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813"/>
  </bookViews>
  <sheets>
    <sheet name="RBTRANS LICITAÇÕES DEZ 2021" sheetId="4" r:id="rId1"/>
  </sheets>
  <definedNames>
    <definedName name="_xlnm._FilterDatabase" localSheetId="0" hidden="1">'RBTRANS LICITAÇÕES DEZ 2021'!$D$1:$D$2351</definedName>
    <definedName name="_xlnm.Print_Area" localSheetId="0">'RBTRANS LICITAÇÕES DEZ 2021'!$A$1:$BH$134</definedName>
  </definedNames>
  <calcPr calcId="145621"/>
</workbook>
</file>

<file path=xl/calcChain.xml><?xml version="1.0" encoding="utf-8"?>
<calcChain xmlns="http://schemas.openxmlformats.org/spreadsheetml/2006/main">
  <c r="AI134" i="4" l="1"/>
  <c r="AL134" i="4"/>
  <c r="AK134" i="4"/>
  <c r="AJ134" i="4"/>
  <c r="AH134" i="4"/>
  <c r="AE134" i="4"/>
  <c r="AD134" i="4"/>
  <c r="L134" i="4"/>
  <c r="AL21" i="4"/>
  <c r="AI112" i="4"/>
  <c r="AI113" i="4"/>
  <c r="AI114" i="4"/>
  <c r="AI115" i="4"/>
  <c r="AI116" i="4"/>
  <c r="AI118" i="4"/>
  <c r="AI119" i="4"/>
  <c r="AI120" i="4"/>
  <c r="AI121" i="4"/>
  <c r="AI122" i="4"/>
  <c r="AI123" i="4"/>
  <c r="AI124" i="4"/>
  <c r="AI125" i="4"/>
  <c r="AI126" i="4"/>
  <c r="AI127" i="4"/>
  <c r="AI128" i="4"/>
  <c r="AI129" i="4"/>
  <c r="AI130" i="4"/>
  <c r="AI131" i="4"/>
  <c r="AI132" i="4"/>
  <c r="AI133" i="4"/>
  <c r="AI110" i="4"/>
  <c r="AI111" i="4"/>
  <c r="AI94" i="4"/>
  <c r="AI95" i="4"/>
  <c r="AI96" i="4"/>
  <c r="AI97" i="4"/>
  <c r="AI98" i="4"/>
  <c r="AI99" i="4"/>
  <c r="AI101" i="4"/>
  <c r="AI102" i="4"/>
  <c r="AI103" i="4"/>
  <c r="AI104" i="4"/>
  <c r="AI105" i="4"/>
  <c r="AI106" i="4"/>
  <c r="AI107" i="4"/>
  <c r="AI108" i="4"/>
  <c r="AI109" i="4"/>
  <c r="AI84" i="4"/>
  <c r="AI87" i="4"/>
  <c r="AI88" i="4"/>
  <c r="AI89" i="4"/>
  <c r="AI90" i="4"/>
  <c r="AI91" i="4"/>
  <c r="AI92" i="4"/>
  <c r="AI93" i="4"/>
  <c r="AI71" i="4"/>
  <c r="AI72" i="4"/>
  <c r="AI73" i="4"/>
  <c r="AI74" i="4"/>
  <c r="AI75" i="4"/>
  <c r="AI76" i="4"/>
  <c r="AI77" i="4"/>
  <c r="AI78" i="4"/>
  <c r="AI79" i="4"/>
  <c r="AI80" i="4"/>
  <c r="AI81" i="4"/>
  <c r="AI82" i="4"/>
  <c r="AI83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52" i="4"/>
  <c r="AI53" i="4"/>
  <c r="AI54" i="4"/>
  <c r="AI55" i="4"/>
  <c r="AI56" i="4"/>
  <c r="AI57" i="4"/>
  <c r="AI5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21" i="4"/>
  <c r="AL132" i="4" l="1"/>
  <c r="AL133" i="4"/>
  <c r="AL131" i="4"/>
  <c r="AL130" i="4"/>
  <c r="AK129" i="4"/>
  <c r="AL129" i="4" s="1"/>
  <c r="AL128" i="4"/>
  <c r="AK127" i="4"/>
  <c r="AL127" i="4"/>
  <c r="AL126" i="4"/>
  <c r="AL90" i="4" l="1"/>
  <c r="AL123" i="4"/>
  <c r="AL62" i="4" l="1"/>
  <c r="AL58" i="4"/>
  <c r="AL122" i="4" l="1"/>
  <c r="AL80" i="4"/>
  <c r="AL121" i="4"/>
  <c r="AL78" i="4"/>
  <c r="AK98" i="4"/>
  <c r="AL96" i="4" s="1"/>
  <c r="AL54" i="4"/>
  <c r="AL51" i="4"/>
  <c r="AL41" i="4"/>
  <c r="AL29" i="4"/>
  <c r="AL120" i="4" l="1"/>
  <c r="AK89" i="4" l="1"/>
  <c r="AK95" i="4"/>
  <c r="AL94" i="4" s="1"/>
  <c r="AL119" i="4"/>
  <c r="AL118" i="4"/>
  <c r="AJ103" i="4"/>
  <c r="AK105" i="4"/>
  <c r="AL25" i="4"/>
  <c r="AK33" i="4"/>
  <c r="AL107" i="4"/>
  <c r="AK101" i="4"/>
  <c r="AL101" i="4" s="1"/>
  <c r="AK110" i="4"/>
  <c r="AJ108" i="4"/>
  <c r="AL108" i="4" l="1"/>
  <c r="AL103" i="4"/>
  <c r="AK24" i="4"/>
  <c r="AK74" i="4"/>
  <c r="AL71" i="4" s="1"/>
  <c r="AK76" i="4"/>
  <c r="AL57" i="4" l="1"/>
  <c r="AL56" i="4"/>
  <c r="AJ87" i="4"/>
  <c r="AL87" i="4" s="1"/>
  <c r="AL115" i="4"/>
  <c r="AL114" i="4"/>
  <c r="AL112" i="4"/>
  <c r="AK113" i="4"/>
  <c r="AL113" i="4" s="1"/>
  <c r="AL106" i="4"/>
  <c r="AK100" i="4"/>
  <c r="AL100" i="4" s="1"/>
  <c r="AK21" i="4"/>
  <c r="AK93" i="4" l="1"/>
  <c r="AL93" i="4" s="1"/>
  <c r="AK32" i="4"/>
  <c r="AL31" i="4" s="1"/>
  <c r="AL39" i="4" l="1"/>
  <c r="AJ116" i="4" l="1"/>
  <c r="AL116" i="4" s="1"/>
  <c r="AJ75" i="4"/>
  <c r="AJ67" i="4"/>
  <c r="AL66" i="4" s="1"/>
  <c r="AJ43" i="4"/>
  <c r="AL43" i="4" s="1"/>
  <c r="AJ47" i="4"/>
  <c r="AL47" i="4" s="1"/>
  <c r="AL40" i="4"/>
  <c r="AL75" i="4" l="1"/>
  <c r="AJ35" i="4"/>
  <c r="AJ34" i="4"/>
  <c r="AL34" i="4" l="1"/>
  <c r="AJ22" i="4" l="1"/>
  <c r="AL22" i="4" s="1"/>
</calcChain>
</file>

<file path=xl/sharedStrings.xml><?xml version="1.0" encoding="utf-8"?>
<sst xmlns="http://schemas.openxmlformats.org/spreadsheetml/2006/main" count="14962" uniqueCount="524">
  <si>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</si>
  <si>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</si>
  <si>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</si>
  <si>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</si>
  <si>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</si>
  <si>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</si>
  <si>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</si>
  <si>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</si>
  <si>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</si>
  <si>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</si>
  <si>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</si>
  <si>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</si>
  <si>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</si>
  <si>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</si>
  <si>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</si>
  <si>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</si>
  <si>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</si>
  <si>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</si>
  <si>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</si>
  <si>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</si>
  <si>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</si>
  <si>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</si>
  <si>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</si>
  <si>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</si>
  <si>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</si>
  <si>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</si>
  <si>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</si>
  <si>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</si>
  <si>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</si>
  <si>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</si>
  <si>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</si>
  <si>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</si>
  <si>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</si>
  <si>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</si>
  <si>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</si>
  <si>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</si>
  <si>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</si>
  <si>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</si>
  <si>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</si>
  <si>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</si>
  <si>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</si>
  <si>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</si>
  <si>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</si>
  <si>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</si>
  <si>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</si>
  <si>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</si>
  <si>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</si>
  <si>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</si>
  <si>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</si>
  <si>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</si>
  <si>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</si>
  <si>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</si>
  <si>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</si>
  <si>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</si>
  <si>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</si>
  <si>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</si>
  <si>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</si>
  <si>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</si>
  <si>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</si>
  <si>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</si>
  <si>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</si>
  <si>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</si>
  <si>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</si>
  <si>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</si>
  <si>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</si>
  <si>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</si>
  <si>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</si>
  <si>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</si>
  <si>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</si>
  <si>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</si>
  <si>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</si>
  <si>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</si>
  <si>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</si>
  <si>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</si>
  <si>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</si>
  <si>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</si>
  <si>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</si>
  <si>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</si>
  <si>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</si>
  <si>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</si>
  <si>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</si>
  <si>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</si>
  <si>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</si>
  <si>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</si>
  <si>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</si>
  <si>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</si>
  <si>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</si>
  <si>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</si>
  <si>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</si>
  <si>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</si>
  <si>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</si>
  <si>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</si>
  <si>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</si>
  <si>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</si>
  <si>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</si>
  <si>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</si>
  <si>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</si>
  <si>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</si>
  <si>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</si>
  <si>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</si>
  <si>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</si>
  <si>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</si>
  <si>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</si>
  <si>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</si>
  <si>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V. L. F. GASPAR - ME</t>
  </si>
  <si>
    <t>06.255.086/0001-80</t>
  </si>
  <si>
    <t>COOPERATIVA DE PROPRIETÁRIOS DE VEÍCULOS - COOPERVEL</t>
  </si>
  <si>
    <t>13.052.004/0001-65</t>
  </si>
  <si>
    <t>Locação de veículo pick-up, tipo caminhoneta (com condutor/ motorista).</t>
  </si>
  <si>
    <t>038/2013</t>
  </si>
  <si>
    <t>Secretaria de Estado de Saúde - SESACRE</t>
  </si>
  <si>
    <t>2º Termo Aditivo</t>
  </si>
  <si>
    <t>3º Termo Aditivo</t>
  </si>
  <si>
    <t>4º Termo Aditivo</t>
  </si>
  <si>
    <t>Fonte 10</t>
  </si>
  <si>
    <t>Fonte 01 e Fonte 10</t>
  </si>
  <si>
    <t>Locação de um galpão para acomodação do almoxarifado de engenharia da RBTRANS</t>
  </si>
  <si>
    <t>COMAUTO COMERCIAL DE AUTOMÓVEIS LTDA</t>
  </si>
  <si>
    <t>04.116.398/0001-87</t>
  </si>
  <si>
    <t>Seq.</t>
  </si>
  <si>
    <t>Termo Aditivo de Valor</t>
  </si>
  <si>
    <t>Registro de Preços - Adesão</t>
  </si>
  <si>
    <t xml:space="preserve">Fonte 01, Fonte 07  e Fonte 10 </t>
  </si>
  <si>
    <t>33.90.30.00</t>
  </si>
  <si>
    <t>23.141.967/0001-99</t>
  </si>
  <si>
    <t>04.522.609/0001-81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</si>
  <si>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</si>
  <si>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</si>
  <si>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</si>
  <si>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</si>
  <si>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</si>
  <si>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</si>
  <si>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</si>
  <si>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</si>
  <si>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</si>
  <si>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</si>
  <si>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</si>
  <si>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</si>
  <si>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</si>
  <si>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</si>
  <si>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</si>
  <si>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</si>
  <si>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</si>
  <si>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</si>
  <si>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</si>
  <si>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</si>
  <si>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</si>
  <si>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</si>
  <si>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Pregão SRP Nº 721/2016 CPL 01</t>
  </si>
  <si>
    <t>085/2017</t>
  </si>
  <si>
    <t>Pregão SRP Nº 069/2017</t>
  </si>
  <si>
    <t>023/2018</t>
  </si>
  <si>
    <t>A. S. LIMA - ME</t>
  </si>
  <si>
    <t>04.035.754/0001-38</t>
  </si>
  <si>
    <t>Prorrogação de prazo até 31 de dezembro de 2019</t>
  </si>
  <si>
    <t>12.457</t>
  </si>
  <si>
    <t>001/2019</t>
  </si>
  <si>
    <t>Prorrogar o prazo até 31 de dezembro de 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</si>
  <si>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</si>
  <si>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</si>
  <si>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</si>
  <si>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</si>
  <si>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</si>
  <si>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</si>
  <si>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Fonte 07</t>
  </si>
  <si>
    <t>Pregão SRP Nº 002/2017 CEL/PMRB</t>
  </si>
  <si>
    <t>087/2017</t>
  </si>
  <si>
    <t>LOACRE - LOC. E COM. DE MÁQ. E EQUIP.</t>
  </si>
  <si>
    <t>03.520.514/0001-66</t>
  </si>
  <si>
    <t>Prestação de serviços de transporte automotivo (c/ e s/ condutor)</t>
  </si>
  <si>
    <t>300/2017</t>
  </si>
  <si>
    <t>025/2017</t>
  </si>
  <si>
    <t>Prorrogar o prazo até 15 de fevereiro de 2019</t>
  </si>
  <si>
    <t>Pregão SRP Nº 053/2017   CPL 01</t>
  </si>
  <si>
    <t>025/2018</t>
  </si>
  <si>
    <t>DERACRE</t>
  </si>
  <si>
    <t>016/2017</t>
  </si>
  <si>
    <t>33.90.39.00    33.90.30.00</t>
  </si>
  <si>
    <t>Pregão SRP Nº 129/2016   CEL/PMRB</t>
  </si>
  <si>
    <t>005/2017</t>
  </si>
  <si>
    <t xml:space="preserve">A. CARNEIRO DE LIMA JUNIOR - ME </t>
  </si>
  <si>
    <t>10.443.477/0001-03</t>
  </si>
  <si>
    <t>12.264</t>
  </si>
  <si>
    <t>Termo Aditivo de Prazo e Valor</t>
  </si>
  <si>
    <t>Prestação de serviço de assistência técnica, manutenção preventiva e corretiva de veículos automotores</t>
  </si>
  <si>
    <t>33.90.39.00   33.90.30.00</t>
  </si>
  <si>
    <t>12.492</t>
  </si>
  <si>
    <t>030/2019</t>
  </si>
  <si>
    <t>080/2019</t>
  </si>
  <si>
    <t>Fonte 07 e Fonte 10</t>
  </si>
  <si>
    <t>Pregão SRP nº 427/2018 CPL 04</t>
  </si>
  <si>
    <t>12.521</t>
  </si>
  <si>
    <t xml:space="preserve">SECRETARIA DE ESTADO  DA EDUCAÇÃO, CULTURA E ESPORTES </t>
  </si>
  <si>
    <t>Contratação de empresa para prestação de serviços de limpeza de prédios, mobiliários e equipamentos</t>
  </si>
  <si>
    <t>TEC NEWS EIRELI</t>
  </si>
  <si>
    <t>05.608.779/0001-46</t>
  </si>
  <si>
    <t>Pregão SRP Nº 050/2019   CEL/PMRB</t>
  </si>
  <si>
    <t>Manutenção preventiva e corretiva com fornecimento de peças</t>
  </si>
  <si>
    <t>22.391.531/0001-95</t>
  </si>
  <si>
    <t>33.90.39.00      33.90.30.00</t>
  </si>
  <si>
    <t xml:space="preserve">Fonte 10 </t>
  </si>
  <si>
    <t>Parecer PROJU Nº 001/2019</t>
  </si>
  <si>
    <t>Inexigibilidade de licitação</t>
  </si>
  <si>
    <t>Contratação da Empresa Brasileira de Correios e Telegráfos - CORREIOS</t>
  </si>
  <si>
    <t>9912462363</t>
  </si>
  <si>
    <t>EMPRESA BRASILEIRA DE CORREIOS E TELEGRÁFOS - CORREIOS</t>
  </si>
  <si>
    <t>34.028.316/7709-95</t>
  </si>
  <si>
    <t>12.570</t>
  </si>
  <si>
    <t>Contratação Direta -     Inexigibilidade de licitação</t>
  </si>
  <si>
    <t>Artigo 25 e inciso VIII do art. 24 da Lei de Licitações nº 8.666/93</t>
  </si>
  <si>
    <t>Serviços de impressão</t>
  </si>
  <si>
    <t>SERMATEC COM. E SERVIÇOS IMP. E EXP. LTDA</t>
  </si>
  <si>
    <t>04.439.665/0001-57</t>
  </si>
  <si>
    <t xml:space="preserve">Sistema de Registro de Preços </t>
  </si>
  <si>
    <t>12.711</t>
  </si>
  <si>
    <t>Prorrogação de prazo até 31 de dezembro de 2020</t>
  </si>
  <si>
    <t>Pregão SRP Nº 130/2019 CEL/PMRB</t>
  </si>
  <si>
    <t>Contratação dos serviços de transportes, caminhão carga seca, como motorista.</t>
  </si>
  <si>
    <t>R. J. ANDRADE TRANSPORTES E TERRAPLANAGEM</t>
  </si>
  <si>
    <t>22.901.124/0001-80</t>
  </si>
  <si>
    <t>12.716</t>
  </si>
  <si>
    <t>002/2020</t>
  </si>
  <si>
    <t>Pregão SRP Nº 141/2019 CPL - PMRB</t>
  </si>
  <si>
    <t>Contratação de serviço de mensageria através da utilização de motocicleta</t>
  </si>
  <si>
    <t>055/2020</t>
  </si>
  <si>
    <t>F. M. TERCEIRIZAÇÃO LTDA</t>
  </si>
  <si>
    <t>20.345.453/0001-67</t>
  </si>
  <si>
    <t>Pregão SRP Nº 110/2019 CEL/PMRB</t>
  </si>
  <si>
    <t>Contratação de empresa para prestação de serviços de terceirizados para apoio técnico e atividades auxiliares</t>
  </si>
  <si>
    <t>062/2020</t>
  </si>
  <si>
    <t>33.90.37.00</t>
  </si>
  <si>
    <t>071/2020</t>
  </si>
  <si>
    <t>066/2020</t>
  </si>
  <si>
    <t>012/2020</t>
  </si>
  <si>
    <t>Pregão Presencial</t>
  </si>
  <si>
    <t>Contratação de empresa para manutenção da ETE e poço semi-artesiano</t>
  </si>
  <si>
    <t>Prestação de serviço de manutenção preventiva e corretiva de veículo tipo motocicleta</t>
  </si>
  <si>
    <t>040/2020</t>
  </si>
  <si>
    <t>Pregão Presencial Nº 001/2020 CEL/PMRB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</si>
  <si>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</si>
  <si>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</si>
  <si>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</si>
  <si>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</si>
  <si>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</si>
  <si>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Pregão SRP Nº 105/2019 CEL/PMRB</t>
  </si>
  <si>
    <t>Aquisição de água mineral de 500ml, 20l e garrafão completo</t>
  </si>
  <si>
    <t>12.486</t>
  </si>
  <si>
    <t>Prefeitura Municipal de Rio Branco</t>
  </si>
  <si>
    <t>Prorrogar o prazo até 02 de março de 2021</t>
  </si>
  <si>
    <t>Pregão SRP Nº 082/2019 CEL/PMRB</t>
  </si>
  <si>
    <t>054/2019</t>
  </si>
  <si>
    <t>Prorrogar o prazo até 24 de setembro de 2021</t>
  </si>
  <si>
    <t>Pregão SRP Nº 096/2019 CEL/PMRB</t>
  </si>
  <si>
    <t>Fornecimento de água potável acondicionada em carro pipa</t>
  </si>
  <si>
    <t>Locação de veículo de apoio, tipo passeio, c/ condutor</t>
  </si>
  <si>
    <t>Prestação de serviços de transporte automotivo c/ e s/ condutor</t>
  </si>
  <si>
    <t>Prestação de serviços de transporte automotivo c/ condutor</t>
  </si>
  <si>
    <t>Prorrogar o prazo até 16 de fevereiro de 2020</t>
  </si>
  <si>
    <t>Prorrogar o prazo até 17 de fevereiro de 2021</t>
  </si>
  <si>
    <t>081/2019</t>
  </si>
  <si>
    <t>MGU ELEVADORES LTDA</t>
  </si>
  <si>
    <t>Contratação Direta - Dispensa de Licitação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</si>
  <si>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</si>
  <si>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</si>
  <si>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</si>
  <si>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</si>
  <si>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Pregão SRP Nº 065/2017 CPL 02</t>
  </si>
  <si>
    <t>Prestação de serviços terceirizados de segurança eletrônica monitorada 24h.</t>
  </si>
  <si>
    <t>027/2018</t>
  </si>
  <si>
    <t>BURITI - SERVIÇOS EMPRESARIAIS S/A</t>
  </si>
  <si>
    <t>02.011.310/0001-37</t>
  </si>
  <si>
    <t>044/2017</t>
  </si>
  <si>
    <t>SEE - SEC. DE ESTADO DE EDUC. E ESPORTE</t>
  </si>
  <si>
    <t>Prorrogar o prazo até 31/12/2019</t>
  </si>
  <si>
    <t>Parecer Jurídico Nº 037/2020</t>
  </si>
  <si>
    <t>058/2020</t>
  </si>
  <si>
    <t xml:space="preserve">                 </t>
  </si>
  <si>
    <t>Prorrogar o prazo até 22/06/2020</t>
  </si>
  <si>
    <t>Prorrogar o prazo até 31/12/2020</t>
  </si>
  <si>
    <t>Pregão SRP Nº 117/2019 CEL/PMRB</t>
  </si>
  <si>
    <t xml:space="preserve">Cotratação de empresa especializada no serviço de rastreamento e monitoramento de veículos via satélite, compreendendo a instalação em comodata, de módulos rastreadores </t>
  </si>
  <si>
    <t>054/2020</t>
  </si>
  <si>
    <t>ECS - EMPRESA DE COMUNICAÇÃO E SEGURANÇA LTDA - EPP</t>
  </si>
  <si>
    <t>00.405.867/0001-27</t>
  </si>
  <si>
    <t>O. LIMA DE ARAÚJO</t>
  </si>
  <si>
    <t>DILSON A. RIBEIRO - ME</t>
  </si>
  <si>
    <t xml:space="preserve">Menor preço </t>
  </si>
  <si>
    <t>Executado até o exercício de 2020</t>
  </si>
  <si>
    <t xml:space="preserve"> Executado no Exercício  de 2021</t>
  </si>
  <si>
    <t>Prorrogar o prazo até 30 de abril de 2021</t>
  </si>
  <si>
    <t>Prorrogar o prazo até 31 de maio de 2021</t>
  </si>
  <si>
    <t>Concluída em 2021</t>
  </si>
  <si>
    <t>Em andamento em 2021</t>
  </si>
  <si>
    <t>002/2021</t>
  </si>
  <si>
    <t>Prorrogar o prazo até 30/06/2021</t>
  </si>
  <si>
    <t>003/2021</t>
  </si>
  <si>
    <t>Pregão SRP Nº 091/2019 CPL/PMRB</t>
  </si>
  <si>
    <t>Locação de envelopadora</t>
  </si>
  <si>
    <t>071/2019</t>
  </si>
  <si>
    <t>DUX COMÉRCIO, REPRESENTAÇÕES, IMPORTAÇÃO E EXPORTAÇÃO LTDA</t>
  </si>
  <si>
    <t>05.502.105/0001-62</t>
  </si>
  <si>
    <t>Prorrogar o prazo até 20/11/2021</t>
  </si>
  <si>
    <t>103/2020</t>
  </si>
  <si>
    <t>031/2021</t>
  </si>
  <si>
    <t>016/2021</t>
  </si>
  <si>
    <t>Prorrogar o prazo até 31/12/2021</t>
  </si>
  <si>
    <t>013/2021</t>
  </si>
  <si>
    <t>12/213</t>
  </si>
  <si>
    <t>036/2021</t>
  </si>
  <si>
    <t>Pregão SRP Nº 170/2018 - CPL 02</t>
  </si>
  <si>
    <t xml:space="preserve">Sistema de Registro de Preço -  Adesão </t>
  </si>
  <si>
    <t>Locação de equipamentos de informática e mobiliário</t>
  </si>
  <si>
    <t>073/2020</t>
  </si>
  <si>
    <t>07.471.301/0001-42</t>
  </si>
  <si>
    <t>C.COM INFORMÁTICA,IMPORTAÇÃO, EXPORTÇÃO COM. E INDÚSTRIA</t>
  </si>
  <si>
    <t>051/2021</t>
  </si>
  <si>
    <t>Pregão SRP Nº 027/2020   CEL/PMRB</t>
  </si>
  <si>
    <t>Menor preço    por item</t>
  </si>
  <si>
    <t>Aquisição de Material Permanente - mesas, gaveteiro e bebedouro,    visando atender as necessidades da RBTRANS</t>
  </si>
  <si>
    <t>MS SERVIÇOS COMÉRCIO E REPRESENTAÇÕES EIRELI</t>
  </si>
  <si>
    <t>22.172.177/0001-08</t>
  </si>
  <si>
    <t>056/2021</t>
  </si>
  <si>
    <t>Parecer PROJU Nº 016/2021</t>
  </si>
  <si>
    <t>143/2021</t>
  </si>
  <si>
    <t>T.L. DISTRIBUIDORA LTDA</t>
  </si>
  <si>
    <t>20.278.102/0001-80</t>
  </si>
  <si>
    <t>052/2021</t>
  </si>
  <si>
    <t>Parecer PROJU Nº015/2021</t>
  </si>
  <si>
    <t>Aquisição de madeira, tinta, cimento e outros para manutenção e construção de abrigos de transportes coletivo...</t>
  </si>
  <si>
    <t>144/2021</t>
  </si>
  <si>
    <t>COMABEL INDÚSTRIA E COMÉRCIO DE MADEIRAS BENEFICIADAS LTDA</t>
  </si>
  <si>
    <t>07.773.277/0001-04</t>
  </si>
  <si>
    <t>028/2021</t>
  </si>
  <si>
    <t>Parecer PROJU Nº002/2021</t>
  </si>
  <si>
    <t>J.B.V ALBUQUERQUE-  EIRELI</t>
  </si>
  <si>
    <t>00.432.870/0001-30</t>
  </si>
  <si>
    <t>001/2021</t>
  </si>
  <si>
    <t>099/2020</t>
  </si>
  <si>
    <t>044/2021</t>
  </si>
  <si>
    <t>007/2021</t>
  </si>
  <si>
    <t>010/2021</t>
  </si>
  <si>
    <t>011/2021</t>
  </si>
  <si>
    <t>012/2021</t>
  </si>
  <si>
    <t>034/2021</t>
  </si>
  <si>
    <t>Pregão SRP Nº 135/2019 CEL/PMRB</t>
  </si>
  <si>
    <t>022/2021</t>
  </si>
  <si>
    <t>Contratação de empresa especializada para o fornecimento e prestacão de serviço de diversos materiais gráficos, tais como, autos de infração, cartões, taxas de embarque, blocos, para atender a RBTRANS</t>
  </si>
  <si>
    <t>085/2020</t>
  </si>
  <si>
    <t>01.805.545/0001-38</t>
  </si>
  <si>
    <t>023/2021</t>
  </si>
  <si>
    <t>090/2020</t>
  </si>
  <si>
    <t>024/2021</t>
  </si>
  <si>
    <t>Pregão SRP Nº 114/2019 CEL/PMRB</t>
  </si>
  <si>
    <t>091/2020</t>
  </si>
  <si>
    <t>Prorrogar o prazo até 30 de junho de 2021</t>
  </si>
  <si>
    <t>Prorrogar o prazo até 01 de julho de 2022</t>
  </si>
  <si>
    <t>047/2021</t>
  </si>
  <si>
    <t>Prorrogar o prazo até 02 de março de 2022</t>
  </si>
  <si>
    <t>Aquisição de materia de consumo - água mineral sem gás (garrafa 500ml, garrafão com carga de 20 litros), gelo em barra, gás liquefeito de petróleo e açucar.</t>
  </si>
  <si>
    <t xml:space="preserve">Menor preço por item </t>
  </si>
  <si>
    <t>Aquisição de máscara descartável, luva, álcool e outros</t>
  </si>
  <si>
    <t>059/2021</t>
  </si>
  <si>
    <t>44.90.52.00</t>
  </si>
  <si>
    <t>CIPRIANI &amp; CIPRIANI- ME</t>
  </si>
  <si>
    <t>33.90.30.00  33.90.39.00</t>
  </si>
  <si>
    <t>Contratação de empresa especializada para o fornecimento e prestação de serviço de diversos materiais gráficos, tais como, autos de infração, cartões, taxas de embarque, blocos, para atender a RBTRANS</t>
  </si>
  <si>
    <t>Pregão SRP Nº 006/2018    CEL/PMRB</t>
  </si>
  <si>
    <t>092/2021</t>
  </si>
  <si>
    <t>Pregão SRP Nº 031/2020 CEL/PMRB</t>
  </si>
  <si>
    <t>Aquisição de material de expediente para atender as necessidades da RBTRANS</t>
  </si>
  <si>
    <t>508/2021</t>
  </si>
  <si>
    <t>33.90.30.00  44.90.52.00</t>
  </si>
  <si>
    <t>005/2021</t>
  </si>
  <si>
    <t>5º Termo Aditivo</t>
  </si>
  <si>
    <t>Termo Aditivo de Prazo</t>
  </si>
  <si>
    <t>6º Termo Aditivo</t>
  </si>
  <si>
    <t>027/2021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</si>
  <si>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</si>
  <si>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</si>
  <si>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</si>
  <si>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</si>
  <si>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</si>
  <si>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julho de 2021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</si>
  <si>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</si>
  <si>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</si>
  <si>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</si>
  <si>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</si>
  <si>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</si>
  <si>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</si>
  <si>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006/2021</t>
  </si>
  <si>
    <t>13.069</t>
  </si>
  <si>
    <t>21/06/2021</t>
  </si>
  <si>
    <t>032/2021</t>
  </si>
  <si>
    <t>083/2020</t>
  </si>
  <si>
    <t>Prorrogação de prazo até 31 de dezembro de 2021</t>
  </si>
  <si>
    <t>0/01/2020</t>
  </si>
  <si>
    <t>12.952</t>
  </si>
  <si>
    <t>015/2021</t>
  </si>
  <si>
    <t>12.942</t>
  </si>
  <si>
    <t>Pregão SRP Nº 085/2019 CEL/PMRB</t>
  </si>
  <si>
    <t>Manutenção predial preventiva e corretiva c/ fornecimento de material</t>
  </si>
  <si>
    <t>AZ COMÉRCIO, SERVIÇOS E REPRESENTAÇÕES IMP. E EXP. LTDA</t>
  </si>
  <si>
    <t>08.078.762/0001-12</t>
  </si>
  <si>
    <t>033/2021</t>
  </si>
  <si>
    <t>038/2020</t>
  </si>
  <si>
    <t>Fonte 01</t>
  </si>
  <si>
    <t>Termo aditivo de valor</t>
  </si>
  <si>
    <t>2° Termo Aditivo</t>
  </si>
  <si>
    <t>12.932</t>
  </si>
  <si>
    <t>12.941</t>
  </si>
  <si>
    <t>Termo aditivo de prazo</t>
  </si>
  <si>
    <t>13.133</t>
  </si>
  <si>
    <t>13.185</t>
  </si>
  <si>
    <t>Prorrogar o prazo até 01/10/2022</t>
  </si>
  <si>
    <t>019/2021</t>
  </si>
  <si>
    <t>020/2021</t>
  </si>
  <si>
    <t>030/2021</t>
  </si>
  <si>
    <t>Prorrogar o prazo até 20/11/2022</t>
  </si>
  <si>
    <t>093/2021</t>
  </si>
  <si>
    <t>509/2021</t>
  </si>
  <si>
    <t>ECO MOURA</t>
  </si>
  <si>
    <t>28.572.074/0001-11</t>
  </si>
  <si>
    <t>Pregão SRP Nº 139/2019 CEL/PMRB</t>
  </si>
  <si>
    <t>Serviços de desratização, desinsetização e descupinização</t>
  </si>
  <si>
    <t>089/2020</t>
  </si>
  <si>
    <t>E. DE AGUIAR FROTA EIRELI - EPP (EMOPS)</t>
  </si>
  <si>
    <t>04.758.482/0001-02</t>
  </si>
  <si>
    <t>025/2021</t>
  </si>
  <si>
    <t>035/2021</t>
  </si>
  <si>
    <t>Prorrogar o prazo até 23/06/2022</t>
  </si>
  <si>
    <t>Prorrogar o prazo até 14 de outubro de 2021</t>
  </si>
  <si>
    <t>Prorrogar o prazo até 14 de outubro de 2022</t>
  </si>
  <si>
    <t>090/2021</t>
  </si>
  <si>
    <t>Aquisição de diversos materiais de consumo - tabela SINAPI</t>
  </si>
  <si>
    <t>Pregão SRP Nº 012/2021 MPAC</t>
  </si>
  <si>
    <t>493/2021</t>
  </si>
  <si>
    <t xml:space="preserve">G. R. DA ROSA </t>
  </si>
  <si>
    <t>09.179.593/0001-70</t>
  </si>
  <si>
    <t>11/2021</t>
  </si>
  <si>
    <t>MPAC</t>
  </si>
  <si>
    <t>NORTE XPRESS TRANSPORTES E SERVIÇOS LTDA</t>
  </si>
  <si>
    <t>Prorrogar o prazo até 02 de julho de 2022</t>
  </si>
  <si>
    <t>13.153</t>
  </si>
  <si>
    <t>Prorrogar o prazo até 02 de dezembro de 2022</t>
  </si>
  <si>
    <t>026/2021</t>
  </si>
  <si>
    <t>115/2021</t>
  </si>
  <si>
    <t>Pregão SRP Nº 069/2020 CEL PMRB</t>
  </si>
  <si>
    <t>Aquisição de equipamento e material semafórico</t>
  </si>
  <si>
    <t>657/2021</t>
  </si>
  <si>
    <t>TERRA SINALIZAÇÃO VIÁRIA EIRELI - EPP</t>
  </si>
  <si>
    <t>11.716.447/0001-88</t>
  </si>
  <si>
    <t>Fonte  10</t>
  </si>
  <si>
    <t>104/2021</t>
  </si>
  <si>
    <t>Pregão SRP Nº 068/2020 CEL PMRB</t>
  </si>
  <si>
    <t xml:space="preserve">Aquisição de materiais para sinalização viária </t>
  </si>
  <si>
    <t>560/2021</t>
  </si>
  <si>
    <t>TINPAVI INDUSTRIA E COMERCIO DE TINTAS EIRELI</t>
  </si>
  <si>
    <t>17.592.525/0001-66</t>
  </si>
  <si>
    <t>004/2021</t>
  </si>
  <si>
    <t>Acréscimo de um veículo</t>
  </si>
  <si>
    <t>Prorrogar o prazo até 17 de fevereiro de 2022</t>
  </si>
  <si>
    <t>009/2021</t>
  </si>
  <si>
    <t>008/2021</t>
  </si>
  <si>
    <t>029/2021</t>
  </si>
  <si>
    <t>060/2019</t>
  </si>
  <si>
    <t>Pregão SRP Nº 059/2019   CEL/PMRB</t>
  </si>
  <si>
    <t>TAS ARQTECH PROJETOS CONSTRUÇÕES E COMÉRCIO EIRELI</t>
  </si>
  <si>
    <t>20.201.688/0001-85</t>
  </si>
  <si>
    <t>Serviços de manutenção preventiva, corretiva e instalação de ar condicionado com aquisição de peças.</t>
  </si>
  <si>
    <t>33.90.30.00    33.90.39.00</t>
  </si>
  <si>
    <t>Prorrogar o prazo até 22 de outubro de 2021</t>
  </si>
  <si>
    <t>12.914</t>
  </si>
  <si>
    <t>13.049</t>
  </si>
  <si>
    <t>017/2021</t>
  </si>
  <si>
    <t>Prorrogar o prazo até 24 de setembro de 2022</t>
  </si>
  <si>
    <t>068/2021</t>
  </si>
  <si>
    <t>Inexigibilidade  - Dispensa de Licitação</t>
  </si>
  <si>
    <t>Parecer PROJU Nº 062/2020</t>
  </si>
  <si>
    <t>Menor preço</t>
  </si>
  <si>
    <t>Contratação de empresa especializada em tecnologia da informação para processamento e gerenciamento de autos de infração</t>
  </si>
  <si>
    <t>SERVIÇO FEDERAL DE PROCESSAMENTO DE DADOS - SERPRO</t>
  </si>
  <si>
    <t>33.683.111/0002-80</t>
  </si>
  <si>
    <t>Pregão SRP Nº 032/2021   CEL/PMRB</t>
  </si>
  <si>
    <t>110/2021</t>
  </si>
  <si>
    <t>Aquisição de material de consumo - água mineral, gelo em barra, GLP, café e açúcar.</t>
  </si>
  <si>
    <t>592/2021</t>
  </si>
  <si>
    <t>AUGUSTO S. DE ARAÚJO</t>
  </si>
  <si>
    <t>05.511.061/0001-37</t>
  </si>
  <si>
    <t>05.511.061/0001-38</t>
  </si>
  <si>
    <t>127/2021</t>
  </si>
  <si>
    <t>964/2021</t>
  </si>
  <si>
    <t>095/2021</t>
  </si>
  <si>
    <t>RICHARD S. MIRANDA</t>
  </si>
  <si>
    <t>07.650.136/0001-96</t>
  </si>
  <si>
    <t>111/2021</t>
  </si>
  <si>
    <t>507/2021</t>
  </si>
  <si>
    <t>BOING COMERCIO ATACADISTA  DE MATERIAIS LTDA</t>
  </si>
  <si>
    <t>21.189.579/0001-52</t>
  </si>
  <si>
    <t>094/2021</t>
  </si>
  <si>
    <t>510/2021</t>
  </si>
  <si>
    <t>JRP REPRESENTAÇÕES COMERCIO E SERVIÇOS EIRELI</t>
  </si>
  <si>
    <t>63.772.925/0001-70</t>
  </si>
  <si>
    <t>091/2021</t>
  </si>
  <si>
    <t>494/2021</t>
  </si>
  <si>
    <t>V. E K. PALOMBO IMPORTAÇÃO E EXPORTAÇÃO LTDA</t>
  </si>
  <si>
    <t>16.807.046/0001-57</t>
  </si>
  <si>
    <t>113/2021</t>
  </si>
  <si>
    <t>Pregão SRP Nº 015/2021 CEL/PMRB</t>
  </si>
  <si>
    <t>Contratação de empresa em serviços contínuos de lavagem, lubrificação e higienização de veículos</t>
  </si>
  <si>
    <t>600/2021</t>
  </si>
  <si>
    <t>SANCAR COMERCIO E SERVIÇOS EIRELI</t>
  </si>
  <si>
    <t>08.805.247/0001-97</t>
  </si>
  <si>
    <t>PRESTAÇÃO DE CONTAS ANUAL - EXERCÍCIO 2021</t>
  </si>
  <si>
    <t>RESOLUÇÃO Nº 087, DE 28 DE NOVEMBRO DE 2013 - TRIBUNAL DE CONTAS DO ESTADO DO ACRE</t>
  </si>
  <si>
    <t>PODER EXECUTIVO MUNICIPAL</t>
  </si>
  <si>
    <t>Manual de Referência  - 8ª edição</t>
  </si>
  <si>
    <r>
      <t xml:space="preserve">ÓRGÃO/ENTIDADE/FUNDO: </t>
    </r>
    <r>
      <rPr>
        <b/>
        <sz val="11"/>
        <rFont val="Arial"/>
        <family val="2"/>
      </rPr>
      <t>SUPERINTENDÊNCIA MUNICIPAL DE TRANSPORTES E TRÂNSITO - RBTRANS</t>
    </r>
  </si>
  <si>
    <r>
      <t xml:space="preserve">DATA DA ÚLTIMA ATUALIZAÇÃO: </t>
    </r>
    <r>
      <rPr>
        <b/>
        <sz val="11"/>
        <rFont val="Arial"/>
        <family val="2"/>
      </rPr>
      <t>21/03/2022</t>
    </r>
  </si>
  <si>
    <r>
      <t xml:space="preserve">MÊS/ANO: </t>
    </r>
    <r>
      <rPr>
        <b/>
        <sz val="11"/>
        <rFont val="Arial"/>
        <family val="2"/>
      </rPr>
      <t>JANEIRO A DEZEMBRO/2021</t>
    </r>
  </si>
  <si>
    <t>QUADRO DEMONSTRATIVO DE LICITAÇÕES CONTRATOS E OBRAS</t>
  </si>
  <si>
    <t>TOTAL</t>
  </si>
  <si>
    <r>
      <t xml:space="preserve">Nome do responsável pela elaboração: </t>
    </r>
    <r>
      <rPr>
        <b/>
        <sz val="11"/>
        <color theme="1"/>
        <rFont val="Arial"/>
        <family val="2"/>
      </rPr>
      <t>Rosineuda S. de F. da Cunha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</si>
  <si>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Anízio Cláudio de O. Alcântara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</si>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</sst>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0.00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5">
    <xf numFmtId="0" fontId="0" fillId="0" borderId="0" xfId="0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left" vertical="center"/>
    </xf>
    <xf numFmtId="3" fontId="6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3" fontId="6" fillId="0" borderId="5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14" fontId="6" fillId="0" borderId="5" xfId="0" applyNumberFormat="1" applyFont="1" applyFill="1" applyBorder="1" applyAlignment="1">
      <alignment horizontal="left" vertical="center" wrapText="1"/>
    </xf>
    <xf numFmtId="164" fontId="6" fillId="0" borderId="5" xfId="0" applyNumberFormat="1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4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left" vertical="center" wrapText="1"/>
    </xf>
    <xf numFmtId="10" fontId="6" fillId="0" borderId="1" xfId="0" applyNumberFormat="1" applyFont="1" applyFill="1" applyBorder="1" applyAlignment="1">
      <alignment horizontal="left" vertical="center"/>
    </xf>
    <xf numFmtId="10" fontId="6" fillId="0" borderId="1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14" fontId="6" fillId="0" borderId="10" xfId="0" applyNumberFormat="1" applyFont="1" applyFill="1" applyBorder="1" applyAlignment="1">
      <alignment horizontal="left" vertical="center"/>
    </xf>
    <xf numFmtId="3" fontId="6" fillId="0" borderId="10" xfId="0" applyNumberFormat="1" applyFont="1" applyFill="1" applyBorder="1" applyAlignment="1">
      <alignment horizontal="left" vertical="center"/>
    </xf>
    <xf numFmtId="14" fontId="6" fillId="0" borderId="10" xfId="0" applyNumberFormat="1" applyFont="1" applyFill="1" applyBorder="1" applyAlignment="1">
      <alignment horizontal="left" vertical="center" wrapText="1"/>
    </xf>
    <xf numFmtId="4" fontId="6" fillId="0" borderId="10" xfId="0" applyNumberFormat="1" applyFont="1" applyFill="1" applyBorder="1" applyAlignment="1">
      <alignment horizontal="left" vertical="center"/>
    </xf>
    <xf numFmtId="0" fontId="6" fillId="0" borderId="10" xfId="0" applyNumberFormat="1" applyFont="1" applyFill="1" applyBorder="1" applyAlignment="1">
      <alignment horizontal="left" vertical="center"/>
    </xf>
    <xf numFmtId="49" fontId="6" fillId="0" borderId="10" xfId="0" applyNumberFormat="1" applyFont="1" applyFill="1" applyBorder="1" applyAlignment="1">
      <alignment horizontal="left" vertical="center"/>
    </xf>
    <xf numFmtId="0" fontId="6" fillId="0" borderId="10" xfId="0" applyNumberFormat="1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1" xfId="0" applyNumberFormat="1" applyFont="1" applyFill="1" applyBorder="1" applyAlignment="1">
      <alignment horizontal="left" vertical="center"/>
    </xf>
    <xf numFmtId="3" fontId="5" fillId="0" borderId="11" xfId="0" applyNumberFormat="1" applyFont="1" applyFill="1" applyBorder="1" applyAlignment="1">
      <alignment horizontal="left" vertical="center"/>
    </xf>
    <xf numFmtId="0" fontId="5" fillId="0" borderId="11" xfId="0" applyNumberFormat="1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0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4" fontId="6" fillId="0" borderId="0" xfId="1" applyFont="1" applyFill="1" applyBorder="1" applyAlignment="1">
      <alignment horizontal="left" vertical="center"/>
    </xf>
    <xf numFmtId="44" fontId="5" fillId="0" borderId="0" xfId="1" applyFont="1" applyFill="1" applyBorder="1" applyAlignment="1" applyProtection="1">
      <alignment horizontal="left" vertical="center"/>
      <protection locked="0"/>
    </xf>
    <xf numFmtId="44" fontId="6" fillId="0" borderId="0" xfId="1" applyFont="1" applyFill="1" applyBorder="1" applyAlignment="1" applyProtection="1">
      <alignment horizontal="left" vertical="center"/>
      <protection locked="0"/>
    </xf>
    <xf numFmtId="44" fontId="5" fillId="0" borderId="1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left" vertical="center" wrapText="1"/>
    </xf>
    <xf numFmtId="44" fontId="5" fillId="0" borderId="10" xfId="1" applyFont="1" applyFill="1" applyBorder="1" applyAlignment="1">
      <alignment horizontal="left" vertical="center" wrapText="1"/>
    </xf>
    <xf numFmtId="44" fontId="5" fillId="0" borderId="11" xfId="1" applyFont="1" applyFill="1" applyBorder="1" applyAlignment="1">
      <alignment horizontal="left" vertical="center"/>
    </xf>
    <xf numFmtId="44" fontId="6" fillId="0" borderId="0" xfId="1" applyFont="1" applyFill="1" applyBorder="1" applyAlignment="1">
      <alignment horizontal="center" vertical="center"/>
    </xf>
    <xf numFmtId="44" fontId="6" fillId="0" borderId="5" xfId="1" applyFont="1" applyFill="1" applyBorder="1" applyAlignment="1">
      <alignment horizontal="left" vertical="center" wrapText="1"/>
    </xf>
    <xf numFmtId="44" fontId="6" fillId="0" borderId="1" xfId="1" applyFont="1" applyFill="1" applyBorder="1" applyAlignment="1">
      <alignment horizontal="left" vertical="center" wrapText="1"/>
    </xf>
    <xf numFmtId="44" fontId="6" fillId="0" borderId="1" xfId="1" applyFont="1" applyFill="1" applyBorder="1" applyAlignment="1">
      <alignment horizontal="left" vertical="center" wrapText="1"/>
    </xf>
    <xf numFmtId="44" fontId="6" fillId="0" borderId="10" xfId="1" applyFont="1" applyFill="1" applyBorder="1" applyAlignment="1">
      <alignment horizontal="left" vertical="center" wrapText="1"/>
    </xf>
    <xf numFmtId="44" fontId="6" fillId="0" borderId="0" xfId="1" applyFont="1" applyFill="1" applyBorder="1" applyAlignment="1">
      <alignment vertical="center"/>
    </xf>
    <xf numFmtId="44" fontId="6" fillId="0" borderId="1" xfId="1" applyFont="1" applyFill="1" applyBorder="1" applyAlignment="1">
      <alignment horizontal="left" vertical="center"/>
    </xf>
    <xf numFmtId="44" fontId="6" fillId="0" borderId="1" xfId="1" applyFont="1" applyFill="1" applyBorder="1" applyAlignment="1">
      <alignment horizontal="left" vertical="center"/>
    </xf>
    <xf numFmtId="44" fontId="6" fillId="0" borderId="10" xfId="1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left" vertical="center"/>
    </xf>
    <xf numFmtId="44" fontId="5" fillId="0" borderId="1" xfId="1" applyFont="1" applyFill="1" applyBorder="1" applyAlignment="1">
      <alignment horizontal="left" vertical="center"/>
    </xf>
    <xf numFmtId="44" fontId="5" fillId="0" borderId="10" xfId="1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center" vertical="center"/>
    </xf>
    <xf numFmtId="44" fontId="6" fillId="0" borderId="5" xfId="1" applyFont="1" applyFill="1" applyBorder="1" applyAlignment="1">
      <alignment horizontal="center" vertical="center" wrapText="1"/>
    </xf>
    <xf numFmtId="44" fontId="6" fillId="0" borderId="10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15</xdr:row>
      <xdr:rowOff>0</xdr:rowOff>
    </xdr:from>
    <xdr:to>
      <xdr:col>8</xdr:col>
      <xdr:colOff>981075</xdr:colOff>
      <xdr:row>15</xdr:row>
      <xdr:rowOff>182656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77523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184413</xdr:colOff>
      <xdr:row>0</xdr:row>
      <xdr:rowOff>37043</xdr:rowOff>
    </xdr:from>
    <xdr:to>
      <xdr:col>1</xdr:col>
      <xdr:colOff>857248</xdr:colOff>
      <xdr:row>3</xdr:row>
      <xdr:rowOff>130969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851" y="37043"/>
          <a:ext cx="672835" cy="66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27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27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28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28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28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28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28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28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20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21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38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xmlns="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xmlns="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xmlns="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38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xmlns="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xmlns="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xmlns="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xmlns="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xmlns="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xmlns="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xmlns="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xmlns="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xmlns="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38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xmlns="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xmlns="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xmlns="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xmlns="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xmlns="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38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xmlns="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F291"/>
  <sheetViews>
    <sheetView tabSelected="1" zoomScale="80" zoomScaleNormal="80" workbookViewId="0">
      <selection activeCell="AI101" sqref="AI101"/>
    </sheetView>
  </sheetViews>
  <sheetFormatPr defaultRowHeight="15" x14ac:dyDescent="0.25"/>
  <cols>
    <col min="1" max="1" width="6.85546875" style="17" customWidth="1"/>
    <col min="2" max="2" width="18.5703125" style="21" customWidth="1"/>
    <col min="3" max="3" width="40.140625" style="21" bestFit="1" customWidth="1"/>
    <col min="4" max="4" width="50.85546875" style="21" bestFit="1" customWidth="1"/>
    <col min="5" max="5" width="22.28515625" style="21" bestFit="1" customWidth="1"/>
    <col min="6" max="6" width="66" style="42" customWidth="1"/>
    <col min="7" max="7" width="17.28515625" style="21" customWidth="1"/>
    <col min="8" max="8" width="14.7109375" style="26" customWidth="1"/>
    <col min="9" max="9" width="67.5703125" style="41" customWidth="1"/>
    <col min="10" max="10" width="21.42578125" style="21" bestFit="1" customWidth="1"/>
    <col min="11" max="11" width="12.28515625" style="21" bestFit="1" customWidth="1"/>
    <col min="12" max="12" width="19.140625" style="128" bestFit="1" customWidth="1"/>
    <col min="13" max="13" width="16.28515625" style="21" bestFit="1" customWidth="1"/>
    <col min="14" max="14" width="12.28515625" style="21" bestFit="1" customWidth="1"/>
    <col min="15" max="15" width="12.7109375" style="21" bestFit="1" customWidth="1"/>
    <col min="16" max="16" width="31.5703125" style="21" bestFit="1" customWidth="1"/>
    <col min="17" max="17" width="18.28515625" style="21" customWidth="1"/>
    <col min="18" max="18" width="13.5703125" style="133" bestFit="1" customWidth="1"/>
    <col min="19" max="19" width="15.28515625" style="133" bestFit="1" customWidth="1"/>
    <col min="20" max="20" width="28.42578125" style="21" bestFit="1" customWidth="1"/>
    <col min="21" max="21" width="8.28515625" style="21" customWidth="1"/>
    <col min="22" max="22" width="17.28515625" style="21" bestFit="1" customWidth="1"/>
    <col min="23" max="23" width="12.28515625" style="21" bestFit="1" customWidth="1"/>
    <col min="24" max="24" width="15.5703125" style="28" bestFit="1" customWidth="1"/>
    <col min="25" max="25" width="52.42578125" style="21" bestFit="1" customWidth="1"/>
    <col min="26" max="26" width="12.28515625" style="17" bestFit="1" customWidth="1"/>
    <col min="27" max="27" width="12.7109375" style="21" bestFit="1" customWidth="1"/>
    <col min="28" max="28" width="13.7109375" style="28" bestFit="1" customWidth="1"/>
    <col min="29" max="29" width="11.7109375" style="17" bestFit="1" customWidth="1"/>
    <col min="30" max="30" width="17.140625" style="128" bestFit="1" customWidth="1"/>
    <col min="31" max="31" width="12.28515625" style="128" bestFit="1" customWidth="1"/>
    <col min="32" max="32" width="15.7109375" style="28" bestFit="1" customWidth="1"/>
    <col min="33" max="33" width="9.5703125" style="17" bestFit="1" customWidth="1"/>
    <col min="34" max="34" width="19.42578125" style="128" bestFit="1" customWidth="1"/>
    <col min="35" max="35" width="28.85546875" style="128" bestFit="1" customWidth="1"/>
    <col min="36" max="36" width="19.5703125" style="128" bestFit="1" customWidth="1"/>
    <col min="37" max="37" width="20.140625" style="142" bestFit="1" customWidth="1"/>
    <col min="38" max="38" width="20.28515625" style="142" bestFit="1" customWidth="1"/>
    <col min="39" max="39" width="11.5703125" style="28" customWidth="1"/>
    <col min="40" max="40" width="13.85546875" style="29" customWidth="1"/>
    <col min="41" max="41" width="36.5703125" style="17" customWidth="1"/>
    <col min="42" max="42" width="15" style="29" customWidth="1"/>
    <col min="43" max="43" width="27.7109375" style="17" bestFit="1" customWidth="1"/>
    <col min="44" max="44" width="65" style="17" bestFit="1" customWidth="1"/>
    <col min="45" max="45" width="17.5703125" style="17" customWidth="1"/>
    <col min="46" max="46" width="15.7109375" style="17" customWidth="1"/>
    <col min="47" max="47" width="16.7109375" style="17" customWidth="1"/>
    <col min="48" max="48" width="14.140625" style="17" bestFit="1" customWidth="1"/>
    <col min="49" max="49" width="9.140625" style="21"/>
    <col min="50" max="50" width="13" style="21" customWidth="1"/>
    <col min="51" max="51" width="10.7109375" style="21" customWidth="1"/>
    <col min="52" max="52" width="10.85546875" style="21" customWidth="1"/>
    <col min="53" max="54" width="9.140625" style="21"/>
    <col min="55" max="55" width="10.140625" style="21" customWidth="1"/>
    <col min="56" max="56" width="17.140625" style="21" customWidth="1"/>
    <col min="57" max="57" width="16.28515625" style="21" customWidth="1"/>
    <col min="58" max="59" width="9.140625" style="21"/>
    <col min="60" max="60" width="8" style="21" bestFit="1" customWidth="1"/>
    <col min="61" max="61" width="9" style="21" customWidth="1"/>
    <col min="62" max="286" width="9.140625" style="21"/>
    <col min="287" max="287" width="9.28515625" style="21" bestFit="1" customWidth="1"/>
    <col min="288" max="288" width="9.140625" style="21"/>
    <col min="289" max="289" width="9.28515625" style="21" bestFit="1" customWidth="1"/>
    <col min="290" max="294" width="9.140625" style="21"/>
    <col min="295" max="295" width="9.28515625" style="21" bestFit="1" customWidth="1"/>
    <col min="296" max="296" width="9.140625" style="21"/>
    <col min="297" max="297" width="9.28515625" style="21" bestFit="1" customWidth="1"/>
    <col min="298" max="302" width="9.140625" style="21"/>
    <col min="303" max="303" width="9.28515625" style="21" bestFit="1" customWidth="1"/>
    <col min="304" max="304" width="9.140625" style="21"/>
    <col min="305" max="305" width="9.28515625" style="21" bestFit="1" customWidth="1"/>
    <col min="306" max="310" width="9.140625" style="21"/>
    <col min="311" max="311" width="9.28515625" style="21" bestFit="1" customWidth="1"/>
    <col min="312" max="312" width="9.140625" style="21"/>
    <col min="313" max="313" width="9.28515625" style="21" bestFit="1" customWidth="1"/>
    <col min="314" max="318" width="9.140625" style="21"/>
    <col min="319" max="319" width="9.28515625" style="21" bestFit="1" customWidth="1"/>
    <col min="320" max="320" width="9.140625" style="21"/>
    <col min="321" max="321" width="9.28515625" style="21" bestFit="1" customWidth="1"/>
    <col min="322" max="326" width="9.140625" style="21"/>
    <col min="327" max="327" width="9.28515625" style="21" bestFit="1" customWidth="1"/>
    <col min="328" max="328" width="9.140625" style="21"/>
    <col min="329" max="329" width="9.28515625" style="21" bestFit="1" customWidth="1"/>
    <col min="330" max="334" width="9.140625" style="21"/>
    <col min="335" max="335" width="9.28515625" style="21" bestFit="1" customWidth="1"/>
    <col min="336" max="336" width="9.140625" style="21"/>
    <col min="337" max="337" width="9.28515625" style="21" bestFit="1" customWidth="1"/>
    <col min="338" max="342" width="9.140625" style="21"/>
    <col min="343" max="343" width="9.28515625" style="21" bestFit="1" customWidth="1"/>
    <col min="344" max="344" width="9.140625" style="21"/>
    <col min="345" max="345" width="9.28515625" style="21" bestFit="1" customWidth="1"/>
    <col min="346" max="350" width="9.140625" style="21"/>
    <col min="351" max="351" width="9.28515625" style="21" bestFit="1" customWidth="1"/>
    <col min="352" max="352" width="9.140625" style="21"/>
    <col min="353" max="353" width="9.28515625" style="21" bestFit="1" customWidth="1"/>
    <col min="354" max="358" width="9.140625" style="21"/>
    <col min="359" max="359" width="9.28515625" style="21" bestFit="1" customWidth="1"/>
    <col min="360" max="360" width="9.140625" style="21"/>
    <col min="361" max="361" width="9.28515625" style="21" bestFit="1" customWidth="1"/>
    <col min="362" max="366" width="9.140625" style="21"/>
    <col min="367" max="367" width="9.28515625" style="21" bestFit="1" customWidth="1"/>
    <col min="368" max="368" width="9.140625" style="21"/>
    <col min="369" max="369" width="9.28515625" style="21" bestFit="1" customWidth="1"/>
    <col min="370" max="374" width="9.140625" style="21"/>
    <col min="375" max="375" width="9.28515625" style="21" bestFit="1" customWidth="1"/>
    <col min="376" max="376" width="9.140625" style="21"/>
    <col min="377" max="377" width="9.28515625" style="21" bestFit="1" customWidth="1"/>
    <col min="378" max="382" width="9.140625" style="21"/>
    <col min="383" max="383" width="9.28515625" style="21" bestFit="1" customWidth="1"/>
    <col min="384" max="384" width="9.140625" style="21"/>
    <col min="385" max="385" width="9.28515625" style="21" bestFit="1" customWidth="1"/>
    <col min="386" max="390" width="9.140625" style="21"/>
    <col min="391" max="391" width="9.28515625" style="21" bestFit="1" customWidth="1"/>
    <col min="392" max="392" width="9.140625" style="21"/>
    <col min="393" max="393" width="9.28515625" style="21" bestFit="1" customWidth="1"/>
    <col min="394" max="398" width="9.140625" style="21"/>
    <col min="399" max="399" width="9.28515625" style="21" bestFit="1" customWidth="1"/>
    <col min="400" max="400" width="9.140625" style="21"/>
    <col min="401" max="401" width="9.28515625" style="21" bestFit="1" customWidth="1"/>
    <col min="402" max="406" width="9.140625" style="21"/>
    <col min="407" max="407" width="9.28515625" style="21" bestFit="1" customWidth="1"/>
    <col min="408" max="408" width="9.140625" style="21"/>
    <col min="409" max="409" width="9.28515625" style="21" bestFit="1" customWidth="1"/>
    <col min="410" max="414" width="9.140625" style="21"/>
    <col min="415" max="415" width="9.28515625" style="21" bestFit="1" customWidth="1"/>
    <col min="416" max="416" width="9.140625" style="21"/>
    <col min="417" max="417" width="9.28515625" style="21" bestFit="1" customWidth="1"/>
    <col min="418" max="422" width="9.140625" style="21"/>
    <col min="423" max="423" width="9.28515625" style="21" bestFit="1" customWidth="1"/>
    <col min="424" max="424" width="9.140625" style="21"/>
    <col min="425" max="425" width="9.28515625" style="21" bestFit="1" customWidth="1"/>
    <col min="426" max="430" width="9.140625" style="21"/>
    <col min="431" max="431" width="9.28515625" style="21" bestFit="1" customWidth="1"/>
    <col min="432" max="432" width="9.140625" style="21"/>
    <col min="433" max="433" width="9.28515625" style="21" bestFit="1" customWidth="1"/>
    <col min="434" max="438" width="9.140625" style="21"/>
    <col min="439" max="439" width="9.28515625" style="21" bestFit="1" customWidth="1"/>
    <col min="440" max="440" width="9.140625" style="21"/>
    <col min="441" max="441" width="9.28515625" style="21" bestFit="1" customWidth="1"/>
    <col min="442" max="446" width="9.140625" style="21"/>
    <col min="447" max="447" width="9.28515625" style="21" bestFit="1" customWidth="1"/>
    <col min="448" max="448" width="9.140625" style="21"/>
    <col min="449" max="449" width="9.28515625" style="21" bestFit="1" customWidth="1"/>
    <col min="450" max="454" width="9.140625" style="21"/>
    <col min="455" max="455" width="9.28515625" style="21" bestFit="1" customWidth="1"/>
    <col min="456" max="456" width="9.140625" style="21"/>
    <col min="457" max="457" width="9.28515625" style="21" bestFit="1" customWidth="1"/>
    <col min="458" max="462" width="9.140625" style="21"/>
    <col min="463" max="463" width="9.28515625" style="21" bestFit="1" customWidth="1"/>
    <col min="464" max="464" width="9.140625" style="21"/>
    <col min="465" max="465" width="9.28515625" style="21" bestFit="1" customWidth="1"/>
    <col min="466" max="470" width="9.140625" style="21"/>
    <col min="471" max="471" width="9.28515625" style="21" bestFit="1" customWidth="1"/>
    <col min="472" max="472" width="9.140625" style="21"/>
    <col min="473" max="473" width="9.28515625" style="21" bestFit="1" customWidth="1"/>
    <col min="474" max="478" width="9.140625" style="21"/>
    <col min="479" max="479" width="9.28515625" style="21" bestFit="1" customWidth="1"/>
    <col min="480" max="480" width="9.140625" style="21"/>
    <col min="481" max="481" width="9.28515625" style="21" bestFit="1" customWidth="1"/>
    <col min="482" max="486" width="9.140625" style="21"/>
    <col min="487" max="487" width="9.28515625" style="21" bestFit="1" customWidth="1"/>
    <col min="488" max="488" width="9.140625" style="21"/>
    <col min="489" max="489" width="9.28515625" style="21" bestFit="1" customWidth="1"/>
    <col min="490" max="494" width="9.140625" style="21"/>
    <col min="495" max="495" width="9.28515625" style="21" bestFit="1" customWidth="1"/>
    <col min="496" max="496" width="9.140625" style="21"/>
    <col min="497" max="497" width="9.28515625" style="21" bestFit="1" customWidth="1"/>
    <col min="498" max="502" width="9.140625" style="21"/>
    <col min="503" max="503" width="9.28515625" style="21" bestFit="1" customWidth="1"/>
    <col min="504" max="504" width="9.140625" style="21"/>
    <col min="505" max="505" width="9.28515625" style="21" bestFit="1" customWidth="1"/>
    <col min="506" max="510" width="9.140625" style="21"/>
    <col min="511" max="511" width="9.28515625" style="21" bestFit="1" customWidth="1"/>
    <col min="512" max="512" width="9.140625" style="21"/>
    <col min="513" max="513" width="9.28515625" style="21" bestFit="1" customWidth="1"/>
    <col min="514" max="518" width="9.140625" style="21"/>
    <col min="519" max="519" width="9.28515625" style="21" bestFit="1" customWidth="1"/>
    <col min="520" max="520" width="9.140625" style="21"/>
    <col min="521" max="521" width="9.28515625" style="21" bestFit="1" customWidth="1"/>
    <col min="522" max="526" width="9.140625" style="21"/>
    <col min="527" max="527" width="9.28515625" style="21" bestFit="1" customWidth="1"/>
    <col min="528" max="528" width="9.140625" style="21"/>
    <col min="529" max="529" width="9.28515625" style="21" bestFit="1" customWidth="1"/>
    <col min="530" max="534" width="9.140625" style="21"/>
    <col min="535" max="535" width="9.28515625" style="21" bestFit="1" customWidth="1"/>
    <col min="536" max="536" width="9.140625" style="21"/>
    <col min="537" max="537" width="9.28515625" style="21" bestFit="1" customWidth="1"/>
    <col min="538" max="542" width="9.140625" style="21"/>
    <col min="543" max="543" width="9.28515625" style="21" bestFit="1" customWidth="1"/>
    <col min="544" max="544" width="9.140625" style="21"/>
    <col min="545" max="545" width="9.28515625" style="21" bestFit="1" customWidth="1"/>
    <col min="546" max="550" width="9.140625" style="21"/>
    <col min="551" max="551" width="9.28515625" style="21" bestFit="1" customWidth="1"/>
    <col min="552" max="552" width="9.140625" style="21"/>
    <col min="553" max="553" width="9.28515625" style="21" bestFit="1" customWidth="1"/>
    <col min="554" max="558" width="9.140625" style="21"/>
    <col min="559" max="559" width="9.28515625" style="21" bestFit="1" customWidth="1"/>
    <col min="560" max="560" width="9.140625" style="21"/>
    <col min="561" max="561" width="9.28515625" style="21" bestFit="1" customWidth="1"/>
    <col min="562" max="566" width="9.140625" style="21"/>
    <col min="567" max="567" width="9.28515625" style="21" bestFit="1" customWidth="1"/>
    <col min="568" max="568" width="9.140625" style="21"/>
    <col min="569" max="569" width="9.28515625" style="21" bestFit="1" customWidth="1"/>
    <col min="570" max="574" width="9.140625" style="21"/>
    <col min="575" max="575" width="9.28515625" style="21" bestFit="1" customWidth="1"/>
    <col min="576" max="576" width="9.140625" style="21"/>
    <col min="577" max="577" width="9.28515625" style="21" bestFit="1" customWidth="1"/>
    <col min="578" max="582" width="9.140625" style="21"/>
    <col min="583" max="583" width="9.28515625" style="21" bestFit="1" customWidth="1"/>
    <col min="584" max="584" width="9.140625" style="21"/>
    <col min="585" max="585" width="9.28515625" style="21" bestFit="1" customWidth="1"/>
    <col min="586" max="590" width="9.140625" style="21"/>
    <col min="591" max="591" width="9.28515625" style="21" bestFit="1" customWidth="1"/>
    <col min="592" max="592" width="9.140625" style="21"/>
    <col min="593" max="593" width="9.28515625" style="21" bestFit="1" customWidth="1"/>
    <col min="594" max="598" width="9.140625" style="21"/>
    <col min="599" max="599" width="9.28515625" style="21" bestFit="1" customWidth="1"/>
    <col min="600" max="600" width="9.140625" style="21"/>
    <col min="601" max="601" width="9.28515625" style="21" bestFit="1" customWidth="1"/>
    <col min="602" max="606" width="9.140625" style="21"/>
    <col min="607" max="607" width="9.28515625" style="21" bestFit="1" customWidth="1"/>
    <col min="608" max="608" width="9.140625" style="21"/>
    <col min="609" max="609" width="9.28515625" style="21" bestFit="1" customWidth="1"/>
    <col min="610" max="614" width="9.140625" style="21"/>
    <col min="615" max="615" width="9.28515625" style="21" bestFit="1" customWidth="1"/>
    <col min="616" max="616" width="9.140625" style="21"/>
    <col min="617" max="617" width="9.28515625" style="21" bestFit="1" customWidth="1"/>
    <col min="618" max="622" width="9.140625" style="21"/>
    <col min="623" max="623" width="9.28515625" style="21" bestFit="1" customWidth="1"/>
    <col min="624" max="624" width="9.140625" style="21"/>
    <col min="625" max="625" width="9.28515625" style="21" bestFit="1" customWidth="1"/>
    <col min="626" max="630" width="9.140625" style="21"/>
    <col min="631" max="631" width="9.28515625" style="21" bestFit="1" customWidth="1"/>
    <col min="632" max="632" width="9.140625" style="21"/>
    <col min="633" max="633" width="9.28515625" style="21" bestFit="1" customWidth="1"/>
    <col min="634" max="638" width="9.140625" style="21"/>
    <col min="639" max="639" width="9.28515625" style="21" bestFit="1" customWidth="1"/>
    <col min="640" max="640" width="9.140625" style="21"/>
    <col min="641" max="641" width="9.28515625" style="21" bestFit="1" customWidth="1"/>
    <col min="642" max="646" width="9.140625" style="21"/>
    <col min="647" max="647" width="9.28515625" style="21" bestFit="1" customWidth="1"/>
    <col min="648" max="648" width="9.140625" style="21"/>
    <col min="649" max="649" width="9.28515625" style="21" bestFit="1" customWidth="1"/>
    <col min="650" max="654" width="9.140625" style="21"/>
    <col min="655" max="655" width="9.28515625" style="21" bestFit="1" customWidth="1"/>
    <col min="656" max="656" width="9.140625" style="21"/>
    <col min="657" max="657" width="9.28515625" style="21" bestFit="1" customWidth="1"/>
    <col min="658" max="662" width="9.140625" style="21"/>
    <col min="663" max="663" width="9.28515625" style="21" bestFit="1" customWidth="1"/>
    <col min="664" max="664" width="9.140625" style="21"/>
    <col min="665" max="665" width="9.28515625" style="21" bestFit="1" customWidth="1"/>
    <col min="666" max="670" width="9.140625" style="21"/>
    <col min="671" max="671" width="9.28515625" style="21" bestFit="1" customWidth="1"/>
    <col min="672" max="672" width="9.140625" style="21"/>
    <col min="673" max="673" width="9.28515625" style="21" bestFit="1" customWidth="1"/>
    <col min="674" max="678" width="9.140625" style="21"/>
    <col min="679" max="679" width="9.28515625" style="21" bestFit="1" customWidth="1"/>
    <col min="680" max="680" width="9.140625" style="21"/>
    <col min="681" max="681" width="9.28515625" style="21" bestFit="1" customWidth="1"/>
    <col min="682" max="686" width="9.140625" style="21"/>
    <col min="687" max="687" width="9.28515625" style="21" bestFit="1" customWidth="1"/>
    <col min="688" max="688" width="9.140625" style="21"/>
    <col min="689" max="689" width="9.28515625" style="21" bestFit="1" customWidth="1"/>
    <col min="690" max="694" width="9.140625" style="21"/>
    <col min="695" max="695" width="9.28515625" style="21" bestFit="1" customWidth="1"/>
    <col min="696" max="696" width="9.140625" style="21"/>
    <col min="697" max="697" width="9.28515625" style="21" bestFit="1" customWidth="1"/>
    <col min="698" max="702" width="9.140625" style="21"/>
    <col min="703" max="703" width="9.28515625" style="21" bestFit="1" customWidth="1"/>
    <col min="704" max="704" width="9.140625" style="21"/>
    <col min="705" max="705" width="9.28515625" style="21" bestFit="1" customWidth="1"/>
    <col min="706" max="710" width="9.140625" style="21"/>
    <col min="711" max="711" width="9.28515625" style="21" bestFit="1" customWidth="1"/>
    <col min="712" max="712" width="9.140625" style="21"/>
    <col min="713" max="713" width="9.28515625" style="21" bestFit="1" customWidth="1"/>
    <col min="714" max="718" width="9.140625" style="21"/>
    <col min="719" max="719" width="9.28515625" style="21" bestFit="1" customWidth="1"/>
    <col min="720" max="720" width="9.140625" style="21"/>
    <col min="721" max="721" width="9.28515625" style="21" bestFit="1" customWidth="1"/>
    <col min="722" max="726" width="9.140625" style="21"/>
    <col min="727" max="727" width="9.28515625" style="21" bestFit="1" customWidth="1"/>
    <col min="728" max="728" width="9.140625" style="21"/>
    <col min="729" max="729" width="9.28515625" style="21" bestFit="1" customWidth="1"/>
    <col min="730" max="734" width="9.140625" style="21"/>
    <col min="735" max="735" width="9.28515625" style="21" bestFit="1" customWidth="1"/>
    <col min="736" max="736" width="9.140625" style="21"/>
    <col min="737" max="737" width="9.28515625" style="21" bestFit="1" customWidth="1"/>
    <col min="738" max="742" width="9.140625" style="21"/>
    <col min="743" max="743" width="9.28515625" style="21" bestFit="1" customWidth="1"/>
    <col min="744" max="744" width="9.140625" style="21"/>
    <col min="745" max="745" width="9.28515625" style="21" bestFit="1" customWidth="1"/>
    <col min="746" max="750" width="9.140625" style="21"/>
    <col min="751" max="751" width="9.28515625" style="21" bestFit="1" customWidth="1"/>
    <col min="752" max="752" width="9.140625" style="21"/>
    <col min="753" max="753" width="9.28515625" style="21" bestFit="1" customWidth="1"/>
    <col min="754" max="758" width="9.140625" style="21"/>
    <col min="759" max="759" width="9.28515625" style="21" bestFit="1" customWidth="1"/>
    <col min="760" max="760" width="9.140625" style="21"/>
    <col min="761" max="761" width="9.28515625" style="21" bestFit="1" customWidth="1"/>
    <col min="762" max="766" width="9.140625" style="21"/>
    <col min="767" max="767" width="9.28515625" style="21" bestFit="1" customWidth="1"/>
    <col min="768" max="768" width="9.140625" style="21"/>
    <col min="769" max="769" width="9.28515625" style="21" bestFit="1" customWidth="1"/>
    <col min="770" max="774" width="9.140625" style="21"/>
    <col min="775" max="775" width="9.28515625" style="21" bestFit="1" customWidth="1"/>
    <col min="776" max="776" width="9.140625" style="21"/>
    <col min="777" max="777" width="9.28515625" style="21" bestFit="1" customWidth="1"/>
    <col min="778" max="782" width="9.140625" style="21"/>
    <col min="783" max="783" width="9.28515625" style="21" bestFit="1" customWidth="1"/>
    <col min="784" max="784" width="9.140625" style="21"/>
    <col min="785" max="785" width="9.28515625" style="21" bestFit="1" customWidth="1"/>
    <col min="786" max="790" width="9.140625" style="21"/>
    <col min="791" max="791" width="9.28515625" style="21" bestFit="1" customWidth="1"/>
    <col min="792" max="792" width="9.140625" style="21"/>
    <col min="793" max="793" width="9.28515625" style="21" bestFit="1" customWidth="1"/>
    <col min="794" max="798" width="9.140625" style="21"/>
    <col min="799" max="799" width="9.28515625" style="21" bestFit="1" customWidth="1"/>
    <col min="800" max="800" width="9.140625" style="21"/>
    <col min="801" max="801" width="9.28515625" style="21" bestFit="1" customWidth="1"/>
    <col min="802" max="806" width="9.140625" style="21"/>
    <col min="807" max="807" width="9.28515625" style="21" bestFit="1" customWidth="1"/>
    <col min="808" max="808" width="9.140625" style="21"/>
    <col min="809" max="809" width="9.28515625" style="21" bestFit="1" customWidth="1"/>
    <col min="810" max="814" width="9.140625" style="21"/>
    <col min="815" max="815" width="9.28515625" style="21" bestFit="1" customWidth="1"/>
    <col min="816" max="816" width="9.140625" style="21"/>
    <col min="817" max="817" width="9.28515625" style="21" bestFit="1" customWidth="1"/>
    <col min="818" max="822" width="9.140625" style="21"/>
    <col min="823" max="823" width="9.28515625" style="21" bestFit="1" customWidth="1"/>
    <col min="824" max="824" width="9.140625" style="21"/>
    <col min="825" max="825" width="9.28515625" style="21" bestFit="1" customWidth="1"/>
    <col min="826" max="830" width="9.140625" style="21"/>
    <col min="831" max="831" width="9.28515625" style="21" bestFit="1" customWidth="1"/>
    <col min="832" max="832" width="9.140625" style="21"/>
    <col min="833" max="833" width="9.28515625" style="21" bestFit="1" customWidth="1"/>
    <col min="834" max="838" width="9.140625" style="21"/>
    <col min="839" max="839" width="9.28515625" style="21" bestFit="1" customWidth="1"/>
    <col min="840" max="840" width="9.140625" style="21"/>
    <col min="841" max="841" width="9.28515625" style="21" bestFit="1" customWidth="1"/>
    <col min="842" max="846" width="9.140625" style="21"/>
    <col min="847" max="847" width="9.28515625" style="21" bestFit="1" customWidth="1"/>
    <col min="848" max="848" width="9.140625" style="21"/>
    <col min="849" max="849" width="9.28515625" style="21" bestFit="1" customWidth="1"/>
    <col min="850" max="854" width="9.140625" style="21"/>
    <col min="855" max="855" width="9.28515625" style="21" bestFit="1" customWidth="1"/>
    <col min="856" max="856" width="9.140625" style="21"/>
    <col min="857" max="857" width="9.28515625" style="21" bestFit="1" customWidth="1"/>
    <col min="858" max="862" width="9.140625" style="21"/>
    <col min="863" max="863" width="9.28515625" style="21" bestFit="1" customWidth="1"/>
    <col min="864" max="864" width="9.140625" style="21"/>
    <col min="865" max="865" width="9.28515625" style="21" bestFit="1" customWidth="1"/>
    <col min="866" max="870" width="9.140625" style="21"/>
    <col min="871" max="871" width="9.28515625" style="21" bestFit="1" customWidth="1"/>
    <col min="872" max="872" width="9.140625" style="21"/>
    <col min="873" max="873" width="9.28515625" style="21" bestFit="1" customWidth="1"/>
    <col min="874" max="878" width="9.140625" style="21"/>
    <col min="879" max="879" width="9.28515625" style="21" bestFit="1" customWidth="1"/>
    <col min="880" max="880" width="9.140625" style="21"/>
    <col min="881" max="881" width="9.28515625" style="21" bestFit="1" customWidth="1"/>
    <col min="882" max="886" width="9.140625" style="21"/>
    <col min="887" max="887" width="9.28515625" style="21" bestFit="1" customWidth="1"/>
    <col min="888" max="888" width="9.140625" style="21"/>
    <col min="889" max="889" width="9.28515625" style="21" bestFit="1" customWidth="1"/>
    <col min="890" max="894" width="9.140625" style="21"/>
    <col min="895" max="895" width="9.28515625" style="21" bestFit="1" customWidth="1"/>
    <col min="896" max="896" width="9.140625" style="21"/>
    <col min="897" max="897" width="9.28515625" style="21" bestFit="1" customWidth="1"/>
    <col min="898" max="902" width="9.140625" style="21"/>
    <col min="903" max="903" width="9.28515625" style="21" bestFit="1" customWidth="1"/>
    <col min="904" max="904" width="9.140625" style="21"/>
    <col min="905" max="905" width="9.28515625" style="21" bestFit="1" customWidth="1"/>
    <col min="906" max="910" width="9.140625" style="21"/>
    <col min="911" max="911" width="9.28515625" style="21" bestFit="1" customWidth="1"/>
    <col min="912" max="912" width="9.140625" style="21"/>
    <col min="913" max="913" width="9.28515625" style="21" bestFit="1" customWidth="1"/>
    <col min="914" max="918" width="9.140625" style="21"/>
    <col min="919" max="919" width="9.28515625" style="21" bestFit="1" customWidth="1"/>
    <col min="920" max="920" width="9.140625" style="21"/>
    <col min="921" max="921" width="9.28515625" style="21" bestFit="1" customWidth="1"/>
    <col min="922" max="926" width="9.140625" style="21"/>
    <col min="927" max="927" width="9.28515625" style="21" bestFit="1" customWidth="1"/>
    <col min="928" max="928" width="9.140625" style="21"/>
    <col min="929" max="929" width="9.28515625" style="21" bestFit="1" customWidth="1"/>
    <col min="930" max="934" width="9.140625" style="21"/>
    <col min="935" max="935" width="9.28515625" style="21" bestFit="1" customWidth="1"/>
    <col min="936" max="936" width="9.140625" style="21"/>
    <col min="937" max="937" width="9.28515625" style="21" bestFit="1" customWidth="1"/>
    <col min="938" max="942" width="9.140625" style="21"/>
    <col min="943" max="943" width="9.28515625" style="21" bestFit="1" customWidth="1"/>
    <col min="944" max="944" width="9.140625" style="21"/>
    <col min="945" max="945" width="9.28515625" style="21" bestFit="1" customWidth="1"/>
    <col min="946" max="950" width="9.140625" style="21"/>
    <col min="951" max="951" width="9.28515625" style="21" bestFit="1" customWidth="1"/>
    <col min="952" max="952" width="9.140625" style="21"/>
    <col min="953" max="953" width="9.28515625" style="21" bestFit="1" customWidth="1"/>
    <col min="954" max="958" width="9.140625" style="21"/>
    <col min="959" max="959" width="9.28515625" style="21" bestFit="1" customWidth="1"/>
    <col min="960" max="960" width="9.140625" style="21"/>
    <col min="961" max="961" width="9.28515625" style="21" bestFit="1" customWidth="1"/>
    <col min="962" max="966" width="9.140625" style="21"/>
    <col min="967" max="967" width="9.28515625" style="21" bestFit="1" customWidth="1"/>
    <col min="968" max="968" width="9.140625" style="21"/>
    <col min="969" max="969" width="9.28515625" style="21" bestFit="1" customWidth="1"/>
    <col min="970" max="974" width="9.140625" style="21"/>
    <col min="975" max="975" width="9.28515625" style="21" bestFit="1" customWidth="1"/>
    <col min="976" max="976" width="9.140625" style="21"/>
    <col min="977" max="977" width="9.28515625" style="21" bestFit="1" customWidth="1"/>
    <col min="978" max="982" width="9.140625" style="21"/>
    <col min="983" max="983" width="9.28515625" style="21" bestFit="1" customWidth="1"/>
    <col min="984" max="984" width="9.140625" style="21"/>
    <col min="985" max="985" width="9.28515625" style="21" bestFit="1" customWidth="1"/>
    <col min="986" max="990" width="9.140625" style="21"/>
    <col min="991" max="991" width="9.28515625" style="21" bestFit="1" customWidth="1"/>
    <col min="992" max="992" width="9.140625" style="21"/>
    <col min="993" max="993" width="9.28515625" style="21" bestFit="1" customWidth="1"/>
    <col min="994" max="998" width="9.140625" style="21"/>
    <col min="999" max="999" width="9.28515625" style="21" bestFit="1" customWidth="1"/>
    <col min="1000" max="1000" width="9.140625" style="21"/>
    <col min="1001" max="1001" width="9.28515625" style="21" bestFit="1" customWidth="1"/>
    <col min="1002" max="1006" width="9.140625" style="21"/>
    <col min="1007" max="1007" width="9.28515625" style="21" bestFit="1" customWidth="1"/>
    <col min="1008" max="1008" width="9.140625" style="21"/>
    <col min="1009" max="1009" width="9.28515625" style="21" bestFit="1" customWidth="1"/>
    <col min="1010" max="1014" width="9.140625" style="21"/>
    <col min="1015" max="1015" width="9.28515625" style="21" bestFit="1" customWidth="1"/>
    <col min="1016" max="1016" width="9.140625" style="21"/>
    <col min="1017" max="1017" width="9.28515625" style="21" bestFit="1" customWidth="1"/>
    <col min="1018" max="1022" width="9.140625" style="21"/>
    <col min="1023" max="1023" width="9.28515625" style="21" bestFit="1" customWidth="1"/>
    <col min="1024" max="1024" width="9.140625" style="21"/>
    <col min="1025" max="1025" width="9.28515625" style="21" bestFit="1" customWidth="1"/>
    <col min="1026" max="1030" width="9.140625" style="21"/>
    <col min="1031" max="1031" width="9.28515625" style="21" bestFit="1" customWidth="1"/>
    <col min="1032" max="1032" width="9.140625" style="21"/>
    <col min="1033" max="1033" width="9.28515625" style="21" bestFit="1" customWidth="1"/>
    <col min="1034" max="1038" width="9.140625" style="21"/>
    <col min="1039" max="1039" width="9.28515625" style="21" bestFit="1" customWidth="1"/>
    <col min="1040" max="1040" width="9.140625" style="21"/>
    <col min="1041" max="1041" width="9.28515625" style="21" bestFit="1" customWidth="1"/>
    <col min="1042" max="1046" width="9.140625" style="21"/>
    <col min="1047" max="1047" width="9.28515625" style="21" bestFit="1" customWidth="1"/>
    <col min="1048" max="1048" width="9.140625" style="21"/>
    <col min="1049" max="1049" width="9.28515625" style="21" bestFit="1" customWidth="1"/>
    <col min="1050" max="1054" width="9.140625" style="21"/>
    <col min="1055" max="1055" width="9.28515625" style="21" bestFit="1" customWidth="1"/>
    <col min="1056" max="1056" width="9.140625" style="21"/>
    <col min="1057" max="1057" width="9.28515625" style="21" bestFit="1" customWidth="1"/>
    <col min="1058" max="1062" width="9.140625" style="21"/>
    <col min="1063" max="1063" width="9.28515625" style="21" bestFit="1" customWidth="1"/>
    <col min="1064" max="1064" width="9.140625" style="21"/>
    <col min="1065" max="1065" width="9.28515625" style="21" bestFit="1" customWidth="1"/>
    <col min="1066" max="1070" width="9.140625" style="21"/>
    <col min="1071" max="1071" width="9.28515625" style="21" bestFit="1" customWidth="1"/>
    <col min="1072" max="1072" width="9.140625" style="21"/>
    <col min="1073" max="1073" width="9.28515625" style="21" bestFit="1" customWidth="1"/>
    <col min="1074" max="1078" width="9.140625" style="21"/>
    <col min="1079" max="1079" width="9.28515625" style="21" bestFit="1" customWidth="1"/>
    <col min="1080" max="1080" width="9.140625" style="21"/>
    <col min="1081" max="1081" width="9.28515625" style="21" bestFit="1" customWidth="1"/>
    <col min="1082" max="1086" width="9.140625" style="21"/>
    <col min="1087" max="1087" width="9.28515625" style="21" bestFit="1" customWidth="1"/>
    <col min="1088" max="1088" width="9.140625" style="21"/>
    <col min="1089" max="1089" width="9.28515625" style="21" bestFit="1" customWidth="1"/>
    <col min="1090" max="1094" width="9.140625" style="21"/>
    <col min="1095" max="1095" width="9.28515625" style="21" bestFit="1" customWidth="1"/>
    <col min="1096" max="1096" width="9.140625" style="21"/>
    <col min="1097" max="1097" width="9.28515625" style="21" bestFit="1" customWidth="1"/>
    <col min="1098" max="1102" width="9.140625" style="21"/>
    <col min="1103" max="1103" width="9.28515625" style="21" bestFit="1" customWidth="1"/>
    <col min="1104" max="1104" width="9.140625" style="21"/>
    <col min="1105" max="1105" width="9.28515625" style="21" bestFit="1" customWidth="1"/>
    <col min="1106" max="1110" width="9.140625" style="21"/>
    <col min="1111" max="1111" width="9.28515625" style="21" bestFit="1" customWidth="1"/>
    <col min="1112" max="1112" width="9.140625" style="21"/>
    <col min="1113" max="1113" width="9.28515625" style="21" bestFit="1" customWidth="1"/>
    <col min="1114" max="1118" width="9.140625" style="21"/>
    <col min="1119" max="1119" width="9.28515625" style="21" bestFit="1" customWidth="1"/>
    <col min="1120" max="1120" width="9.140625" style="21"/>
    <col min="1121" max="1121" width="9.28515625" style="21" bestFit="1" customWidth="1"/>
    <col min="1122" max="1126" width="9.140625" style="21"/>
    <col min="1127" max="1127" width="9.28515625" style="21" bestFit="1" customWidth="1"/>
    <col min="1128" max="1128" width="9.140625" style="21"/>
    <col min="1129" max="1129" width="9.28515625" style="21" bestFit="1" customWidth="1"/>
    <col min="1130" max="1134" width="9.140625" style="21"/>
    <col min="1135" max="1135" width="9.28515625" style="21" bestFit="1" customWidth="1"/>
    <col min="1136" max="1136" width="9.140625" style="21"/>
    <col min="1137" max="1137" width="9.28515625" style="21" bestFit="1" customWidth="1"/>
    <col min="1138" max="1142" width="9.140625" style="21"/>
    <col min="1143" max="1143" width="9.28515625" style="21" bestFit="1" customWidth="1"/>
    <col min="1144" max="1144" width="9.140625" style="21"/>
    <col min="1145" max="1145" width="9.28515625" style="21" bestFit="1" customWidth="1"/>
    <col min="1146" max="1150" width="9.140625" style="21"/>
    <col min="1151" max="1151" width="9.28515625" style="21" bestFit="1" customWidth="1"/>
    <col min="1152" max="1152" width="9.140625" style="21"/>
    <col min="1153" max="1153" width="9.28515625" style="21" bestFit="1" customWidth="1"/>
    <col min="1154" max="1158" width="9.140625" style="21"/>
    <col min="1159" max="1159" width="9.28515625" style="21" bestFit="1" customWidth="1"/>
    <col min="1160" max="1160" width="9.140625" style="21"/>
    <col min="1161" max="1161" width="9.28515625" style="21" bestFit="1" customWidth="1"/>
    <col min="1162" max="1166" width="9.140625" style="21"/>
    <col min="1167" max="1167" width="9.28515625" style="21" bestFit="1" customWidth="1"/>
    <col min="1168" max="1168" width="9.140625" style="21"/>
    <col min="1169" max="1169" width="9.28515625" style="21" bestFit="1" customWidth="1"/>
    <col min="1170" max="1174" width="9.140625" style="21"/>
    <col min="1175" max="1175" width="9.28515625" style="21" bestFit="1" customWidth="1"/>
    <col min="1176" max="1176" width="9.140625" style="21"/>
    <col min="1177" max="1177" width="9.28515625" style="21" bestFit="1" customWidth="1"/>
    <col min="1178" max="1182" width="9.140625" style="21"/>
    <col min="1183" max="1183" width="9.28515625" style="21" bestFit="1" customWidth="1"/>
    <col min="1184" max="1184" width="9.140625" style="21"/>
    <col min="1185" max="1185" width="9.28515625" style="21" bestFit="1" customWidth="1"/>
    <col min="1186" max="1190" width="9.140625" style="21"/>
    <col min="1191" max="1191" width="9.28515625" style="21" bestFit="1" customWidth="1"/>
    <col min="1192" max="1192" width="9.140625" style="21"/>
    <col min="1193" max="1193" width="9.28515625" style="21" bestFit="1" customWidth="1"/>
    <col min="1194" max="1198" width="9.140625" style="21"/>
    <col min="1199" max="1199" width="9.28515625" style="21" bestFit="1" customWidth="1"/>
    <col min="1200" max="1200" width="9.140625" style="21"/>
    <col min="1201" max="1201" width="9.28515625" style="21" bestFit="1" customWidth="1"/>
    <col min="1202" max="1206" width="9.140625" style="21"/>
    <col min="1207" max="1207" width="9.28515625" style="21" bestFit="1" customWidth="1"/>
    <col min="1208" max="1208" width="9.140625" style="21"/>
    <col min="1209" max="1209" width="9.28515625" style="21" bestFit="1" customWidth="1"/>
    <col min="1210" max="1214" width="9.140625" style="21"/>
    <col min="1215" max="1215" width="9.28515625" style="21" bestFit="1" customWidth="1"/>
    <col min="1216" max="1216" width="9.140625" style="21"/>
    <col min="1217" max="1217" width="9.28515625" style="21" bestFit="1" customWidth="1"/>
    <col min="1218" max="1222" width="9.140625" style="21"/>
    <col min="1223" max="1223" width="9.28515625" style="21" bestFit="1" customWidth="1"/>
    <col min="1224" max="1224" width="9.140625" style="21"/>
    <col min="1225" max="1225" width="9.28515625" style="21" bestFit="1" customWidth="1"/>
    <col min="1226" max="1230" width="9.140625" style="21"/>
    <col min="1231" max="1231" width="9.28515625" style="21" bestFit="1" customWidth="1"/>
    <col min="1232" max="1232" width="9.140625" style="21"/>
    <col min="1233" max="1233" width="9.28515625" style="21" bestFit="1" customWidth="1"/>
    <col min="1234" max="1238" width="9.140625" style="21"/>
    <col min="1239" max="1239" width="9.28515625" style="21" bestFit="1" customWidth="1"/>
    <col min="1240" max="1240" width="9.140625" style="21"/>
    <col min="1241" max="1241" width="9.28515625" style="21" bestFit="1" customWidth="1"/>
    <col min="1242" max="1246" width="9.140625" style="21"/>
    <col min="1247" max="1247" width="9.28515625" style="21" bestFit="1" customWidth="1"/>
    <col min="1248" max="1248" width="9.140625" style="21"/>
    <col min="1249" max="1249" width="9.28515625" style="21" bestFit="1" customWidth="1"/>
    <col min="1250" max="1254" width="9.140625" style="21"/>
    <col min="1255" max="1255" width="9.28515625" style="21" bestFit="1" customWidth="1"/>
    <col min="1256" max="1256" width="9.140625" style="21"/>
    <col min="1257" max="1257" width="9.28515625" style="21" bestFit="1" customWidth="1"/>
    <col min="1258" max="1262" width="9.140625" style="21"/>
    <col min="1263" max="1263" width="9.28515625" style="21" bestFit="1" customWidth="1"/>
    <col min="1264" max="1264" width="9.140625" style="21"/>
    <col min="1265" max="1265" width="9.28515625" style="21" bestFit="1" customWidth="1"/>
    <col min="1266" max="1270" width="9.140625" style="21"/>
    <col min="1271" max="1271" width="9.28515625" style="21" bestFit="1" customWidth="1"/>
    <col min="1272" max="1272" width="9.140625" style="21"/>
    <col min="1273" max="1273" width="9.28515625" style="21" bestFit="1" customWidth="1"/>
    <col min="1274" max="1278" width="9.140625" style="21"/>
    <col min="1279" max="1279" width="9.28515625" style="21" bestFit="1" customWidth="1"/>
    <col min="1280" max="1280" width="9.140625" style="21"/>
    <col min="1281" max="1281" width="9.28515625" style="21" bestFit="1" customWidth="1"/>
    <col min="1282" max="1286" width="9.140625" style="21"/>
    <col min="1287" max="1287" width="9.28515625" style="21" bestFit="1" customWidth="1"/>
    <col min="1288" max="1288" width="9.140625" style="21"/>
    <col min="1289" max="1289" width="9.28515625" style="21" bestFit="1" customWidth="1"/>
    <col min="1290" max="1294" width="9.140625" style="21"/>
    <col min="1295" max="1295" width="9.28515625" style="21" bestFit="1" customWidth="1"/>
    <col min="1296" max="1296" width="9.140625" style="21"/>
    <col min="1297" max="1297" width="9.28515625" style="21" bestFit="1" customWidth="1"/>
    <col min="1298" max="1302" width="9.140625" style="21"/>
    <col min="1303" max="1303" width="9.28515625" style="21" bestFit="1" customWidth="1"/>
    <col min="1304" max="1304" width="9.140625" style="21"/>
    <col min="1305" max="1305" width="9.28515625" style="21" bestFit="1" customWidth="1"/>
    <col min="1306" max="1310" width="9.140625" style="21"/>
    <col min="1311" max="1311" width="9.28515625" style="21" bestFit="1" customWidth="1"/>
    <col min="1312" max="1312" width="9.140625" style="21"/>
    <col min="1313" max="1313" width="9.28515625" style="21" bestFit="1" customWidth="1"/>
    <col min="1314" max="1318" width="9.140625" style="21"/>
    <col min="1319" max="1319" width="9.28515625" style="21" bestFit="1" customWidth="1"/>
    <col min="1320" max="1320" width="9.140625" style="21"/>
    <col min="1321" max="1321" width="9.28515625" style="21" bestFit="1" customWidth="1"/>
    <col min="1322" max="1326" width="9.140625" style="21"/>
    <col min="1327" max="1327" width="9.28515625" style="21" bestFit="1" customWidth="1"/>
    <col min="1328" max="1328" width="9.140625" style="21"/>
    <col min="1329" max="1329" width="9.28515625" style="21" bestFit="1" customWidth="1"/>
    <col min="1330" max="1334" width="9.140625" style="21"/>
    <col min="1335" max="1335" width="9.28515625" style="21" bestFit="1" customWidth="1"/>
    <col min="1336" max="1336" width="9.140625" style="21"/>
    <col min="1337" max="1337" width="9.28515625" style="21" bestFit="1" customWidth="1"/>
    <col min="1338" max="1342" width="9.140625" style="21"/>
    <col min="1343" max="1343" width="9.28515625" style="21" bestFit="1" customWidth="1"/>
    <col min="1344" max="1344" width="9.140625" style="21"/>
    <col min="1345" max="1345" width="9.28515625" style="21" bestFit="1" customWidth="1"/>
    <col min="1346" max="1350" width="9.140625" style="21"/>
    <col min="1351" max="1351" width="9.28515625" style="21" bestFit="1" customWidth="1"/>
    <col min="1352" max="1352" width="9.140625" style="21"/>
    <col min="1353" max="1353" width="9.28515625" style="21" bestFit="1" customWidth="1"/>
    <col min="1354" max="1358" width="9.140625" style="21"/>
    <col min="1359" max="1359" width="9.28515625" style="21" bestFit="1" customWidth="1"/>
    <col min="1360" max="1360" width="9.140625" style="21"/>
    <col min="1361" max="1361" width="9.28515625" style="21" bestFit="1" customWidth="1"/>
    <col min="1362" max="1366" width="9.140625" style="21"/>
    <col min="1367" max="1367" width="9.28515625" style="21" bestFit="1" customWidth="1"/>
    <col min="1368" max="1368" width="9.140625" style="21"/>
    <col min="1369" max="1369" width="9.28515625" style="21" bestFit="1" customWidth="1"/>
    <col min="1370" max="1374" width="9.140625" style="21"/>
    <col min="1375" max="1375" width="9.28515625" style="21" bestFit="1" customWidth="1"/>
    <col min="1376" max="1376" width="9.140625" style="21"/>
    <col min="1377" max="1377" width="9.28515625" style="21" bestFit="1" customWidth="1"/>
    <col min="1378" max="1382" width="9.140625" style="21"/>
    <col min="1383" max="1383" width="9.28515625" style="21" bestFit="1" customWidth="1"/>
    <col min="1384" max="1384" width="9.140625" style="21"/>
    <col min="1385" max="1385" width="9.28515625" style="21" bestFit="1" customWidth="1"/>
    <col min="1386" max="1390" width="9.140625" style="21"/>
    <col min="1391" max="1391" width="9.28515625" style="21" bestFit="1" customWidth="1"/>
    <col min="1392" max="1392" width="9.140625" style="21"/>
    <col min="1393" max="1393" width="9.28515625" style="21" bestFit="1" customWidth="1"/>
    <col min="1394" max="1398" width="9.140625" style="21"/>
    <col min="1399" max="1399" width="9.28515625" style="21" bestFit="1" customWidth="1"/>
    <col min="1400" max="1400" width="9.140625" style="21"/>
    <col min="1401" max="1401" width="9.28515625" style="21" bestFit="1" customWidth="1"/>
    <col min="1402" max="1406" width="9.140625" style="21"/>
    <col min="1407" max="1407" width="9.28515625" style="21" bestFit="1" customWidth="1"/>
    <col min="1408" max="1408" width="9.140625" style="21"/>
    <col min="1409" max="1409" width="9.28515625" style="21" bestFit="1" customWidth="1"/>
    <col min="1410" max="1414" width="9.140625" style="21"/>
    <col min="1415" max="1415" width="9.28515625" style="21" bestFit="1" customWidth="1"/>
    <col min="1416" max="1416" width="9.140625" style="21"/>
    <col min="1417" max="1417" width="9.28515625" style="21" bestFit="1" customWidth="1"/>
    <col min="1418" max="1422" width="9.140625" style="21"/>
    <col min="1423" max="1423" width="9.28515625" style="21" bestFit="1" customWidth="1"/>
    <col min="1424" max="1424" width="9.140625" style="21"/>
    <col min="1425" max="1425" width="9.28515625" style="21" bestFit="1" customWidth="1"/>
    <col min="1426" max="1430" width="9.140625" style="21"/>
    <col min="1431" max="1431" width="9.28515625" style="21" bestFit="1" customWidth="1"/>
    <col min="1432" max="1432" width="9.140625" style="21"/>
    <col min="1433" max="1433" width="9.28515625" style="21" bestFit="1" customWidth="1"/>
    <col min="1434" max="1438" width="9.140625" style="21"/>
    <col min="1439" max="1439" width="9.28515625" style="21" bestFit="1" customWidth="1"/>
    <col min="1440" max="1440" width="9.140625" style="21"/>
    <col min="1441" max="1441" width="9.28515625" style="21" bestFit="1" customWidth="1"/>
    <col min="1442" max="1446" width="9.140625" style="21"/>
    <col min="1447" max="1447" width="9.28515625" style="21" bestFit="1" customWidth="1"/>
    <col min="1448" max="1448" width="9.140625" style="21"/>
    <col min="1449" max="1449" width="9.28515625" style="21" bestFit="1" customWidth="1"/>
    <col min="1450" max="1454" width="9.140625" style="21"/>
    <col min="1455" max="1455" width="9.28515625" style="21" bestFit="1" customWidth="1"/>
    <col min="1456" max="1456" width="9.140625" style="21"/>
    <col min="1457" max="1457" width="9.28515625" style="21" bestFit="1" customWidth="1"/>
    <col min="1458" max="1462" width="9.140625" style="21"/>
    <col min="1463" max="1463" width="9.28515625" style="21" bestFit="1" customWidth="1"/>
    <col min="1464" max="1464" width="9.140625" style="21"/>
    <col min="1465" max="1465" width="9.28515625" style="21" bestFit="1" customWidth="1"/>
    <col min="1466" max="1470" width="9.140625" style="21"/>
    <col min="1471" max="1471" width="9.28515625" style="21" bestFit="1" customWidth="1"/>
    <col min="1472" max="1472" width="9.140625" style="21"/>
    <col min="1473" max="1473" width="9.28515625" style="21" bestFit="1" customWidth="1"/>
    <col min="1474" max="1478" width="9.140625" style="21"/>
    <col min="1479" max="1479" width="9.28515625" style="21" bestFit="1" customWidth="1"/>
    <col min="1480" max="1480" width="9.140625" style="21"/>
    <col min="1481" max="1481" width="9.28515625" style="21" bestFit="1" customWidth="1"/>
    <col min="1482" max="1486" width="9.140625" style="21"/>
    <col min="1487" max="1487" width="9.28515625" style="21" bestFit="1" customWidth="1"/>
    <col min="1488" max="1488" width="9.140625" style="21"/>
    <col min="1489" max="1489" width="9.28515625" style="21" bestFit="1" customWidth="1"/>
    <col min="1490" max="1494" width="9.140625" style="21"/>
    <col min="1495" max="1495" width="9.28515625" style="21" bestFit="1" customWidth="1"/>
    <col min="1496" max="1496" width="9.140625" style="21"/>
    <col min="1497" max="1497" width="9.28515625" style="21" bestFit="1" customWidth="1"/>
    <col min="1498" max="1502" width="9.140625" style="21"/>
    <col min="1503" max="1503" width="9.28515625" style="21" bestFit="1" customWidth="1"/>
    <col min="1504" max="1504" width="9.140625" style="21"/>
    <col min="1505" max="1505" width="9.28515625" style="21" bestFit="1" customWidth="1"/>
    <col min="1506" max="1510" width="9.140625" style="21"/>
    <col min="1511" max="1511" width="9.28515625" style="21" bestFit="1" customWidth="1"/>
    <col min="1512" max="1512" width="9.140625" style="21"/>
    <col min="1513" max="1513" width="9.28515625" style="21" bestFit="1" customWidth="1"/>
    <col min="1514" max="1518" width="9.140625" style="21"/>
    <col min="1519" max="1519" width="9.28515625" style="21" bestFit="1" customWidth="1"/>
    <col min="1520" max="1520" width="9.140625" style="21"/>
    <col min="1521" max="1521" width="9.28515625" style="21" bestFit="1" customWidth="1"/>
    <col min="1522" max="1526" width="9.140625" style="21"/>
    <col min="1527" max="1527" width="9.28515625" style="21" bestFit="1" customWidth="1"/>
    <col min="1528" max="1528" width="9.140625" style="21"/>
    <col min="1529" max="1529" width="9.28515625" style="21" bestFit="1" customWidth="1"/>
    <col min="1530" max="1534" width="9.140625" style="21"/>
    <col min="1535" max="1535" width="9.28515625" style="21" bestFit="1" customWidth="1"/>
    <col min="1536" max="1536" width="9.140625" style="21"/>
    <col min="1537" max="1537" width="9.28515625" style="21" bestFit="1" customWidth="1"/>
    <col min="1538" max="1542" width="9.140625" style="21"/>
    <col min="1543" max="1543" width="9.28515625" style="21" bestFit="1" customWidth="1"/>
    <col min="1544" max="1544" width="9.140625" style="21"/>
    <col min="1545" max="1545" width="9.28515625" style="21" bestFit="1" customWidth="1"/>
    <col min="1546" max="1550" width="9.140625" style="21"/>
    <col min="1551" max="1551" width="9.28515625" style="21" bestFit="1" customWidth="1"/>
    <col min="1552" max="1552" width="9.140625" style="21"/>
    <col min="1553" max="1553" width="9.28515625" style="21" bestFit="1" customWidth="1"/>
    <col min="1554" max="1558" width="9.140625" style="21"/>
    <col min="1559" max="1559" width="9.28515625" style="21" bestFit="1" customWidth="1"/>
    <col min="1560" max="1560" width="9.140625" style="21"/>
    <col min="1561" max="1561" width="9.28515625" style="21" bestFit="1" customWidth="1"/>
    <col min="1562" max="1566" width="9.140625" style="21"/>
    <col min="1567" max="1567" width="9.28515625" style="21" bestFit="1" customWidth="1"/>
    <col min="1568" max="1568" width="9.140625" style="21"/>
    <col min="1569" max="1569" width="9.28515625" style="21" bestFit="1" customWidth="1"/>
    <col min="1570" max="1574" width="9.140625" style="21"/>
    <col min="1575" max="1575" width="9.28515625" style="21" bestFit="1" customWidth="1"/>
    <col min="1576" max="1576" width="9.140625" style="21"/>
    <col min="1577" max="1577" width="9.28515625" style="21" bestFit="1" customWidth="1"/>
    <col min="1578" max="1582" width="9.140625" style="21"/>
    <col min="1583" max="1583" width="9.28515625" style="21" bestFit="1" customWidth="1"/>
    <col min="1584" max="1584" width="9.140625" style="21"/>
    <col min="1585" max="1585" width="9.28515625" style="21" bestFit="1" customWidth="1"/>
    <col min="1586" max="1590" width="9.140625" style="21"/>
    <col min="1591" max="1591" width="9.28515625" style="21" bestFit="1" customWidth="1"/>
    <col min="1592" max="1592" width="9.140625" style="21"/>
    <col min="1593" max="1593" width="9.28515625" style="21" bestFit="1" customWidth="1"/>
    <col min="1594" max="1598" width="9.140625" style="21"/>
    <col min="1599" max="1599" width="9.28515625" style="21" bestFit="1" customWidth="1"/>
    <col min="1600" max="1600" width="9.140625" style="21"/>
    <col min="1601" max="1601" width="9.28515625" style="21" bestFit="1" customWidth="1"/>
    <col min="1602" max="1606" width="9.140625" style="21"/>
    <col min="1607" max="1607" width="9.28515625" style="21" bestFit="1" customWidth="1"/>
    <col min="1608" max="1608" width="9.140625" style="21"/>
    <col min="1609" max="1609" width="9.28515625" style="21" bestFit="1" customWidth="1"/>
    <col min="1610" max="1614" width="9.140625" style="21"/>
    <col min="1615" max="1615" width="9.28515625" style="21" bestFit="1" customWidth="1"/>
    <col min="1616" max="1616" width="9.140625" style="21"/>
    <col min="1617" max="1617" width="9.28515625" style="21" bestFit="1" customWidth="1"/>
    <col min="1618" max="1622" width="9.140625" style="21"/>
    <col min="1623" max="1623" width="9.28515625" style="21" bestFit="1" customWidth="1"/>
    <col min="1624" max="1624" width="9.140625" style="21"/>
    <col min="1625" max="1625" width="9.28515625" style="21" bestFit="1" customWidth="1"/>
    <col min="1626" max="1630" width="9.140625" style="21"/>
    <col min="1631" max="1631" width="9.28515625" style="21" bestFit="1" customWidth="1"/>
    <col min="1632" max="1632" width="9.140625" style="21"/>
    <col min="1633" max="1633" width="9.28515625" style="21" bestFit="1" customWidth="1"/>
    <col min="1634" max="1638" width="9.140625" style="21"/>
    <col min="1639" max="1639" width="9.28515625" style="21" bestFit="1" customWidth="1"/>
    <col min="1640" max="1640" width="9.140625" style="21"/>
    <col min="1641" max="1641" width="9.28515625" style="21" bestFit="1" customWidth="1"/>
    <col min="1642" max="1646" width="9.140625" style="21"/>
    <col min="1647" max="1647" width="9.28515625" style="21" bestFit="1" customWidth="1"/>
    <col min="1648" max="1648" width="9.140625" style="21"/>
    <col min="1649" max="1649" width="9.28515625" style="21" bestFit="1" customWidth="1"/>
    <col min="1650" max="1654" width="9.140625" style="21"/>
    <col min="1655" max="1655" width="9.28515625" style="21" bestFit="1" customWidth="1"/>
    <col min="1656" max="1656" width="9.140625" style="21"/>
    <col min="1657" max="1657" width="9.28515625" style="21" bestFit="1" customWidth="1"/>
    <col min="1658" max="1662" width="9.140625" style="21"/>
    <col min="1663" max="1663" width="9.28515625" style="21" bestFit="1" customWidth="1"/>
    <col min="1664" max="1664" width="9.140625" style="21"/>
    <col min="1665" max="1665" width="9.28515625" style="21" bestFit="1" customWidth="1"/>
    <col min="1666" max="1670" width="9.140625" style="21"/>
    <col min="1671" max="1671" width="9.28515625" style="21" bestFit="1" customWidth="1"/>
    <col min="1672" max="1672" width="9.140625" style="21"/>
    <col min="1673" max="1673" width="9.28515625" style="21" bestFit="1" customWidth="1"/>
    <col min="1674" max="1678" width="9.140625" style="21"/>
    <col min="1679" max="1679" width="9.28515625" style="21" bestFit="1" customWidth="1"/>
    <col min="1680" max="1680" width="9.140625" style="21"/>
    <col min="1681" max="1681" width="9.28515625" style="21" bestFit="1" customWidth="1"/>
    <col min="1682" max="1686" width="9.140625" style="21"/>
    <col min="1687" max="1687" width="9.28515625" style="21" bestFit="1" customWidth="1"/>
    <col min="1688" max="1688" width="9.140625" style="21"/>
    <col min="1689" max="1689" width="9.28515625" style="21" bestFit="1" customWidth="1"/>
    <col min="1690" max="1694" width="9.140625" style="21"/>
    <col min="1695" max="1695" width="9.28515625" style="21" bestFit="1" customWidth="1"/>
    <col min="1696" max="1696" width="9.140625" style="21"/>
    <col min="1697" max="1697" width="9.28515625" style="21" bestFit="1" customWidth="1"/>
    <col min="1698" max="1702" width="9.140625" style="21"/>
    <col min="1703" max="1703" width="9.28515625" style="21" bestFit="1" customWidth="1"/>
    <col min="1704" max="1704" width="9.140625" style="21"/>
    <col min="1705" max="1705" width="9.28515625" style="21" bestFit="1" customWidth="1"/>
    <col min="1706" max="1710" width="9.140625" style="21"/>
    <col min="1711" max="1711" width="9.28515625" style="21" bestFit="1" customWidth="1"/>
    <col min="1712" max="1712" width="9.140625" style="21"/>
    <col min="1713" max="1713" width="9.28515625" style="21" bestFit="1" customWidth="1"/>
    <col min="1714" max="1718" width="9.140625" style="21"/>
    <col min="1719" max="1719" width="9.28515625" style="21" bestFit="1" customWidth="1"/>
    <col min="1720" max="1720" width="9.140625" style="21"/>
    <col min="1721" max="1721" width="9.28515625" style="21" bestFit="1" customWidth="1"/>
    <col min="1722" max="1726" width="9.140625" style="21"/>
    <col min="1727" max="1727" width="9.28515625" style="21" bestFit="1" customWidth="1"/>
    <col min="1728" max="1728" width="9.140625" style="21"/>
    <col min="1729" max="1729" width="9.28515625" style="21" bestFit="1" customWidth="1"/>
    <col min="1730" max="1734" width="9.140625" style="21"/>
    <col min="1735" max="1735" width="9.28515625" style="21" bestFit="1" customWidth="1"/>
    <col min="1736" max="1736" width="9.140625" style="21"/>
    <col min="1737" max="1737" width="9.28515625" style="21" bestFit="1" customWidth="1"/>
    <col min="1738" max="1742" width="9.140625" style="21"/>
    <col min="1743" max="1743" width="9.28515625" style="21" bestFit="1" customWidth="1"/>
    <col min="1744" max="1744" width="9.140625" style="21"/>
    <col min="1745" max="1745" width="9.28515625" style="21" bestFit="1" customWidth="1"/>
    <col min="1746" max="1750" width="9.140625" style="21"/>
    <col min="1751" max="1751" width="9.28515625" style="21" bestFit="1" customWidth="1"/>
    <col min="1752" max="1752" width="9.140625" style="21"/>
    <col min="1753" max="1753" width="9.28515625" style="21" bestFit="1" customWidth="1"/>
    <col min="1754" max="1758" width="9.140625" style="21"/>
    <col min="1759" max="1759" width="9.28515625" style="21" bestFit="1" customWidth="1"/>
    <col min="1760" max="1760" width="9.140625" style="21"/>
    <col min="1761" max="1761" width="9.28515625" style="21" bestFit="1" customWidth="1"/>
    <col min="1762" max="1766" width="9.140625" style="21"/>
    <col min="1767" max="1767" width="9.28515625" style="21" bestFit="1" customWidth="1"/>
    <col min="1768" max="1768" width="9.140625" style="21"/>
    <col min="1769" max="1769" width="9.28515625" style="21" bestFit="1" customWidth="1"/>
    <col min="1770" max="1774" width="9.140625" style="21"/>
    <col min="1775" max="1775" width="9.28515625" style="21" bestFit="1" customWidth="1"/>
    <col min="1776" max="1776" width="9.140625" style="21"/>
    <col min="1777" max="1777" width="9.28515625" style="21" bestFit="1" customWidth="1"/>
    <col min="1778" max="1782" width="9.140625" style="21"/>
    <col min="1783" max="1783" width="9.28515625" style="21" bestFit="1" customWidth="1"/>
    <col min="1784" max="1784" width="9.140625" style="21"/>
    <col min="1785" max="1785" width="9.28515625" style="21" bestFit="1" customWidth="1"/>
    <col min="1786" max="1790" width="9.140625" style="21"/>
    <col min="1791" max="1791" width="9.28515625" style="21" bestFit="1" customWidth="1"/>
    <col min="1792" max="1792" width="9.140625" style="21"/>
    <col min="1793" max="1793" width="9.28515625" style="21" bestFit="1" customWidth="1"/>
    <col min="1794" max="1798" width="9.140625" style="21"/>
    <col min="1799" max="1799" width="9.28515625" style="21" bestFit="1" customWidth="1"/>
    <col min="1800" max="1800" width="9.140625" style="21"/>
    <col min="1801" max="1801" width="9.28515625" style="21" bestFit="1" customWidth="1"/>
    <col min="1802" max="1806" width="9.140625" style="21"/>
    <col min="1807" max="1807" width="9.28515625" style="21" bestFit="1" customWidth="1"/>
    <col min="1808" max="1808" width="9.140625" style="21"/>
    <col min="1809" max="1809" width="9.28515625" style="21" bestFit="1" customWidth="1"/>
    <col min="1810" max="1814" width="9.140625" style="21"/>
    <col min="1815" max="1815" width="9.28515625" style="21" bestFit="1" customWidth="1"/>
    <col min="1816" max="1816" width="9.140625" style="21"/>
    <col min="1817" max="1817" width="9.28515625" style="21" bestFit="1" customWidth="1"/>
    <col min="1818" max="1822" width="9.140625" style="21"/>
    <col min="1823" max="1823" width="9.28515625" style="21" bestFit="1" customWidth="1"/>
    <col min="1824" max="1824" width="9.140625" style="21"/>
    <col min="1825" max="1825" width="9.28515625" style="21" bestFit="1" customWidth="1"/>
    <col min="1826" max="1830" width="9.140625" style="21"/>
    <col min="1831" max="1831" width="9.28515625" style="21" bestFit="1" customWidth="1"/>
    <col min="1832" max="1832" width="9.140625" style="21"/>
    <col min="1833" max="1833" width="9.28515625" style="21" bestFit="1" customWidth="1"/>
    <col min="1834" max="1838" width="9.140625" style="21"/>
    <col min="1839" max="1839" width="9.28515625" style="21" bestFit="1" customWidth="1"/>
    <col min="1840" max="1840" width="9.140625" style="21"/>
    <col min="1841" max="1841" width="9.28515625" style="21" bestFit="1" customWidth="1"/>
    <col min="1842" max="1846" width="9.140625" style="21"/>
    <col min="1847" max="1847" width="9.28515625" style="21" bestFit="1" customWidth="1"/>
    <col min="1848" max="1848" width="9.140625" style="21"/>
    <col min="1849" max="1849" width="9.28515625" style="21" bestFit="1" customWidth="1"/>
    <col min="1850" max="1854" width="9.140625" style="21"/>
    <col min="1855" max="1855" width="9.28515625" style="21" bestFit="1" customWidth="1"/>
    <col min="1856" max="1856" width="9.140625" style="21"/>
    <col min="1857" max="1857" width="9.28515625" style="21" bestFit="1" customWidth="1"/>
    <col min="1858" max="1862" width="9.140625" style="21"/>
    <col min="1863" max="1863" width="9.28515625" style="21" bestFit="1" customWidth="1"/>
    <col min="1864" max="1864" width="9.140625" style="21"/>
    <col min="1865" max="1865" width="9.28515625" style="21" bestFit="1" customWidth="1"/>
    <col min="1866" max="1870" width="9.140625" style="21"/>
    <col min="1871" max="1871" width="9.28515625" style="21" bestFit="1" customWidth="1"/>
    <col min="1872" max="1872" width="9.140625" style="21"/>
    <col min="1873" max="1873" width="9.28515625" style="21" bestFit="1" customWidth="1"/>
    <col min="1874" max="1878" width="9.140625" style="21"/>
    <col min="1879" max="1879" width="9.28515625" style="21" bestFit="1" customWidth="1"/>
    <col min="1880" max="1880" width="9.140625" style="21"/>
    <col min="1881" max="1881" width="9.28515625" style="21" bestFit="1" customWidth="1"/>
    <col min="1882" max="1886" width="9.140625" style="21"/>
    <col min="1887" max="1887" width="9.28515625" style="21" bestFit="1" customWidth="1"/>
    <col min="1888" max="1888" width="9.140625" style="21"/>
    <col min="1889" max="1889" width="9.28515625" style="21" bestFit="1" customWidth="1"/>
    <col min="1890" max="1894" width="9.140625" style="21"/>
    <col min="1895" max="1895" width="9.28515625" style="21" bestFit="1" customWidth="1"/>
    <col min="1896" max="1896" width="9.140625" style="21"/>
    <col min="1897" max="1897" width="9.28515625" style="21" bestFit="1" customWidth="1"/>
    <col min="1898" max="1902" width="9.140625" style="21"/>
    <col min="1903" max="1903" width="9.28515625" style="21" bestFit="1" customWidth="1"/>
    <col min="1904" max="1904" width="9.140625" style="21"/>
    <col min="1905" max="1905" width="9.28515625" style="21" bestFit="1" customWidth="1"/>
    <col min="1906" max="1910" width="9.140625" style="21"/>
    <col min="1911" max="1911" width="9.28515625" style="21" bestFit="1" customWidth="1"/>
    <col min="1912" max="1912" width="9.140625" style="21"/>
    <col min="1913" max="1913" width="9.28515625" style="21" bestFit="1" customWidth="1"/>
    <col min="1914" max="1918" width="9.140625" style="21"/>
    <col min="1919" max="1919" width="9.28515625" style="21" bestFit="1" customWidth="1"/>
    <col min="1920" max="1920" width="9.140625" style="21"/>
    <col min="1921" max="1921" width="9.28515625" style="21" bestFit="1" customWidth="1"/>
    <col min="1922" max="1926" width="9.140625" style="21"/>
    <col min="1927" max="1927" width="9.28515625" style="21" bestFit="1" customWidth="1"/>
    <col min="1928" max="1928" width="9.140625" style="21"/>
    <col min="1929" max="1929" width="9.28515625" style="21" bestFit="1" customWidth="1"/>
    <col min="1930" max="1934" width="9.140625" style="21"/>
    <col min="1935" max="1935" width="9.28515625" style="21" bestFit="1" customWidth="1"/>
    <col min="1936" max="1936" width="9.140625" style="21"/>
    <col min="1937" max="1937" width="9.28515625" style="21" bestFit="1" customWidth="1"/>
    <col min="1938" max="1942" width="9.140625" style="21"/>
    <col min="1943" max="1943" width="9.28515625" style="21" bestFit="1" customWidth="1"/>
    <col min="1944" max="1944" width="9.140625" style="21"/>
    <col min="1945" max="1945" width="9.28515625" style="21" bestFit="1" customWidth="1"/>
    <col min="1946" max="1950" width="9.140625" style="21"/>
    <col min="1951" max="1951" width="9.28515625" style="21" bestFit="1" customWidth="1"/>
    <col min="1952" max="1952" width="9.140625" style="21"/>
    <col min="1953" max="1953" width="9.28515625" style="21" bestFit="1" customWidth="1"/>
    <col min="1954" max="1958" width="9.140625" style="21"/>
    <col min="1959" max="1959" width="9.28515625" style="21" bestFit="1" customWidth="1"/>
    <col min="1960" max="1960" width="9.140625" style="21"/>
    <col min="1961" max="1961" width="9.28515625" style="21" bestFit="1" customWidth="1"/>
    <col min="1962" max="1966" width="9.140625" style="21"/>
    <col min="1967" max="1967" width="9.28515625" style="21" bestFit="1" customWidth="1"/>
    <col min="1968" max="1968" width="9.140625" style="21"/>
    <col min="1969" max="1969" width="9.28515625" style="21" bestFit="1" customWidth="1"/>
    <col min="1970" max="1974" width="9.140625" style="21"/>
    <col min="1975" max="1975" width="9.28515625" style="21" bestFit="1" customWidth="1"/>
    <col min="1976" max="1976" width="9.140625" style="21"/>
    <col min="1977" max="1977" width="9.28515625" style="21" bestFit="1" customWidth="1"/>
    <col min="1978" max="1982" width="9.140625" style="21"/>
    <col min="1983" max="1983" width="9.28515625" style="21" bestFit="1" customWidth="1"/>
    <col min="1984" max="1984" width="9.140625" style="21"/>
    <col min="1985" max="1985" width="9.28515625" style="21" bestFit="1" customWidth="1"/>
    <col min="1986" max="1990" width="9.140625" style="21"/>
    <col min="1991" max="1991" width="9.28515625" style="21" bestFit="1" customWidth="1"/>
    <col min="1992" max="1992" width="9.140625" style="21"/>
    <col min="1993" max="1993" width="9.28515625" style="21" bestFit="1" customWidth="1"/>
    <col min="1994" max="1998" width="9.140625" style="21"/>
    <col min="1999" max="1999" width="9.28515625" style="21" bestFit="1" customWidth="1"/>
    <col min="2000" max="2000" width="9.140625" style="21"/>
    <col min="2001" max="2001" width="9.28515625" style="21" bestFit="1" customWidth="1"/>
    <col min="2002" max="2006" width="9.140625" style="21"/>
    <col min="2007" max="2007" width="9.28515625" style="21" bestFit="1" customWidth="1"/>
    <col min="2008" max="2008" width="9.140625" style="21"/>
    <col min="2009" max="2009" width="9.28515625" style="21" bestFit="1" customWidth="1"/>
    <col min="2010" max="2014" width="9.140625" style="21"/>
    <col min="2015" max="2015" width="9.28515625" style="21" bestFit="1" customWidth="1"/>
    <col min="2016" max="2016" width="9.140625" style="21"/>
    <col min="2017" max="2017" width="9.28515625" style="21" bestFit="1" customWidth="1"/>
    <col min="2018" max="2022" width="9.140625" style="21"/>
    <col min="2023" max="2023" width="9.28515625" style="21" bestFit="1" customWidth="1"/>
    <col min="2024" max="2024" width="9.140625" style="21"/>
    <col min="2025" max="2025" width="9.28515625" style="21" bestFit="1" customWidth="1"/>
    <col min="2026" max="2030" width="9.140625" style="21"/>
    <col min="2031" max="2031" width="9.28515625" style="21" bestFit="1" customWidth="1"/>
    <col min="2032" max="2032" width="9.140625" style="21"/>
    <col min="2033" max="2033" width="9.28515625" style="21" bestFit="1" customWidth="1"/>
    <col min="2034" max="2038" width="9.140625" style="21"/>
    <col min="2039" max="2039" width="9.28515625" style="21" bestFit="1" customWidth="1"/>
    <col min="2040" max="2040" width="9.140625" style="21"/>
    <col min="2041" max="2041" width="9.28515625" style="21" bestFit="1" customWidth="1"/>
    <col min="2042" max="2046" width="9.140625" style="21"/>
    <col min="2047" max="2047" width="9.28515625" style="21" bestFit="1" customWidth="1"/>
    <col min="2048" max="2048" width="9.140625" style="21"/>
    <col min="2049" max="2049" width="9.28515625" style="21" bestFit="1" customWidth="1"/>
    <col min="2050" max="2054" width="9.140625" style="21"/>
    <col min="2055" max="2055" width="9.28515625" style="21" bestFit="1" customWidth="1"/>
    <col min="2056" max="2056" width="9.140625" style="21"/>
    <col min="2057" max="2057" width="9.28515625" style="21" bestFit="1" customWidth="1"/>
    <col min="2058" max="2062" width="9.140625" style="21"/>
    <col min="2063" max="2063" width="9.28515625" style="21" bestFit="1" customWidth="1"/>
    <col min="2064" max="2064" width="9.140625" style="21"/>
    <col min="2065" max="2065" width="9.28515625" style="21" bestFit="1" customWidth="1"/>
    <col min="2066" max="2070" width="9.140625" style="21"/>
    <col min="2071" max="2071" width="9.28515625" style="21" bestFit="1" customWidth="1"/>
    <col min="2072" max="2072" width="9.140625" style="21"/>
    <col min="2073" max="2073" width="9.28515625" style="21" bestFit="1" customWidth="1"/>
    <col min="2074" max="2078" width="9.140625" style="21"/>
    <col min="2079" max="2079" width="9.28515625" style="21" bestFit="1" customWidth="1"/>
    <col min="2080" max="2080" width="9.140625" style="21"/>
    <col min="2081" max="2081" width="9.28515625" style="21" bestFit="1" customWidth="1"/>
    <col min="2082" max="2086" width="9.140625" style="21"/>
    <col min="2087" max="2087" width="9.28515625" style="21" bestFit="1" customWidth="1"/>
    <col min="2088" max="2088" width="9.140625" style="21"/>
    <col min="2089" max="2089" width="9.28515625" style="21" bestFit="1" customWidth="1"/>
    <col min="2090" max="2094" width="9.140625" style="21"/>
    <col min="2095" max="2095" width="9.28515625" style="21" bestFit="1" customWidth="1"/>
    <col min="2096" max="2096" width="9.140625" style="21"/>
    <col min="2097" max="2097" width="9.28515625" style="21" bestFit="1" customWidth="1"/>
    <col min="2098" max="2102" width="9.140625" style="21"/>
    <col min="2103" max="2103" width="9.28515625" style="21" bestFit="1" customWidth="1"/>
    <col min="2104" max="2104" width="9.140625" style="21"/>
    <col min="2105" max="2105" width="9.28515625" style="21" bestFit="1" customWidth="1"/>
    <col min="2106" max="2110" width="9.140625" style="21"/>
    <col min="2111" max="2111" width="9.28515625" style="21" bestFit="1" customWidth="1"/>
    <col min="2112" max="2112" width="9.140625" style="21"/>
    <col min="2113" max="2113" width="9.28515625" style="21" bestFit="1" customWidth="1"/>
    <col min="2114" max="2118" width="9.140625" style="21"/>
    <col min="2119" max="2119" width="9.28515625" style="21" bestFit="1" customWidth="1"/>
    <col min="2120" max="2120" width="9.140625" style="21"/>
    <col min="2121" max="2121" width="9.28515625" style="21" bestFit="1" customWidth="1"/>
    <col min="2122" max="2126" width="9.140625" style="21"/>
    <col min="2127" max="2127" width="9.28515625" style="21" bestFit="1" customWidth="1"/>
    <col min="2128" max="2128" width="9.140625" style="21"/>
    <col min="2129" max="2129" width="9.28515625" style="21" bestFit="1" customWidth="1"/>
    <col min="2130" max="2134" width="9.140625" style="21"/>
    <col min="2135" max="2135" width="9.28515625" style="21" bestFit="1" customWidth="1"/>
    <col min="2136" max="2136" width="9.140625" style="21"/>
    <col min="2137" max="2137" width="9.28515625" style="21" bestFit="1" customWidth="1"/>
    <col min="2138" max="2142" width="9.140625" style="21"/>
    <col min="2143" max="2143" width="9.28515625" style="21" bestFit="1" customWidth="1"/>
    <col min="2144" max="2144" width="9.140625" style="21"/>
    <col min="2145" max="2145" width="9.28515625" style="21" bestFit="1" customWidth="1"/>
    <col min="2146" max="2150" width="9.140625" style="21"/>
    <col min="2151" max="2151" width="9.28515625" style="21" bestFit="1" customWidth="1"/>
    <col min="2152" max="2152" width="9.140625" style="21"/>
    <col min="2153" max="2153" width="9.28515625" style="21" bestFit="1" customWidth="1"/>
    <col min="2154" max="2158" width="9.140625" style="21"/>
    <col min="2159" max="2159" width="9.28515625" style="21" bestFit="1" customWidth="1"/>
    <col min="2160" max="2160" width="9.140625" style="21"/>
    <col min="2161" max="2161" width="9.28515625" style="21" bestFit="1" customWidth="1"/>
    <col min="2162" max="2166" width="9.140625" style="21"/>
    <col min="2167" max="2167" width="9.28515625" style="21" bestFit="1" customWidth="1"/>
    <col min="2168" max="2168" width="9.140625" style="21"/>
    <col min="2169" max="2169" width="9.28515625" style="21" bestFit="1" customWidth="1"/>
    <col min="2170" max="2174" width="9.140625" style="21"/>
    <col min="2175" max="2175" width="9.28515625" style="21" bestFit="1" customWidth="1"/>
    <col min="2176" max="2176" width="9.140625" style="21"/>
    <col min="2177" max="2177" width="9.28515625" style="21" bestFit="1" customWidth="1"/>
    <col min="2178" max="2182" width="9.140625" style="21"/>
    <col min="2183" max="2183" width="9.28515625" style="21" bestFit="1" customWidth="1"/>
    <col min="2184" max="2184" width="9.140625" style="21"/>
    <col min="2185" max="2185" width="9.28515625" style="21" bestFit="1" customWidth="1"/>
    <col min="2186" max="2190" width="9.140625" style="21"/>
    <col min="2191" max="2191" width="9.28515625" style="21" bestFit="1" customWidth="1"/>
    <col min="2192" max="2192" width="9.140625" style="21"/>
    <col min="2193" max="2193" width="9.28515625" style="21" bestFit="1" customWidth="1"/>
    <col min="2194" max="2198" width="9.140625" style="21"/>
    <col min="2199" max="2199" width="9.28515625" style="21" bestFit="1" customWidth="1"/>
    <col min="2200" max="2200" width="9.140625" style="21"/>
    <col min="2201" max="2201" width="9.28515625" style="21" bestFit="1" customWidth="1"/>
    <col min="2202" max="2206" width="9.140625" style="21"/>
    <col min="2207" max="2207" width="9.28515625" style="21" bestFit="1" customWidth="1"/>
    <col min="2208" max="2208" width="9.140625" style="21"/>
    <col min="2209" max="2209" width="9.28515625" style="21" bestFit="1" customWidth="1"/>
    <col min="2210" max="2214" width="9.140625" style="21"/>
    <col min="2215" max="2215" width="9.28515625" style="21" bestFit="1" customWidth="1"/>
    <col min="2216" max="2216" width="9.140625" style="21"/>
    <col min="2217" max="2217" width="9.28515625" style="21" bestFit="1" customWidth="1"/>
    <col min="2218" max="2222" width="9.140625" style="21"/>
    <col min="2223" max="2223" width="9.28515625" style="21" bestFit="1" customWidth="1"/>
    <col min="2224" max="2224" width="9.140625" style="21"/>
    <col min="2225" max="2225" width="9.28515625" style="21" bestFit="1" customWidth="1"/>
    <col min="2226" max="2230" width="9.140625" style="21"/>
    <col min="2231" max="2231" width="9.28515625" style="21" bestFit="1" customWidth="1"/>
    <col min="2232" max="2232" width="9.140625" style="21"/>
    <col min="2233" max="2233" width="9.28515625" style="21" bestFit="1" customWidth="1"/>
    <col min="2234" max="2238" width="9.140625" style="21"/>
    <col min="2239" max="2239" width="9.28515625" style="21" bestFit="1" customWidth="1"/>
    <col min="2240" max="2240" width="9.140625" style="21"/>
    <col min="2241" max="2241" width="9.28515625" style="21" bestFit="1" customWidth="1"/>
    <col min="2242" max="2246" width="9.140625" style="21"/>
    <col min="2247" max="2247" width="9.28515625" style="21" bestFit="1" customWidth="1"/>
    <col min="2248" max="2248" width="9.140625" style="21"/>
    <col min="2249" max="2249" width="9.28515625" style="21" bestFit="1" customWidth="1"/>
    <col min="2250" max="2254" width="9.140625" style="21"/>
    <col min="2255" max="2255" width="9.28515625" style="21" bestFit="1" customWidth="1"/>
    <col min="2256" max="2256" width="9.140625" style="21"/>
    <col min="2257" max="2257" width="9.28515625" style="21" bestFit="1" customWidth="1"/>
    <col min="2258" max="2262" width="9.140625" style="21"/>
    <col min="2263" max="2263" width="9.28515625" style="21" bestFit="1" customWidth="1"/>
    <col min="2264" max="2264" width="9.140625" style="21"/>
    <col min="2265" max="2265" width="9.28515625" style="21" bestFit="1" customWidth="1"/>
    <col min="2266" max="2270" width="9.140625" style="21"/>
    <col min="2271" max="2271" width="9.28515625" style="21" bestFit="1" customWidth="1"/>
    <col min="2272" max="2272" width="9.140625" style="21"/>
    <col min="2273" max="2273" width="9.28515625" style="21" bestFit="1" customWidth="1"/>
    <col min="2274" max="2278" width="9.140625" style="21"/>
    <col min="2279" max="2279" width="9.28515625" style="21" bestFit="1" customWidth="1"/>
    <col min="2280" max="2280" width="9.140625" style="21"/>
    <col min="2281" max="2281" width="9.28515625" style="21" bestFit="1" customWidth="1"/>
    <col min="2282" max="2286" width="9.140625" style="21"/>
    <col min="2287" max="2287" width="9.28515625" style="21" bestFit="1" customWidth="1"/>
    <col min="2288" max="2288" width="9.140625" style="21"/>
    <col min="2289" max="2289" width="9.28515625" style="21" bestFit="1" customWidth="1"/>
    <col min="2290" max="2294" width="9.140625" style="21"/>
    <col min="2295" max="2295" width="9.28515625" style="21" bestFit="1" customWidth="1"/>
    <col min="2296" max="2296" width="9.140625" style="21"/>
    <col min="2297" max="2297" width="9.28515625" style="21" bestFit="1" customWidth="1"/>
    <col min="2298" max="2302" width="9.140625" style="21"/>
    <col min="2303" max="2303" width="9.28515625" style="21" bestFit="1" customWidth="1"/>
    <col min="2304" max="2304" width="9.140625" style="21"/>
    <col min="2305" max="2305" width="9.28515625" style="21" bestFit="1" customWidth="1"/>
    <col min="2306" max="2310" width="9.140625" style="21"/>
    <col min="2311" max="2311" width="9.28515625" style="21" bestFit="1" customWidth="1"/>
    <col min="2312" max="2312" width="9.140625" style="21"/>
    <col min="2313" max="2313" width="9.28515625" style="21" bestFit="1" customWidth="1"/>
    <col min="2314" max="2318" width="9.140625" style="21"/>
    <col min="2319" max="2319" width="9.28515625" style="21" bestFit="1" customWidth="1"/>
    <col min="2320" max="2320" width="9.140625" style="21"/>
    <col min="2321" max="2321" width="9.28515625" style="21" bestFit="1" customWidth="1"/>
    <col min="2322" max="2326" width="9.140625" style="21"/>
    <col min="2327" max="2327" width="9.28515625" style="21" bestFit="1" customWidth="1"/>
    <col min="2328" max="2328" width="9.140625" style="21"/>
    <col min="2329" max="2329" width="9.28515625" style="21" bestFit="1" customWidth="1"/>
    <col min="2330" max="2334" width="9.140625" style="21"/>
    <col min="2335" max="2335" width="9.28515625" style="21" bestFit="1" customWidth="1"/>
    <col min="2336" max="2336" width="9.140625" style="21"/>
    <col min="2337" max="2337" width="9.28515625" style="21" bestFit="1" customWidth="1"/>
    <col min="2338" max="2342" width="9.140625" style="21"/>
    <col min="2343" max="2343" width="9.28515625" style="21" bestFit="1" customWidth="1"/>
    <col min="2344" max="2344" width="9.140625" style="21"/>
    <col min="2345" max="2345" width="9.28515625" style="21" bestFit="1" customWidth="1"/>
    <col min="2346" max="2350" width="9.140625" style="21"/>
    <col min="2351" max="2351" width="9.28515625" style="21" bestFit="1" customWidth="1"/>
    <col min="2352" max="2352" width="9.140625" style="21"/>
    <col min="2353" max="2353" width="9.28515625" style="21" bestFit="1" customWidth="1"/>
    <col min="2354" max="2358" width="9.140625" style="21"/>
    <col min="2359" max="2359" width="9.28515625" style="21" bestFit="1" customWidth="1"/>
    <col min="2360" max="2360" width="9.140625" style="21"/>
    <col min="2361" max="2361" width="9.28515625" style="21" bestFit="1" customWidth="1"/>
    <col min="2362" max="2366" width="9.140625" style="21"/>
    <col min="2367" max="2367" width="9.28515625" style="21" bestFit="1" customWidth="1"/>
    <col min="2368" max="2368" width="9.140625" style="21"/>
    <col min="2369" max="2369" width="9.28515625" style="21" bestFit="1" customWidth="1"/>
    <col min="2370" max="2374" width="9.140625" style="21"/>
    <col min="2375" max="2375" width="9.28515625" style="21" bestFit="1" customWidth="1"/>
    <col min="2376" max="2376" width="9.140625" style="21"/>
    <col min="2377" max="2377" width="9.28515625" style="21" bestFit="1" customWidth="1"/>
    <col min="2378" max="2382" width="9.140625" style="21"/>
    <col min="2383" max="2383" width="9.28515625" style="21" bestFit="1" customWidth="1"/>
    <col min="2384" max="2384" width="9.140625" style="21"/>
    <col min="2385" max="2385" width="9.28515625" style="21" bestFit="1" customWidth="1"/>
    <col min="2386" max="2390" width="9.140625" style="21"/>
    <col min="2391" max="2391" width="9.28515625" style="21" bestFit="1" customWidth="1"/>
    <col min="2392" max="2392" width="9.140625" style="21"/>
    <col min="2393" max="2393" width="9.28515625" style="21" bestFit="1" customWidth="1"/>
    <col min="2394" max="2398" width="9.140625" style="21"/>
    <col min="2399" max="2399" width="9.28515625" style="21" bestFit="1" customWidth="1"/>
    <col min="2400" max="2400" width="9.140625" style="21"/>
    <col min="2401" max="2401" width="9.28515625" style="21" bestFit="1" customWidth="1"/>
    <col min="2402" max="2406" width="9.140625" style="21"/>
    <col min="2407" max="2407" width="9.28515625" style="21" bestFit="1" customWidth="1"/>
    <col min="2408" max="2408" width="9.140625" style="21"/>
    <col min="2409" max="2409" width="9.28515625" style="21" bestFit="1" customWidth="1"/>
    <col min="2410" max="2414" width="9.140625" style="21"/>
    <col min="2415" max="2415" width="9.28515625" style="21" bestFit="1" customWidth="1"/>
    <col min="2416" max="2416" width="9.140625" style="21"/>
    <col min="2417" max="2417" width="9.28515625" style="21" bestFit="1" customWidth="1"/>
    <col min="2418" max="2422" width="9.140625" style="21"/>
    <col min="2423" max="2423" width="9.28515625" style="21" bestFit="1" customWidth="1"/>
    <col min="2424" max="2424" width="9.140625" style="21"/>
    <col min="2425" max="2425" width="9.28515625" style="21" bestFit="1" customWidth="1"/>
    <col min="2426" max="2430" width="9.140625" style="21"/>
    <col min="2431" max="2431" width="9.28515625" style="21" bestFit="1" customWidth="1"/>
    <col min="2432" max="2432" width="9.140625" style="21"/>
    <col min="2433" max="2433" width="9.28515625" style="21" bestFit="1" customWidth="1"/>
    <col min="2434" max="2438" width="9.140625" style="21"/>
    <col min="2439" max="2439" width="9.28515625" style="21" bestFit="1" customWidth="1"/>
    <col min="2440" max="2440" width="9.140625" style="21"/>
    <col min="2441" max="2441" width="9.28515625" style="21" bestFit="1" customWidth="1"/>
    <col min="2442" max="2446" width="9.140625" style="21"/>
    <col min="2447" max="2447" width="9.28515625" style="21" bestFit="1" customWidth="1"/>
    <col min="2448" max="2448" width="9.140625" style="21"/>
    <col min="2449" max="2449" width="9.28515625" style="21" bestFit="1" customWidth="1"/>
    <col min="2450" max="2454" width="9.140625" style="21"/>
    <col min="2455" max="2455" width="9.28515625" style="21" bestFit="1" customWidth="1"/>
    <col min="2456" max="2456" width="9.140625" style="21"/>
    <col min="2457" max="2457" width="9.28515625" style="21" bestFit="1" customWidth="1"/>
    <col min="2458" max="2462" width="9.140625" style="21"/>
    <col min="2463" max="2463" width="9.28515625" style="21" bestFit="1" customWidth="1"/>
    <col min="2464" max="2464" width="9.140625" style="21"/>
    <col min="2465" max="2465" width="9.28515625" style="21" bestFit="1" customWidth="1"/>
    <col min="2466" max="2470" width="9.140625" style="21"/>
    <col min="2471" max="2471" width="9.28515625" style="21" bestFit="1" customWidth="1"/>
    <col min="2472" max="2472" width="9.140625" style="21"/>
    <col min="2473" max="2473" width="9.28515625" style="21" bestFit="1" customWidth="1"/>
    <col min="2474" max="2478" width="9.140625" style="21"/>
    <col min="2479" max="2479" width="9.28515625" style="21" bestFit="1" customWidth="1"/>
    <col min="2480" max="2480" width="9.140625" style="21"/>
    <col min="2481" max="2481" width="9.28515625" style="21" bestFit="1" customWidth="1"/>
    <col min="2482" max="2486" width="9.140625" style="21"/>
    <col min="2487" max="2487" width="9.28515625" style="21" bestFit="1" customWidth="1"/>
    <col min="2488" max="2488" width="9.140625" style="21"/>
    <col min="2489" max="2489" width="9.28515625" style="21" bestFit="1" customWidth="1"/>
    <col min="2490" max="2494" width="9.140625" style="21"/>
    <col min="2495" max="2495" width="9.28515625" style="21" bestFit="1" customWidth="1"/>
    <col min="2496" max="2496" width="9.140625" style="21"/>
    <col min="2497" max="2497" width="9.28515625" style="21" bestFit="1" customWidth="1"/>
    <col min="2498" max="2502" width="9.140625" style="21"/>
    <col min="2503" max="2503" width="9.28515625" style="21" bestFit="1" customWidth="1"/>
    <col min="2504" max="2504" width="9.140625" style="21"/>
    <col min="2505" max="2505" width="9.28515625" style="21" bestFit="1" customWidth="1"/>
    <col min="2506" max="2510" width="9.140625" style="21"/>
    <col min="2511" max="2511" width="9.28515625" style="21" bestFit="1" customWidth="1"/>
    <col min="2512" max="2512" width="9.140625" style="21"/>
    <col min="2513" max="2513" width="9.28515625" style="21" bestFit="1" customWidth="1"/>
    <col min="2514" max="2518" width="9.140625" style="21"/>
    <col min="2519" max="2519" width="9.28515625" style="21" bestFit="1" customWidth="1"/>
    <col min="2520" max="2520" width="9.140625" style="21"/>
    <col min="2521" max="2521" width="9.28515625" style="21" bestFit="1" customWidth="1"/>
    <col min="2522" max="2526" width="9.140625" style="21"/>
    <col min="2527" max="2527" width="9.28515625" style="21" bestFit="1" customWidth="1"/>
    <col min="2528" max="2528" width="9.140625" style="21"/>
    <col min="2529" max="2529" width="9.28515625" style="21" bestFit="1" customWidth="1"/>
    <col min="2530" max="2534" width="9.140625" style="21"/>
    <col min="2535" max="2535" width="9.28515625" style="21" bestFit="1" customWidth="1"/>
    <col min="2536" max="2536" width="9.140625" style="21"/>
    <col min="2537" max="2537" width="9.28515625" style="21" bestFit="1" customWidth="1"/>
    <col min="2538" max="2542" width="9.140625" style="21"/>
    <col min="2543" max="2543" width="9.28515625" style="21" bestFit="1" customWidth="1"/>
    <col min="2544" max="2544" width="9.140625" style="21"/>
    <col min="2545" max="2545" width="9.28515625" style="21" bestFit="1" customWidth="1"/>
    <col min="2546" max="2550" width="9.140625" style="21"/>
    <col min="2551" max="2551" width="9.28515625" style="21" bestFit="1" customWidth="1"/>
    <col min="2552" max="2552" width="9.140625" style="21"/>
    <col min="2553" max="2553" width="9.28515625" style="21" bestFit="1" customWidth="1"/>
    <col min="2554" max="2558" width="9.140625" style="21"/>
    <col min="2559" max="2559" width="9.28515625" style="21" bestFit="1" customWidth="1"/>
    <col min="2560" max="2560" width="9.140625" style="21"/>
    <col min="2561" max="2561" width="9.28515625" style="21" bestFit="1" customWidth="1"/>
    <col min="2562" max="2566" width="9.140625" style="21"/>
    <col min="2567" max="2567" width="9.28515625" style="21" bestFit="1" customWidth="1"/>
    <col min="2568" max="2568" width="9.140625" style="21"/>
    <col min="2569" max="2569" width="9.28515625" style="21" bestFit="1" customWidth="1"/>
    <col min="2570" max="2574" width="9.140625" style="21"/>
    <col min="2575" max="2575" width="9.28515625" style="21" bestFit="1" customWidth="1"/>
    <col min="2576" max="2576" width="9.140625" style="21"/>
    <col min="2577" max="2577" width="9.28515625" style="21" bestFit="1" customWidth="1"/>
    <col min="2578" max="2582" width="9.140625" style="21"/>
    <col min="2583" max="2583" width="9.28515625" style="21" bestFit="1" customWidth="1"/>
    <col min="2584" max="2584" width="9.140625" style="21"/>
    <col min="2585" max="2585" width="9.28515625" style="21" bestFit="1" customWidth="1"/>
    <col min="2586" max="2590" width="9.140625" style="21"/>
    <col min="2591" max="2591" width="9.28515625" style="21" bestFit="1" customWidth="1"/>
    <col min="2592" max="2592" width="9.140625" style="21"/>
    <col min="2593" max="2593" width="9.28515625" style="21" bestFit="1" customWidth="1"/>
    <col min="2594" max="2598" width="9.140625" style="21"/>
    <col min="2599" max="2599" width="9.28515625" style="21" bestFit="1" customWidth="1"/>
    <col min="2600" max="2600" width="9.140625" style="21"/>
    <col min="2601" max="2601" width="9.28515625" style="21" bestFit="1" customWidth="1"/>
    <col min="2602" max="2606" width="9.140625" style="21"/>
    <col min="2607" max="2607" width="9.28515625" style="21" bestFit="1" customWidth="1"/>
    <col min="2608" max="2608" width="9.140625" style="21"/>
    <col min="2609" max="2609" width="9.28515625" style="21" bestFit="1" customWidth="1"/>
    <col min="2610" max="2614" width="9.140625" style="21"/>
    <col min="2615" max="2615" width="9.28515625" style="21" bestFit="1" customWidth="1"/>
    <col min="2616" max="2616" width="9.140625" style="21"/>
    <col min="2617" max="2617" width="9.28515625" style="21" bestFit="1" customWidth="1"/>
    <col min="2618" max="2622" width="9.140625" style="21"/>
    <col min="2623" max="2623" width="9.28515625" style="21" bestFit="1" customWidth="1"/>
    <col min="2624" max="2624" width="9.140625" style="21"/>
    <col min="2625" max="2625" width="9.28515625" style="21" bestFit="1" customWidth="1"/>
    <col min="2626" max="2630" width="9.140625" style="21"/>
    <col min="2631" max="2631" width="9.28515625" style="21" bestFit="1" customWidth="1"/>
    <col min="2632" max="2632" width="9.140625" style="21"/>
    <col min="2633" max="2633" width="9.28515625" style="21" bestFit="1" customWidth="1"/>
    <col min="2634" max="2638" width="9.140625" style="21"/>
    <col min="2639" max="2639" width="9.28515625" style="21" bestFit="1" customWidth="1"/>
    <col min="2640" max="2640" width="9.140625" style="21"/>
    <col min="2641" max="2641" width="9.28515625" style="21" bestFit="1" customWidth="1"/>
    <col min="2642" max="2646" width="9.140625" style="21"/>
    <col min="2647" max="2647" width="9.28515625" style="21" bestFit="1" customWidth="1"/>
    <col min="2648" max="2648" width="9.140625" style="21"/>
    <col min="2649" max="2649" width="9.28515625" style="21" bestFit="1" customWidth="1"/>
    <col min="2650" max="2654" width="9.140625" style="21"/>
    <col min="2655" max="2655" width="9.28515625" style="21" bestFit="1" customWidth="1"/>
    <col min="2656" max="2656" width="9.140625" style="21"/>
    <col min="2657" max="2657" width="9.28515625" style="21" bestFit="1" customWidth="1"/>
    <col min="2658" max="2662" width="9.140625" style="21"/>
    <col min="2663" max="2663" width="9.28515625" style="21" bestFit="1" customWidth="1"/>
    <col min="2664" max="2664" width="9.140625" style="21"/>
    <col min="2665" max="2665" width="9.28515625" style="21" bestFit="1" customWidth="1"/>
    <col min="2666" max="2670" width="9.140625" style="21"/>
    <col min="2671" max="2671" width="9.28515625" style="21" bestFit="1" customWidth="1"/>
    <col min="2672" max="2672" width="9.140625" style="21"/>
    <col min="2673" max="2673" width="9.28515625" style="21" bestFit="1" customWidth="1"/>
    <col min="2674" max="2678" width="9.140625" style="21"/>
    <col min="2679" max="2679" width="9.28515625" style="21" bestFit="1" customWidth="1"/>
    <col min="2680" max="2680" width="9.140625" style="21"/>
    <col min="2681" max="2681" width="9.28515625" style="21" bestFit="1" customWidth="1"/>
    <col min="2682" max="2686" width="9.140625" style="21"/>
    <col min="2687" max="2687" width="9.28515625" style="21" bestFit="1" customWidth="1"/>
    <col min="2688" max="2688" width="9.140625" style="21"/>
    <col min="2689" max="2689" width="9.28515625" style="21" bestFit="1" customWidth="1"/>
    <col min="2690" max="2694" width="9.140625" style="21"/>
    <col min="2695" max="2695" width="9.28515625" style="21" bestFit="1" customWidth="1"/>
    <col min="2696" max="2696" width="9.140625" style="21"/>
    <col min="2697" max="2697" width="9.28515625" style="21" bestFit="1" customWidth="1"/>
    <col min="2698" max="2702" width="9.140625" style="21"/>
    <col min="2703" max="2703" width="9.28515625" style="21" bestFit="1" customWidth="1"/>
    <col min="2704" max="2704" width="9.140625" style="21"/>
    <col min="2705" max="2705" width="9.28515625" style="21" bestFit="1" customWidth="1"/>
    <col min="2706" max="2710" width="9.140625" style="21"/>
    <col min="2711" max="2711" width="9.28515625" style="21" bestFit="1" customWidth="1"/>
    <col min="2712" max="2712" width="9.140625" style="21"/>
    <col min="2713" max="2713" width="9.28515625" style="21" bestFit="1" customWidth="1"/>
    <col min="2714" max="2718" width="9.140625" style="21"/>
    <col min="2719" max="2719" width="9.28515625" style="21" bestFit="1" customWidth="1"/>
    <col min="2720" max="2720" width="9.140625" style="21"/>
    <col min="2721" max="2721" width="9.28515625" style="21" bestFit="1" customWidth="1"/>
    <col min="2722" max="2726" width="9.140625" style="21"/>
    <col min="2727" max="2727" width="9.28515625" style="21" bestFit="1" customWidth="1"/>
    <col min="2728" max="2728" width="9.140625" style="21"/>
    <col min="2729" max="2729" width="9.28515625" style="21" bestFit="1" customWidth="1"/>
    <col min="2730" max="2734" width="9.140625" style="21"/>
    <col min="2735" max="2735" width="9.28515625" style="21" bestFit="1" customWidth="1"/>
    <col min="2736" max="2736" width="9.140625" style="21"/>
    <col min="2737" max="2737" width="9.28515625" style="21" bestFit="1" customWidth="1"/>
    <col min="2738" max="2742" width="9.140625" style="21"/>
    <col min="2743" max="2743" width="9.28515625" style="21" bestFit="1" customWidth="1"/>
    <col min="2744" max="2744" width="9.140625" style="21"/>
    <col min="2745" max="2745" width="9.28515625" style="21" bestFit="1" customWidth="1"/>
    <col min="2746" max="2750" width="9.140625" style="21"/>
    <col min="2751" max="2751" width="9.28515625" style="21" bestFit="1" customWidth="1"/>
    <col min="2752" max="2752" width="9.140625" style="21"/>
    <col min="2753" max="2753" width="9.28515625" style="21" bestFit="1" customWidth="1"/>
    <col min="2754" max="2758" width="9.140625" style="21"/>
    <col min="2759" max="2759" width="9.28515625" style="21" bestFit="1" customWidth="1"/>
    <col min="2760" max="2760" width="9.140625" style="21"/>
    <col min="2761" max="2761" width="9.28515625" style="21" bestFit="1" customWidth="1"/>
    <col min="2762" max="2766" width="9.140625" style="21"/>
    <col min="2767" max="2767" width="9.28515625" style="21" bestFit="1" customWidth="1"/>
    <col min="2768" max="2768" width="9.140625" style="21"/>
    <col min="2769" max="2769" width="9.28515625" style="21" bestFit="1" customWidth="1"/>
    <col min="2770" max="2774" width="9.140625" style="21"/>
    <col min="2775" max="2775" width="9.28515625" style="21" bestFit="1" customWidth="1"/>
    <col min="2776" max="2776" width="9.140625" style="21"/>
    <col min="2777" max="2777" width="9.28515625" style="21" bestFit="1" customWidth="1"/>
    <col min="2778" max="2782" width="9.140625" style="21"/>
    <col min="2783" max="2783" width="9.28515625" style="21" bestFit="1" customWidth="1"/>
    <col min="2784" max="2784" width="9.140625" style="21"/>
    <col min="2785" max="2785" width="9.28515625" style="21" bestFit="1" customWidth="1"/>
    <col min="2786" max="2790" width="9.140625" style="21"/>
    <col min="2791" max="2791" width="9.28515625" style="21" bestFit="1" customWidth="1"/>
    <col min="2792" max="2792" width="9.140625" style="21"/>
    <col min="2793" max="2793" width="9.28515625" style="21" bestFit="1" customWidth="1"/>
    <col min="2794" max="2798" width="9.140625" style="21"/>
    <col min="2799" max="2799" width="9.28515625" style="21" bestFit="1" customWidth="1"/>
    <col min="2800" max="2800" width="9.140625" style="21"/>
    <col min="2801" max="2801" width="9.28515625" style="21" bestFit="1" customWidth="1"/>
    <col min="2802" max="2806" width="9.140625" style="21"/>
    <col min="2807" max="2807" width="9.28515625" style="21" bestFit="1" customWidth="1"/>
    <col min="2808" max="2808" width="9.140625" style="21"/>
    <col min="2809" max="2809" width="9.28515625" style="21" bestFit="1" customWidth="1"/>
    <col min="2810" max="2814" width="9.140625" style="21"/>
    <col min="2815" max="2815" width="9.28515625" style="21" bestFit="1" customWidth="1"/>
    <col min="2816" max="2816" width="9.140625" style="21"/>
    <col min="2817" max="2817" width="9.28515625" style="21" bestFit="1" customWidth="1"/>
    <col min="2818" max="2822" width="9.140625" style="21"/>
    <col min="2823" max="2823" width="9.28515625" style="21" bestFit="1" customWidth="1"/>
    <col min="2824" max="2824" width="9.140625" style="21"/>
    <col min="2825" max="2825" width="9.28515625" style="21" bestFit="1" customWidth="1"/>
    <col min="2826" max="2830" width="9.140625" style="21"/>
    <col min="2831" max="2831" width="9.28515625" style="21" bestFit="1" customWidth="1"/>
    <col min="2832" max="2832" width="9.140625" style="21"/>
    <col min="2833" max="2833" width="9.28515625" style="21" bestFit="1" customWidth="1"/>
    <col min="2834" max="2838" width="9.140625" style="21"/>
    <col min="2839" max="2839" width="9.28515625" style="21" bestFit="1" customWidth="1"/>
    <col min="2840" max="2840" width="9.140625" style="21"/>
    <col min="2841" max="2841" width="9.28515625" style="21" bestFit="1" customWidth="1"/>
    <col min="2842" max="2846" width="9.140625" style="21"/>
    <col min="2847" max="2847" width="9.28515625" style="21" bestFit="1" customWidth="1"/>
    <col min="2848" max="2848" width="9.140625" style="21"/>
    <col min="2849" max="2849" width="9.28515625" style="21" bestFit="1" customWidth="1"/>
    <col min="2850" max="2854" width="9.140625" style="21"/>
    <col min="2855" max="2855" width="9.28515625" style="21" bestFit="1" customWidth="1"/>
    <col min="2856" max="2856" width="9.140625" style="21"/>
    <col min="2857" max="2857" width="9.28515625" style="21" bestFit="1" customWidth="1"/>
    <col min="2858" max="2862" width="9.140625" style="21"/>
    <col min="2863" max="2863" width="9.28515625" style="21" bestFit="1" customWidth="1"/>
    <col min="2864" max="2864" width="9.140625" style="21"/>
    <col min="2865" max="2865" width="9.28515625" style="21" bestFit="1" customWidth="1"/>
    <col min="2866" max="2870" width="9.140625" style="21"/>
    <col min="2871" max="2871" width="9.28515625" style="21" bestFit="1" customWidth="1"/>
    <col min="2872" max="2872" width="9.140625" style="21"/>
    <col min="2873" max="2873" width="9.28515625" style="21" bestFit="1" customWidth="1"/>
    <col min="2874" max="2878" width="9.140625" style="21"/>
    <col min="2879" max="2879" width="9.28515625" style="21" bestFit="1" customWidth="1"/>
    <col min="2880" max="2880" width="9.140625" style="21"/>
    <col min="2881" max="2881" width="9.28515625" style="21" bestFit="1" customWidth="1"/>
    <col min="2882" max="2886" width="9.140625" style="21"/>
    <col min="2887" max="2887" width="9.28515625" style="21" bestFit="1" customWidth="1"/>
    <col min="2888" max="2888" width="9.140625" style="21"/>
    <col min="2889" max="2889" width="9.28515625" style="21" bestFit="1" customWidth="1"/>
    <col min="2890" max="2894" width="9.140625" style="21"/>
    <col min="2895" max="2895" width="9.28515625" style="21" bestFit="1" customWidth="1"/>
    <col min="2896" max="2896" width="9.140625" style="21"/>
    <col min="2897" max="2897" width="9.28515625" style="21" bestFit="1" customWidth="1"/>
    <col min="2898" max="2902" width="9.140625" style="21"/>
    <col min="2903" max="2903" width="9.28515625" style="21" bestFit="1" customWidth="1"/>
    <col min="2904" max="2904" width="9.140625" style="21"/>
    <col min="2905" max="2905" width="9.28515625" style="21" bestFit="1" customWidth="1"/>
    <col min="2906" max="2910" width="9.140625" style="21"/>
    <col min="2911" max="2911" width="9.28515625" style="21" bestFit="1" customWidth="1"/>
    <col min="2912" max="2912" width="9.140625" style="21"/>
    <col min="2913" max="2913" width="9.28515625" style="21" bestFit="1" customWidth="1"/>
    <col min="2914" max="2918" width="9.140625" style="21"/>
    <col min="2919" max="2919" width="9.28515625" style="21" bestFit="1" customWidth="1"/>
    <col min="2920" max="2920" width="9.140625" style="21"/>
    <col min="2921" max="2921" width="9.28515625" style="21" bestFit="1" customWidth="1"/>
    <col min="2922" max="2926" width="9.140625" style="21"/>
    <col min="2927" max="2927" width="9.28515625" style="21" bestFit="1" customWidth="1"/>
    <col min="2928" max="2928" width="9.140625" style="21"/>
    <col min="2929" max="2929" width="9.28515625" style="21" bestFit="1" customWidth="1"/>
    <col min="2930" max="2934" width="9.140625" style="21"/>
    <col min="2935" max="2935" width="9.28515625" style="21" bestFit="1" customWidth="1"/>
    <col min="2936" max="2936" width="9.140625" style="21"/>
    <col min="2937" max="2937" width="9.28515625" style="21" bestFit="1" customWidth="1"/>
    <col min="2938" max="2942" width="9.140625" style="21"/>
    <col min="2943" max="2943" width="9.28515625" style="21" bestFit="1" customWidth="1"/>
    <col min="2944" max="2944" width="9.140625" style="21"/>
    <col min="2945" max="2945" width="9.28515625" style="21" bestFit="1" customWidth="1"/>
    <col min="2946" max="2950" width="9.140625" style="21"/>
    <col min="2951" max="2951" width="9.28515625" style="21" bestFit="1" customWidth="1"/>
    <col min="2952" max="2952" width="9.140625" style="21"/>
    <col min="2953" max="2953" width="9.28515625" style="21" bestFit="1" customWidth="1"/>
    <col min="2954" max="2958" width="9.140625" style="21"/>
    <col min="2959" max="2959" width="9.28515625" style="21" bestFit="1" customWidth="1"/>
    <col min="2960" max="2960" width="9.140625" style="21"/>
    <col min="2961" max="2961" width="9.28515625" style="21" bestFit="1" customWidth="1"/>
    <col min="2962" max="2966" width="9.140625" style="21"/>
    <col min="2967" max="2967" width="9.28515625" style="21" bestFit="1" customWidth="1"/>
    <col min="2968" max="2968" width="9.140625" style="21"/>
    <col min="2969" max="2969" width="9.28515625" style="21" bestFit="1" customWidth="1"/>
    <col min="2970" max="2974" width="9.140625" style="21"/>
    <col min="2975" max="2975" width="9.28515625" style="21" bestFit="1" customWidth="1"/>
    <col min="2976" max="2976" width="9.140625" style="21"/>
    <col min="2977" max="2977" width="9.28515625" style="21" bestFit="1" customWidth="1"/>
    <col min="2978" max="2982" width="9.140625" style="21"/>
    <col min="2983" max="2983" width="9.28515625" style="21" bestFit="1" customWidth="1"/>
    <col min="2984" max="2984" width="9.140625" style="21"/>
    <col min="2985" max="2985" width="9.28515625" style="21" bestFit="1" customWidth="1"/>
    <col min="2986" max="2990" width="9.140625" style="21"/>
    <col min="2991" max="2991" width="9.28515625" style="21" bestFit="1" customWidth="1"/>
    <col min="2992" max="2992" width="9.140625" style="21"/>
    <col min="2993" max="2993" width="9.28515625" style="21" bestFit="1" customWidth="1"/>
    <col min="2994" max="2998" width="9.140625" style="21"/>
    <col min="2999" max="2999" width="9.28515625" style="21" bestFit="1" customWidth="1"/>
    <col min="3000" max="3000" width="9.140625" style="21"/>
    <col min="3001" max="3001" width="9.28515625" style="21" bestFit="1" customWidth="1"/>
    <col min="3002" max="3006" width="9.140625" style="21"/>
    <col min="3007" max="3007" width="9.28515625" style="21" bestFit="1" customWidth="1"/>
    <col min="3008" max="3008" width="9.140625" style="21"/>
    <col min="3009" max="3009" width="9.28515625" style="21" bestFit="1" customWidth="1"/>
    <col min="3010" max="3014" width="9.140625" style="21"/>
    <col min="3015" max="3015" width="9.28515625" style="21" bestFit="1" customWidth="1"/>
    <col min="3016" max="3016" width="9.140625" style="21"/>
    <col min="3017" max="3017" width="9.28515625" style="21" bestFit="1" customWidth="1"/>
    <col min="3018" max="3022" width="9.140625" style="21"/>
    <col min="3023" max="3023" width="9.28515625" style="21" bestFit="1" customWidth="1"/>
    <col min="3024" max="3024" width="9.140625" style="21"/>
    <col min="3025" max="3025" width="9.28515625" style="21" bestFit="1" customWidth="1"/>
    <col min="3026" max="3030" width="9.140625" style="21"/>
    <col min="3031" max="3031" width="9.28515625" style="21" bestFit="1" customWidth="1"/>
    <col min="3032" max="3032" width="9.140625" style="21"/>
    <col min="3033" max="3033" width="9.28515625" style="21" bestFit="1" customWidth="1"/>
    <col min="3034" max="3038" width="9.140625" style="21"/>
    <col min="3039" max="3039" width="9.28515625" style="21" bestFit="1" customWidth="1"/>
    <col min="3040" max="3040" width="9.140625" style="21"/>
    <col min="3041" max="3041" width="9.28515625" style="21" bestFit="1" customWidth="1"/>
    <col min="3042" max="3046" width="9.140625" style="21"/>
    <col min="3047" max="3047" width="9.28515625" style="21" bestFit="1" customWidth="1"/>
    <col min="3048" max="3048" width="9.140625" style="21"/>
    <col min="3049" max="3049" width="9.28515625" style="21" bestFit="1" customWidth="1"/>
    <col min="3050" max="3054" width="9.140625" style="21"/>
    <col min="3055" max="3055" width="9.28515625" style="21" bestFit="1" customWidth="1"/>
    <col min="3056" max="3056" width="9.140625" style="21"/>
    <col min="3057" max="3057" width="9.28515625" style="21" bestFit="1" customWidth="1"/>
    <col min="3058" max="3062" width="9.140625" style="21"/>
    <col min="3063" max="3063" width="9.28515625" style="21" bestFit="1" customWidth="1"/>
    <col min="3064" max="3064" width="9.140625" style="21"/>
    <col min="3065" max="3065" width="9.28515625" style="21" bestFit="1" customWidth="1"/>
    <col min="3066" max="3070" width="9.140625" style="21"/>
    <col min="3071" max="3071" width="9.28515625" style="21" bestFit="1" customWidth="1"/>
    <col min="3072" max="3072" width="9.140625" style="21"/>
    <col min="3073" max="3073" width="9.28515625" style="21" bestFit="1" customWidth="1"/>
    <col min="3074" max="3078" width="9.140625" style="21"/>
    <col min="3079" max="3079" width="9.28515625" style="21" bestFit="1" customWidth="1"/>
    <col min="3080" max="3080" width="9.140625" style="21"/>
    <col min="3081" max="3081" width="9.28515625" style="21" bestFit="1" customWidth="1"/>
    <col min="3082" max="3086" width="9.140625" style="21"/>
    <col min="3087" max="3087" width="9.28515625" style="21" bestFit="1" customWidth="1"/>
    <col min="3088" max="3088" width="9.140625" style="21"/>
    <col min="3089" max="3089" width="9.28515625" style="21" bestFit="1" customWidth="1"/>
    <col min="3090" max="3094" width="9.140625" style="21"/>
    <col min="3095" max="3095" width="9.28515625" style="21" bestFit="1" customWidth="1"/>
    <col min="3096" max="3096" width="9.140625" style="21"/>
    <col min="3097" max="3097" width="9.28515625" style="21" bestFit="1" customWidth="1"/>
    <col min="3098" max="3102" width="9.140625" style="21"/>
    <col min="3103" max="3103" width="9.28515625" style="21" bestFit="1" customWidth="1"/>
    <col min="3104" max="3104" width="9.140625" style="21"/>
    <col min="3105" max="3105" width="9.28515625" style="21" bestFit="1" customWidth="1"/>
    <col min="3106" max="3110" width="9.140625" style="21"/>
    <col min="3111" max="3111" width="9.28515625" style="21" bestFit="1" customWidth="1"/>
    <col min="3112" max="3112" width="9.140625" style="21"/>
    <col min="3113" max="3113" width="9.28515625" style="21" bestFit="1" customWidth="1"/>
    <col min="3114" max="3118" width="9.140625" style="21"/>
    <col min="3119" max="3119" width="9.28515625" style="21" bestFit="1" customWidth="1"/>
    <col min="3120" max="3120" width="9.140625" style="21"/>
    <col min="3121" max="3121" width="9.28515625" style="21" bestFit="1" customWidth="1"/>
    <col min="3122" max="3126" width="9.140625" style="21"/>
    <col min="3127" max="3127" width="9.28515625" style="21" bestFit="1" customWidth="1"/>
    <col min="3128" max="3128" width="9.140625" style="21"/>
    <col min="3129" max="3129" width="9.28515625" style="21" bestFit="1" customWidth="1"/>
    <col min="3130" max="3134" width="9.140625" style="21"/>
    <col min="3135" max="3135" width="9.28515625" style="21" bestFit="1" customWidth="1"/>
    <col min="3136" max="3136" width="9.140625" style="21"/>
    <col min="3137" max="3137" width="9.28515625" style="21" bestFit="1" customWidth="1"/>
    <col min="3138" max="3142" width="9.140625" style="21"/>
    <col min="3143" max="3143" width="9.28515625" style="21" bestFit="1" customWidth="1"/>
    <col min="3144" max="3144" width="9.140625" style="21"/>
    <col min="3145" max="3145" width="9.28515625" style="21" bestFit="1" customWidth="1"/>
    <col min="3146" max="3150" width="9.140625" style="21"/>
    <col min="3151" max="3151" width="9.28515625" style="21" bestFit="1" customWidth="1"/>
    <col min="3152" max="3152" width="9.140625" style="21"/>
    <col min="3153" max="3153" width="9.28515625" style="21" bestFit="1" customWidth="1"/>
    <col min="3154" max="3158" width="9.140625" style="21"/>
    <col min="3159" max="3159" width="9.28515625" style="21" bestFit="1" customWidth="1"/>
    <col min="3160" max="3160" width="9.140625" style="21"/>
    <col min="3161" max="3161" width="9.28515625" style="21" bestFit="1" customWidth="1"/>
    <col min="3162" max="3166" width="9.140625" style="21"/>
    <col min="3167" max="3167" width="9.28515625" style="21" bestFit="1" customWidth="1"/>
    <col min="3168" max="3168" width="9.140625" style="21"/>
    <col min="3169" max="3169" width="9.28515625" style="21" bestFit="1" customWidth="1"/>
    <col min="3170" max="3174" width="9.140625" style="21"/>
    <col min="3175" max="3175" width="9.28515625" style="21" bestFit="1" customWidth="1"/>
    <col min="3176" max="3176" width="9.140625" style="21"/>
    <col min="3177" max="3177" width="9.28515625" style="21" bestFit="1" customWidth="1"/>
    <col min="3178" max="3182" width="9.140625" style="21"/>
    <col min="3183" max="3183" width="9.28515625" style="21" bestFit="1" customWidth="1"/>
    <col min="3184" max="3184" width="9.140625" style="21"/>
    <col min="3185" max="3185" width="9.28515625" style="21" bestFit="1" customWidth="1"/>
    <col min="3186" max="3190" width="9.140625" style="21"/>
    <col min="3191" max="3191" width="9.28515625" style="21" bestFit="1" customWidth="1"/>
    <col min="3192" max="3192" width="9.140625" style="21"/>
    <col min="3193" max="3193" width="9.28515625" style="21" bestFit="1" customWidth="1"/>
    <col min="3194" max="3198" width="9.140625" style="21"/>
    <col min="3199" max="3199" width="9.28515625" style="21" bestFit="1" customWidth="1"/>
    <col min="3200" max="3200" width="9.140625" style="21"/>
    <col min="3201" max="3201" width="9.28515625" style="21" bestFit="1" customWidth="1"/>
    <col min="3202" max="3206" width="9.140625" style="21"/>
    <col min="3207" max="3207" width="9.28515625" style="21" bestFit="1" customWidth="1"/>
    <col min="3208" max="3208" width="9.140625" style="21"/>
    <col min="3209" max="3209" width="9.28515625" style="21" bestFit="1" customWidth="1"/>
    <col min="3210" max="3214" width="9.140625" style="21"/>
    <col min="3215" max="3215" width="9.28515625" style="21" bestFit="1" customWidth="1"/>
    <col min="3216" max="3216" width="9.140625" style="21"/>
    <col min="3217" max="3217" width="9.28515625" style="21" bestFit="1" customWidth="1"/>
    <col min="3218" max="3222" width="9.140625" style="21"/>
    <col min="3223" max="3223" width="9.28515625" style="21" bestFit="1" customWidth="1"/>
    <col min="3224" max="3224" width="9.140625" style="21"/>
    <col min="3225" max="3225" width="9.28515625" style="21" bestFit="1" customWidth="1"/>
    <col min="3226" max="3230" width="9.140625" style="21"/>
    <col min="3231" max="3231" width="9.28515625" style="21" bestFit="1" customWidth="1"/>
    <col min="3232" max="3232" width="9.140625" style="21"/>
    <col min="3233" max="3233" width="9.28515625" style="21" bestFit="1" customWidth="1"/>
    <col min="3234" max="3238" width="9.140625" style="21"/>
    <col min="3239" max="3239" width="9.28515625" style="21" bestFit="1" customWidth="1"/>
    <col min="3240" max="3240" width="9.140625" style="21"/>
    <col min="3241" max="3241" width="9.28515625" style="21" bestFit="1" customWidth="1"/>
    <col min="3242" max="3246" width="9.140625" style="21"/>
    <col min="3247" max="3247" width="9.28515625" style="21" bestFit="1" customWidth="1"/>
    <col min="3248" max="3248" width="9.140625" style="21"/>
    <col min="3249" max="3249" width="9.28515625" style="21" bestFit="1" customWidth="1"/>
    <col min="3250" max="3254" width="9.140625" style="21"/>
    <col min="3255" max="3255" width="9.28515625" style="21" bestFit="1" customWidth="1"/>
    <col min="3256" max="3256" width="9.140625" style="21"/>
    <col min="3257" max="3257" width="9.28515625" style="21" bestFit="1" customWidth="1"/>
    <col min="3258" max="3262" width="9.140625" style="21"/>
    <col min="3263" max="3263" width="9.28515625" style="21" bestFit="1" customWidth="1"/>
    <col min="3264" max="3264" width="9.140625" style="21"/>
    <col min="3265" max="3265" width="9.28515625" style="21" bestFit="1" customWidth="1"/>
    <col min="3266" max="3270" width="9.140625" style="21"/>
    <col min="3271" max="3271" width="9.28515625" style="21" bestFit="1" customWidth="1"/>
    <col min="3272" max="3272" width="9.140625" style="21"/>
    <col min="3273" max="3273" width="9.28515625" style="21" bestFit="1" customWidth="1"/>
    <col min="3274" max="3278" width="9.140625" style="21"/>
    <col min="3279" max="3279" width="9.28515625" style="21" bestFit="1" customWidth="1"/>
    <col min="3280" max="3280" width="9.140625" style="21"/>
    <col min="3281" max="3281" width="9.28515625" style="21" bestFit="1" customWidth="1"/>
    <col min="3282" max="3286" width="9.140625" style="21"/>
    <col min="3287" max="3287" width="9.28515625" style="21" bestFit="1" customWidth="1"/>
    <col min="3288" max="3288" width="9.140625" style="21"/>
    <col min="3289" max="3289" width="9.28515625" style="21" bestFit="1" customWidth="1"/>
    <col min="3290" max="3294" width="9.140625" style="21"/>
    <col min="3295" max="3295" width="9.28515625" style="21" bestFit="1" customWidth="1"/>
    <col min="3296" max="3296" width="9.140625" style="21"/>
    <col min="3297" max="3297" width="9.28515625" style="21" bestFit="1" customWidth="1"/>
    <col min="3298" max="3302" width="9.140625" style="21"/>
    <col min="3303" max="3303" width="9.28515625" style="21" bestFit="1" customWidth="1"/>
    <col min="3304" max="3304" width="9.140625" style="21"/>
    <col min="3305" max="3305" width="9.28515625" style="21" bestFit="1" customWidth="1"/>
    <col min="3306" max="3310" width="9.140625" style="21"/>
    <col min="3311" max="3311" width="9.28515625" style="21" bestFit="1" customWidth="1"/>
    <col min="3312" max="3312" width="9.140625" style="21"/>
    <col min="3313" max="3313" width="9.28515625" style="21" bestFit="1" customWidth="1"/>
    <col min="3314" max="3318" width="9.140625" style="21"/>
    <col min="3319" max="3319" width="9.28515625" style="21" bestFit="1" customWidth="1"/>
    <col min="3320" max="3320" width="9.140625" style="21"/>
    <col min="3321" max="3321" width="9.28515625" style="21" bestFit="1" customWidth="1"/>
    <col min="3322" max="3326" width="9.140625" style="21"/>
    <col min="3327" max="3327" width="9.28515625" style="21" bestFit="1" customWidth="1"/>
    <col min="3328" max="3328" width="9.140625" style="21"/>
    <col min="3329" max="3329" width="9.28515625" style="21" bestFit="1" customWidth="1"/>
    <col min="3330" max="3334" width="9.140625" style="21"/>
    <col min="3335" max="3335" width="9.28515625" style="21" bestFit="1" customWidth="1"/>
    <col min="3336" max="3336" width="9.140625" style="21"/>
    <col min="3337" max="3337" width="9.28515625" style="21" bestFit="1" customWidth="1"/>
    <col min="3338" max="3342" width="9.140625" style="21"/>
    <col min="3343" max="3343" width="9.28515625" style="21" bestFit="1" customWidth="1"/>
    <col min="3344" max="3344" width="9.140625" style="21"/>
    <col min="3345" max="3345" width="9.28515625" style="21" bestFit="1" customWidth="1"/>
    <col min="3346" max="3350" width="9.140625" style="21"/>
    <col min="3351" max="3351" width="9.28515625" style="21" bestFit="1" customWidth="1"/>
    <col min="3352" max="3352" width="9.140625" style="21"/>
    <col min="3353" max="3353" width="9.28515625" style="21" bestFit="1" customWidth="1"/>
    <col min="3354" max="3358" width="9.140625" style="21"/>
    <col min="3359" max="3359" width="9.28515625" style="21" bestFit="1" customWidth="1"/>
    <col min="3360" max="3360" width="9.140625" style="21"/>
    <col min="3361" max="3361" width="9.28515625" style="21" bestFit="1" customWidth="1"/>
    <col min="3362" max="3366" width="9.140625" style="21"/>
    <col min="3367" max="3367" width="9.28515625" style="21" bestFit="1" customWidth="1"/>
    <col min="3368" max="3368" width="9.140625" style="21"/>
    <col min="3369" max="3369" width="9.28515625" style="21" bestFit="1" customWidth="1"/>
    <col min="3370" max="3374" width="9.140625" style="21"/>
    <col min="3375" max="3375" width="9.28515625" style="21" bestFit="1" customWidth="1"/>
    <col min="3376" max="3376" width="9.140625" style="21"/>
    <col min="3377" max="3377" width="9.28515625" style="21" bestFit="1" customWidth="1"/>
    <col min="3378" max="3382" width="9.140625" style="21"/>
    <col min="3383" max="3383" width="9.28515625" style="21" bestFit="1" customWidth="1"/>
    <col min="3384" max="3384" width="9.140625" style="21"/>
    <col min="3385" max="3385" width="9.28515625" style="21" bestFit="1" customWidth="1"/>
    <col min="3386" max="3390" width="9.140625" style="21"/>
    <col min="3391" max="3391" width="9.28515625" style="21" bestFit="1" customWidth="1"/>
    <col min="3392" max="3392" width="9.140625" style="21"/>
    <col min="3393" max="3393" width="9.28515625" style="21" bestFit="1" customWidth="1"/>
    <col min="3394" max="3398" width="9.140625" style="21"/>
    <col min="3399" max="3399" width="9.28515625" style="21" bestFit="1" customWidth="1"/>
    <col min="3400" max="3400" width="9.140625" style="21"/>
    <col min="3401" max="3401" width="9.28515625" style="21" bestFit="1" customWidth="1"/>
    <col min="3402" max="3406" width="9.140625" style="21"/>
    <col min="3407" max="3407" width="9.28515625" style="21" bestFit="1" customWidth="1"/>
    <col min="3408" max="3408" width="9.140625" style="21"/>
    <col min="3409" max="3409" width="9.28515625" style="21" bestFit="1" customWidth="1"/>
    <col min="3410" max="3414" width="9.140625" style="21"/>
    <col min="3415" max="3415" width="9.28515625" style="21" bestFit="1" customWidth="1"/>
    <col min="3416" max="3416" width="9.140625" style="21"/>
    <col min="3417" max="3417" width="9.28515625" style="21" bestFit="1" customWidth="1"/>
    <col min="3418" max="3422" width="9.140625" style="21"/>
    <col min="3423" max="3423" width="9.28515625" style="21" bestFit="1" customWidth="1"/>
    <col min="3424" max="3424" width="9.140625" style="21"/>
    <col min="3425" max="3425" width="9.28515625" style="21" bestFit="1" customWidth="1"/>
    <col min="3426" max="3430" width="9.140625" style="21"/>
    <col min="3431" max="3431" width="9.28515625" style="21" bestFit="1" customWidth="1"/>
    <col min="3432" max="3432" width="9.140625" style="21"/>
    <col min="3433" max="3433" width="9.28515625" style="21" bestFit="1" customWidth="1"/>
    <col min="3434" max="3438" width="9.140625" style="21"/>
    <col min="3439" max="3439" width="9.28515625" style="21" bestFit="1" customWidth="1"/>
    <col min="3440" max="3440" width="9.140625" style="21"/>
    <col min="3441" max="3441" width="9.28515625" style="21" bestFit="1" customWidth="1"/>
    <col min="3442" max="3446" width="9.140625" style="21"/>
    <col min="3447" max="3447" width="9.28515625" style="21" bestFit="1" customWidth="1"/>
    <col min="3448" max="3448" width="9.140625" style="21"/>
    <col min="3449" max="3449" width="9.28515625" style="21" bestFit="1" customWidth="1"/>
    <col min="3450" max="3454" width="9.140625" style="21"/>
    <col min="3455" max="3455" width="9.28515625" style="21" bestFit="1" customWidth="1"/>
    <col min="3456" max="3456" width="9.140625" style="21"/>
    <col min="3457" max="3457" width="9.28515625" style="21" bestFit="1" customWidth="1"/>
    <col min="3458" max="3462" width="9.140625" style="21"/>
    <col min="3463" max="3463" width="9.28515625" style="21" bestFit="1" customWidth="1"/>
    <col min="3464" max="3464" width="9.140625" style="21"/>
    <col min="3465" max="3465" width="9.28515625" style="21" bestFit="1" customWidth="1"/>
    <col min="3466" max="3470" width="9.140625" style="21"/>
    <col min="3471" max="3471" width="9.28515625" style="21" bestFit="1" customWidth="1"/>
    <col min="3472" max="3472" width="9.140625" style="21"/>
    <col min="3473" max="3473" width="9.28515625" style="21" bestFit="1" customWidth="1"/>
    <col min="3474" max="3478" width="9.140625" style="21"/>
    <col min="3479" max="3479" width="9.28515625" style="21" bestFit="1" customWidth="1"/>
    <col min="3480" max="3480" width="9.140625" style="21"/>
    <col min="3481" max="3481" width="9.28515625" style="21" bestFit="1" customWidth="1"/>
    <col min="3482" max="3486" width="9.140625" style="21"/>
    <col min="3487" max="3487" width="9.28515625" style="21" bestFit="1" customWidth="1"/>
    <col min="3488" max="3488" width="9.140625" style="21"/>
    <col min="3489" max="3489" width="9.28515625" style="21" bestFit="1" customWidth="1"/>
    <col min="3490" max="3494" width="9.140625" style="21"/>
    <col min="3495" max="3495" width="9.28515625" style="21" bestFit="1" customWidth="1"/>
    <col min="3496" max="3496" width="9.140625" style="21"/>
    <col min="3497" max="3497" width="9.28515625" style="21" bestFit="1" customWidth="1"/>
    <col min="3498" max="3502" width="9.140625" style="21"/>
    <col min="3503" max="3503" width="9.28515625" style="21" bestFit="1" customWidth="1"/>
    <col min="3504" max="3504" width="9.140625" style="21"/>
    <col min="3505" max="3505" width="9.28515625" style="21" bestFit="1" customWidth="1"/>
    <col min="3506" max="3510" width="9.140625" style="21"/>
    <col min="3511" max="3511" width="9.28515625" style="21" bestFit="1" customWidth="1"/>
    <col min="3512" max="3512" width="9.140625" style="21"/>
    <col min="3513" max="3513" width="9.28515625" style="21" bestFit="1" customWidth="1"/>
    <col min="3514" max="3518" width="9.140625" style="21"/>
    <col min="3519" max="3519" width="9.28515625" style="21" bestFit="1" customWidth="1"/>
    <col min="3520" max="3520" width="9.140625" style="21"/>
    <col min="3521" max="3521" width="9.28515625" style="21" bestFit="1" customWidth="1"/>
    <col min="3522" max="3526" width="9.140625" style="21"/>
    <col min="3527" max="3527" width="9.28515625" style="21" bestFit="1" customWidth="1"/>
    <col min="3528" max="3528" width="9.140625" style="21"/>
    <col min="3529" max="3529" width="9.28515625" style="21" bestFit="1" customWidth="1"/>
    <col min="3530" max="3534" width="9.140625" style="21"/>
    <col min="3535" max="3535" width="9.28515625" style="21" bestFit="1" customWidth="1"/>
    <col min="3536" max="3536" width="9.140625" style="21"/>
    <col min="3537" max="3537" width="9.28515625" style="21" bestFit="1" customWidth="1"/>
    <col min="3538" max="3542" width="9.140625" style="21"/>
    <col min="3543" max="3543" width="9.28515625" style="21" bestFit="1" customWidth="1"/>
    <col min="3544" max="3544" width="9.140625" style="21"/>
    <col min="3545" max="3545" width="9.28515625" style="21" bestFit="1" customWidth="1"/>
    <col min="3546" max="3550" width="9.140625" style="21"/>
    <col min="3551" max="3551" width="9.28515625" style="21" bestFit="1" customWidth="1"/>
    <col min="3552" max="3552" width="9.140625" style="21"/>
    <col min="3553" max="3553" width="9.28515625" style="21" bestFit="1" customWidth="1"/>
    <col min="3554" max="3558" width="9.140625" style="21"/>
    <col min="3559" max="3559" width="9.28515625" style="21" bestFit="1" customWidth="1"/>
    <col min="3560" max="3560" width="9.140625" style="21"/>
    <col min="3561" max="3561" width="9.28515625" style="21" bestFit="1" customWidth="1"/>
    <col min="3562" max="3566" width="9.140625" style="21"/>
    <col min="3567" max="3567" width="9.28515625" style="21" bestFit="1" customWidth="1"/>
    <col min="3568" max="3568" width="9.140625" style="21"/>
    <col min="3569" max="3569" width="9.28515625" style="21" bestFit="1" customWidth="1"/>
    <col min="3570" max="3574" width="9.140625" style="21"/>
    <col min="3575" max="3575" width="9.28515625" style="21" bestFit="1" customWidth="1"/>
    <col min="3576" max="3576" width="9.140625" style="21"/>
    <col min="3577" max="3577" width="9.28515625" style="21" bestFit="1" customWidth="1"/>
    <col min="3578" max="3582" width="9.140625" style="21"/>
    <col min="3583" max="3583" width="9.28515625" style="21" bestFit="1" customWidth="1"/>
    <col min="3584" max="3584" width="9.140625" style="21"/>
    <col min="3585" max="3585" width="9.28515625" style="21" bestFit="1" customWidth="1"/>
    <col min="3586" max="3590" width="9.140625" style="21"/>
    <col min="3591" max="3591" width="9.28515625" style="21" bestFit="1" customWidth="1"/>
    <col min="3592" max="3592" width="9.140625" style="21"/>
    <col min="3593" max="3593" width="9.28515625" style="21" bestFit="1" customWidth="1"/>
    <col min="3594" max="3598" width="9.140625" style="21"/>
    <col min="3599" max="3599" width="9.28515625" style="21" bestFit="1" customWidth="1"/>
    <col min="3600" max="3600" width="9.140625" style="21"/>
    <col min="3601" max="3601" width="9.28515625" style="21" bestFit="1" customWidth="1"/>
    <col min="3602" max="3606" width="9.140625" style="21"/>
    <col min="3607" max="3607" width="9.28515625" style="21" bestFit="1" customWidth="1"/>
    <col min="3608" max="3608" width="9.140625" style="21"/>
    <col min="3609" max="3609" width="9.28515625" style="21" bestFit="1" customWidth="1"/>
    <col min="3610" max="3614" width="9.140625" style="21"/>
    <col min="3615" max="3615" width="9.28515625" style="21" bestFit="1" customWidth="1"/>
    <col min="3616" max="3616" width="9.140625" style="21"/>
    <col min="3617" max="3617" width="9.28515625" style="21" bestFit="1" customWidth="1"/>
    <col min="3618" max="3622" width="9.140625" style="21"/>
    <col min="3623" max="3623" width="9.28515625" style="21" bestFit="1" customWidth="1"/>
    <col min="3624" max="3624" width="9.140625" style="21"/>
    <col min="3625" max="3625" width="9.28515625" style="21" bestFit="1" customWidth="1"/>
    <col min="3626" max="3630" width="9.140625" style="21"/>
    <col min="3631" max="3631" width="9.28515625" style="21" bestFit="1" customWidth="1"/>
    <col min="3632" max="3632" width="9.140625" style="21"/>
    <col min="3633" max="3633" width="9.28515625" style="21" bestFit="1" customWidth="1"/>
    <col min="3634" max="3638" width="9.140625" style="21"/>
    <col min="3639" max="3639" width="9.28515625" style="21" bestFit="1" customWidth="1"/>
    <col min="3640" max="3640" width="9.140625" style="21"/>
    <col min="3641" max="3641" width="9.28515625" style="21" bestFit="1" customWidth="1"/>
    <col min="3642" max="3646" width="9.140625" style="21"/>
    <col min="3647" max="3647" width="9.28515625" style="21" bestFit="1" customWidth="1"/>
    <col min="3648" max="3648" width="9.140625" style="21"/>
    <col min="3649" max="3649" width="9.28515625" style="21" bestFit="1" customWidth="1"/>
    <col min="3650" max="3654" width="9.140625" style="21"/>
    <col min="3655" max="3655" width="9.28515625" style="21" bestFit="1" customWidth="1"/>
    <col min="3656" max="3656" width="9.140625" style="21"/>
    <col min="3657" max="3657" width="9.28515625" style="21" bestFit="1" customWidth="1"/>
    <col min="3658" max="3662" width="9.140625" style="21"/>
    <col min="3663" max="3663" width="9.28515625" style="21" bestFit="1" customWidth="1"/>
    <col min="3664" max="3664" width="9.140625" style="21"/>
    <col min="3665" max="3665" width="9.28515625" style="21" bestFit="1" customWidth="1"/>
    <col min="3666" max="3670" width="9.140625" style="21"/>
    <col min="3671" max="3671" width="9.28515625" style="21" bestFit="1" customWidth="1"/>
    <col min="3672" max="3672" width="9.140625" style="21"/>
    <col min="3673" max="3673" width="9.28515625" style="21" bestFit="1" customWidth="1"/>
    <col min="3674" max="3678" width="9.140625" style="21"/>
    <col min="3679" max="3679" width="9.28515625" style="21" bestFit="1" customWidth="1"/>
    <col min="3680" max="3680" width="9.140625" style="21"/>
    <col min="3681" max="3681" width="9.28515625" style="21" bestFit="1" customWidth="1"/>
    <col min="3682" max="3686" width="9.140625" style="21"/>
    <col min="3687" max="3687" width="9.28515625" style="21" bestFit="1" customWidth="1"/>
    <col min="3688" max="3688" width="9.140625" style="21"/>
    <col min="3689" max="3689" width="9.28515625" style="21" bestFit="1" customWidth="1"/>
    <col min="3690" max="3694" width="9.140625" style="21"/>
    <col min="3695" max="3695" width="9.28515625" style="21" bestFit="1" customWidth="1"/>
    <col min="3696" max="3696" width="9.140625" style="21"/>
    <col min="3697" max="3697" width="9.28515625" style="21" bestFit="1" customWidth="1"/>
    <col min="3698" max="3702" width="9.140625" style="21"/>
    <col min="3703" max="3703" width="9.28515625" style="21" bestFit="1" customWidth="1"/>
    <col min="3704" max="3704" width="9.140625" style="21"/>
    <col min="3705" max="3705" width="9.28515625" style="21" bestFit="1" customWidth="1"/>
    <col min="3706" max="3710" width="9.140625" style="21"/>
    <col min="3711" max="3711" width="9.28515625" style="21" bestFit="1" customWidth="1"/>
    <col min="3712" max="3712" width="9.140625" style="21"/>
    <col min="3713" max="3713" width="9.28515625" style="21" bestFit="1" customWidth="1"/>
    <col min="3714" max="3718" width="9.140625" style="21"/>
    <col min="3719" max="3719" width="9.28515625" style="21" bestFit="1" customWidth="1"/>
    <col min="3720" max="3720" width="9.140625" style="21"/>
    <col min="3721" max="3721" width="9.28515625" style="21" bestFit="1" customWidth="1"/>
    <col min="3722" max="3726" width="9.140625" style="21"/>
    <col min="3727" max="3727" width="9.28515625" style="21" bestFit="1" customWidth="1"/>
    <col min="3728" max="3728" width="9.140625" style="21"/>
    <col min="3729" max="3729" width="9.28515625" style="21" bestFit="1" customWidth="1"/>
    <col min="3730" max="3734" width="9.140625" style="21"/>
    <col min="3735" max="3735" width="9.28515625" style="21" bestFit="1" customWidth="1"/>
    <col min="3736" max="3736" width="9.140625" style="21"/>
    <col min="3737" max="3737" width="9.28515625" style="21" bestFit="1" customWidth="1"/>
    <col min="3738" max="3742" width="9.140625" style="21"/>
    <col min="3743" max="3743" width="9.28515625" style="21" bestFit="1" customWidth="1"/>
    <col min="3744" max="3744" width="9.140625" style="21"/>
    <col min="3745" max="3745" width="9.28515625" style="21" bestFit="1" customWidth="1"/>
    <col min="3746" max="3750" width="9.140625" style="21"/>
    <col min="3751" max="3751" width="9.28515625" style="21" bestFit="1" customWidth="1"/>
    <col min="3752" max="3752" width="9.140625" style="21"/>
    <col min="3753" max="3753" width="9.28515625" style="21" bestFit="1" customWidth="1"/>
    <col min="3754" max="3758" width="9.140625" style="21"/>
    <col min="3759" max="3759" width="9.28515625" style="21" bestFit="1" customWidth="1"/>
    <col min="3760" max="3760" width="9.140625" style="21"/>
    <col min="3761" max="3761" width="9.28515625" style="21" bestFit="1" customWidth="1"/>
    <col min="3762" max="3766" width="9.140625" style="21"/>
    <col min="3767" max="3767" width="9.28515625" style="21" bestFit="1" customWidth="1"/>
    <col min="3768" max="3768" width="9.140625" style="21"/>
    <col min="3769" max="3769" width="9.28515625" style="21" bestFit="1" customWidth="1"/>
    <col min="3770" max="3774" width="9.140625" style="21"/>
    <col min="3775" max="3775" width="9.28515625" style="21" bestFit="1" customWidth="1"/>
    <col min="3776" max="3776" width="9.140625" style="21"/>
    <col min="3777" max="3777" width="9.28515625" style="21" bestFit="1" customWidth="1"/>
    <col min="3778" max="3782" width="9.140625" style="21"/>
    <col min="3783" max="3783" width="9.28515625" style="21" bestFit="1" customWidth="1"/>
    <col min="3784" max="3784" width="9.140625" style="21"/>
    <col min="3785" max="3785" width="9.28515625" style="21" bestFit="1" customWidth="1"/>
    <col min="3786" max="3790" width="9.140625" style="21"/>
    <col min="3791" max="3791" width="9.28515625" style="21" bestFit="1" customWidth="1"/>
    <col min="3792" max="3792" width="9.140625" style="21"/>
    <col min="3793" max="3793" width="9.28515625" style="21" bestFit="1" customWidth="1"/>
    <col min="3794" max="3798" width="9.140625" style="21"/>
    <col min="3799" max="3799" width="9.28515625" style="21" bestFit="1" customWidth="1"/>
    <col min="3800" max="3800" width="9.140625" style="21"/>
    <col min="3801" max="3801" width="9.28515625" style="21" bestFit="1" customWidth="1"/>
    <col min="3802" max="3806" width="9.140625" style="21"/>
    <col min="3807" max="3807" width="9.28515625" style="21" bestFit="1" customWidth="1"/>
    <col min="3808" max="3808" width="9.140625" style="21"/>
    <col min="3809" max="3809" width="9.28515625" style="21" bestFit="1" customWidth="1"/>
    <col min="3810" max="3814" width="9.140625" style="21"/>
    <col min="3815" max="3815" width="9.28515625" style="21" bestFit="1" customWidth="1"/>
    <col min="3816" max="3816" width="9.140625" style="21"/>
    <col min="3817" max="3817" width="9.28515625" style="21" bestFit="1" customWidth="1"/>
    <col min="3818" max="3822" width="9.140625" style="21"/>
    <col min="3823" max="3823" width="9.28515625" style="21" bestFit="1" customWidth="1"/>
    <col min="3824" max="3824" width="9.140625" style="21"/>
    <col min="3825" max="3825" width="9.28515625" style="21" bestFit="1" customWidth="1"/>
    <col min="3826" max="3830" width="9.140625" style="21"/>
    <col min="3831" max="3831" width="9.28515625" style="21" bestFit="1" customWidth="1"/>
    <col min="3832" max="3832" width="9.140625" style="21"/>
    <col min="3833" max="3833" width="9.28515625" style="21" bestFit="1" customWidth="1"/>
    <col min="3834" max="3838" width="9.140625" style="21"/>
    <col min="3839" max="3839" width="9.28515625" style="21" bestFit="1" customWidth="1"/>
    <col min="3840" max="3840" width="9.140625" style="21"/>
    <col min="3841" max="3841" width="9.28515625" style="21" bestFit="1" customWidth="1"/>
    <col min="3842" max="3846" width="9.140625" style="21"/>
    <col min="3847" max="3847" width="9.28515625" style="21" bestFit="1" customWidth="1"/>
    <col min="3848" max="3848" width="9.140625" style="21"/>
    <col min="3849" max="3849" width="9.28515625" style="21" bestFit="1" customWidth="1"/>
    <col min="3850" max="3854" width="9.140625" style="21"/>
    <col min="3855" max="3855" width="9.28515625" style="21" bestFit="1" customWidth="1"/>
    <col min="3856" max="3856" width="9.140625" style="21"/>
    <col min="3857" max="3857" width="9.28515625" style="21" bestFit="1" customWidth="1"/>
    <col min="3858" max="3862" width="9.140625" style="21"/>
    <col min="3863" max="3863" width="9.28515625" style="21" bestFit="1" customWidth="1"/>
    <col min="3864" max="3864" width="9.140625" style="21"/>
    <col min="3865" max="3865" width="9.28515625" style="21" bestFit="1" customWidth="1"/>
    <col min="3866" max="3870" width="9.140625" style="21"/>
    <col min="3871" max="3871" width="9.28515625" style="21" bestFit="1" customWidth="1"/>
    <col min="3872" max="3872" width="9.140625" style="21"/>
    <col min="3873" max="3873" width="9.28515625" style="21" bestFit="1" customWidth="1"/>
    <col min="3874" max="3878" width="9.140625" style="21"/>
    <col min="3879" max="3879" width="9.28515625" style="21" bestFit="1" customWidth="1"/>
    <col min="3880" max="3880" width="9.140625" style="21"/>
    <col min="3881" max="3881" width="9.28515625" style="21" bestFit="1" customWidth="1"/>
    <col min="3882" max="3886" width="9.140625" style="21"/>
    <col min="3887" max="3887" width="9.28515625" style="21" bestFit="1" customWidth="1"/>
    <col min="3888" max="3888" width="9.140625" style="21"/>
    <col min="3889" max="3889" width="9.28515625" style="21" bestFit="1" customWidth="1"/>
    <col min="3890" max="3894" width="9.140625" style="21"/>
    <col min="3895" max="3895" width="9.28515625" style="21" bestFit="1" customWidth="1"/>
    <col min="3896" max="3896" width="9.140625" style="21"/>
    <col min="3897" max="3897" width="9.28515625" style="21" bestFit="1" customWidth="1"/>
    <col min="3898" max="3902" width="9.140625" style="21"/>
    <col min="3903" max="3903" width="9.28515625" style="21" bestFit="1" customWidth="1"/>
    <col min="3904" max="3904" width="9.140625" style="21"/>
    <col min="3905" max="3905" width="9.28515625" style="21" bestFit="1" customWidth="1"/>
    <col min="3906" max="3910" width="9.140625" style="21"/>
    <col min="3911" max="3911" width="9.28515625" style="21" bestFit="1" customWidth="1"/>
    <col min="3912" max="3912" width="9.140625" style="21"/>
    <col min="3913" max="3913" width="9.28515625" style="21" bestFit="1" customWidth="1"/>
    <col min="3914" max="3918" width="9.140625" style="21"/>
    <col min="3919" max="3919" width="9.28515625" style="21" bestFit="1" customWidth="1"/>
    <col min="3920" max="3920" width="9.140625" style="21"/>
    <col min="3921" max="3921" width="9.28515625" style="21" bestFit="1" customWidth="1"/>
    <col min="3922" max="3926" width="9.140625" style="21"/>
    <col min="3927" max="3927" width="9.28515625" style="21" bestFit="1" customWidth="1"/>
    <col min="3928" max="3928" width="9.140625" style="21"/>
    <col min="3929" max="3929" width="9.28515625" style="21" bestFit="1" customWidth="1"/>
    <col min="3930" max="3934" width="9.140625" style="21"/>
    <col min="3935" max="3935" width="9.28515625" style="21" bestFit="1" customWidth="1"/>
    <col min="3936" max="3936" width="9.140625" style="21"/>
    <col min="3937" max="3937" width="9.28515625" style="21" bestFit="1" customWidth="1"/>
    <col min="3938" max="3942" width="9.140625" style="21"/>
    <col min="3943" max="3943" width="9.28515625" style="21" bestFit="1" customWidth="1"/>
    <col min="3944" max="3944" width="9.140625" style="21"/>
    <col min="3945" max="3945" width="9.28515625" style="21" bestFit="1" customWidth="1"/>
    <col min="3946" max="3950" width="9.140625" style="21"/>
    <col min="3951" max="3951" width="9.28515625" style="21" bestFit="1" customWidth="1"/>
    <col min="3952" max="3952" width="9.140625" style="21"/>
    <col min="3953" max="3953" width="9.28515625" style="21" bestFit="1" customWidth="1"/>
    <col min="3954" max="3958" width="9.140625" style="21"/>
    <col min="3959" max="3959" width="9.28515625" style="21" bestFit="1" customWidth="1"/>
    <col min="3960" max="3960" width="9.140625" style="21"/>
    <col min="3961" max="3961" width="9.28515625" style="21" bestFit="1" customWidth="1"/>
    <col min="3962" max="3966" width="9.140625" style="21"/>
    <col min="3967" max="3967" width="9.28515625" style="21" bestFit="1" customWidth="1"/>
    <col min="3968" max="3968" width="9.140625" style="21"/>
    <col min="3969" max="3969" width="9.28515625" style="21" bestFit="1" customWidth="1"/>
    <col min="3970" max="3974" width="9.140625" style="21"/>
    <col min="3975" max="3975" width="9.28515625" style="21" bestFit="1" customWidth="1"/>
    <col min="3976" max="3976" width="9.140625" style="21"/>
    <col min="3977" max="3977" width="9.28515625" style="21" bestFit="1" customWidth="1"/>
    <col min="3978" max="3982" width="9.140625" style="21"/>
    <col min="3983" max="3983" width="9.28515625" style="21" bestFit="1" customWidth="1"/>
    <col min="3984" max="3984" width="9.140625" style="21"/>
    <col min="3985" max="3985" width="9.28515625" style="21" bestFit="1" customWidth="1"/>
    <col min="3986" max="3990" width="9.140625" style="21"/>
    <col min="3991" max="3991" width="9.28515625" style="21" bestFit="1" customWidth="1"/>
    <col min="3992" max="3992" width="9.140625" style="21"/>
    <col min="3993" max="3993" width="9.28515625" style="21" bestFit="1" customWidth="1"/>
    <col min="3994" max="3998" width="9.140625" style="21"/>
    <col min="3999" max="3999" width="9.28515625" style="21" bestFit="1" customWidth="1"/>
    <col min="4000" max="4000" width="9.140625" style="21"/>
    <col min="4001" max="4001" width="9.28515625" style="21" bestFit="1" customWidth="1"/>
    <col min="4002" max="4006" width="9.140625" style="21"/>
    <col min="4007" max="4007" width="9.28515625" style="21" bestFit="1" customWidth="1"/>
    <col min="4008" max="4008" width="9.140625" style="21"/>
    <col min="4009" max="4009" width="9.28515625" style="21" bestFit="1" customWidth="1"/>
    <col min="4010" max="4014" width="9.140625" style="21"/>
    <col min="4015" max="4015" width="9.28515625" style="21" bestFit="1" customWidth="1"/>
    <col min="4016" max="4016" width="9.140625" style="21"/>
    <col min="4017" max="4017" width="9.28515625" style="21" bestFit="1" customWidth="1"/>
    <col min="4018" max="4022" width="9.140625" style="21"/>
    <col min="4023" max="4023" width="9.28515625" style="21" bestFit="1" customWidth="1"/>
    <col min="4024" max="4024" width="9.140625" style="21"/>
    <col min="4025" max="4025" width="9.28515625" style="21" bestFit="1" customWidth="1"/>
    <col min="4026" max="4030" width="9.140625" style="21"/>
    <col min="4031" max="4031" width="9.28515625" style="21" bestFit="1" customWidth="1"/>
    <col min="4032" max="4032" width="9.140625" style="21"/>
    <col min="4033" max="4033" width="9.28515625" style="21" bestFit="1" customWidth="1"/>
    <col min="4034" max="4038" width="9.140625" style="21"/>
    <col min="4039" max="4039" width="9.28515625" style="21" bestFit="1" customWidth="1"/>
    <col min="4040" max="4040" width="9.140625" style="21"/>
    <col min="4041" max="4041" width="9.28515625" style="21" bestFit="1" customWidth="1"/>
    <col min="4042" max="4046" width="9.140625" style="21"/>
    <col min="4047" max="4047" width="9.28515625" style="21" bestFit="1" customWidth="1"/>
    <col min="4048" max="4048" width="9.140625" style="21"/>
    <col min="4049" max="4049" width="9.28515625" style="21" bestFit="1" customWidth="1"/>
    <col min="4050" max="4054" width="9.140625" style="21"/>
    <col min="4055" max="4055" width="9.28515625" style="21" bestFit="1" customWidth="1"/>
    <col min="4056" max="4056" width="9.140625" style="21"/>
    <col min="4057" max="4057" width="9.28515625" style="21" bestFit="1" customWidth="1"/>
    <col min="4058" max="4062" width="9.140625" style="21"/>
    <col min="4063" max="4063" width="9.28515625" style="21" bestFit="1" customWidth="1"/>
    <col min="4064" max="4064" width="9.140625" style="21"/>
    <col min="4065" max="4065" width="9.28515625" style="21" bestFit="1" customWidth="1"/>
    <col min="4066" max="4070" width="9.140625" style="21"/>
    <col min="4071" max="4071" width="9.28515625" style="21" bestFit="1" customWidth="1"/>
    <col min="4072" max="4072" width="9.140625" style="21"/>
    <col min="4073" max="4073" width="9.28515625" style="21" bestFit="1" customWidth="1"/>
    <col min="4074" max="4078" width="9.140625" style="21"/>
    <col min="4079" max="4079" width="9.28515625" style="21" bestFit="1" customWidth="1"/>
    <col min="4080" max="4080" width="9.140625" style="21"/>
    <col min="4081" max="4081" width="9.28515625" style="21" bestFit="1" customWidth="1"/>
    <col min="4082" max="4086" width="9.140625" style="21"/>
    <col min="4087" max="4087" width="9.28515625" style="21" bestFit="1" customWidth="1"/>
    <col min="4088" max="4088" width="9.140625" style="21"/>
    <col min="4089" max="4089" width="9.28515625" style="21" bestFit="1" customWidth="1"/>
    <col min="4090" max="4094" width="9.140625" style="21"/>
    <col min="4095" max="4095" width="9.28515625" style="21" bestFit="1" customWidth="1"/>
    <col min="4096" max="4096" width="9.140625" style="21"/>
    <col min="4097" max="4097" width="9.28515625" style="21" bestFit="1" customWidth="1"/>
    <col min="4098" max="4102" width="9.140625" style="21"/>
    <col min="4103" max="4103" width="9.28515625" style="21" bestFit="1" customWidth="1"/>
    <col min="4104" max="4104" width="9.140625" style="21"/>
    <col min="4105" max="4105" width="9.28515625" style="21" bestFit="1" customWidth="1"/>
    <col min="4106" max="4110" width="9.140625" style="21"/>
    <col min="4111" max="4111" width="9.28515625" style="21" bestFit="1" customWidth="1"/>
    <col min="4112" max="4112" width="9.140625" style="21"/>
    <col min="4113" max="4113" width="9.28515625" style="21" bestFit="1" customWidth="1"/>
    <col min="4114" max="4118" width="9.140625" style="21"/>
    <col min="4119" max="4119" width="9.28515625" style="21" bestFit="1" customWidth="1"/>
    <col min="4120" max="4120" width="9.140625" style="21"/>
    <col min="4121" max="4121" width="9.28515625" style="21" bestFit="1" customWidth="1"/>
    <col min="4122" max="4126" width="9.140625" style="21"/>
    <col min="4127" max="4127" width="9.28515625" style="21" bestFit="1" customWidth="1"/>
    <col min="4128" max="4128" width="9.140625" style="21"/>
    <col min="4129" max="4129" width="9.28515625" style="21" bestFit="1" customWidth="1"/>
    <col min="4130" max="4134" width="9.140625" style="21"/>
    <col min="4135" max="4135" width="9.28515625" style="21" bestFit="1" customWidth="1"/>
    <col min="4136" max="4136" width="9.140625" style="21"/>
    <col min="4137" max="4137" width="9.28515625" style="21" bestFit="1" customWidth="1"/>
    <col min="4138" max="4142" width="9.140625" style="21"/>
    <col min="4143" max="4143" width="9.28515625" style="21" bestFit="1" customWidth="1"/>
    <col min="4144" max="4144" width="9.140625" style="21"/>
    <col min="4145" max="4145" width="9.28515625" style="21" bestFit="1" customWidth="1"/>
    <col min="4146" max="4150" width="9.140625" style="21"/>
    <col min="4151" max="4151" width="9.28515625" style="21" bestFit="1" customWidth="1"/>
    <col min="4152" max="4152" width="9.140625" style="21"/>
    <col min="4153" max="4153" width="9.28515625" style="21" bestFit="1" customWidth="1"/>
    <col min="4154" max="4158" width="9.140625" style="21"/>
    <col min="4159" max="4159" width="9.28515625" style="21" bestFit="1" customWidth="1"/>
    <col min="4160" max="4160" width="9.140625" style="21"/>
    <col min="4161" max="4161" width="9.28515625" style="21" bestFit="1" customWidth="1"/>
    <col min="4162" max="4166" width="9.140625" style="21"/>
    <col min="4167" max="4167" width="9.28515625" style="21" bestFit="1" customWidth="1"/>
    <col min="4168" max="4168" width="9.140625" style="21"/>
    <col min="4169" max="4169" width="9.28515625" style="21" bestFit="1" customWidth="1"/>
    <col min="4170" max="4174" width="9.140625" style="21"/>
    <col min="4175" max="4175" width="9.28515625" style="21" bestFit="1" customWidth="1"/>
    <col min="4176" max="4176" width="9.140625" style="21"/>
    <col min="4177" max="4177" width="9.28515625" style="21" bestFit="1" customWidth="1"/>
    <col min="4178" max="4182" width="9.140625" style="21"/>
    <col min="4183" max="4183" width="9.28515625" style="21" bestFit="1" customWidth="1"/>
    <col min="4184" max="4184" width="9.140625" style="21"/>
    <col min="4185" max="4185" width="9.28515625" style="21" bestFit="1" customWidth="1"/>
    <col min="4186" max="4190" width="9.140625" style="21"/>
    <col min="4191" max="4191" width="9.28515625" style="21" bestFit="1" customWidth="1"/>
    <col min="4192" max="4192" width="9.140625" style="21"/>
    <col min="4193" max="4193" width="9.28515625" style="21" bestFit="1" customWidth="1"/>
    <col min="4194" max="4198" width="9.140625" style="21"/>
    <col min="4199" max="4199" width="9.28515625" style="21" bestFit="1" customWidth="1"/>
    <col min="4200" max="4200" width="9.140625" style="21"/>
    <col min="4201" max="4201" width="9.28515625" style="21" bestFit="1" customWidth="1"/>
    <col min="4202" max="4206" width="9.140625" style="21"/>
    <col min="4207" max="4207" width="9.28515625" style="21" bestFit="1" customWidth="1"/>
    <col min="4208" max="4208" width="9.140625" style="21"/>
    <col min="4209" max="4209" width="9.28515625" style="21" bestFit="1" customWidth="1"/>
    <col min="4210" max="4214" width="9.140625" style="21"/>
    <col min="4215" max="4215" width="9.28515625" style="21" bestFit="1" customWidth="1"/>
    <col min="4216" max="4216" width="9.140625" style="21"/>
    <col min="4217" max="4217" width="9.28515625" style="21" bestFit="1" customWidth="1"/>
    <col min="4218" max="4222" width="9.140625" style="21"/>
    <col min="4223" max="4223" width="9.28515625" style="21" bestFit="1" customWidth="1"/>
    <col min="4224" max="4224" width="9.140625" style="21"/>
    <col min="4225" max="4225" width="9.28515625" style="21" bestFit="1" customWidth="1"/>
    <col min="4226" max="4230" width="9.140625" style="21"/>
    <col min="4231" max="4231" width="9.28515625" style="21" bestFit="1" customWidth="1"/>
    <col min="4232" max="4232" width="9.140625" style="21"/>
    <col min="4233" max="4233" width="9.28515625" style="21" bestFit="1" customWidth="1"/>
    <col min="4234" max="4238" width="9.140625" style="21"/>
    <col min="4239" max="4239" width="9.28515625" style="21" bestFit="1" customWidth="1"/>
    <col min="4240" max="4240" width="9.140625" style="21"/>
    <col min="4241" max="4241" width="9.28515625" style="21" bestFit="1" customWidth="1"/>
    <col min="4242" max="4246" width="9.140625" style="21"/>
    <col min="4247" max="4247" width="9.28515625" style="21" bestFit="1" customWidth="1"/>
    <col min="4248" max="4248" width="9.140625" style="21"/>
    <col min="4249" max="4249" width="9.28515625" style="21" bestFit="1" customWidth="1"/>
    <col min="4250" max="4254" width="9.140625" style="21"/>
    <col min="4255" max="4255" width="9.28515625" style="21" bestFit="1" customWidth="1"/>
    <col min="4256" max="4256" width="9.140625" style="21"/>
    <col min="4257" max="4257" width="9.28515625" style="21" bestFit="1" customWidth="1"/>
    <col min="4258" max="4262" width="9.140625" style="21"/>
    <col min="4263" max="4263" width="9.28515625" style="21" bestFit="1" customWidth="1"/>
    <col min="4264" max="4264" width="9.140625" style="21"/>
    <col min="4265" max="4265" width="9.28515625" style="21" bestFit="1" customWidth="1"/>
    <col min="4266" max="4270" width="9.140625" style="21"/>
    <col min="4271" max="4271" width="9.28515625" style="21" bestFit="1" customWidth="1"/>
    <col min="4272" max="4272" width="9.140625" style="21"/>
    <col min="4273" max="4273" width="9.28515625" style="21" bestFit="1" customWidth="1"/>
    <col min="4274" max="4278" width="9.140625" style="21"/>
    <col min="4279" max="4279" width="9.28515625" style="21" bestFit="1" customWidth="1"/>
    <col min="4280" max="4280" width="9.140625" style="21"/>
    <col min="4281" max="4281" width="9.28515625" style="21" bestFit="1" customWidth="1"/>
    <col min="4282" max="4286" width="9.140625" style="21"/>
    <col min="4287" max="4287" width="9.28515625" style="21" bestFit="1" customWidth="1"/>
    <col min="4288" max="4288" width="9.140625" style="21"/>
    <col min="4289" max="4289" width="9.28515625" style="21" bestFit="1" customWidth="1"/>
    <col min="4290" max="4294" width="9.140625" style="21"/>
    <col min="4295" max="4295" width="9.28515625" style="21" bestFit="1" customWidth="1"/>
    <col min="4296" max="4296" width="9.140625" style="21"/>
    <col min="4297" max="4297" width="9.28515625" style="21" bestFit="1" customWidth="1"/>
    <col min="4298" max="4302" width="9.140625" style="21"/>
    <col min="4303" max="4303" width="9.28515625" style="21" bestFit="1" customWidth="1"/>
    <col min="4304" max="4304" width="9.140625" style="21"/>
    <col min="4305" max="4305" width="9.28515625" style="21" bestFit="1" customWidth="1"/>
    <col min="4306" max="4310" width="9.140625" style="21"/>
    <col min="4311" max="4311" width="9.28515625" style="21" bestFit="1" customWidth="1"/>
    <col min="4312" max="4312" width="9.140625" style="21"/>
    <col min="4313" max="4313" width="9.28515625" style="21" bestFit="1" customWidth="1"/>
    <col min="4314" max="4318" width="9.140625" style="21"/>
    <col min="4319" max="4319" width="9.28515625" style="21" bestFit="1" customWidth="1"/>
    <col min="4320" max="4320" width="9.140625" style="21"/>
    <col min="4321" max="4321" width="9.28515625" style="21" bestFit="1" customWidth="1"/>
    <col min="4322" max="4326" width="9.140625" style="21"/>
    <col min="4327" max="4327" width="9.28515625" style="21" bestFit="1" customWidth="1"/>
    <col min="4328" max="4328" width="9.140625" style="21"/>
    <col min="4329" max="4329" width="9.28515625" style="21" bestFit="1" customWidth="1"/>
    <col min="4330" max="4334" width="9.140625" style="21"/>
    <col min="4335" max="4335" width="9.28515625" style="21" bestFit="1" customWidth="1"/>
    <col min="4336" max="4336" width="9.140625" style="21"/>
    <col min="4337" max="4337" width="9.28515625" style="21" bestFit="1" customWidth="1"/>
    <col min="4338" max="4342" width="9.140625" style="21"/>
    <col min="4343" max="4343" width="9.28515625" style="21" bestFit="1" customWidth="1"/>
    <col min="4344" max="4344" width="9.140625" style="21"/>
    <col min="4345" max="4345" width="9.28515625" style="21" bestFit="1" customWidth="1"/>
    <col min="4346" max="4350" width="9.140625" style="21"/>
    <col min="4351" max="4351" width="9.28515625" style="21" bestFit="1" customWidth="1"/>
    <col min="4352" max="4352" width="9.140625" style="21"/>
    <col min="4353" max="4353" width="9.28515625" style="21" bestFit="1" customWidth="1"/>
    <col min="4354" max="4358" width="9.140625" style="21"/>
    <col min="4359" max="4359" width="9.28515625" style="21" bestFit="1" customWidth="1"/>
    <col min="4360" max="4360" width="9.140625" style="21"/>
    <col min="4361" max="4361" width="9.28515625" style="21" bestFit="1" customWidth="1"/>
    <col min="4362" max="4366" width="9.140625" style="21"/>
    <col min="4367" max="4367" width="9.28515625" style="21" bestFit="1" customWidth="1"/>
    <col min="4368" max="4368" width="9.140625" style="21"/>
    <col min="4369" max="4369" width="9.28515625" style="21" bestFit="1" customWidth="1"/>
    <col min="4370" max="4374" width="9.140625" style="21"/>
    <col min="4375" max="4375" width="9.28515625" style="21" bestFit="1" customWidth="1"/>
    <col min="4376" max="4376" width="9.140625" style="21"/>
    <col min="4377" max="4377" width="9.28515625" style="21" bestFit="1" customWidth="1"/>
    <col min="4378" max="4382" width="9.140625" style="21"/>
    <col min="4383" max="4383" width="9.28515625" style="21" bestFit="1" customWidth="1"/>
    <col min="4384" max="4384" width="9.140625" style="21"/>
    <col min="4385" max="4385" width="9.28515625" style="21" bestFit="1" customWidth="1"/>
    <col min="4386" max="4390" width="9.140625" style="21"/>
    <col min="4391" max="4391" width="9.28515625" style="21" bestFit="1" customWidth="1"/>
    <col min="4392" max="4392" width="9.140625" style="21"/>
    <col min="4393" max="4393" width="9.28515625" style="21" bestFit="1" customWidth="1"/>
    <col min="4394" max="4398" width="9.140625" style="21"/>
    <col min="4399" max="4399" width="9.28515625" style="21" bestFit="1" customWidth="1"/>
    <col min="4400" max="4400" width="9.140625" style="21"/>
    <col min="4401" max="4401" width="9.28515625" style="21" bestFit="1" customWidth="1"/>
    <col min="4402" max="4406" width="9.140625" style="21"/>
    <col min="4407" max="4407" width="9.28515625" style="21" bestFit="1" customWidth="1"/>
    <col min="4408" max="4408" width="9.140625" style="21"/>
    <col min="4409" max="4409" width="9.28515625" style="21" bestFit="1" customWidth="1"/>
    <col min="4410" max="4414" width="9.140625" style="21"/>
    <col min="4415" max="4415" width="9.28515625" style="21" bestFit="1" customWidth="1"/>
    <col min="4416" max="4416" width="9.140625" style="21"/>
    <col min="4417" max="4417" width="9.28515625" style="21" bestFit="1" customWidth="1"/>
    <col min="4418" max="4422" width="9.140625" style="21"/>
    <col min="4423" max="4423" width="9.28515625" style="21" bestFit="1" customWidth="1"/>
    <col min="4424" max="4424" width="9.140625" style="21"/>
    <col min="4425" max="4425" width="9.28515625" style="21" bestFit="1" customWidth="1"/>
    <col min="4426" max="4430" width="9.140625" style="21"/>
    <col min="4431" max="4431" width="9.28515625" style="21" bestFit="1" customWidth="1"/>
    <col min="4432" max="4432" width="9.140625" style="21"/>
    <col min="4433" max="4433" width="9.28515625" style="21" bestFit="1" customWidth="1"/>
    <col min="4434" max="4438" width="9.140625" style="21"/>
    <col min="4439" max="4439" width="9.28515625" style="21" bestFit="1" customWidth="1"/>
    <col min="4440" max="4440" width="9.140625" style="21"/>
    <col min="4441" max="4441" width="9.28515625" style="21" bestFit="1" customWidth="1"/>
    <col min="4442" max="4446" width="9.140625" style="21"/>
    <col min="4447" max="4447" width="9.28515625" style="21" bestFit="1" customWidth="1"/>
    <col min="4448" max="4448" width="9.140625" style="21"/>
    <col min="4449" max="4449" width="9.28515625" style="21" bestFit="1" customWidth="1"/>
    <col min="4450" max="4454" width="9.140625" style="21"/>
    <col min="4455" max="4455" width="9.28515625" style="21" bestFit="1" customWidth="1"/>
    <col min="4456" max="4456" width="9.140625" style="21"/>
    <col min="4457" max="4457" width="9.28515625" style="21" bestFit="1" customWidth="1"/>
    <col min="4458" max="4462" width="9.140625" style="21"/>
    <col min="4463" max="4463" width="9.28515625" style="21" bestFit="1" customWidth="1"/>
    <col min="4464" max="4464" width="9.140625" style="21"/>
    <col min="4465" max="4465" width="9.28515625" style="21" bestFit="1" customWidth="1"/>
    <col min="4466" max="4470" width="9.140625" style="21"/>
    <col min="4471" max="4471" width="9.28515625" style="21" bestFit="1" customWidth="1"/>
    <col min="4472" max="4472" width="9.140625" style="21"/>
    <col min="4473" max="4473" width="9.28515625" style="21" bestFit="1" customWidth="1"/>
    <col min="4474" max="4478" width="9.140625" style="21"/>
    <col min="4479" max="4479" width="9.28515625" style="21" bestFit="1" customWidth="1"/>
    <col min="4480" max="4480" width="9.140625" style="21"/>
    <col min="4481" max="4481" width="9.28515625" style="21" bestFit="1" customWidth="1"/>
    <col min="4482" max="4486" width="9.140625" style="21"/>
    <col min="4487" max="4487" width="9.28515625" style="21" bestFit="1" customWidth="1"/>
    <col min="4488" max="4488" width="9.140625" style="21"/>
    <col min="4489" max="4489" width="9.28515625" style="21" bestFit="1" customWidth="1"/>
    <col min="4490" max="4494" width="9.140625" style="21"/>
    <col min="4495" max="4495" width="9.28515625" style="21" bestFit="1" customWidth="1"/>
    <col min="4496" max="4496" width="9.140625" style="21"/>
    <col min="4497" max="4497" width="9.28515625" style="21" bestFit="1" customWidth="1"/>
    <col min="4498" max="4502" width="9.140625" style="21"/>
    <col min="4503" max="4503" width="9.28515625" style="21" bestFit="1" customWidth="1"/>
    <col min="4504" max="4504" width="9.140625" style="21"/>
    <col min="4505" max="4505" width="9.28515625" style="21" bestFit="1" customWidth="1"/>
    <col min="4506" max="4510" width="9.140625" style="21"/>
    <col min="4511" max="4511" width="9.28515625" style="21" bestFit="1" customWidth="1"/>
    <col min="4512" max="4512" width="9.140625" style="21"/>
    <col min="4513" max="4513" width="9.28515625" style="21" bestFit="1" customWidth="1"/>
    <col min="4514" max="4518" width="9.140625" style="21"/>
    <col min="4519" max="4519" width="9.28515625" style="21" bestFit="1" customWidth="1"/>
    <col min="4520" max="4520" width="9.140625" style="21"/>
    <col min="4521" max="4521" width="9.28515625" style="21" bestFit="1" customWidth="1"/>
    <col min="4522" max="4526" width="9.140625" style="21"/>
    <col min="4527" max="4527" width="9.28515625" style="21" bestFit="1" customWidth="1"/>
    <col min="4528" max="4528" width="9.140625" style="21"/>
    <col min="4529" max="4529" width="9.28515625" style="21" bestFit="1" customWidth="1"/>
    <col min="4530" max="4534" width="9.140625" style="21"/>
    <col min="4535" max="4535" width="9.28515625" style="21" bestFit="1" customWidth="1"/>
    <col min="4536" max="4536" width="9.140625" style="21"/>
    <col min="4537" max="4537" width="9.28515625" style="21" bestFit="1" customWidth="1"/>
    <col min="4538" max="4542" width="9.140625" style="21"/>
    <col min="4543" max="4543" width="9.28515625" style="21" bestFit="1" customWidth="1"/>
    <col min="4544" max="4544" width="9.140625" style="21"/>
    <col min="4545" max="4545" width="9.28515625" style="21" bestFit="1" customWidth="1"/>
    <col min="4546" max="4550" width="9.140625" style="21"/>
    <col min="4551" max="4551" width="9.28515625" style="21" bestFit="1" customWidth="1"/>
    <col min="4552" max="4552" width="9.140625" style="21"/>
    <col min="4553" max="4553" width="9.28515625" style="21" bestFit="1" customWidth="1"/>
    <col min="4554" max="4558" width="9.140625" style="21"/>
    <col min="4559" max="4559" width="9.28515625" style="21" bestFit="1" customWidth="1"/>
    <col min="4560" max="4560" width="9.140625" style="21"/>
    <col min="4561" max="4561" width="9.28515625" style="21" bestFit="1" customWidth="1"/>
    <col min="4562" max="4566" width="9.140625" style="21"/>
    <col min="4567" max="4567" width="9.28515625" style="21" bestFit="1" customWidth="1"/>
    <col min="4568" max="4568" width="9.140625" style="21"/>
    <col min="4569" max="4569" width="9.28515625" style="21" bestFit="1" customWidth="1"/>
    <col min="4570" max="4574" width="9.140625" style="21"/>
    <col min="4575" max="4575" width="9.28515625" style="21" bestFit="1" customWidth="1"/>
    <col min="4576" max="4576" width="9.140625" style="21"/>
    <col min="4577" max="4577" width="9.28515625" style="21" bestFit="1" customWidth="1"/>
    <col min="4578" max="4582" width="9.140625" style="21"/>
    <col min="4583" max="4583" width="9.28515625" style="21" bestFit="1" customWidth="1"/>
    <col min="4584" max="4584" width="9.140625" style="21"/>
    <col min="4585" max="4585" width="9.28515625" style="21" bestFit="1" customWidth="1"/>
    <col min="4586" max="4590" width="9.140625" style="21"/>
    <col min="4591" max="4591" width="9.28515625" style="21" bestFit="1" customWidth="1"/>
    <col min="4592" max="4592" width="9.140625" style="21"/>
    <col min="4593" max="4593" width="9.28515625" style="21" bestFit="1" customWidth="1"/>
    <col min="4594" max="4598" width="9.140625" style="21"/>
    <col min="4599" max="4599" width="9.28515625" style="21" bestFit="1" customWidth="1"/>
    <col min="4600" max="4600" width="9.140625" style="21"/>
    <col min="4601" max="4601" width="9.28515625" style="21" bestFit="1" customWidth="1"/>
    <col min="4602" max="4606" width="9.140625" style="21"/>
    <col min="4607" max="4607" width="9.28515625" style="21" bestFit="1" customWidth="1"/>
    <col min="4608" max="4608" width="9.140625" style="21"/>
    <col min="4609" max="4609" width="9.28515625" style="21" bestFit="1" customWidth="1"/>
    <col min="4610" max="4614" width="9.140625" style="21"/>
    <col min="4615" max="4615" width="9.28515625" style="21" bestFit="1" customWidth="1"/>
    <col min="4616" max="4616" width="9.140625" style="21"/>
    <col min="4617" max="4617" width="9.28515625" style="21" bestFit="1" customWidth="1"/>
    <col min="4618" max="4622" width="9.140625" style="21"/>
    <col min="4623" max="4623" width="9.28515625" style="21" bestFit="1" customWidth="1"/>
    <col min="4624" max="4624" width="9.140625" style="21"/>
    <col min="4625" max="4625" width="9.28515625" style="21" bestFit="1" customWidth="1"/>
    <col min="4626" max="4630" width="9.140625" style="21"/>
    <col min="4631" max="4631" width="9.28515625" style="21" bestFit="1" customWidth="1"/>
    <col min="4632" max="4632" width="9.140625" style="21"/>
    <col min="4633" max="4633" width="9.28515625" style="21" bestFit="1" customWidth="1"/>
    <col min="4634" max="4638" width="9.140625" style="21"/>
    <col min="4639" max="4639" width="9.28515625" style="21" bestFit="1" customWidth="1"/>
    <col min="4640" max="4640" width="9.140625" style="21"/>
    <col min="4641" max="4641" width="9.28515625" style="21" bestFit="1" customWidth="1"/>
    <col min="4642" max="4646" width="9.140625" style="21"/>
    <col min="4647" max="4647" width="9.28515625" style="21" bestFit="1" customWidth="1"/>
    <col min="4648" max="4648" width="9.140625" style="21"/>
    <col min="4649" max="4649" width="9.28515625" style="21" bestFit="1" customWidth="1"/>
    <col min="4650" max="4654" width="9.140625" style="21"/>
    <col min="4655" max="4655" width="9.28515625" style="21" bestFit="1" customWidth="1"/>
    <col min="4656" max="4656" width="9.140625" style="21"/>
    <col min="4657" max="4657" width="9.28515625" style="21" bestFit="1" customWidth="1"/>
    <col min="4658" max="4662" width="9.140625" style="21"/>
    <col min="4663" max="4663" width="9.28515625" style="21" bestFit="1" customWidth="1"/>
    <col min="4664" max="4664" width="9.140625" style="21"/>
    <col min="4665" max="4665" width="9.28515625" style="21" bestFit="1" customWidth="1"/>
    <col min="4666" max="4670" width="9.140625" style="21"/>
    <col min="4671" max="4671" width="9.28515625" style="21" bestFit="1" customWidth="1"/>
    <col min="4672" max="4672" width="9.140625" style="21"/>
    <col min="4673" max="4673" width="9.28515625" style="21" bestFit="1" customWidth="1"/>
    <col min="4674" max="4678" width="9.140625" style="21"/>
    <col min="4679" max="4679" width="9.28515625" style="21" bestFit="1" customWidth="1"/>
    <col min="4680" max="4680" width="9.140625" style="21"/>
    <col min="4681" max="4681" width="9.28515625" style="21" bestFit="1" customWidth="1"/>
    <col min="4682" max="4686" width="9.140625" style="21"/>
    <col min="4687" max="4687" width="9.28515625" style="21" bestFit="1" customWidth="1"/>
    <col min="4688" max="4688" width="9.140625" style="21"/>
    <col min="4689" max="4689" width="9.28515625" style="21" bestFit="1" customWidth="1"/>
    <col min="4690" max="4694" width="9.140625" style="21"/>
    <col min="4695" max="4695" width="9.28515625" style="21" bestFit="1" customWidth="1"/>
    <col min="4696" max="4696" width="9.140625" style="21"/>
    <col min="4697" max="4697" width="9.28515625" style="21" bestFit="1" customWidth="1"/>
    <col min="4698" max="4702" width="9.140625" style="21"/>
    <col min="4703" max="4703" width="9.28515625" style="21" bestFit="1" customWidth="1"/>
    <col min="4704" max="4704" width="9.140625" style="21"/>
    <col min="4705" max="4705" width="9.28515625" style="21" bestFit="1" customWidth="1"/>
    <col min="4706" max="4710" width="9.140625" style="21"/>
    <col min="4711" max="4711" width="9.28515625" style="21" bestFit="1" customWidth="1"/>
    <col min="4712" max="4712" width="9.140625" style="21"/>
    <col min="4713" max="4713" width="9.28515625" style="21" bestFit="1" customWidth="1"/>
    <col min="4714" max="4718" width="9.140625" style="21"/>
    <col min="4719" max="4719" width="9.28515625" style="21" bestFit="1" customWidth="1"/>
    <col min="4720" max="4720" width="9.140625" style="21"/>
    <col min="4721" max="4721" width="9.28515625" style="21" bestFit="1" customWidth="1"/>
    <col min="4722" max="4726" width="9.140625" style="21"/>
    <col min="4727" max="4727" width="9.28515625" style="21" bestFit="1" customWidth="1"/>
    <col min="4728" max="4728" width="9.140625" style="21"/>
    <col min="4729" max="4729" width="9.28515625" style="21" bestFit="1" customWidth="1"/>
    <col min="4730" max="4734" width="9.140625" style="21"/>
    <col min="4735" max="4735" width="9.28515625" style="21" bestFit="1" customWidth="1"/>
    <col min="4736" max="4736" width="9.140625" style="21"/>
    <col min="4737" max="4737" width="9.28515625" style="21" bestFit="1" customWidth="1"/>
    <col min="4738" max="4742" width="9.140625" style="21"/>
    <col min="4743" max="4743" width="9.28515625" style="21" bestFit="1" customWidth="1"/>
    <col min="4744" max="4744" width="9.140625" style="21"/>
    <col min="4745" max="4745" width="9.28515625" style="21" bestFit="1" customWidth="1"/>
    <col min="4746" max="4750" width="9.140625" style="21"/>
    <col min="4751" max="4751" width="9.28515625" style="21" bestFit="1" customWidth="1"/>
    <col min="4752" max="4752" width="9.140625" style="21"/>
    <col min="4753" max="4753" width="9.28515625" style="21" bestFit="1" customWidth="1"/>
    <col min="4754" max="4758" width="9.140625" style="21"/>
    <col min="4759" max="4759" width="9.28515625" style="21" bestFit="1" customWidth="1"/>
    <col min="4760" max="4760" width="9.140625" style="21"/>
    <col min="4761" max="4761" width="9.28515625" style="21" bestFit="1" customWidth="1"/>
    <col min="4762" max="4766" width="9.140625" style="21"/>
    <col min="4767" max="4767" width="9.28515625" style="21" bestFit="1" customWidth="1"/>
    <col min="4768" max="4768" width="9.140625" style="21"/>
    <col min="4769" max="4769" width="9.28515625" style="21" bestFit="1" customWidth="1"/>
    <col min="4770" max="4774" width="9.140625" style="21"/>
    <col min="4775" max="4775" width="9.28515625" style="21" bestFit="1" customWidth="1"/>
    <col min="4776" max="4776" width="9.140625" style="21"/>
    <col min="4777" max="4777" width="9.28515625" style="21" bestFit="1" customWidth="1"/>
    <col min="4778" max="4782" width="9.140625" style="21"/>
    <col min="4783" max="4783" width="9.28515625" style="21" bestFit="1" customWidth="1"/>
    <col min="4784" max="4784" width="9.140625" style="21"/>
    <col min="4785" max="4785" width="9.28515625" style="21" bestFit="1" customWidth="1"/>
    <col min="4786" max="4790" width="9.140625" style="21"/>
    <col min="4791" max="4791" width="9.28515625" style="21" bestFit="1" customWidth="1"/>
    <col min="4792" max="4792" width="9.140625" style="21"/>
    <col min="4793" max="4793" width="9.28515625" style="21" bestFit="1" customWidth="1"/>
    <col min="4794" max="4798" width="9.140625" style="21"/>
    <col min="4799" max="4799" width="9.28515625" style="21" bestFit="1" customWidth="1"/>
    <col min="4800" max="4800" width="9.140625" style="21"/>
    <col min="4801" max="4801" width="9.28515625" style="21" bestFit="1" customWidth="1"/>
    <col min="4802" max="4806" width="9.140625" style="21"/>
    <col min="4807" max="4807" width="9.28515625" style="21" bestFit="1" customWidth="1"/>
    <col min="4808" max="4808" width="9.140625" style="21"/>
    <col min="4809" max="4809" width="9.28515625" style="21" bestFit="1" customWidth="1"/>
    <col min="4810" max="4814" width="9.140625" style="21"/>
    <col min="4815" max="4815" width="9.28515625" style="21" bestFit="1" customWidth="1"/>
    <col min="4816" max="4816" width="9.140625" style="21"/>
    <col min="4817" max="4817" width="9.28515625" style="21" bestFit="1" customWidth="1"/>
    <col min="4818" max="4822" width="9.140625" style="21"/>
    <col min="4823" max="4823" width="9.28515625" style="21" bestFit="1" customWidth="1"/>
    <col min="4824" max="4824" width="9.140625" style="21"/>
    <col min="4825" max="4825" width="9.28515625" style="21" bestFit="1" customWidth="1"/>
    <col min="4826" max="4830" width="9.140625" style="21"/>
    <col min="4831" max="4831" width="9.28515625" style="21" bestFit="1" customWidth="1"/>
    <col min="4832" max="4832" width="9.140625" style="21"/>
    <col min="4833" max="4833" width="9.28515625" style="21" bestFit="1" customWidth="1"/>
    <col min="4834" max="4838" width="9.140625" style="21"/>
    <col min="4839" max="4839" width="9.28515625" style="21" bestFit="1" customWidth="1"/>
    <col min="4840" max="4840" width="9.140625" style="21"/>
    <col min="4841" max="4841" width="9.28515625" style="21" bestFit="1" customWidth="1"/>
    <col min="4842" max="4846" width="9.140625" style="21"/>
    <col min="4847" max="4847" width="9.28515625" style="21" bestFit="1" customWidth="1"/>
    <col min="4848" max="4848" width="9.140625" style="21"/>
    <col min="4849" max="4849" width="9.28515625" style="21" bestFit="1" customWidth="1"/>
    <col min="4850" max="4854" width="9.140625" style="21"/>
    <col min="4855" max="4855" width="9.28515625" style="21" bestFit="1" customWidth="1"/>
    <col min="4856" max="4856" width="9.140625" style="21"/>
    <col min="4857" max="4857" width="9.28515625" style="21" bestFit="1" customWidth="1"/>
    <col min="4858" max="4862" width="9.140625" style="21"/>
    <col min="4863" max="4863" width="9.28515625" style="21" bestFit="1" customWidth="1"/>
    <col min="4864" max="4864" width="9.140625" style="21"/>
    <col min="4865" max="4865" width="9.28515625" style="21" bestFit="1" customWidth="1"/>
    <col min="4866" max="4870" width="9.140625" style="21"/>
    <col min="4871" max="4871" width="9.28515625" style="21" bestFit="1" customWidth="1"/>
    <col min="4872" max="4872" width="9.140625" style="21"/>
    <col min="4873" max="4873" width="9.28515625" style="21" bestFit="1" customWidth="1"/>
    <col min="4874" max="4878" width="9.140625" style="21"/>
    <col min="4879" max="4879" width="9.28515625" style="21" bestFit="1" customWidth="1"/>
    <col min="4880" max="4880" width="9.140625" style="21"/>
    <col min="4881" max="4881" width="9.28515625" style="21" bestFit="1" customWidth="1"/>
    <col min="4882" max="4886" width="9.140625" style="21"/>
    <col min="4887" max="4887" width="9.28515625" style="21" bestFit="1" customWidth="1"/>
    <col min="4888" max="4888" width="9.140625" style="21"/>
    <col min="4889" max="4889" width="9.28515625" style="21" bestFit="1" customWidth="1"/>
    <col min="4890" max="4894" width="9.140625" style="21"/>
    <col min="4895" max="4895" width="9.28515625" style="21" bestFit="1" customWidth="1"/>
    <col min="4896" max="4896" width="9.140625" style="21"/>
    <col min="4897" max="4897" width="9.28515625" style="21" bestFit="1" customWidth="1"/>
    <col min="4898" max="4902" width="9.140625" style="21"/>
    <col min="4903" max="4903" width="9.28515625" style="21" bestFit="1" customWidth="1"/>
    <col min="4904" max="4904" width="9.140625" style="21"/>
    <col min="4905" max="4905" width="9.28515625" style="21" bestFit="1" customWidth="1"/>
    <col min="4906" max="4910" width="9.140625" style="21"/>
    <col min="4911" max="4911" width="9.28515625" style="21" bestFit="1" customWidth="1"/>
    <col min="4912" max="4912" width="9.140625" style="21"/>
    <col min="4913" max="4913" width="9.28515625" style="21" bestFit="1" customWidth="1"/>
    <col min="4914" max="4918" width="9.140625" style="21"/>
    <col min="4919" max="4919" width="9.28515625" style="21" bestFit="1" customWidth="1"/>
    <col min="4920" max="4920" width="9.140625" style="21"/>
    <col min="4921" max="4921" width="9.28515625" style="21" bestFit="1" customWidth="1"/>
    <col min="4922" max="4926" width="9.140625" style="21"/>
    <col min="4927" max="4927" width="9.28515625" style="21" bestFit="1" customWidth="1"/>
    <col min="4928" max="4928" width="9.140625" style="21"/>
    <col min="4929" max="4929" width="9.28515625" style="21" bestFit="1" customWidth="1"/>
    <col min="4930" max="4934" width="9.140625" style="21"/>
    <col min="4935" max="4935" width="9.28515625" style="21" bestFit="1" customWidth="1"/>
    <col min="4936" max="4936" width="9.140625" style="21"/>
    <col min="4937" max="4937" width="9.28515625" style="21" bestFit="1" customWidth="1"/>
    <col min="4938" max="4942" width="9.140625" style="21"/>
    <col min="4943" max="4943" width="9.28515625" style="21" bestFit="1" customWidth="1"/>
    <col min="4944" max="4944" width="9.140625" style="21"/>
    <col min="4945" max="4945" width="9.28515625" style="21" bestFit="1" customWidth="1"/>
    <col min="4946" max="4950" width="9.140625" style="21"/>
    <col min="4951" max="4951" width="9.28515625" style="21" bestFit="1" customWidth="1"/>
    <col min="4952" max="4952" width="9.140625" style="21"/>
    <col min="4953" max="4953" width="9.28515625" style="21" bestFit="1" customWidth="1"/>
    <col min="4954" max="4958" width="9.140625" style="21"/>
    <col min="4959" max="4959" width="9.28515625" style="21" bestFit="1" customWidth="1"/>
    <col min="4960" max="4960" width="9.140625" style="21"/>
    <col min="4961" max="4961" width="9.28515625" style="21" bestFit="1" customWidth="1"/>
    <col min="4962" max="4966" width="9.140625" style="21"/>
    <col min="4967" max="4967" width="9.28515625" style="21" bestFit="1" customWidth="1"/>
    <col min="4968" max="4968" width="9.140625" style="21"/>
    <col min="4969" max="4969" width="9.28515625" style="21" bestFit="1" customWidth="1"/>
    <col min="4970" max="4974" width="9.140625" style="21"/>
    <col min="4975" max="4975" width="9.28515625" style="21" bestFit="1" customWidth="1"/>
    <col min="4976" max="4976" width="9.140625" style="21"/>
    <col min="4977" max="4977" width="9.28515625" style="21" bestFit="1" customWidth="1"/>
    <col min="4978" max="4982" width="9.140625" style="21"/>
    <col min="4983" max="4983" width="9.28515625" style="21" bestFit="1" customWidth="1"/>
    <col min="4984" max="4984" width="9.140625" style="21"/>
    <col min="4985" max="4985" width="9.28515625" style="21" bestFit="1" customWidth="1"/>
    <col min="4986" max="4990" width="9.140625" style="21"/>
    <col min="4991" max="4991" width="9.28515625" style="21" bestFit="1" customWidth="1"/>
    <col min="4992" max="4992" width="9.140625" style="21"/>
    <col min="4993" max="4993" width="9.28515625" style="21" bestFit="1" customWidth="1"/>
    <col min="4994" max="4998" width="9.140625" style="21"/>
    <col min="4999" max="4999" width="9.28515625" style="21" bestFit="1" customWidth="1"/>
    <col min="5000" max="5000" width="9.140625" style="21"/>
    <col min="5001" max="5001" width="9.28515625" style="21" bestFit="1" customWidth="1"/>
    <col min="5002" max="5006" width="9.140625" style="21"/>
    <col min="5007" max="5007" width="9.28515625" style="21" bestFit="1" customWidth="1"/>
    <col min="5008" max="5008" width="9.140625" style="21"/>
    <col min="5009" max="5009" width="9.28515625" style="21" bestFit="1" customWidth="1"/>
    <col min="5010" max="5014" width="9.140625" style="21"/>
    <col min="5015" max="5015" width="9.28515625" style="21" bestFit="1" customWidth="1"/>
    <col min="5016" max="5016" width="9.140625" style="21"/>
    <col min="5017" max="5017" width="9.28515625" style="21" bestFit="1" customWidth="1"/>
    <col min="5018" max="5022" width="9.140625" style="21"/>
    <col min="5023" max="5023" width="9.28515625" style="21" bestFit="1" customWidth="1"/>
    <col min="5024" max="5024" width="9.140625" style="21"/>
    <col min="5025" max="5025" width="9.28515625" style="21" bestFit="1" customWidth="1"/>
    <col min="5026" max="5030" width="9.140625" style="21"/>
    <col min="5031" max="5031" width="9.28515625" style="21" bestFit="1" customWidth="1"/>
    <col min="5032" max="5032" width="9.140625" style="21"/>
    <col min="5033" max="5033" width="9.28515625" style="21" bestFit="1" customWidth="1"/>
    <col min="5034" max="5038" width="9.140625" style="21"/>
    <col min="5039" max="5039" width="9.28515625" style="21" bestFit="1" customWidth="1"/>
    <col min="5040" max="5040" width="9.140625" style="21"/>
    <col min="5041" max="5041" width="9.28515625" style="21" bestFit="1" customWidth="1"/>
    <col min="5042" max="5046" width="9.140625" style="21"/>
    <col min="5047" max="5047" width="9.28515625" style="21" bestFit="1" customWidth="1"/>
    <col min="5048" max="5048" width="9.140625" style="21"/>
    <col min="5049" max="5049" width="9.28515625" style="21" bestFit="1" customWidth="1"/>
    <col min="5050" max="5054" width="9.140625" style="21"/>
    <col min="5055" max="5055" width="9.28515625" style="21" bestFit="1" customWidth="1"/>
    <col min="5056" max="5056" width="9.140625" style="21"/>
    <col min="5057" max="5057" width="9.28515625" style="21" bestFit="1" customWidth="1"/>
    <col min="5058" max="5062" width="9.140625" style="21"/>
    <col min="5063" max="5063" width="9.28515625" style="21" bestFit="1" customWidth="1"/>
    <col min="5064" max="5064" width="9.140625" style="21"/>
    <col min="5065" max="5065" width="9.28515625" style="21" bestFit="1" customWidth="1"/>
    <col min="5066" max="5070" width="9.140625" style="21"/>
    <col min="5071" max="5071" width="9.28515625" style="21" bestFit="1" customWidth="1"/>
    <col min="5072" max="5072" width="9.140625" style="21"/>
    <col min="5073" max="5073" width="9.28515625" style="21" bestFit="1" customWidth="1"/>
    <col min="5074" max="5078" width="9.140625" style="21"/>
    <col min="5079" max="5079" width="9.28515625" style="21" bestFit="1" customWidth="1"/>
    <col min="5080" max="5080" width="9.140625" style="21"/>
    <col min="5081" max="5081" width="9.28515625" style="21" bestFit="1" customWidth="1"/>
    <col min="5082" max="5086" width="9.140625" style="21"/>
    <col min="5087" max="5087" width="9.28515625" style="21" bestFit="1" customWidth="1"/>
    <col min="5088" max="5088" width="9.140625" style="21"/>
    <col min="5089" max="5089" width="9.28515625" style="21" bestFit="1" customWidth="1"/>
    <col min="5090" max="5094" width="9.140625" style="21"/>
    <col min="5095" max="5095" width="9.28515625" style="21" bestFit="1" customWidth="1"/>
    <col min="5096" max="5096" width="9.140625" style="21"/>
    <col min="5097" max="5097" width="9.28515625" style="21" bestFit="1" customWidth="1"/>
    <col min="5098" max="5102" width="9.140625" style="21"/>
    <col min="5103" max="5103" width="9.28515625" style="21" bestFit="1" customWidth="1"/>
    <col min="5104" max="5104" width="9.140625" style="21"/>
    <col min="5105" max="5105" width="9.28515625" style="21" bestFit="1" customWidth="1"/>
    <col min="5106" max="5110" width="9.140625" style="21"/>
    <col min="5111" max="5111" width="9.28515625" style="21" bestFit="1" customWidth="1"/>
    <col min="5112" max="5112" width="9.140625" style="21"/>
    <col min="5113" max="5113" width="9.28515625" style="21" bestFit="1" customWidth="1"/>
    <col min="5114" max="5118" width="9.140625" style="21"/>
    <col min="5119" max="5119" width="9.28515625" style="21" bestFit="1" customWidth="1"/>
    <col min="5120" max="5120" width="9.140625" style="21"/>
    <col min="5121" max="5121" width="9.28515625" style="21" bestFit="1" customWidth="1"/>
    <col min="5122" max="5126" width="9.140625" style="21"/>
    <col min="5127" max="5127" width="9.28515625" style="21" bestFit="1" customWidth="1"/>
    <col min="5128" max="5128" width="9.140625" style="21"/>
    <col min="5129" max="5129" width="9.28515625" style="21" bestFit="1" customWidth="1"/>
    <col min="5130" max="5134" width="9.140625" style="21"/>
    <col min="5135" max="5135" width="9.28515625" style="21" bestFit="1" customWidth="1"/>
    <col min="5136" max="5136" width="9.140625" style="21"/>
    <col min="5137" max="5137" width="9.28515625" style="21" bestFit="1" customWidth="1"/>
    <col min="5138" max="5142" width="9.140625" style="21"/>
    <col min="5143" max="5143" width="9.28515625" style="21" bestFit="1" customWidth="1"/>
    <col min="5144" max="5144" width="9.140625" style="21"/>
    <col min="5145" max="5145" width="9.28515625" style="21" bestFit="1" customWidth="1"/>
    <col min="5146" max="5150" width="9.140625" style="21"/>
    <col min="5151" max="5151" width="9.28515625" style="21" bestFit="1" customWidth="1"/>
    <col min="5152" max="5152" width="9.140625" style="21"/>
    <col min="5153" max="5153" width="9.28515625" style="21" bestFit="1" customWidth="1"/>
    <col min="5154" max="5158" width="9.140625" style="21"/>
    <col min="5159" max="5159" width="9.28515625" style="21" bestFit="1" customWidth="1"/>
    <col min="5160" max="5160" width="9.140625" style="21"/>
    <col min="5161" max="5161" width="9.28515625" style="21" bestFit="1" customWidth="1"/>
    <col min="5162" max="5166" width="9.140625" style="21"/>
    <col min="5167" max="5167" width="9.28515625" style="21" bestFit="1" customWidth="1"/>
    <col min="5168" max="5168" width="9.140625" style="21"/>
    <col min="5169" max="5169" width="9.28515625" style="21" bestFit="1" customWidth="1"/>
    <col min="5170" max="5174" width="9.140625" style="21"/>
    <col min="5175" max="5175" width="9.28515625" style="21" bestFit="1" customWidth="1"/>
    <col min="5176" max="5176" width="9.140625" style="21"/>
    <col min="5177" max="5177" width="9.28515625" style="21" bestFit="1" customWidth="1"/>
    <col min="5178" max="5182" width="9.140625" style="21"/>
    <col min="5183" max="5183" width="9.28515625" style="21" bestFit="1" customWidth="1"/>
    <col min="5184" max="5184" width="9.140625" style="21"/>
    <col min="5185" max="5185" width="9.28515625" style="21" bestFit="1" customWidth="1"/>
    <col min="5186" max="5190" width="9.140625" style="21"/>
    <col min="5191" max="5191" width="9.28515625" style="21" bestFit="1" customWidth="1"/>
    <col min="5192" max="5192" width="9.140625" style="21"/>
    <col min="5193" max="5193" width="9.28515625" style="21" bestFit="1" customWidth="1"/>
    <col min="5194" max="5198" width="9.140625" style="21"/>
    <col min="5199" max="5199" width="9.28515625" style="21" bestFit="1" customWidth="1"/>
    <col min="5200" max="5200" width="9.140625" style="21"/>
    <col min="5201" max="5201" width="9.28515625" style="21" bestFit="1" customWidth="1"/>
    <col min="5202" max="5206" width="9.140625" style="21"/>
    <col min="5207" max="5207" width="9.28515625" style="21" bestFit="1" customWidth="1"/>
    <col min="5208" max="5208" width="9.140625" style="21"/>
    <col min="5209" max="5209" width="9.28515625" style="21" bestFit="1" customWidth="1"/>
    <col min="5210" max="5214" width="9.140625" style="21"/>
    <col min="5215" max="5215" width="9.28515625" style="21" bestFit="1" customWidth="1"/>
    <col min="5216" max="5216" width="9.140625" style="21"/>
    <col min="5217" max="5217" width="9.28515625" style="21" bestFit="1" customWidth="1"/>
    <col min="5218" max="5222" width="9.140625" style="21"/>
    <col min="5223" max="5223" width="9.28515625" style="21" bestFit="1" customWidth="1"/>
    <col min="5224" max="5224" width="9.140625" style="21"/>
    <col min="5225" max="5225" width="9.28515625" style="21" bestFit="1" customWidth="1"/>
    <col min="5226" max="5230" width="9.140625" style="21"/>
    <col min="5231" max="5231" width="9.28515625" style="21" bestFit="1" customWidth="1"/>
    <col min="5232" max="5232" width="9.140625" style="21"/>
    <col min="5233" max="5233" width="9.28515625" style="21" bestFit="1" customWidth="1"/>
    <col min="5234" max="5238" width="9.140625" style="21"/>
    <col min="5239" max="5239" width="9.28515625" style="21" bestFit="1" customWidth="1"/>
    <col min="5240" max="5240" width="9.140625" style="21"/>
    <col min="5241" max="5241" width="9.28515625" style="21" bestFit="1" customWidth="1"/>
    <col min="5242" max="5246" width="9.140625" style="21"/>
    <col min="5247" max="5247" width="9.28515625" style="21" bestFit="1" customWidth="1"/>
    <col min="5248" max="5248" width="9.140625" style="21"/>
    <col min="5249" max="5249" width="9.28515625" style="21" bestFit="1" customWidth="1"/>
    <col min="5250" max="5254" width="9.140625" style="21"/>
    <col min="5255" max="5255" width="9.28515625" style="21" bestFit="1" customWidth="1"/>
    <col min="5256" max="5256" width="9.140625" style="21"/>
    <col min="5257" max="5257" width="9.28515625" style="21" bestFit="1" customWidth="1"/>
    <col min="5258" max="5262" width="9.140625" style="21"/>
    <col min="5263" max="5263" width="9.28515625" style="21" bestFit="1" customWidth="1"/>
    <col min="5264" max="5264" width="9.140625" style="21"/>
    <col min="5265" max="5265" width="9.28515625" style="21" bestFit="1" customWidth="1"/>
    <col min="5266" max="5270" width="9.140625" style="21"/>
    <col min="5271" max="5271" width="9.28515625" style="21" bestFit="1" customWidth="1"/>
    <col min="5272" max="5272" width="9.140625" style="21"/>
    <col min="5273" max="5273" width="9.28515625" style="21" bestFit="1" customWidth="1"/>
    <col min="5274" max="5278" width="9.140625" style="21"/>
    <col min="5279" max="5279" width="9.28515625" style="21" bestFit="1" customWidth="1"/>
    <col min="5280" max="5280" width="9.140625" style="21"/>
    <col min="5281" max="5281" width="9.28515625" style="21" bestFit="1" customWidth="1"/>
    <col min="5282" max="5286" width="9.140625" style="21"/>
    <col min="5287" max="5287" width="9.28515625" style="21" bestFit="1" customWidth="1"/>
    <col min="5288" max="5288" width="9.140625" style="21"/>
    <col min="5289" max="5289" width="9.28515625" style="21" bestFit="1" customWidth="1"/>
    <col min="5290" max="5294" width="9.140625" style="21"/>
    <col min="5295" max="5295" width="9.28515625" style="21" bestFit="1" customWidth="1"/>
    <col min="5296" max="5296" width="9.140625" style="21"/>
    <col min="5297" max="5297" width="9.28515625" style="21" bestFit="1" customWidth="1"/>
    <col min="5298" max="5302" width="9.140625" style="21"/>
    <col min="5303" max="5303" width="9.28515625" style="21" bestFit="1" customWidth="1"/>
    <col min="5304" max="5304" width="9.140625" style="21"/>
    <col min="5305" max="5305" width="9.28515625" style="21" bestFit="1" customWidth="1"/>
    <col min="5306" max="5310" width="9.140625" style="21"/>
    <col min="5311" max="5311" width="9.28515625" style="21" bestFit="1" customWidth="1"/>
    <col min="5312" max="5312" width="9.140625" style="21"/>
    <col min="5313" max="5313" width="9.28515625" style="21" bestFit="1" customWidth="1"/>
    <col min="5314" max="5318" width="9.140625" style="21"/>
    <col min="5319" max="5319" width="9.28515625" style="21" bestFit="1" customWidth="1"/>
    <col min="5320" max="5320" width="9.140625" style="21"/>
    <col min="5321" max="5321" width="9.28515625" style="21" bestFit="1" customWidth="1"/>
    <col min="5322" max="5326" width="9.140625" style="21"/>
    <col min="5327" max="5327" width="9.28515625" style="21" bestFit="1" customWidth="1"/>
    <col min="5328" max="5328" width="9.140625" style="21"/>
    <col min="5329" max="5329" width="9.28515625" style="21" bestFit="1" customWidth="1"/>
    <col min="5330" max="5334" width="9.140625" style="21"/>
    <col min="5335" max="5335" width="9.28515625" style="21" bestFit="1" customWidth="1"/>
    <col min="5336" max="5336" width="9.140625" style="21"/>
    <col min="5337" max="5337" width="9.28515625" style="21" bestFit="1" customWidth="1"/>
    <col min="5338" max="5342" width="9.140625" style="21"/>
    <col min="5343" max="5343" width="9.28515625" style="21" bestFit="1" customWidth="1"/>
    <col min="5344" max="5344" width="9.140625" style="21"/>
    <col min="5345" max="5345" width="9.28515625" style="21" bestFit="1" customWidth="1"/>
    <col min="5346" max="5350" width="9.140625" style="21"/>
    <col min="5351" max="5351" width="9.28515625" style="21" bestFit="1" customWidth="1"/>
    <col min="5352" max="5352" width="9.140625" style="21"/>
    <col min="5353" max="5353" width="9.28515625" style="21" bestFit="1" customWidth="1"/>
    <col min="5354" max="5358" width="9.140625" style="21"/>
    <col min="5359" max="5359" width="9.28515625" style="21" bestFit="1" customWidth="1"/>
    <col min="5360" max="5360" width="9.140625" style="21"/>
    <col min="5361" max="5361" width="9.28515625" style="21" bestFit="1" customWidth="1"/>
    <col min="5362" max="5366" width="9.140625" style="21"/>
    <col min="5367" max="5367" width="9.28515625" style="21" bestFit="1" customWidth="1"/>
    <col min="5368" max="5368" width="9.140625" style="21"/>
    <col min="5369" max="5369" width="9.28515625" style="21" bestFit="1" customWidth="1"/>
    <col min="5370" max="5374" width="9.140625" style="21"/>
    <col min="5375" max="5375" width="9.28515625" style="21" bestFit="1" customWidth="1"/>
    <col min="5376" max="5376" width="9.140625" style="21"/>
    <col min="5377" max="5377" width="9.28515625" style="21" bestFit="1" customWidth="1"/>
    <col min="5378" max="5382" width="9.140625" style="21"/>
    <col min="5383" max="5383" width="9.28515625" style="21" bestFit="1" customWidth="1"/>
    <col min="5384" max="5384" width="9.140625" style="21"/>
    <col min="5385" max="5385" width="9.28515625" style="21" bestFit="1" customWidth="1"/>
    <col min="5386" max="5390" width="9.140625" style="21"/>
    <col min="5391" max="5391" width="9.28515625" style="21" bestFit="1" customWidth="1"/>
    <col min="5392" max="5392" width="9.140625" style="21"/>
    <col min="5393" max="5393" width="9.28515625" style="21" bestFit="1" customWidth="1"/>
    <col min="5394" max="5398" width="9.140625" style="21"/>
    <col min="5399" max="5399" width="9.28515625" style="21" bestFit="1" customWidth="1"/>
    <col min="5400" max="5400" width="9.140625" style="21"/>
    <col min="5401" max="5401" width="9.28515625" style="21" bestFit="1" customWidth="1"/>
    <col min="5402" max="5406" width="9.140625" style="21"/>
    <col min="5407" max="5407" width="9.28515625" style="21" bestFit="1" customWidth="1"/>
    <col min="5408" max="5408" width="9.140625" style="21"/>
    <col min="5409" max="5409" width="9.28515625" style="21" bestFit="1" customWidth="1"/>
    <col min="5410" max="5414" width="9.140625" style="21"/>
    <col min="5415" max="5415" width="9.28515625" style="21" bestFit="1" customWidth="1"/>
    <col min="5416" max="5416" width="9.140625" style="21"/>
    <col min="5417" max="5417" width="9.28515625" style="21" bestFit="1" customWidth="1"/>
    <col min="5418" max="5422" width="9.140625" style="21"/>
    <col min="5423" max="5423" width="9.28515625" style="21" bestFit="1" customWidth="1"/>
    <col min="5424" max="5424" width="9.140625" style="21"/>
    <col min="5425" max="5425" width="9.28515625" style="21" bestFit="1" customWidth="1"/>
    <col min="5426" max="5430" width="9.140625" style="21"/>
    <col min="5431" max="5431" width="9.28515625" style="21" bestFit="1" customWidth="1"/>
    <col min="5432" max="5432" width="9.140625" style="21"/>
    <col min="5433" max="5433" width="9.28515625" style="21" bestFit="1" customWidth="1"/>
    <col min="5434" max="5438" width="9.140625" style="21"/>
    <col min="5439" max="5439" width="9.28515625" style="21" bestFit="1" customWidth="1"/>
    <col min="5440" max="5440" width="9.140625" style="21"/>
    <col min="5441" max="5441" width="9.28515625" style="21" bestFit="1" customWidth="1"/>
    <col min="5442" max="5446" width="9.140625" style="21"/>
    <col min="5447" max="5447" width="9.28515625" style="21" bestFit="1" customWidth="1"/>
    <col min="5448" max="5448" width="9.140625" style="21"/>
    <col min="5449" max="5449" width="9.28515625" style="21" bestFit="1" customWidth="1"/>
    <col min="5450" max="5454" width="9.140625" style="21"/>
    <col min="5455" max="5455" width="9.28515625" style="21" bestFit="1" customWidth="1"/>
    <col min="5456" max="5456" width="9.140625" style="21"/>
    <col min="5457" max="5457" width="9.28515625" style="21" bestFit="1" customWidth="1"/>
    <col min="5458" max="5462" width="9.140625" style="21"/>
    <col min="5463" max="5463" width="9.28515625" style="21" bestFit="1" customWidth="1"/>
    <col min="5464" max="5464" width="9.140625" style="21"/>
    <col min="5465" max="5465" width="9.28515625" style="21" bestFit="1" customWidth="1"/>
    <col min="5466" max="5470" width="9.140625" style="21"/>
    <col min="5471" max="5471" width="9.28515625" style="21" bestFit="1" customWidth="1"/>
    <col min="5472" max="5472" width="9.140625" style="21"/>
    <col min="5473" max="5473" width="9.28515625" style="21" bestFit="1" customWidth="1"/>
    <col min="5474" max="5478" width="9.140625" style="21"/>
    <col min="5479" max="5479" width="9.28515625" style="21" bestFit="1" customWidth="1"/>
    <col min="5480" max="5480" width="9.140625" style="21"/>
    <col min="5481" max="5481" width="9.28515625" style="21" bestFit="1" customWidth="1"/>
    <col min="5482" max="5486" width="9.140625" style="21"/>
    <col min="5487" max="5487" width="9.28515625" style="21" bestFit="1" customWidth="1"/>
    <col min="5488" max="5488" width="9.140625" style="21"/>
    <col min="5489" max="5489" width="9.28515625" style="21" bestFit="1" customWidth="1"/>
    <col min="5490" max="5494" width="9.140625" style="21"/>
    <col min="5495" max="5495" width="9.28515625" style="21" bestFit="1" customWidth="1"/>
    <col min="5496" max="5496" width="9.140625" style="21"/>
    <col min="5497" max="5497" width="9.28515625" style="21" bestFit="1" customWidth="1"/>
    <col min="5498" max="5502" width="9.140625" style="21"/>
    <col min="5503" max="5503" width="9.28515625" style="21" bestFit="1" customWidth="1"/>
    <col min="5504" max="5504" width="9.140625" style="21"/>
    <col min="5505" max="5505" width="9.28515625" style="21" bestFit="1" customWidth="1"/>
    <col min="5506" max="5510" width="9.140625" style="21"/>
    <col min="5511" max="5511" width="9.28515625" style="21" bestFit="1" customWidth="1"/>
    <col min="5512" max="5512" width="9.140625" style="21"/>
    <col min="5513" max="5513" width="9.28515625" style="21" bestFit="1" customWidth="1"/>
    <col min="5514" max="5518" width="9.140625" style="21"/>
    <col min="5519" max="5519" width="9.28515625" style="21" bestFit="1" customWidth="1"/>
    <col min="5520" max="5520" width="9.140625" style="21"/>
    <col min="5521" max="5521" width="9.28515625" style="21" bestFit="1" customWidth="1"/>
    <col min="5522" max="5526" width="9.140625" style="21"/>
    <col min="5527" max="5527" width="9.28515625" style="21" bestFit="1" customWidth="1"/>
    <col min="5528" max="5528" width="9.140625" style="21"/>
    <col min="5529" max="5529" width="9.28515625" style="21" bestFit="1" customWidth="1"/>
    <col min="5530" max="5534" width="9.140625" style="21"/>
    <col min="5535" max="5535" width="9.28515625" style="21" bestFit="1" customWidth="1"/>
    <col min="5536" max="5536" width="9.140625" style="21"/>
    <col min="5537" max="5537" width="9.28515625" style="21" bestFit="1" customWidth="1"/>
    <col min="5538" max="5542" width="9.140625" style="21"/>
    <col min="5543" max="5543" width="9.28515625" style="21" bestFit="1" customWidth="1"/>
    <col min="5544" max="5544" width="9.140625" style="21"/>
    <col min="5545" max="5545" width="9.28515625" style="21" bestFit="1" customWidth="1"/>
    <col min="5546" max="5550" width="9.140625" style="21"/>
    <col min="5551" max="5551" width="9.28515625" style="21" bestFit="1" customWidth="1"/>
    <col min="5552" max="5552" width="9.140625" style="21"/>
    <col min="5553" max="5553" width="9.28515625" style="21" bestFit="1" customWidth="1"/>
    <col min="5554" max="5558" width="9.140625" style="21"/>
    <col min="5559" max="5559" width="9.28515625" style="21" bestFit="1" customWidth="1"/>
    <col min="5560" max="5560" width="9.140625" style="21"/>
    <col min="5561" max="5561" width="9.28515625" style="21" bestFit="1" customWidth="1"/>
    <col min="5562" max="5566" width="9.140625" style="21"/>
    <col min="5567" max="5567" width="9.28515625" style="21" bestFit="1" customWidth="1"/>
    <col min="5568" max="5568" width="9.140625" style="21"/>
    <col min="5569" max="5569" width="9.28515625" style="21" bestFit="1" customWidth="1"/>
    <col min="5570" max="5574" width="9.140625" style="21"/>
    <col min="5575" max="5575" width="9.28515625" style="21" bestFit="1" customWidth="1"/>
    <col min="5576" max="5576" width="9.140625" style="21"/>
    <col min="5577" max="5577" width="9.28515625" style="21" bestFit="1" customWidth="1"/>
    <col min="5578" max="5582" width="9.140625" style="21"/>
    <col min="5583" max="5583" width="9.28515625" style="21" bestFit="1" customWidth="1"/>
    <col min="5584" max="5584" width="9.140625" style="21"/>
    <col min="5585" max="5585" width="9.28515625" style="21" bestFit="1" customWidth="1"/>
    <col min="5586" max="5590" width="9.140625" style="21"/>
    <col min="5591" max="5591" width="9.28515625" style="21" bestFit="1" customWidth="1"/>
    <col min="5592" max="5592" width="9.140625" style="21"/>
    <col min="5593" max="5593" width="9.28515625" style="21" bestFit="1" customWidth="1"/>
    <col min="5594" max="5598" width="9.140625" style="21"/>
    <col min="5599" max="5599" width="9.28515625" style="21" bestFit="1" customWidth="1"/>
    <col min="5600" max="5600" width="9.140625" style="21"/>
    <col min="5601" max="5601" width="9.28515625" style="21" bestFit="1" customWidth="1"/>
    <col min="5602" max="5606" width="9.140625" style="21"/>
    <col min="5607" max="5607" width="9.28515625" style="21" bestFit="1" customWidth="1"/>
    <col min="5608" max="5608" width="9.140625" style="21"/>
    <col min="5609" max="5609" width="9.28515625" style="21" bestFit="1" customWidth="1"/>
    <col min="5610" max="5614" width="9.140625" style="21"/>
    <col min="5615" max="5615" width="9.28515625" style="21" bestFit="1" customWidth="1"/>
    <col min="5616" max="5616" width="9.140625" style="21"/>
    <col min="5617" max="5617" width="9.28515625" style="21" bestFit="1" customWidth="1"/>
    <col min="5618" max="5622" width="9.140625" style="21"/>
    <col min="5623" max="5623" width="9.28515625" style="21" bestFit="1" customWidth="1"/>
    <col min="5624" max="5624" width="9.140625" style="21"/>
    <col min="5625" max="5625" width="9.28515625" style="21" bestFit="1" customWidth="1"/>
    <col min="5626" max="5630" width="9.140625" style="21"/>
    <col min="5631" max="5631" width="9.28515625" style="21" bestFit="1" customWidth="1"/>
    <col min="5632" max="5632" width="9.140625" style="21"/>
    <col min="5633" max="5633" width="9.28515625" style="21" bestFit="1" customWidth="1"/>
    <col min="5634" max="5638" width="9.140625" style="21"/>
    <col min="5639" max="5639" width="9.28515625" style="21" bestFit="1" customWidth="1"/>
    <col min="5640" max="5640" width="9.140625" style="21"/>
    <col min="5641" max="5641" width="9.28515625" style="21" bestFit="1" customWidth="1"/>
    <col min="5642" max="5646" width="9.140625" style="21"/>
    <col min="5647" max="5647" width="9.28515625" style="21" bestFit="1" customWidth="1"/>
    <col min="5648" max="5648" width="9.140625" style="21"/>
    <col min="5649" max="5649" width="9.28515625" style="21" bestFit="1" customWidth="1"/>
    <col min="5650" max="5654" width="9.140625" style="21"/>
    <col min="5655" max="5655" width="9.28515625" style="21" bestFit="1" customWidth="1"/>
    <col min="5656" max="5656" width="9.140625" style="21"/>
    <col min="5657" max="5657" width="9.28515625" style="21" bestFit="1" customWidth="1"/>
    <col min="5658" max="5662" width="9.140625" style="21"/>
    <col min="5663" max="5663" width="9.28515625" style="21" bestFit="1" customWidth="1"/>
    <col min="5664" max="5664" width="9.140625" style="21"/>
    <col min="5665" max="5665" width="9.28515625" style="21" bestFit="1" customWidth="1"/>
    <col min="5666" max="5670" width="9.140625" style="21"/>
    <col min="5671" max="5671" width="9.28515625" style="21" bestFit="1" customWidth="1"/>
    <col min="5672" max="5672" width="9.140625" style="21"/>
    <col min="5673" max="5673" width="9.28515625" style="21" bestFit="1" customWidth="1"/>
    <col min="5674" max="5678" width="9.140625" style="21"/>
    <col min="5679" max="5679" width="9.28515625" style="21" bestFit="1" customWidth="1"/>
    <col min="5680" max="5680" width="9.140625" style="21"/>
    <col min="5681" max="5681" width="9.28515625" style="21" bestFit="1" customWidth="1"/>
    <col min="5682" max="5686" width="9.140625" style="21"/>
    <col min="5687" max="5687" width="9.28515625" style="21" bestFit="1" customWidth="1"/>
    <col min="5688" max="5688" width="9.140625" style="21"/>
    <col min="5689" max="5689" width="9.28515625" style="21" bestFit="1" customWidth="1"/>
    <col min="5690" max="5694" width="9.140625" style="21"/>
    <col min="5695" max="5695" width="9.28515625" style="21" bestFit="1" customWidth="1"/>
    <col min="5696" max="5696" width="9.140625" style="21"/>
    <col min="5697" max="5697" width="9.28515625" style="21" bestFit="1" customWidth="1"/>
    <col min="5698" max="5702" width="9.140625" style="21"/>
    <col min="5703" max="5703" width="9.28515625" style="21" bestFit="1" customWidth="1"/>
    <col min="5704" max="5704" width="9.140625" style="21"/>
    <col min="5705" max="5705" width="9.28515625" style="21" bestFit="1" customWidth="1"/>
    <col min="5706" max="5710" width="9.140625" style="21"/>
    <col min="5711" max="5711" width="9.28515625" style="21" bestFit="1" customWidth="1"/>
    <col min="5712" max="5712" width="9.140625" style="21"/>
    <col min="5713" max="5713" width="9.28515625" style="21" bestFit="1" customWidth="1"/>
    <col min="5714" max="5718" width="9.140625" style="21"/>
    <col min="5719" max="5719" width="9.28515625" style="21" bestFit="1" customWidth="1"/>
    <col min="5720" max="5720" width="9.140625" style="21"/>
    <col min="5721" max="5721" width="9.28515625" style="21" bestFit="1" customWidth="1"/>
    <col min="5722" max="5726" width="9.140625" style="21"/>
    <col min="5727" max="5727" width="9.28515625" style="21" bestFit="1" customWidth="1"/>
    <col min="5728" max="5728" width="9.140625" style="21"/>
    <col min="5729" max="5729" width="9.28515625" style="21" bestFit="1" customWidth="1"/>
    <col min="5730" max="5734" width="9.140625" style="21"/>
    <col min="5735" max="5735" width="9.28515625" style="21" bestFit="1" customWidth="1"/>
    <col min="5736" max="5736" width="9.140625" style="21"/>
    <col min="5737" max="5737" width="9.28515625" style="21" bestFit="1" customWidth="1"/>
    <col min="5738" max="5742" width="9.140625" style="21"/>
    <col min="5743" max="5743" width="9.28515625" style="21" bestFit="1" customWidth="1"/>
    <col min="5744" max="5744" width="9.140625" style="21"/>
    <col min="5745" max="5745" width="9.28515625" style="21" bestFit="1" customWidth="1"/>
    <col min="5746" max="5750" width="9.140625" style="21"/>
    <col min="5751" max="5751" width="9.28515625" style="21" bestFit="1" customWidth="1"/>
    <col min="5752" max="5752" width="9.140625" style="21"/>
    <col min="5753" max="5753" width="9.28515625" style="21" bestFit="1" customWidth="1"/>
    <col min="5754" max="5758" width="9.140625" style="21"/>
    <col min="5759" max="5759" width="9.28515625" style="21" bestFit="1" customWidth="1"/>
    <col min="5760" max="5760" width="9.140625" style="21"/>
    <col min="5761" max="5761" width="9.28515625" style="21" bestFit="1" customWidth="1"/>
    <col min="5762" max="5766" width="9.140625" style="21"/>
    <col min="5767" max="5767" width="9.28515625" style="21" bestFit="1" customWidth="1"/>
    <col min="5768" max="5768" width="9.140625" style="21"/>
    <col min="5769" max="5769" width="9.28515625" style="21" bestFit="1" customWidth="1"/>
    <col min="5770" max="5774" width="9.140625" style="21"/>
    <col min="5775" max="5775" width="9.28515625" style="21" bestFit="1" customWidth="1"/>
    <col min="5776" max="5776" width="9.140625" style="21"/>
    <col min="5777" max="5777" width="9.28515625" style="21" bestFit="1" customWidth="1"/>
    <col min="5778" max="5782" width="9.140625" style="21"/>
    <col min="5783" max="5783" width="9.28515625" style="21" bestFit="1" customWidth="1"/>
    <col min="5784" max="5784" width="9.140625" style="21"/>
    <col min="5785" max="5785" width="9.28515625" style="21" bestFit="1" customWidth="1"/>
    <col min="5786" max="5790" width="9.140625" style="21"/>
    <col min="5791" max="5791" width="9.28515625" style="21" bestFit="1" customWidth="1"/>
    <col min="5792" max="5792" width="9.140625" style="21"/>
    <col min="5793" max="5793" width="9.28515625" style="21" bestFit="1" customWidth="1"/>
    <col min="5794" max="5798" width="9.140625" style="21"/>
    <col min="5799" max="5799" width="9.28515625" style="21" bestFit="1" customWidth="1"/>
    <col min="5800" max="5800" width="9.140625" style="21"/>
    <col min="5801" max="5801" width="9.28515625" style="21" bestFit="1" customWidth="1"/>
    <col min="5802" max="5806" width="9.140625" style="21"/>
    <col min="5807" max="5807" width="9.28515625" style="21" bestFit="1" customWidth="1"/>
    <col min="5808" max="5808" width="9.140625" style="21"/>
    <col min="5809" max="5809" width="9.28515625" style="21" bestFit="1" customWidth="1"/>
    <col min="5810" max="5814" width="9.140625" style="21"/>
    <col min="5815" max="5815" width="9.28515625" style="21" bestFit="1" customWidth="1"/>
    <col min="5816" max="5816" width="9.140625" style="21"/>
    <col min="5817" max="5817" width="9.28515625" style="21" bestFit="1" customWidth="1"/>
    <col min="5818" max="5822" width="9.140625" style="21"/>
    <col min="5823" max="5823" width="9.28515625" style="21" bestFit="1" customWidth="1"/>
    <col min="5824" max="5824" width="9.140625" style="21"/>
    <col min="5825" max="5825" width="9.28515625" style="21" bestFit="1" customWidth="1"/>
    <col min="5826" max="5830" width="9.140625" style="21"/>
    <col min="5831" max="5831" width="9.28515625" style="21" bestFit="1" customWidth="1"/>
    <col min="5832" max="5832" width="9.140625" style="21"/>
    <col min="5833" max="5833" width="9.28515625" style="21" bestFit="1" customWidth="1"/>
    <col min="5834" max="5838" width="9.140625" style="21"/>
    <col min="5839" max="5839" width="9.28515625" style="21" bestFit="1" customWidth="1"/>
    <col min="5840" max="5840" width="9.140625" style="21"/>
    <col min="5841" max="5841" width="9.28515625" style="21" bestFit="1" customWidth="1"/>
    <col min="5842" max="5846" width="9.140625" style="21"/>
    <col min="5847" max="5847" width="9.28515625" style="21" bestFit="1" customWidth="1"/>
    <col min="5848" max="5848" width="9.140625" style="21"/>
    <col min="5849" max="5849" width="9.28515625" style="21" bestFit="1" customWidth="1"/>
    <col min="5850" max="5854" width="9.140625" style="21"/>
    <col min="5855" max="5855" width="9.28515625" style="21" bestFit="1" customWidth="1"/>
    <col min="5856" max="5856" width="9.140625" style="21"/>
    <col min="5857" max="5857" width="9.28515625" style="21" bestFit="1" customWidth="1"/>
    <col min="5858" max="5862" width="9.140625" style="21"/>
    <col min="5863" max="5863" width="9.28515625" style="21" bestFit="1" customWidth="1"/>
    <col min="5864" max="5864" width="9.140625" style="21"/>
    <col min="5865" max="5865" width="9.28515625" style="21" bestFit="1" customWidth="1"/>
    <col min="5866" max="5870" width="9.140625" style="21"/>
    <col min="5871" max="5871" width="9.28515625" style="21" bestFit="1" customWidth="1"/>
    <col min="5872" max="5872" width="9.140625" style="21"/>
    <col min="5873" max="5873" width="9.28515625" style="21" bestFit="1" customWidth="1"/>
    <col min="5874" max="5878" width="9.140625" style="21"/>
    <col min="5879" max="5879" width="9.28515625" style="21" bestFit="1" customWidth="1"/>
    <col min="5880" max="5880" width="9.140625" style="21"/>
    <col min="5881" max="5881" width="9.28515625" style="21" bestFit="1" customWidth="1"/>
    <col min="5882" max="5886" width="9.140625" style="21"/>
    <col min="5887" max="5887" width="9.28515625" style="21" bestFit="1" customWidth="1"/>
    <col min="5888" max="5888" width="9.140625" style="21"/>
    <col min="5889" max="5889" width="9.28515625" style="21" bestFit="1" customWidth="1"/>
    <col min="5890" max="5894" width="9.140625" style="21"/>
    <col min="5895" max="5895" width="9.28515625" style="21" bestFit="1" customWidth="1"/>
    <col min="5896" max="5896" width="9.140625" style="21"/>
    <col min="5897" max="5897" width="9.28515625" style="21" bestFit="1" customWidth="1"/>
    <col min="5898" max="5902" width="9.140625" style="21"/>
    <col min="5903" max="5903" width="9.28515625" style="21" bestFit="1" customWidth="1"/>
    <col min="5904" max="5904" width="9.140625" style="21"/>
    <col min="5905" max="5905" width="9.28515625" style="21" bestFit="1" customWidth="1"/>
    <col min="5906" max="5910" width="9.140625" style="21"/>
    <col min="5911" max="5911" width="9.28515625" style="21" bestFit="1" customWidth="1"/>
    <col min="5912" max="5912" width="9.140625" style="21"/>
    <col min="5913" max="5913" width="9.28515625" style="21" bestFit="1" customWidth="1"/>
    <col min="5914" max="5918" width="9.140625" style="21"/>
    <col min="5919" max="5919" width="9.28515625" style="21" bestFit="1" customWidth="1"/>
    <col min="5920" max="5920" width="9.140625" style="21"/>
    <col min="5921" max="5921" width="9.28515625" style="21" bestFit="1" customWidth="1"/>
    <col min="5922" max="5926" width="9.140625" style="21"/>
    <col min="5927" max="5927" width="9.28515625" style="21" bestFit="1" customWidth="1"/>
    <col min="5928" max="5928" width="9.140625" style="21"/>
    <col min="5929" max="5929" width="9.28515625" style="21" bestFit="1" customWidth="1"/>
    <col min="5930" max="5934" width="9.140625" style="21"/>
    <col min="5935" max="5935" width="9.28515625" style="21" bestFit="1" customWidth="1"/>
    <col min="5936" max="5936" width="9.140625" style="21"/>
    <col min="5937" max="5937" width="9.28515625" style="21" bestFit="1" customWidth="1"/>
    <col min="5938" max="5942" width="9.140625" style="21"/>
    <col min="5943" max="5943" width="9.28515625" style="21" bestFit="1" customWidth="1"/>
    <col min="5944" max="5944" width="9.140625" style="21"/>
    <col min="5945" max="5945" width="9.28515625" style="21" bestFit="1" customWidth="1"/>
    <col min="5946" max="5950" width="9.140625" style="21"/>
    <col min="5951" max="5951" width="9.28515625" style="21" bestFit="1" customWidth="1"/>
    <col min="5952" max="5952" width="9.140625" style="21"/>
    <col min="5953" max="5953" width="9.28515625" style="21" bestFit="1" customWidth="1"/>
    <col min="5954" max="5958" width="9.140625" style="21"/>
    <col min="5959" max="5959" width="9.28515625" style="21" bestFit="1" customWidth="1"/>
    <col min="5960" max="5960" width="9.140625" style="21"/>
    <col min="5961" max="5961" width="9.28515625" style="21" bestFit="1" customWidth="1"/>
    <col min="5962" max="5966" width="9.140625" style="21"/>
    <col min="5967" max="5967" width="9.28515625" style="21" bestFit="1" customWidth="1"/>
    <col min="5968" max="5968" width="9.140625" style="21"/>
    <col min="5969" max="5969" width="9.28515625" style="21" bestFit="1" customWidth="1"/>
    <col min="5970" max="5974" width="9.140625" style="21"/>
    <col min="5975" max="5975" width="9.28515625" style="21" bestFit="1" customWidth="1"/>
    <col min="5976" max="5976" width="9.140625" style="21"/>
    <col min="5977" max="5977" width="9.28515625" style="21" bestFit="1" customWidth="1"/>
    <col min="5978" max="5982" width="9.140625" style="21"/>
    <col min="5983" max="5983" width="9.28515625" style="21" bestFit="1" customWidth="1"/>
    <col min="5984" max="5984" width="9.140625" style="21"/>
    <col min="5985" max="5985" width="9.28515625" style="21" bestFit="1" customWidth="1"/>
    <col min="5986" max="5990" width="9.140625" style="21"/>
    <col min="5991" max="5991" width="9.28515625" style="21" bestFit="1" customWidth="1"/>
    <col min="5992" max="5992" width="9.140625" style="21"/>
    <col min="5993" max="5993" width="9.28515625" style="21" bestFit="1" customWidth="1"/>
    <col min="5994" max="5998" width="9.140625" style="21"/>
    <col min="5999" max="5999" width="9.28515625" style="21" bestFit="1" customWidth="1"/>
    <col min="6000" max="6000" width="9.140625" style="21"/>
    <col min="6001" max="6001" width="9.28515625" style="21" bestFit="1" customWidth="1"/>
    <col min="6002" max="6006" width="9.140625" style="21"/>
    <col min="6007" max="6007" width="9.28515625" style="21" bestFit="1" customWidth="1"/>
    <col min="6008" max="6008" width="9.140625" style="21"/>
    <col min="6009" max="6009" width="9.28515625" style="21" bestFit="1" customWidth="1"/>
    <col min="6010" max="6014" width="9.140625" style="21"/>
    <col min="6015" max="6015" width="9.28515625" style="21" bestFit="1" customWidth="1"/>
    <col min="6016" max="6016" width="9.140625" style="21"/>
    <col min="6017" max="6017" width="9.28515625" style="21" bestFit="1" customWidth="1"/>
    <col min="6018" max="6022" width="9.140625" style="21"/>
    <col min="6023" max="6023" width="9.28515625" style="21" bestFit="1" customWidth="1"/>
    <col min="6024" max="6024" width="9.140625" style="21"/>
    <col min="6025" max="6025" width="9.28515625" style="21" bestFit="1" customWidth="1"/>
    <col min="6026" max="6030" width="9.140625" style="21"/>
    <col min="6031" max="6031" width="9.28515625" style="21" bestFit="1" customWidth="1"/>
    <col min="6032" max="6032" width="9.140625" style="21"/>
    <col min="6033" max="6033" width="9.28515625" style="21" bestFit="1" customWidth="1"/>
    <col min="6034" max="6038" width="9.140625" style="21"/>
    <col min="6039" max="6039" width="9.28515625" style="21" bestFit="1" customWidth="1"/>
    <col min="6040" max="6040" width="9.140625" style="21"/>
    <col min="6041" max="6041" width="9.28515625" style="21" bestFit="1" customWidth="1"/>
    <col min="6042" max="6046" width="9.140625" style="21"/>
    <col min="6047" max="6047" width="9.28515625" style="21" bestFit="1" customWidth="1"/>
    <col min="6048" max="6048" width="9.140625" style="21"/>
    <col min="6049" max="6049" width="9.28515625" style="21" bestFit="1" customWidth="1"/>
    <col min="6050" max="6054" width="9.140625" style="21"/>
    <col min="6055" max="6055" width="9.28515625" style="21" bestFit="1" customWidth="1"/>
    <col min="6056" max="6056" width="9.140625" style="21"/>
    <col min="6057" max="6057" width="9.28515625" style="21" bestFit="1" customWidth="1"/>
    <col min="6058" max="6062" width="9.140625" style="21"/>
    <col min="6063" max="6063" width="9.28515625" style="21" bestFit="1" customWidth="1"/>
    <col min="6064" max="6064" width="9.140625" style="21"/>
    <col min="6065" max="6065" width="9.28515625" style="21" bestFit="1" customWidth="1"/>
    <col min="6066" max="6070" width="9.140625" style="21"/>
    <col min="6071" max="6071" width="9.28515625" style="21" bestFit="1" customWidth="1"/>
    <col min="6072" max="6072" width="9.140625" style="21"/>
    <col min="6073" max="6073" width="9.28515625" style="21" bestFit="1" customWidth="1"/>
    <col min="6074" max="6078" width="9.140625" style="21"/>
    <col min="6079" max="6079" width="9.28515625" style="21" bestFit="1" customWidth="1"/>
    <col min="6080" max="6080" width="9.140625" style="21"/>
    <col min="6081" max="6081" width="9.28515625" style="21" bestFit="1" customWidth="1"/>
    <col min="6082" max="6086" width="9.140625" style="21"/>
    <col min="6087" max="6087" width="9.28515625" style="21" bestFit="1" customWidth="1"/>
    <col min="6088" max="6088" width="9.140625" style="21"/>
    <col min="6089" max="6089" width="9.28515625" style="21" bestFit="1" customWidth="1"/>
    <col min="6090" max="6094" width="9.140625" style="21"/>
    <col min="6095" max="6095" width="9.28515625" style="21" bestFit="1" customWidth="1"/>
    <col min="6096" max="6096" width="9.140625" style="21"/>
    <col min="6097" max="6097" width="9.28515625" style="21" bestFit="1" customWidth="1"/>
    <col min="6098" max="6102" width="9.140625" style="21"/>
    <col min="6103" max="6103" width="9.28515625" style="21" bestFit="1" customWidth="1"/>
    <col min="6104" max="6104" width="9.140625" style="21"/>
    <col min="6105" max="6105" width="9.28515625" style="21" bestFit="1" customWidth="1"/>
    <col min="6106" max="6110" width="9.140625" style="21"/>
    <col min="6111" max="6111" width="9.28515625" style="21" bestFit="1" customWidth="1"/>
    <col min="6112" max="6112" width="9.140625" style="21"/>
    <col min="6113" max="6113" width="9.28515625" style="21" bestFit="1" customWidth="1"/>
    <col min="6114" max="6118" width="9.140625" style="21"/>
    <col min="6119" max="6119" width="9.28515625" style="21" bestFit="1" customWidth="1"/>
    <col min="6120" max="6120" width="9.140625" style="21"/>
    <col min="6121" max="6121" width="9.28515625" style="21" bestFit="1" customWidth="1"/>
    <col min="6122" max="6126" width="9.140625" style="21"/>
    <col min="6127" max="6127" width="9.28515625" style="21" bestFit="1" customWidth="1"/>
    <col min="6128" max="6128" width="9.140625" style="21"/>
    <col min="6129" max="6129" width="9.28515625" style="21" bestFit="1" customWidth="1"/>
    <col min="6130" max="6134" width="9.140625" style="21"/>
    <col min="6135" max="6135" width="9.28515625" style="21" bestFit="1" customWidth="1"/>
    <col min="6136" max="6136" width="9.140625" style="21"/>
    <col min="6137" max="6137" width="9.28515625" style="21" bestFit="1" customWidth="1"/>
    <col min="6138" max="6142" width="9.140625" style="21"/>
    <col min="6143" max="6143" width="9.28515625" style="21" bestFit="1" customWidth="1"/>
    <col min="6144" max="6144" width="9.140625" style="21"/>
    <col min="6145" max="6145" width="9.28515625" style="21" bestFit="1" customWidth="1"/>
    <col min="6146" max="6150" width="9.140625" style="21"/>
    <col min="6151" max="6151" width="9.28515625" style="21" bestFit="1" customWidth="1"/>
    <col min="6152" max="6152" width="9.140625" style="21"/>
    <col min="6153" max="6153" width="9.28515625" style="21" bestFit="1" customWidth="1"/>
    <col min="6154" max="6158" width="9.140625" style="21"/>
    <col min="6159" max="6159" width="9.28515625" style="21" bestFit="1" customWidth="1"/>
    <col min="6160" max="6160" width="9.140625" style="21"/>
    <col min="6161" max="6161" width="9.28515625" style="21" bestFit="1" customWidth="1"/>
    <col min="6162" max="6166" width="9.140625" style="21"/>
    <col min="6167" max="6167" width="9.28515625" style="21" bestFit="1" customWidth="1"/>
    <col min="6168" max="6168" width="9.140625" style="21"/>
    <col min="6169" max="6169" width="9.28515625" style="21" bestFit="1" customWidth="1"/>
    <col min="6170" max="6174" width="9.140625" style="21"/>
    <col min="6175" max="6175" width="9.28515625" style="21" bestFit="1" customWidth="1"/>
    <col min="6176" max="6176" width="9.140625" style="21"/>
    <col min="6177" max="6177" width="9.28515625" style="21" bestFit="1" customWidth="1"/>
    <col min="6178" max="6182" width="9.140625" style="21"/>
    <col min="6183" max="6183" width="9.28515625" style="21" bestFit="1" customWidth="1"/>
    <col min="6184" max="6184" width="9.140625" style="21"/>
    <col min="6185" max="6185" width="9.28515625" style="21" bestFit="1" customWidth="1"/>
    <col min="6186" max="6190" width="9.140625" style="21"/>
    <col min="6191" max="6191" width="9.28515625" style="21" bestFit="1" customWidth="1"/>
    <col min="6192" max="6192" width="9.140625" style="21"/>
    <col min="6193" max="6193" width="9.28515625" style="21" bestFit="1" customWidth="1"/>
    <col min="6194" max="6198" width="9.140625" style="21"/>
    <col min="6199" max="6199" width="9.28515625" style="21" bestFit="1" customWidth="1"/>
    <col min="6200" max="6200" width="9.140625" style="21"/>
    <col min="6201" max="6201" width="9.28515625" style="21" bestFit="1" customWidth="1"/>
    <col min="6202" max="6206" width="9.140625" style="21"/>
    <col min="6207" max="6207" width="9.28515625" style="21" bestFit="1" customWidth="1"/>
    <col min="6208" max="6208" width="9.140625" style="21"/>
    <col min="6209" max="6209" width="9.28515625" style="21" bestFit="1" customWidth="1"/>
    <col min="6210" max="6214" width="9.140625" style="21"/>
    <col min="6215" max="6215" width="9.28515625" style="21" bestFit="1" customWidth="1"/>
    <col min="6216" max="6216" width="9.140625" style="21"/>
    <col min="6217" max="6217" width="9.28515625" style="21" bestFit="1" customWidth="1"/>
    <col min="6218" max="6222" width="9.140625" style="21"/>
    <col min="6223" max="6223" width="9.28515625" style="21" bestFit="1" customWidth="1"/>
    <col min="6224" max="6224" width="9.140625" style="21"/>
    <col min="6225" max="6225" width="9.28515625" style="21" bestFit="1" customWidth="1"/>
    <col min="6226" max="6230" width="9.140625" style="21"/>
    <col min="6231" max="6231" width="9.28515625" style="21" bestFit="1" customWidth="1"/>
    <col min="6232" max="6232" width="9.140625" style="21"/>
    <col min="6233" max="6233" width="9.28515625" style="21" bestFit="1" customWidth="1"/>
    <col min="6234" max="6238" width="9.140625" style="21"/>
    <col min="6239" max="6239" width="9.28515625" style="21" bestFit="1" customWidth="1"/>
    <col min="6240" max="6240" width="9.140625" style="21"/>
    <col min="6241" max="6241" width="9.28515625" style="21" bestFit="1" customWidth="1"/>
    <col min="6242" max="6246" width="9.140625" style="21"/>
    <col min="6247" max="6247" width="9.28515625" style="21" bestFit="1" customWidth="1"/>
    <col min="6248" max="6248" width="9.140625" style="21"/>
    <col min="6249" max="6249" width="9.28515625" style="21" bestFit="1" customWidth="1"/>
    <col min="6250" max="6254" width="9.140625" style="21"/>
    <col min="6255" max="6255" width="9.28515625" style="21" bestFit="1" customWidth="1"/>
    <col min="6256" max="6256" width="9.140625" style="21"/>
    <col min="6257" max="6257" width="9.28515625" style="21" bestFit="1" customWidth="1"/>
    <col min="6258" max="6262" width="9.140625" style="21"/>
    <col min="6263" max="6263" width="9.28515625" style="21" bestFit="1" customWidth="1"/>
    <col min="6264" max="6264" width="9.140625" style="21"/>
    <col min="6265" max="6265" width="9.28515625" style="21" bestFit="1" customWidth="1"/>
    <col min="6266" max="6270" width="9.140625" style="21"/>
    <col min="6271" max="6271" width="9.28515625" style="21" bestFit="1" customWidth="1"/>
    <col min="6272" max="6272" width="9.140625" style="21"/>
    <col min="6273" max="6273" width="9.28515625" style="21" bestFit="1" customWidth="1"/>
    <col min="6274" max="6278" width="9.140625" style="21"/>
    <col min="6279" max="6279" width="9.28515625" style="21" bestFit="1" customWidth="1"/>
    <col min="6280" max="6280" width="9.140625" style="21"/>
    <col min="6281" max="6281" width="9.28515625" style="21" bestFit="1" customWidth="1"/>
    <col min="6282" max="6286" width="9.140625" style="21"/>
    <col min="6287" max="6287" width="9.28515625" style="21" bestFit="1" customWidth="1"/>
    <col min="6288" max="6288" width="9.140625" style="21"/>
    <col min="6289" max="6289" width="9.28515625" style="21" bestFit="1" customWidth="1"/>
    <col min="6290" max="6294" width="9.140625" style="21"/>
    <col min="6295" max="6295" width="9.28515625" style="21" bestFit="1" customWidth="1"/>
    <col min="6296" max="6296" width="9.140625" style="21"/>
    <col min="6297" max="6297" width="9.28515625" style="21" bestFit="1" customWidth="1"/>
    <col min="6298" max="6302" width="9.140625" style="21"/>
    <col min="6303" max="6303" width="9.28515625" style="21" bestFit="1" customWidth="1"/>
    <col min="6304" max="6304" width="9.140625" style="21"/>
    <col min="6305" max="6305" width="9.28515625" style="21" bestFit="1" customWidth="1"/>
    <col min="6306" max="6310" width="9.140625" style="21"/>
    <col min="6311" max="6311" width="9.28515625" style="21" bestFit="1" customWidth="1"/>
    <col min="6312" max="6312" width="9.140625" style="21"/>
    <col min="6313" max="6313" width="9.28515625" style="21" bestFit="1" customWidth="1"/>
    <col min="6314" max="6318" width="9.140625" style="21"/>
    <col min="6319" max="6319" width="9.28515625" style="21" bestFit="1" customWidth="1"/>
    <col min="6320" max="6320" width="9.140625" style="21"/>
    <col min="6321" max="6321" width="9.28515625" style="21" bestFit="1" customWidth="1"/>
    <col min="6322" max="6326" width="9.140625" style="21"/>
    <col min="6327" max="6327" width="9.28515625" style="21" bestFit="1" customWidth="1"/>
    <col min="6328" max="6328" width="9.140625" style="21"/>
    <col min="6329" max="6329" width="9.28515625" style="21" bestFit="1" customWidth="1"/>
    <col min="6330" max="6334" width="9.140625" style="21"/>
    <col min="6335" max="6335" width="9.28515625" style="21" bestFit="1" customWidth="1"/>
    <col min="6336" max="6336" width="9.140625" style="21"/>
    <col min="6337" max="6337" width="9.28515625" style="21" bestFit="1" customWidth="1"/>
    <col min="6338" max="6342" width="9.140625" style="21"/>
    <col min="6343" max="6343" width="9.28515625" style="21" bestFit="1" customWidth="1"/>
    <col min="6344" max="6344" width="9.140625" style="21"/>
    <col min="6345" max="6345" width="9.28515625" style="21" bestFit="1" customWidth="1"/>
    <col min="6346" max="6350" width="9.140625" style="21"/>
    <col min="6351" max="6351" width="9.28515625" style="21" bestFit="1" customWidth="1"/>
    <col min="6352" max="6352" width="9.140625" style="21"/>
    <col min="6353" max="6353" width="9.28515625" style="21" bestFit="1" customWidth="1"/>
    <col min="6354" max="6358" width="9.140625" style="21"/>
    <col min="6359" max="6359" width="9.28515625" style="21" bestFit="1" customWidth="1"/>
    <col min="6360" max="6360" width="9.140625" style="21"/>
    <col min="6361" max="6361" width="9.28515625" style="21" bestFit="1" customWidth="1"/>
    <col min="6362" max="6366" width="9.140625" style="21"/>
    <col min="6367" max="6367" width="9.28515625" style="21" bestFit="1" customWidth="1"/>
    <col min="6368" max="6368" width="9.140625" style="21"/>
    <col min="6369" max="6369" width="9.28515625" style="21" bestFit="1" customWidth="1"/>
    <col min="6370" max="6374" width="9.140625" style="21"/>
    <col min="6375" max="6375" width="9.28515625" style="21" bestFit="1" customWidth="1"/>
    <col min="6376" max="6376" width="9.140625" style="21"/>
    <col min="6377" max="6377" width="9.28515625" style="21" bestFit="1" customWidth="1"/>
    <col min="6378" max="6382" width="9.140625" style="21"/>
    <col min="6383" max="6383" width="9.28515625" style="21" bestFit="1" customWidth="1"/>
    <col min="6384" max="6384" width="9.140625" style="21"/>
    <col min="6385" max="6385" width="9.28515625" style="21" bestFit="1" customWidth="1"/>
    <col min="6386" max="6390" width="9.140625" style="21"/>
    <col min="6391" max="6391" width="9.28515625" style="21" bestFit="1" customWidth="1"/>
    <col min="6392" max="6392" width="9.140625" style="21"/>
    <col min="6393" max="6393" width="9.28515625" style="21" bestFit="1" customWidth="1"/>
    <col min="6394" max="6398" width="9.140625" style="21"/>
    <col min="6399" max="6399" width="9.28515625" style="21" bestFit="1" customWidth="1"/>
    <col min="6400" max="6400" width="9.140625" style="21"/>
    <col min="6401" max="6401" width="9.28515625" style="21" bestFit="1" customWidth="1"/>
    <col min="6402" max="6406" width="9.140625" style="21"/>
    <col min="6407" max="6407" width="9.28515625" style="21" bestFit="1" customWidth="1"/>
    <col min="6408" max="6408" width="9.140625" style="21"/>
    <col min="6409" max="6409" width="9.28515625" style="21" bestFit="1" customWidth="1"/>
    <col min="6410" max="6414" width="9.140625" style="21"/>
    <col min="6415" max="6415" width="9.28515625" style="21" bestFit="1" customWidth="1"/>
    <col min="6416" max="6416" width="9.140625" style="21"/>
    <col min="6417" max="6417" width="9.28515625" style="21" bestFit="1" customWidth="1"/>
    <col min="6418" max="6422" width="9.140625" style="21"/>
    <col min="6423" max="6423" width="9.28515625" style="21" bestFit="1" customWidth="1"/>
    <col min="6424" max="6424" width="9.140625" style="21"/>
    <col min="6425" max="6425" width="9.28515625" style="21" bestFit="1" customWidth="1"/>
    <col min="6426" max="6430" width="9.140625" style="21"/>
    <col min="6431" max="6431" width="9.28515625" style="21" bestFit="1" customWidth="1"/>
    <col min="6432" max="6432" width="9.140625" style="21"/>
    <col min="6433" max="6433" width="9.28515625" style="21" bestFit="1" customWidth="1"/>
    <col min="6434" max="6438" width="9.140625" style="21"/>
    <col min="6439" max="6439" width="9.28515625" style="21" bestFit="1" customWidth="1"/>
    <col min="6440" max="6440" width="9.140625" style="21"/>
    <col min="6441" max="6441" width="9.28515625" style="21" bestFit="1" customWidth="1"/>
    <col min="6442" max="6446" width="9.140625" style="21"/>
    <col min="6447" max="6447" width="9.28515625" style="21" bestFit="1" customWidth="1"/>
    <col min="6448" max="6448" width="9.140625" style="21"/>
    <col min="6449" max="6449" width="9.28515625" style="21" bestFit="1" customWidth="1"/>
    <col min="6450" max="6454" width="9.140625" style="21"/>
    <col min="6455" max="6455" width="9.28515625" style="21" bestFit="1" customWidth="1"/>
    <col min="6456" max="6456" width="9.140625" style="21"/>
    <col min="6457" max="6457" width="9.28515625" style="21" bestFit="1" customWidth="1"/>
    <col min="6458" max="6462" width="9.140625" style="21"/>
    <col min="6463" max="6463" width="9.28515625" style="21" bestFit="1" customWidth="1"/>
    <col min="6464" max="6464" width="9.140625" style="21"/>
    <col min="6465" max="6465" width="9.28515625" style="21" bestFit="1" customWidth="1"/>
    <col min="6466" max="6470" width="9.140625" style="21"/>
    <col min="6471" max="6471" width="9.28515625" style="21" bestFit="1" customWidth="1"/>
    <col min="6472" max="6472" width="9.140625" style="21"/>
    <col min="6473" max="6473" width="9.28515625" style="21" bestFit="1" customWidth="1"/>
    <col min="6474" max="6478" width="9.140625" style="21"/>
    <col min="6479" max="6479" width="9.28515625" style="21" bestFit="1" customWidth="1"/>
    <col min="6480" max="6480" width="9.140625" style="21"/>
    <col min="6481" max="6481" width="9.28515625" style="21" bestFit="1" customWidth="1"/>
    <col min="6482" max="6486" width="9.140625" style="21"/>
    <col min="6487" max="6487" width="9.28515625" style="21" bestFit="1" customWidth="1"/>
    <col min="6488" max="6488" width="9.140625" style="21"/>
    <col min="6489" max="6489" width="9.28515625" style="21" bestFit="1" customWidth="1"/>
    <col min="6490" max="6494" width="9.140625" style="21"/>
    <col min="6495" max="6495" width="9.28515625" style="21" bestFit="1" customWidth="1"/>
    <col min="6496" max="6496" width="9.140625" style="21"/>
    <col min="6497" max="6497" width="9.28515625" style="21" bestFit="1" customWidth="1"/>
    <col min="6498" max="6502" width="9.140625" style="21"/>
    <col min="6503" max="6503" width="9.28515625" style="21" bestFit="1" customWidth="1"/>
    <col min="6504" max="6504" width="9.140625" style="21"/>
    <col min="6505" max="6505" width="9.28515625" style="21" bestFit="1" customWidth="1"/>
    <col min="6506" max="6510" width="9.140625" style="21"/>
    <col min="6511" max="6511" width="9.28515625" style="21" bestFit="1" customWidth="1"/>
    <col min="6512" max="6512" width="9.140625" style="21"/>
    <col min="6513" max="6513" width="9.28515625" style="21" bestFit="1" customWidth="1"/>
    <col min="6514" max="6518" width="9.140625" style="21"/>
    <col min="6519" max="6519" width="9.28515625" style="21" bestFit="1" customWidth="1"/>
    <col min="6520" max="6520" width="9.140625" style="21"/>
    <col min="6521" max="6521" width="9.28515625" style="21" bestFit="1" customWidth="1"/>
    <col min="6522" max="6526" width="9.140625" style="21"/>
    <col min="6527" max="6527" width="9.28515625" style="21" bestFit="1" customWidth="1"/>
    <col min="6528" max="6528" width="9.140625" style="21"/>
    <col min="6529" max="6529" width="9.28515625" style="21" bestFit="1" customWidth="1"/>
    <col min="6530" max="6534" width="9.140625" style="21"/>
    <col min="6535" max="6535" width="9.28515625" style="21" bestFit="1" customWidth="1"/>
    <col min="6536" max="6536" width="9.140625" style="21"/>
    <col min="6537" max="6537" width="9.28515625" style="21" bestFit="1" customWidth="1"/>
    <col min="6538" max="6542" width="9.140625" style="21"/>
    <col min="6543" max="6543" width="9.28515625" style="21" bestFit="1" customWidth="1"/>
    <col min="6544" max="6544" width="9.140625" style="21"/>
    <col min="6545" max="6545" width="9.28515625" style="21" bestFit="1" customWidth="1"/>
    <col min="6546" max="6550" width="9.140625" style="21"/>
    <col min="6551" max="6551" width="9.28515625" style="21" bestFit="1" customWidth="1"/>
    <col min="6552" max="6552" width="9.140625" style="21"/>
    <col min="6553" max="6553" width="9.28515625" style="21" bestFit="1" customWidth="1"/>
    <col min="6554" max="6558" width="9.140625" style="21"/>
    <col min="6559" max="6559" width="9.28515625" style="21" bestFit="1" customWidth="1"/>
    <col min="6560" max="6560" width="9.140625" style="21"/>
    <col min="6561" max="6561" width="9.28515625" style="21" bestFit="1" customWidth="1"/>
    <col min="6562" max="6566" width="9.140625" style="21"/>
    <col min="6567" max="6567" width="9.28515625" style="21" bestFit="1" customWidth="1"/>
    <col min="6568" max="6568" width="9.140625" style="21"/>
    <col min="6569" max="6569" width="9.28515625" style="21" bestFit="1" customWidth="1"/>
    <col min="6570" max="6574" width="9.140625" style="21"/>
    <col min="6575" max="6575" width="9.28515625" style="21" bestFit="1" customWidth="1"/>
    <col min="6576" max="6576" width="9.140625" style="21"/>
    <col min="6577" max="6577" width="9.28515625" style="21" bestFit="1" customWidth="1"/>
    <col min="6578" max="6582" width="9.140625" style="21"/>
    <col min="6583" max="6583" width="9.28515625" style="21" bestFit="1" customWidth="1"/>
    <col min="6584" max="6584" width="9.140625" style="21"/>
    <col min="6585" max="6585" width="9.28515625" style="21" bestFit="1" customWidth="1"/>
    <col min="6586" max="6590" width="9.140625" style="21"/>
    <col min="6591" max="6591" width="9.28515625" style="21" bestFit="1" customWidth="1"/>
    <col min="6592" max="6592" width="9.140625" style="21"/>
    <col min="6593" max="6593" width="9.28515625" style="21" bestFit="1" customWidth="1"/>
    <col min="6594" max="6598" width="9.140625" style="21"/>
    <col min="6599" max="6599" width="9.28515625" style="21" bestFit="1" customWidth="1"/>
    <col min="6600" max="6600" width="9.140625" style="21"/>
    <col min="6601" max="6601" width="9.28515625" style="21" bestFit="1" customWidth="1"/>
    <col min="6602" max="6606" width="9.140625" style="21"/>
    <col min="6607" max="6607" width="9.28515625" style="21" bestFit="1" customWidth="1"/>
    <col min="6608" max="6608" width="9.140625" style="21"/>
    <col min="6609" max="6609" width="9.28515625" style="21" bestFit="1" customWidth="1"/>
    <col min="6610" max="6614" width="9.140625" style="21"/>
    <col min="6615" max="6615" width="9.28515625" style="21" bestFit="1" customWidth="1"/>
    <col min="6616" max="6616" width="9.140625" style="21"/>
    <col min="6617" max="6617" width="9.28515625" style="21" bestFit="1" customWidth="1"/>
    <col min="6618" max="6622" width="9.140625" style="21"/>
    <col min="6623" max="6623" width="9.28515625" style="21" bestFit="1" customWidth="1"/>
    <col min="6624" max="6624" width="9.140625" style="21"/>
    <col min="6625" max="6625" width="9.28515625" style="21" bestFit="1" customWidth="1"/>
    <col min="6626" max="6630" width="9.140625" style="21"/>
    <col min="6631" max="6631" width="9.28515625" style="21" bestFit="1" customWidth="1"/>
    <col min="6632" max="6632" width="9.140625" style="21"/>
    <col min="6633" max="6633" width="9.28515625" style="21" bestFit="1" customWidth="1"/>
    <col min="6634" max="6638" width="9.140625" style="21"/>
    <col min="6639" max="6639" width="9.28515625" style="21" bestFit="1" customWidth="1"/>
    <col min="6640" max="6640" width="9.140625" style="21"/>
    <col min="6641" max="6641" width="9.28515625" style="21" bestFit="1" customWidth="1"/>
    <col min="6642" max="6646" width="9.140625" style="21"/>
    <col min="6647" max="6647" width="9.28515625" style="21" bestFit="1" customWidth="1"/>
    <col min="6648" max="6648" width="9.140625" style="21"/>
    <col min="6649" max="6649" width="9.28515625" style="21" bestFit="1" customWidth="1"/>
    <col min="6650" max="6654" width="9.140625" style="21"/>
    <col min="6655" max="6655" width="9.28515625" style="21" bestFit="1" customWidth="1"/>
    <col min="6656" max="6656" width="9.140625" style="21"/>
    <col min="6657" max="6657" width="9.28515625" style="21" bestFit="1" customWidth="1"/>
    <col min="6658" max="6662" width="9.140625" style="21"/>
    <col min="6663" max="6663" width="9.28515625" style="21" bestFit="1" customWidth="1"/>
    <col min="6664" max="6664" width="9.140625" style="21"/>
    <col min="6665" max="6665" width="9.28515625" style="21" bestFit="1" customWidth="1"/>
    <col min="6666" max="6670" width="9.140625" style="21"/>
    <col min="6671" max="6671" width="9.28515625" style="21" bestFit="1" customWidth="1"/>
    <col min="6672" max="6672" width="9.140625" style="21"/>
    <col min="6673" max="6673" width="9.28515625" style="21" bestFit="1" customWidth="1"/>
    <col min="6674" max="6678" width="9.140625" style="21"/>
    <col min="6679" max="6679" width="9.28515625" style="21" bestFit="1" customWidth="1"/>
    <col min="6680" max="6680" width="9.140625" style="21"/>
    <col min="6681" max="6681" width="9.28515625" style="21" bestFit="1" customWidth="1"/>
    <col min="6682" max="6686" width="9.140625" style="21"/>
    <col min="6687" max="6687" width="9.28515625" style="21" bestFit="1" customWidth="1"/>
    <col min="6688" max="6688" width="9.140625" style="21"/>
    <col min="6689" max="6689" width="9.28515625" style="21" bestFit="1" customWidth="1"/>
    <col min="6690" max="6694" width="9.140625" style="21"/>
    <col min="6695" max="6695" width="9.28515625" style="21" bestFit="1" customWidth="1"/>
    <col min="6696" max="6696" width="9.140625" style="21"/>
    <col min="6697" max="6697" width="9.28515625" style="21" bestFit="1" customWidth="1"/>
    <col min="6698" max="6702" width="9.140625" style="21"/>
    <col min="6703" max="6703" width="9.28515625" style="21" bestFit="1" customWidth="1"/>
    <col min="6704" max="6704" width="9.140625" style="21"/>
    <col min="6705" max="6705" width="9.28515625" style="21" bestFit="1" customWidth="1"/>
    <col min="6706" max="6710" width="9.140625" style="21"/>
    <col min="6711" max="6711" width="9.28515625" style="21" bestFit="1" customWidth="1"/>
    <col min="6712" max="6712" width="9.140625" style="21"/>
    <col min="6713" max="6713" width="9.28515625" style="21" bestFit="1" customWidth="1"/>
    <col min="6714" max="6718" width="9.140625" style="21"/>
    <col min="6719" max="6719" width="9.28515625" style="21" bestFit="1" customWidth="1"/>
    <col min="6720" max="6720" width="9.140625" style="21"/>
    <col min="6721" max="6721" width="9.28515625" style="21" bestFit="1" customWidth="1"/>
    <col min="6722" max="6726" width="9.140625" style="21"/>
    <col min="6727" max="6727" width="9.28515625" style="21" bestFit="1" customWidth="1"/>
    <col min="6728" max="6728" width="9.140625" style="21"/>
    <col min="6729" max="6729" width="9.28515625" style="21" bestFit="1" customWidth="1"/>
    <col min="6730" max="6734" width="9.140625" style="21"/>
    <col min="6735" max="6735" width="9.28515625" style="21" bestFit="1" customWidth="1"/>
    <col min="6736" max="6736" width="9.140625" style="21"/>
    <col min="6737" max="6737" width="9.28515625" style="21" bestFit="1" customWidth="1"/>
    <col min="6738" max="6742" width="9.140625" style="21"/>
    <col min="6743" max="6743" width="9.28515625" style="21" bestFit="1" customWidth="1"/>
    <col min="6744" max="6744" width="9.140625" style="21"/>
    <col min="6745" max="6745" width="9.28515625" style="21" bestFit="1" customWidth="1"/>
    <col min="6746" max="6750" width="9.140625" style="21"/>
    <col min="6751" max="6751" width="9.28515625" style="21" bestFit="1" customWidth="1"/>
    <col min="6752" max="6752" width="9.140625" style="21"/>
    <col min="6753" max="6753" width="9.28515625" style="21" bestFit="1" customWidth="1"/>
    <col min="6754" max="6758" width="9.140625" style="21"/>
    <col min="6759" max="6759" width="9.28515625" style="21" bestFit="1" customWidth="1"/>
    <col min="6760" max="6760" width="9.140625" style="21"/>
    <col min="6761" max="6761" width="9.28515625" style="21" bestFit="1" customWidth="1"/>
    <col min="6762" max="6766" width="9.140625" style="21"/>
    <col min="6767" max="6767" width="9.28515625" style="21" bestFit="1" customWidth="1"/>
    <col min="6768" max="6768" width="9.140625" style="21"/>
    <col min="6769" max="6769" width="9.28515625" style="21" bestFit="1" customWidth="1"/>
    <col min="6770" max="6774" width="9.140625" style="21"/>
    <col min="6775" max="6775" width="9.28515625" style="21" bestFit="1" customWidth="1"/>
    <col min="6776" max="6776" width="9.140625" style="21"/>
    <col min="6777" max="6777" width="9.28515625" style="21" bestFit="1" customWidth="1"/>
    <col min="6778" max="6782" width="9.140625" style="21"/>
    <col min="6783" max="6783" width="9.28515625" style="21" bestFit="1" customWidth="1"/>
    <col min="6784" max="6784" width="9.140625" style="21"/>
    <col min="6785" max="6785" width="9.28515625" style="21" bestFit="1" customWidth="1"/>
    <col min="6786" max="6790" width="9.140625" style="21"/>
    <col min="6791" max="6791" width="9.28515625" style="21" bestFit="1" customWidth="1"/>
    <col min="6792" max="6792" width="9.140625" style="21"/>
    <col min="6793" max="6793" width="9.28515625" style="21" bestFit="1" customWidth="1"/>
    <col min="6794" max="6798" width="9.140625" style="21"/>
    <col min="6799" max="6799" width="9.28515625" style="21" bestFit="1" customWidth="1"/>
    <col min="6800" max="6800" width="9.140625" style="21"/>
    <col min="6801" max="6801" width="9.28515625" style="21" bestFit="1" customWidth="1"/>
    <col min="6802" max="6806" width="9.140625" style="21"/>
    <col min="6807" max="6807" width="9.28515625" style="21" bestFit="1" customWidth="1"/>
    <col min="6808" max="6808" width="9.140625" style="21"/>
    <col min="6809" max="6809" width="9.28515625" style="21" bestFit="1" customWidth="1"/>
    <col min="6810" max="6814" width="9.140625" style="21"/>
    <col min="6815" max="6815" width="9.28515625" style="21" bestFit="1" customWidth="1"/>
    <col min="6816" max="6816" width="9.140625" style="21"/>
    <col min="6817" max="6817" width="9.28515625" style="21" bestFit="1" customWidth="1"/>
    <col min="6818" max="6822" width="9.140625" style="21"/>
    <col min="6823" max="6823" width="9.28515625" style="21" bestFit="1" customWidth="1"/>
    <col min="6824" max="6824" width="9.140625" style="21"/>
    <col min="6825" max="6825" width="9.28515625" style="21" bestFit="1" customWidth="1"/>
    <col min="6826" max="6830" width="9.140625" style="21"/>
    <col min="6831" max="6831" width="9.28515625" style="21" bestFit="1" customWidth="1"/>
    <col min="6832" max="6832" width="9.140625" style="21"/>
    <col min="6833" max="6833" width="9.28515625" style="21" bestFit="1" customWidth="1"/>
    <col min="6834" max="6838" width="9.140625" style="21"/>
    <col min="6839" max="6839" width="9.28515625" style="21" bestFit="1" customWidth="1"/>
    <col min="6840" max="6840" width="9.140625" style="21"/>
    <col min="6841" max="6841" width="9.28515625" style="21" bestFit="1" customWidth="1"/>
    <col min="6842" max="6846" width="9.140625" style="21"/>
    <col min="6847" max="6847" width="9.28515625" style="21" bestFit="1" customWidth="1"/>
    <col min="6848" max="6848" width="9.140625" style="21"/>
    <col min="6849" max="6849" width="9.28515625" style="21" bestFit="1" customWidth="1"/>
    <col min="6850" max="6854" width="9.140625" style="21"/>
    <col min="6855" max="6855" width="9.28515625" style="21" bestFit="1" customWidth="1"/>
    <col min="6856" max="6856" width="9.140625" style="21"/>
    <col min="6857" max="6857" width="9.28515625" style="21" bestFit="1" customWidth="1"/>
    <col min="6858" max="6862" width="9.140625" style="21"/>
    <col min="6863" max="6863" width="9.28515625" style="21" bestFit="1" customWidth="1"/>
    <col min="6864" max="6864" width="9.140625" style="21"/>
    <col min="6865" max="6865" width="9.28515625" style="21" bestFit="1" customWidth="1"/>
    <col min="6866" max="6870" width="9.140625" style="21"/>
    <col min="6871" max="6871" width="9.28515625" style="21" bestFit="1" customWidth="1"/>
    <col min="6872" max="6872" width="9.140625" style="21"/>
    <col min="6873" max="6873" width="9.28515625" style="21" bestFit="1" customWidth="1"/>
    <col min="6874" max="6878" width="9.140625" style="21"/>
    <col min="6879" max="6879" width="9.28515625" style="21" bestFit="1" customWidth="1"/>
    <col min="6880" max="6880" width="9.140625" style="21"/>
    <col min="6881" max="6881" width="9.28515625" style="21" bestFit="1" customWidth="1"/>
    <col min="6882" max="6886" width="9.140625" style="21"/>
    <col min="6887" max="6887" width="9.28515625" style="21" bestFit="1" customWidth="1"/>
    <col min="6888" max="6888" width="9.140625" style="21"/>
    <col min="6889" max="6889" width="9.28515625" style="21" bestFit="1" customWidth="1"/>
    <col min="6890" max="6894" width="9.140625" style="21"/>
    <col min="6895" max="6895" width="9.28515625" style="21" bestFit="1" customWidth="1"/>
    <col min="6896" max="6896" width="9.140625" style="21"/>
    <col min="6897" max="6897" width="9.28515625" style="21" bestFit="1" customWidth="1"/>
    <col min="6898" max="6902" width="9.140625" style="21"/>
    <col min="6903" max="6903" width="9.28515625" style="21" bestFit="1" customWidth="1"/>
    <col min="6904" max="6904" width="9.140625" style="21"/>
    <col min="6905" max="6905" width="9.28515625" style="21" bestFit="1" customWidth="1"/>
    <col min="6906" max="6910" width="9.140625" style="21"/>
    <col min="6911" max="6911" width="9.28515625" style="21" bestFit="1" customWidth="1"/>
    <col min="6912" max="6912" width="9.140625" style="21"/>
    <col min="6913" max="6913" width="9.28515625" style="21" bestFit="1" customWidth="1"/>
    <col min="6914" max="6918" width="9.140625" style="21"/>
    <col min="6919" max="6919" width="9.28515625" style="21" bestFit="1" customWidth="1"/>
    <col min="6920" max="6920" width="9.140625" style="21"/>
    <col min="6921" max="6921" width="9.28515625" style="21" bestFit="1" customWidth="1"/>
    <col min="6922" max="6926" width="9.140625" style="21"/>
    <col min="6927" max="6927" width="9.28515625" style="21" bestFit="1" customWidth="1"/>
    <col min="6928" max="6928" width="9.140625" style="21"/>
    <col min="6929" max="6929" width="9.28515625" style="21" bestFit="1" customWidth="1"/>
    <col min="6930" max="6934" width="9.140625" style="21"/>
    <col min="6935" max="6935" width="9.28515625" style="21" bestFit="1" customWidth="1"/>
    <col min="6936" max="6936" width="9.140625" style="21"/>
    <col min="6937" max="6937" width="9.28515625" style="21" bestFit="1" customWidth="1"/>
    <col min="6938" max="6942" width="9.140625" style="21"/>
    <col min="6943" max="6943" width="9.28515625" style="21" bestFit="1" customWidth="1"/>
    <col min="6944" max="6944" width="9.140625" style="21"/>
    <col min="6945" max="6945" width="9.28515625" style="21" bestFit="1" customWidth="1"/>
    <col min="6946" max="6950" width="9.140625" style="21"/>
    <col min="6951" max="6951" width="9.28515625" style="21" bestFit="1" customWidth="1"/>
    <col min="6952" max="6952" width="9.140625" style="21"/>
    <col min="6953" max="6953" width="9.28515625" style="21" bestFit="1" customWidth="1"/>
    <col min="6954" max="6958" width="9.140625" style="21"/>
    <col min="6959" max="6959" width="9.28515625" style="21" bestFit="1" customWidth="1"/>
    <col min="6960" max="6960" width="9.140625" style="21"/>
    <col min="6961" max="6961" width="9.28515625" style="21" bestFit="1" customWidth="1"/>
    <col min="6962" max="6966" width="9.140625" style="21"/>
    <col min="6967" max="6967" width="9.28515625" style="21" bestFit="1" customWidth="1"/>
    <col min="6968" max="6968" width="9.140625" style="21"/>
    <col min="6969" max="6969" width="9.28515625" style="21" bestFit="1" customWidth="1"/>
    <col min="6970" max="6974" width="9.140625" style="21"/>
    <col min="6975" max="6975" width="9.28515625" style="21" bestFit="1" customWidth="1"/>
    <col min="6976" max="6976" width="9.140625" style="21"/>
    <col min="6977" max="6977" width="9.28515625" style="21" bestFit="1" customWidth="1"/>
    <col min="6978" max="6982" width="9.140625" style="21"/>
    <col min="6983" max="6983" width="9.28515625" style="21" bestFit="1" customWidth="1"/>
    <col min="6984" max="6984" width="9.140625" style="21"/>
    <col min="6985" max="6985" width="9.28515625" style="21" bestFit="1" customWidth="1"/>
    <col min="6986" max="6990" width="9.140625" style="21"/>
    <col min="6991" max="6991" width="9.28515625" style="21" bestFit="1" customWidth="1"/>
    <col min="6992" max="6992" width="9.140625" style="21"/>
    <col min="6993" max="6993" width="9.28515625" style="21" bestFit="1" customWidth="1"/>
    <col min="6994" max="6998" width="9.140625" style="21"/>
    <col min="6999" max="6999" width="9.28515625" style="21" bestFit="1" customWidth="1"/>
    <col min="7000" max="7000" width="9.140625" style="21"/>
    <col min="7001" max="7001" width="9.28515625" style="21" bestFit="1" customWidth="1"/>
    <col min="7002" max="7006" width="9.140625" style="21"/>
    <col min="7007" max="7007" width="9.28515625" style="21" bestFit="1" customWidth="1"/>
    <col min="7008" max="7008" width="9.140625" style="21"/>
    <col min="7009" max="7009" width="9.28515625" style="21" bestFit="1" customWidth="1"/>
    <col min="7010" max="7014" width="9.140625" style="21"/>
    <col min="7015" max="7015" width="9.28515625" style="21" bestFit="1" customWidth="1"/>
    <col min="7016" max="7016" width="9.140625" style="21"/>
    <col min="7017" max="7017" width="9.28515625" style="21" bestFit="1" customWidth="1"/>
    <col min="7018" max="7022" width="9.140625" style="21"/>
    <col min="7023" max="7023" width="9.28515625" style="21" bestFit="1" customWidth="1"/>
    <col min="7024" max="7024" width="9.140625" style="21"/>
    <col min="7025" max="7025" width="9.28515625" style="21" bestFit="1" customWidth="1"/>
    <col min="7026" max="7030" width="9.140625" style="21"/>
    <col min="7031" max="7031" width="9.28515625" style="21" bestFit="1" customWidth="1"/>
    <col min="7032" max="7032" width="9.140625" style="21"/>
    <col min="7033" max="7033" width="9.28515625" style="21" bestFit="1" customWidth="1"/>
    <col min="7034" max="7038" width="9.140625" style="21"/>
    <col min="7039" max="7039" width="9.28515625" style="21" bestFit="1" customWidth="1"/>
    <col min="7040" max="7040" width="9.140625" style="21"/>
    <col min="7041" max="7041" width="9.28515625" style="21" bestFit="1" customWidth="1"/>
    <col min="7042" max="7046" width="9.140625" style="21"/>
    <col min="7047" max="7047" width="9.28515625" style="21" bestFit="1" customWidth="1"/>
    <col min="7048" max="7048" width="9.140625" style="21"/>
    <col min="7049" max="7049" width="9.28515625" style="21" bestFit="1" customWidth="1"/>
    <col min="7050" max="7054" width="9.140625" style="21"/>
    <col min="7055" max="7055" width="9.28515625" style="21" bestFit="1" customWidth="1"/>
    <col min="7056" max="7056" width="9.140625" style="21"/>
    <col min="7057" max="7057" width="9.28515625" style="21" bestFit="1" customWidth="1"/>
    <col min="7058" max="7062" width="9.140625" style="21"/>
    <col min="7063" max="7063" width="9.28515625" style="21" bestFit="1" customWidth="1"/>
    <col min="7064" max="7064" width="9.140625" style="21"/>
    <col min="7065" max="7065" width="9.28515625" style="21" bestFit="1" customWidth="1"/>
    <col min="7066" max="7070" width="9.140625" style="21"/>
    <col min="7071" max="7071" width="9.28515625" style="21" bestFit="1" customWidth="1"/>
    <col min="7072" max="7072" width="9.140625" style="21"/>
    <col min="7073" max="7073" width="9.28515625" style="21" bestFit="1" customWidth="1"/>
    <col min="7074" max="7078" width="9.140625" style="21"/>
    <col min="7079" max="7079" width="9.28515625" style="21" bestFit="1" customWidth="1"/>
    <col min="7080" max="7080" width="9.140625" style="21"/>
    <col min="7081" max="7081" width="9.28515625" style="21" bestFit="1" customWidth="1"/>
    <col min="7082" max="7086" width="9.140625" style="21"/>
    <col min="7087" max="7087" width="9.28515625" style="21" bestFit="1" customWidth="1"/>
    <col min="7088" max="7088" width="9.140625" style="21"/>
    <col min="7089" max="7089" width="9.28515625" style="21" bestFit="1" customWidth="1"/>
    <col min="7090" max="7094" width="9.140625" style="21"/>
    <col min="7095" max="7095" width="9.28515625" style="21" bestFit="1" customWidth="1"/>
    <col min="7096" max="7096" width="9.140625" style="21"/>
    <col min="7097" max="7097" width="9.28515625" style="21" bestFit="1" customWidth="1"/>
    <col min="7098" max="7102" width="9.140625" style="21"/>
    <col min="7103" max="7103" width="9.28515625" style="21" bestFit="1" customWidth="1"/>
    <col min="7104" max="7104" width="9.140625" style="21"/>
    <col min="7105" max="7105" width="9.28515625" style="21" bestFit="1" customWidth="1"/>
    <col min="7106" max="7110" width="9.140625" style="21"/>
    <col min="7111" max="7111" width="9.28515625" style="21" bestFit="1" customWidth="1"/>
    <col min="7112" max="7112" width="9.140625" style="21"/>
    <col min="7113" max="7113" width="9.28515625" style="21" bestFit="1" customWidth="1"/>
    <col min="7114" max="7118" width="9.140625" style="21"/>
    <col min="7119" max="7119" width="9.28515625" style="21" bestFit="1" customWidth="1"/>
    <col min="7120" max="7120" width="9.140625" style="21"/>
    <col min="7121" max="7121" width="9.28515625" style="21" bestFit="1" customWidth="1"/>
    <col min="7122" max="7126" width="9.140625" style="21"/>
    <col min="7127" max="7127" width="9.28515625" style="21" bestFit="1" customWidth="1"/>
    <col min="7128" max="7128" width="9.140625" style="21"/>
    <col min="7129" max="7129" width="9.28515625" style="21" bestFit="1" customWidth="1"/>
    <col min="7130" max="7134" width="9.140625" style="21"/>
    <col min="7135" max="7135" width="9.28515625" style="21" bestFit="1" customWidth="1"/>
    <col min="7136" max="7136" width="9.140625" style="21"/>
    <col min="7137" max="7137" width="9.28515625" style="21" bestFit="1" customWidth="1"/>
    <col min="7138" max="7142" width="9.140625" style="21"/>
    <col min="7143" max="7143" width="9.28515625" style="21" bestFit="1" customWidth="1"/>
    <col min="7144" max="7144" width="9.140625" style="21"/>
    <col min="7145" max="7145" width="9.28515625" style="21" bestFit="1" customWidth="1"/>
    <col min="7146" max="7150" width="9.140625" style="21"/>
    <col min="7151" max="7151" width="9.28515625" style="21" bestFit="1" customWidth="1"/>
    <col min="7152" max="7152" width="9.140625" style="21"/>
    <col min="7153" max="7153" width="9.28515625" style="21" bestFit="1" customWidth="1"/>
    <col min="7154" max="7158" width="9.140625" style="21"/>
    <col min="7159" max="7159" width="9.28515625" style="21" bestFit="1" customWidth="1"/>
    <col min="7160" max="7160" width="9.140625" style="21"/>
    <col min="7161" max="7161" width="9.28515625" style="21" bestFit="1" customWidth="1"/>
    <col min="7162" max="7166" width="9.140625" style="21"/>
    <col min="7167" max="7167" width="9.28515625" style="21" bestFit="1" customWidth="1"/>
    <col min="7168" max="7168" width="9.140625" style="21"/>
    <col min="7169" max="7169" width="9.28515625" style="21" bestFit="1" customWidth="1"/>
    <col min="7170" max="7174" width="9.140625" style="21"/>
    <col min="7175" max="7175" width="9.28515625" style="21" bestFit="1" customWidth="1"/>
    <col min="7176" max="7176" width="9.140625" style="21"/>
    <col min="7177" max="7177" width="9.28515625" style="21" bestFit="1" customWidth="1"/>
    <col min="7178" max="7182" width="9.140625" style="21"/>
    <col min="7183" max="7183" width="9.28515625" style="21" bestFit="1" customWidth="1"/>
    <col min="7184" max="7184" width="9.140625" style="21"/>
    <col min="7185" max="7185" width="9.28515625" style="21" bestFit="1" customWidth="1"/>
    <col min="7186" max="7190" width="9.140625" style="21"/>
    <col min="7191" max="7191" width="9.28515625" style="21" bestFit="1" customWidth="1"/>
    <col min="7192" max="7192" width="9.140625" style="21"/>
    <col min="7193" max="7193" width="9.28515625" style="21" bestFit="1" customWidth="1"/>
    <col min="7194" max="7198" width="9.140625" style="21"/>
    <col min="7199" max="7199" width="9.28515625" style="21" bestFit="1" customWidth="1"/>
    <col min="7200" max="7200" width="9.140625" style="21"/>
    <col min="7201" max="7201" width="9.28515625" style="21" bestFit="1" customWidth="1"/>
    <col min="7202" max="7206" width="9.140625" style="21"/>
    <col min="7207" max="7207" width="9.28515625" style="21" bestFit="1" customWidth="1"/>
    <col min="7208" max="7208" width="9.140625" style="21"/>
    <col min="7209" max="7209" width="9.28515625" style="21" bestFit="1" customWidth="1"/>
    <col min="7210" max="7214" width="9.140625" style="21"/>
    <col min="7215" max="7215" width="9.28515625" style="21" bestFit="1" customWidth="1"/>
    <col min="7216" max="7216" width="9.140625" style="21"/>
    <col min="7217" max="7217" width="9.28515625" style="21" bestFit="1" customWidth="1"/>
    <col min="7218" max="7222" width="9.140625" style="21"/>
    <col min="7223" max="7223" width="9.28515625" style="21" bestFit="1" customWidth="1"/>
    <col min="7224" max="7224" width="9.140625" style="21"/>
    <col min="7225" max="7225" width="9.28515625" style="21" bestFit="1" customWidth="1"/>
    <col min="7226" max="7230" width="9.140625" style="21"/>
    <col min="7231" max="7231" width="9.28515625" style="21" bestFit="1" customWidth="1"/>
    <col min="7232" max="7232" width="9.140625" style="21"/>
    <col min="7233" max="7233" width="9.28515625" style="21" bestFit="1" customWidth="1"/>
    <col min="7234" max="7238" width="9.140625" style="21"/>
    <col min="7239" max="7239" width="9.28515625" style="21" bestFit="1" customWidth="1"/>
    <col min="7240" max="7240" width="9.140625" style="21"/>
    <col min="7241" max="7241" width="9.28515625" style="21" bestFit="1" customWidth="1"/>
    <col min="7242" max="7246" width="9.140625" style="21"/>
    <col min="7247" max="7247" width="9.28515625" style="21" bestFit="1" customWidth="1"/>
    <col min="7248" max="7248" width="9.140625" style="21"/>
    <col min="7249" max="7249" width="9.28515625" style="21" bestFit="1" customWidth="1"/>
    <col min="7250" max="7254" width="9.140625" style="21"/>
    <col min="7255" max="7255" width="9.28515625" style="21" bestFit="1" customWidth="1"/>
    <col min="7256" max="7256" width="9.140625" style="21"/>
    <col min="7257" max="7257" width="9.28515625" style="21" bestFit="1" customWidth="1"/>
    <col min="7258" max="7262" width="9.140625" style="21"/>
    <col min="7263" max="7263" width="9.28515625" style="21" bestFit="1" customWidth="1"/>
    <col min="7264" max="7264" width="9.140625" style="21"/>
    <col min="7265" max="7265" width="9.28515625" style="21" bestFit="1" customWidth="1"/>
    <col min="7266" max="7270" width="9.140625" style="21"/>
    <col min="7271" max="7271" width="9.28515625" style="21" bestFit="1" customWidth="1"/>
    <col min="7272" max="7272" width="9.140625" style="21"/>
    <col min="7273" max="7273" width="9.28515625" style="21" bestFit="1" customWidth="1"/>
    <col min="7274" max="7278" width="9.140625" style="21"/>
    <col min="7279" max="7279" width="9.28515625" style="21" bestFit="1" customWidth="1"/>
    <col min="7280" max="7280" width="9.140625" style="21"/>
    <col min="7281" max="7281" width="9.28515625" style="21" bestFit="1" customWidth="1"/>
    <col min="7282" max="7286" width="9.140625" style="21"/>
    <col min="7287" max="7287" width="9.28515625" style="21" bestFit="1" customWidth="1"/>
    <col min="7288" max="7288" width="9.140625" style="21"/>
    <col min="7289" max="7289" width="9.28515625" style="21" bestFit="1" customWidth="1"/>
    <col min="7290" max="7294" width="9.140625" style="21"/>
    <col min="7295" max="7295" width="9.28515625" style="21" bestFit="1" customWidth="1"/>
    <col min="7296" max="7296" width="9.140625" style="21"/>
    <col min="7297" max="7297" width="9.28515625" style="21" bestFit="1" customWidth="1"/>
    <col min="7298" max="7302" width="9.140625" style="21"/>
    <col min="7303" max="7303" width="9.28515625" style="21" bestFit="1" customWidth="1"/>
    <col min="7304" max="7304" width="9.140625" style="21"/>
    <col min="7305" max="7305" width="9.28515625" style="21" bestFit="1" customWidth="1"/>
    <col min="7306" max="7310" width="9.140625" style="21"/>
    <col min="7311" max="7311" width="9.28515625" style="21" bestFit="1" customWidth="1"/>
    <col min="7312" max="7312" width="9.140625" style="21"/>
    <col min="7313" max="7313" width="9.28515625" style="21" bestFit="1" customWidth="1"/>
    <col min="7314" max="7318" width="9.140625" style="21"/>
    <col min="7319" max="7319" width="9.28515625" style="21" bestFit="1" customWidth="1"/>
    <col min="7320" max="7320" width="9.140625" style="21"/>
    <col min="7321" max="7321" width="9.28515625" style="21" bestFit="1" customWidth="1"/>
    <col min="7322" max="7326" width="9.140625" style="21"/>
    <col min="7327" max="7327" width="9.28515625" style="21" bestFit="1" customWidth="1"/>
    <col min="7328" max="7328" width="9.140625" style="21"/>
    <col min="7329" max="7329" width="9.28515625" style="21" bestFit="1" customWidth="1"/>
    <col min="7330" max="7334" width="9.140625" style="21"/>
    <col min="7335" max="7335" width="9.28515625" style="21" bestFit="1" customWidth="1"/>
    <col min="7336" max="7336" width="9.140625" style="21"/>
    <col min="7337" max="7337" width="9.28515625" style="21" bestFit="1" customWidth="1"/>
    <col min="7338" max="7342" width="9.140625" style="21"/>
    <col min="7343" max="7343" width="9.28515625" style="21" bestFit="1" customWidth="1"/>
    <col min="7344" max="7344" width="9.140625" style="21"/>
    <col min="7345" max="7345" width="9.28515625" style="21" bestFit="1" customWidth="1"/>
    <col min="7346" max="7350" width="9.140625" style="21"/>
    <col min="7351" max="7351" width="9.28515625" style="21" bestFit="1" customWidth="1"/>
    <col min="7352" max="7352" width="9.140625" style="21"/>
    <col min="7353" max="7353" width="9.28515625" style="21" bestFit="1" customWidth="1"/>
    <col min="7354" max="7358" width="9.140625" style="21"/>
    <col min="7359" max="7359" width="9.28515625" style="21" bestFit="1" customWidth="1"/>
    <col min="7360" max="7360" width="9.140625" style="21"/>
    <col min="7361" max="7361" width="9.28515625" style="21" bestFit="1" customWidth="1"/>
    <col min="7362" max="7366" width="9.140625" style="21"/>
    <col min="7367" max="7367" width="9.28515625" style="21" bestFit="1" customWidth="1"/>
    <col min="7368" max="7368" width="9.140625" style="21"/>
    <col min="7369" max="7369" width="9.28515625" style="21" bestFit="1" customWidth="1"/>
    <col min="7370" max="7374" width="9.140625" style="21"/>
    <col min="7375" max="7375" width="9.28515625" style="21" bestFit="1" customWidth="1"/>
    <col min="7376" max="7376" width="9.140625" style="21"/>
    <col min="7377" max="7377" width="9.28515625" style="21" bestFit="1" customWidth="1"/>
    <col min="7378" max="7382" width="9.140625" style="21"/>
    <col min="7383" max="7383" width="9.28515625" style="21" bestFit="1" customWidth="1"/>
    <col min="7384" max="7384" width="9.140625" style="21"/>
    <col min="7385" max="7385" width="9.28515625" style="21" bestFit="1" customWidth="1"/>
    <col min="7386" max="7390" width="9.140625" style="21"/>
    <col min="7391" max="7391" width="9.28515625" style="21" bestFit="1" customWidth="1"/>
    <col min="7392" max="7392" width="9.140625" style="21"/>
    <col min="7393" max="7393" width="9.28515625" style="21" bestFit="1" customWidth="1"/>
    <col min="7394" max="7398" width="9.140625" style="21"/>
    <col min="7399" max="7399" width="9.28515625" style="21" bestFit="1" customWidth="1"/>
    <col min="7400" max="7400" width="9.140625" style="21"/>
    <col min="7401" max="7401" width="9.28515625" style="21" bestFit="1" customWidth="1"/>
    <col min="7402" max="7406" width="9.140625" style="21"/>
    <col min="7407" max="7407" width="9.28515625" style="21" bestFit="1" customWidth="1"/>
    <col min="7408" max="7408" width="9.140625" style="21"/>
    <col min="7409" max="7409" width="9.28515625" style="21" bestFit="1" customWidth="1"/>
    <col min="7410" max="7414" width="9.140625" style="21"/>
    <col min="7415" max="7415" width="9.28515625" style="21" bestFit="1" customWidth="1"/>
    <col min="7416" max="7416" width="9.140625" style="21"/>
    <col min="7417" max="7417" width="9.28515625" style="21" bestFit="1" customWidth="1"/>
    <col min="7418" max="7422" width="9.140625" style="21"/>
    <col min="7423" max="7423" width="9.28515625" style="21" bestFit="1" customWidth="1"/>
    <col min="7424" max="7424" width="9.140625" style="21"/>
    <col min="7425" max="7425" width="9.28515625" style="21" bestFit="1" customWidth="1"/>
    <col min="7426" max="7430" width="9.140625" style="21"/>
    <col min="7431" max="7431" width="9.28515625" style="21" bestFit="1" customWidth="1"/>
    <col min="7432" max="7432" width="9.140625" style="21"/>
    <col min="7433" max="7433" width="9.28515625" style="21" bestFit="1" customWidth="1"/>
    <col min="7434" max="7438" width="9.140625" style="21"/>
    <col min="7439" max="7439" width="9.28515625" style="21" bestFit="1" customWidth="1"/>
    <col min="7440" max="7440" width="9.140625" style="21"/>
    <col min="7441" max="7441" width="9.28515625" style="21" bestFit="1" customWidth="1"/>
    <col min="7442" max="7446" width="9.140625" style="21"/>
    <col min="7447" max="7447" width="9.28515625" style="21" bestFit="1" customWidth="1"/>
    <col min="7448" max="7448" width="9.140625" style="21"/>
    <col min="7449" max="7449" width="9.28515625" style="21" bestFit="1" customWidth="1"/>
    <col min="7450" max="7454" width="9.140625" style="21"/>
    <col min="7455" max="7455" width="9.28515625" style="21" bestFit="1" customWidth="1"/>
    <col min="7456" max="7456" width="9.140625" style="21"/>
    <col min="7457" max="7457" width="9.28515625" style="21" bestFit="1" customWidth="1"/>
    <col min="7458" max="7462" width="9.140625" style="21"/>
    <col min="7463" max="7463" width="9.28515625" style="21" bestFit="1" customWidth="1"/>
    <col min="7464" max="7464" width="9.140625" style="21"/>
    <col min="7465" max="7465" width="9.28515625" style="21" bestFit="1" customWidth="1"/>
    <col min="7466" max="7470" width="9.140625" style="21"/>
    <col min="7471" max="7471" width="9.28515625" style="21" bestFit="1" customWidth="1"/>
    <col min="7472" max="7472" width="9.140625" style="21"/>
    <col min="7473" max="7473" width="9.28515625" style="21" bestFit="1" customWidth="1"/>
    <col min="7474" max="7478" width="9.140625" style="21"/>
    <col min="7479" max="7479" width="9.28515625" style="21" bestFit="1" customWidth="1"/>
    <col min="7480" max="7480" width="9.140625" style="21"/>
    <col min="7481" max="7481" width="9.28515625" style="21" bestFit="1" customWidth="1"/>
    <col min="7482" max="7486" width="9.140625" style="21"/>
    <col min="7487" max="7487" width="9.28515625" style="21" bestFit="1" customWidth="1"/>
    <col min="7488" max="7488" width="9.140625" style="21"/>
    <col min="7489" max="7489" width="9.28515625" style="21" bestFit="1" customWidth="1"/>
    <col min="7490" max="7494" width="9.140625" style="21"/>
    <col min="7495" max="7495" width="9.28515625" style="21" bestFit="1" customWidth="1"/>
    <col min="7496" max="7496" width="9.140625" style="21"/>
    <col min="7497" max="7497" width="9.28515625" style="21" bestFit="1" customWidth="1"/>
    <col min="7498" max="7502" width="9.140625" style="21"/>
    <col min="7503" max="7503" width="9.28515625" style="21" bestFit="1" customWidth="1"/>
    <col min="7504" max="7504" width="9.140625" style="21"/>
    <col min="7505" max="7505" width="9.28515625" style="21" bestFit="1" customWidth="1"/>
    <col min="7506" max="7510" width="9.140625" style="21"/>
    <col min="7511" max="7511" width="9.28515625" style="21" bestFit="1" customWidth="1"/>
    <col min="7512" max="7512" width="9.140625" style="21"/>
    <col min="7513" max="7513" width="9.28515625" style="21" bestFit="1" customWidth="1"/>
    <col min="7514" max="7518" width="9.140625" style="21"/>
    <col min="7519" max="7519" width="9.28515625" style="21" bestFit="1" customWidth="1"/>
    <col min="7520" max="7520" width="9.140625" style="21"/>
    <col min="7521" max="7521" width="9.28515625" style="21" bestFit="1" customWidth="1"/>
    <col min="7522" max="7526" width="9.140625" style="21"/>
    <col min="7527" max="7527" width="9.28515625" style="21" bestFit="1" customWidth="1"/>
    <col min="7528" max="7528" width="9.140625" style="21"/>
    <col min="7529" max="7529" width="9.28515625" style="21" bestFit="1" customWidth="1"/>
    <col min="7530" max="7534" width="9.140625" style="21"/>
    <col min="7535" max="7535" width="9.28515625" style="21" bestFit="1" customWidth="1"/>
    <col min="7536" max="7536" width="9.140625" style="21"/>
    <col min="7537" max="7537" width="9.28515625" style="21" bestFit="1" customWidth="1"/>
    <col min="7538" max="7542" width="9.140625" style="21"/>
    <col min="7543" max="7543" width="9.28515625" style="21" bestFit="1" customWidth="1"/>
    <col min="7544" max="7544" width="9.140625" style="21"/>
    <col min="7545" max="7545" width="9.28515625" style="21" bestFit="1" customWidth="1"/>
    <col min="7546" max="7550" width="9.140625" style="21"/>
    <col min="7551" max="7551" width="9.28515625" style="21" bestFit="1" customWidth="1"/>
    <col min="7552" max="7552" width="9.140625" style="21"/>
    <col min="7553" max="7553" width="9.28515625" style="21" bestFit="1" customWidth="1"/>
    <col min="7554" max="7558" width="9.140625" style="21"/>
    <col min="7559" max="7559" width="9.28515625" style="21" bestFit="1" customWidth="1"/>
    <col min="7560" max="7560" width="9.140625" style="21"/>
    <col min="7561" max="7561" width="9.28515625" style="21" bestFit="1" customWidth="1"/>
    <col min="7562" max="7566" width="9.140625" style="21"/>
    <col min="7567" max="7567" width="9.28515625" style="21" bestFit="1" customWidth="1"/>
    <col min="7568" max="7568" width="9.140625" style="21"/>
    <col min="7569" max="7569" width="9.28515625" style="21" bestFit="1" customWidth="1"/>
    <col min="7570" max="7574" width="9.140625" style="21"/>
    <col min="7575" max="7575" width="9.28515625" style="21" bestFit="1" customWidth="1"/>
    <col min="7576" max="7576" width="9.140625" style="21"/>
    <col min="7577" max="7577" width="9.28515625" style="21" bestFit="1" customWidth="1"/>
    <col min="7578" max="7582" width="9.140625" style="21"/>
    <col min="7583" max="7583" width="9.28515625" style="21" bestFit="1" customWidth="1"/>
    <col min="7584" max="7584" width="9.140625" style="21"/>
    <col min="7585" max="7585" width="9.28515625" style="21" bestFit="1" customWidth="1"/>
    <col min="7586" max="7590" width="9.140625" style="21"/>
    <col min="7591" max="7591" width="9.28515625" style="21" bestFit="1" customWidth="1"/>
    <col min="7592" max="7592" width="9.140625" style="21"/>
    <col min="7593" max="7593" width="9.28515625" style="21" bestFit="1" customWidth="1"/>
    <col min="7594" max="7598" width="9.140625" style="21"/>
    <col min="7599" max="7599" width="9.28515625" style="21" bestFit="1" customWidth="1"/>
    <col min="7600" max="7600" width="9.140625" style="21"/>
    <col min="7601" max="7601" width="9.28515625" style="21" bestFit="1" customWidth="1"/>
    <col min="7602" max="7606" width="9.140625" style="21"/>
    <col min="7607" max="7607" width="9.28515625" style="21" bestFit="1" customWidth="1"/>
    <col min="7608" max="7608" width="9.140625" style="21"/>
    <col min="7609" max="7609" width="9.28515625" style="21" bestFit="1" customWidth="1"/>
    <col min="7610" max="7614" width="9.140625" style="21"/>
    <col min="7615" max="7615" width="9.28515625" style="21" bestFit="1" customWidth="1"/>
    <col min="7616" max="7616" width="9.140625" style="21"/>
    <col min="7617" max="7617" width="9.28515625" style="21" bestFit="1" customWidth="1"/>
    <col min="7618" max="7622" width="9.140625" style="21"/>
    <col min="7623" max="7623" width="9.28515625" style="21" bestFit="1" customWidth="1"/>
    <col min="7624" max="7624" width="9.140625" style="21"/>
    <col min="7625" max="7625" width="9.28515625" style="21" bestFit="1" customWidth="1"/>
    <col min="7626" max="7630" width="9.140625" style="21"/>
    <col min="7631" max="7631" width="9.28515625" style="21" bestFit="1" customWidth="1"/>
    <col min="7632" max="7632" width="9.140625" style="21"/>
    <col min="7633" max="7633" width="9.28515625" style="21" bestFit="1" customWidth="1"/>
    <col min="7634" max="7638" width="9.140625" style="21"/>
    <col min="7639" max="7639" width="9.28515625" style="21" bestFit="1" customWidth="1"/>
    <col min="7640" max="7640" width="9.140625" style="21"/>
    <col min="7641" max="7641" width="9.28515625" style="21" bestFit="1" customWidth="1"/>
    <col min="7642" max="7646" width="9.140625" style="21"/>
    <col min="7647" max="7647" width="9.28515625" style="21" bestFit="1" customWidth="1"/>
    <col min="7648" max="7648" width="9.140625" style="21"/>
    <col min="7649" max="7649" width="9.28515625" style="21" bestFit="1" customWidth="1"/>
    <col min="7650" max="7654" width="9.140625" style="21"/>
    <col min="7655" max="7655" width="9.28515625" style="21" bestFit="1" customWidth="1"/>
    <col min="7656" max="7656" width="9.140625" style="21"/>
    <col min="7657" max="7657" width="9.28515625" style="21" bestFit="1" customWidth="1"/>
    <col min="7658" max="7662" width="9.140625" style="21"/>
    <col min="7663" max="7663" width="9.28515625" style="21" bestFit="1" customWidth="1"/>
    <col min="7664" max="7664" width="9.140625" style="21"/>
    <col min="7665" max="7665" width="9.28515625" style="21" bestFit="1" customWidth="1"/>
    <col min="7666" max="7670" width="9.140625" style="21"/>
    <col min="7671" max="7671" width="9.28515625" style="21" bestFit="1" customWidth="1"/>
    <col min="7672" max="7672" width="9.140625" style="21"/>
    <col min="7673" max="7673" width="9.28515625" style="21" bestFit="1" customWidth="1"/>
    <col min="7674" max="7678" width="9.140625" style="21"/>
    <col min="7679" max="7679" width="9.28515625" style="21" bestFit="1" customWidth="1"/>
    <col min="7680" max="7680" width="9.140625" style="21"/>
    <col min="7681" max="7681" width="9.28515625" style="21" bestFit="1" customWidth="1"/>
    <col min="7682" max="7686" width="9.140625" style="21"/>
    <col min="7687" max="7687" width="9.28515625" style="21" bestFit="1" customWidth="1"/>
    <col min="7688" max="7688" width="9.140625" style="21"/>
    <col min="7689" max="7689" width="9.28515625" style="21" bestFit="1" customWidth="1"/>
    <col min="7690" max="7694" width="9.140625" style="21"/>
    <col min="7695" max="7695" width="9.28515625" style="21" bestFit="1" customWidth="1"/>
    <col min="7696" max="7696" width="9.140625" style="21"/>
    <col min="7697" max="7697" width="9.28515625" style="21" bestFit="1" customWidth="1"/>
    <col min="7698" max="7702" width="9.140625" style="21"/>
    <col min="7703" max="7703" width="9.28515625" style="21" bestFit="1" customWidth="1"/>
    <col min="7704" max="7704" width="9.140625" style="21"/>
    <col min="7705" max="7705" width="9.28515625" style="21" bestFit="1" customWidth="1"/>
    <col min="7706" max="7710" width="9.140625" style="21"/>
    <col min="7711" max="7711" width="9.28515625" style="21" bestFit="1" customWidth="1"/>
    <col min="7712" max="7712" width="9.140625" style="21"/>
    <col min="7713" max="7713" width="9.28515625" style="21" bestFit="1" customWidth="1"/>
    <col min="7714" max="7718" width="9.140625" style="21"/>
    <col min="7719" max="7719" width="9.28515625" style="21" bestFit="1" customWidth="1"/>
    <col min="7720" max="7720" width="9.140625" style="21"/>
    <col min="7721" max="7721" width="9.28515625" style="21" bestFit="1" customWidth="1"/>
    <col min="7722" max="7726" width="9.140625" style="21"/>
    <col min="7727" max="7727" width="9.28515625" style="21" bestFit="1" customWidth="1"/>
    <col min="7728" max="7728" width="9.140625" style="21"/>
    <col min="7729" max="7729" width="9.28515625" style="21" bestFit="1" customWidth="1"/>
    <col min="7730" max="7734" width="9.140625" style="21"/>
    <col min="7735" max="7735" width="9.28515625" style="21" bestFit="1" customWidth="1"/>
    <col min="7736" max="7736" width="9.140625" style="21"/>
    <col min="7737" max="7737" width="9.28515625" style="21" bestFit="1" customWidth="1"/>
    <col min="7738" max="7742" width="9.140625" style="21"/>
    <col min="7743" max="7743" width="9.28515625" style="21" bestFit="1" customWidth="1"/>
    <col min="7744" max="7744" width="9.140625" style="21"/>
    <col min="7745" max="7745" width="9.28515625" style="21" bestFit="1" customWidth="1"/>
    <col min="7746" max="7750" width="9.140625" style="21"/>
    <col min="7751" max="7751" width="9.28515625" style="21" bestFit="1" customWidth="1"/>
    <col min="7752" max="7752" width="9.140625" style="21"/>
    <col min="7753" max="7753" width="9.28515625" style="21" bestFit="1" customWidth="1"/>
    <col min="7754" max="7758" width="9.140625" style="21"/>
    <col min="7759" max="7759" width="9.28515625" style="21" bestFit="1" customWidth="1"/>
    <col min="7760" max="7760" width="9.140625" style="21"/>
    <col min="7761" max="7761" width="9.28515625" style="21" bestFit="1" customWidth="1"/>
    <col min="7762" max="7766" width="9.140625" style="21"/>
    <col min="7767" max="7767" width="9.28515625" style="21" bestFit="1" customWidth="1"/>
    <col min="7768" max="7768" width="9.140625" style="21"/>
    <col min="7769" max="7769" width="9.28515625" style="21" bestFit="1" customWidth="1"/>
    <col min="7770" max="7774" width="9.140625" style="21"/>
    <col min="7775" max="7775" width="9.28515625" style="21" bestFit="1" customWidth="1"/>
    <col min="7776" max="7776" width="9.140625" style="21"/>
    <col min="7777" max="7777" width="9.28515625" style="21" bestFit="1" customWidth="1"/>
    <col min="7778" max="7782" width="9.140625" style="21"/>
    <col min="7783" max="7783" width="9.28515625" style="21" bestFit="1" customWidth="1"/>
    <col min="7784" max="7784" width="9.140625" style="21"/>
    <col min="7785" max="7785" width="9.28515625" style="21" bestFit="1" customWidth="1"/>
    <col min="7786" max="7790" width="9.140625" style="21"/>
    <col min="7791" max="7791" width="9.28515625" style="21" bestFit="1" customWidth="1"/>
    <col min="7792" max="7792" width="9.140625" style="21"/>
    <col min="7793" max="7793" width="9.28515625" style="21" bestFit="1" customWidth="1"/>
    <col min="7794" max="7798" width="9.140625" style="21"/>
    <col min="7799" max="7799" width="9.28515625" style="21" bestFit="1" customWidth="1"/>
    <col min="7800" max="7800" width="9.140625" style="21"/>
    <col min="7801" max="7801" width="9.28515625" style="21" bestFit="1" customWidth="1"/>
    <col min="7802" max="7806" width="9.140625" style="21"/>
    <col min="7807" max="7807" width="9.28515625" style="21" bestFit="1" customWidth="1"/>
    <col min="7808" max="7808" width="9.140625" style="21"/>
    <col min="7809" max="7809" width="9.28515625" style="21" bestFit="1" customWidth="1"/>
    <col min="7810" max="7814" width="9.140625" style="21"/>
    <col min="7815" max="7815" width="9.28515625" style="21" bestFit="1" customWidth="1"/>
    <col min="7816" max="7816" width="9.140625" style="21"/>
    <col min="7817" max="7817" width="9.28515625" style="21" bestFit="1" customWidth="1"/>
    <col min="7818" max="7822" width="9.140625" style="21"/>
    <col min="7823" max="7823" width="9.28515625" style="21" bestFit="1" customWidth="1"/>
    <col min="7824" max="7824" width="9.140625" style="21"/>
    <col min="7825" max="7825" width="9.28515625" style="21" bestFit="1" customWidth="1"/>
    <col min="7826" max="7830" width="9.140625" style="21"/>
    <col min="7831" max="7831" width="9.28515625" style="21" bestFit="1" customWidth="1"/>
    <col min="7832" max="7832" width="9.140625" style="21"/>
    <col min="7833" max="7833" width="9.28515625" style="21" bestFit="1" customWidth="1"/>
    <col min="7834" max="7838" width="9.140625" style="21"/>
    <col min="7839" max="7839" width="9.28515625" style="21" bestFit="1" customWidth="1"/>
    <col min="7840" max="7840" width="9.140625" style="21"/>
    <col min="7841" max="7841" width="9.28515625" style="21" bestFit="1" customWidth="1"/>
    <col min="7842" max="7846" width="9.140625" style="21"/>
    <col min="7847" max="7847" width="9.28515625" style="21" bestFit="1" customWidth="1"/>
    <col min="7848" max="7848" width="9.140625" style="21"/>
    <col min="7849" max="7849" width="9.28515625" style="21" bestFit="1" customWidth="1"/>
    <col min="7850" max="7854" width="9.140625" style="21"/>
    <col min="7855" max="7855" width="9.28515625" style="21" bestFit="1" customWidth="1"/>
    <col min="7856" max="7856" width="9.140625" style="21"/>
    <col min="7857" max="7857" width="9.28515625" style="21" bestFit="1" customWidth="1"/>
    <col min="7858" max="7862" width="9.140625" style="21"/>
    <col min="7863" max="7863" width="9.28515625" style="21" bestFit="1" customWidth="1"/>
    <col min="7864" max="7864" width="9.140625" style="21"/>
    <col min="7865" max="7865" width="9.28515625" style="21" bestFit="1" customWidth="1"/>
    <col min="7866" max="7870" width="9.140625" style="21"/>
    <col min="7871" max="7871" width="9.28515625" style="21" bestFit="1" customWidth="1"/>
    <col min="7872" max="7872" width="9.140625" style="21"/>
    <col min="7873" max="7873" width="9.28515625" style="21" bestFit="1" customWidth="1"/>
    <col min="7874" max="7878" width="9.140625" style="21"/>
    <col min="7879" max="7879" width="9.28515625" style="21" bestFit="1" customWidth="1"/>
    <col min="7880" max="7880" width="9.140625" style="21"/>
    <col min="7881" max="7881" width="9.28515625" style="21" bestFit="1" customWidth="1"/>
    <col min="7882" max="7886" width="9.140625" style="21"/>
    <col min="7887" max="7887" width="9.28515625" style="21" bestFit="1" customWidth="1"/>
    <col min="7888" max="7888" width="9.140625" style="21"/>
    <col min="7889" max="7889" width="9.28515625" style="21" bestFit="1" customWidth="1"/>
    <col min="7890" max="7894" width="9.140625" style="21"/>
    <col min="7895" max="7895" width="9.28515625" style="21" bestFit="1" customWidth="1"/>
    <col min="7896" max="7896" width="9.140625" style="21"/>
    <col min="7897" max="7897" width="9.28515625" style="21" bestFit="1" customWidth="1"/>
    <col min="7898" max="7902" width="9.140625" style="21"/>
    <col min="7903" max="7903" width="9.28515625" style="21" bestFit="1" customWidth="1"/>
    <col min="7904" max="7904" width="9.140625" style="21"/>
    <col min="7905" max="7905" width="9.28515625" style="21" bestFit="1" customWidth="1"/>
    <col min="7906" max="7910" width="9.140625" style="21"/>
    <col min="7911" max="7911" width="9.28515625" style="21" bestFit="1" customWidth="1"/>
    <col min="7912" max="7912" width="9.140625" style="21"/>
    <col min="7913" max="7913" width="9.28515625" style="21" bestFit="1" customWidth="1"/>
    <col min="7914" max="7918" width="9.140625" style="21"/>
    <col min="7919" max="7919" width="9.28515625" style="21" bestFit="1" customWidth="1"/>
    <col min="7920" max="7920" width="9.140625" style="21"/>
    <col min="7921" max="7921" width="9.28515625" style="21" bestFit="1" customWidth="1"/>
    <col min="7922" max="7926" width="9.140625" style="21"/>
    <col min="7927" max="7927" width="9.28515625" style="21" bestFit="1" customWidth="1"/>
    <col min="7928" max="7928" width="9.140625" style="21"/>
    <col min="7929" max="7929" width="9.28515625" style="21" bestFit="1" customWidth="1"/>
    <col min="7930" max="7934" width="9.140625" style="21"/>
    <col min="7935" max="7935" width="9.28515625" style="21" bestFit="1" customWidth="1"/>
    <col min="7936" max="7936" width="9.140625" style="21"/>
    <col min="7937" max="7937" width="9.28515625" style="21" bestFit="1" customWidth="1"/>
    <col min="7938" max="7942" width="9.140625" style="21"/>
    <col min="7943" max="7943" width="9.28515625" style="21" bestFit="1" customWidth="1"/>
    <col min="7944" max="7944" width="9.140625" style="21"/>
    <col min="7945" max="7945" width="9.28515625" style="21" bestFit="1" customWidth="1"/>
    <col min="7946" max="7950" width="9.140625" style="21"/>
    <col min="7951" max="7951" width="9.28515625" style="21" bestFit="1" customWidth="1"/>
    <col min="7952" max="7952" width="9.140625" style="21"/>
    <col min="7953" max="7953" width="9.28515625" style="21" bestFit="1" customWidth="1"/>
    <col min="7954" max="7958" width="9.140625" style="21"/>
    <col min="7959" max="7959" width="9.28515625" style="21" bestFit="1" customWidth="1"/>
    <col min="7960" max="7960" width="9.140625" style="21"/>
    <col min="7961" max="7961" width="9.28515625" style="21" bestFit="1" customWidth="1"/>
    <col min="7962" max="7966" width="9.140625" style="21"/>
    <col min="7967" max="7967" width="9.28515625" style="21" bestFit="1" customWidth="1"/>
    <col min="7968" max="7968" width="9.140625" style="21"/>
    <col min="7969" max="7969" width="9.28515625" style="21" bestFit="1" customWidth="1"/>
    <col min="7970" max="7974" width="9.140625" style="21"/>
    <col min="7975" max="7975" width="9.28515625" style="21" bestFit="1" customWidth="1"/>
    <col min="7976" max="7976" width="9.140625" style="21"/>
    <col min="7977" max="7977" width="9.28515625" style="21" bestFit="1" customWidth="1"/>
    <col min="7978" max="7982" width="9.140625" style="21"/>
    <col min="7983" max="7983" width="9.28515625" style="21" bestFit="1" customWidth="1"/>
    <col min="7984" max="7984" width="9.140625" style="21"/>
    <col min="7985" max="7985" width="9.28515625" style="21" bestFit="1" customWidth="1"/>
    <col min="7986" max="7990" width="9.140625" style="21"/>
    <col min="7991" max="7991" width="9.28515625" style="21" bestFit="1" customWidth="1"/>
    <col min="7992" max="7992" width="9.140625" style="21"/>
    <col min="7993" max="7993" width="9.28515625" style="21" bestFit="1" customWidth="1"/>
    <col min="7994" max="7998" width="9.140625" style="21"/>
    <col min="7999" max="7999" width="9.28515625" style="21" bestFit="1" customWidth="1"/>
    <col min="8000" max="8000" width="9.140625" style="21"/>
    <col min="8001" max="8001" width="9.28515625" style="21" bestFit="1" customWidth="1"/>
    <col min="8002" max="8006" width="9.140625" style="21"/>
    <col min="8007" max="8007" width="9.28515625" style="21" bestFit="1" customWidth="1"/>
    <col min="8008" max="8008" width="9.140625" style="21"/>
    <col min="8009" max="8009" width="9.28515625" style="21" bestFit="1" customWidth="1"/>
    <col min="8010" max="8014" width="9.140625" style="21"/>
    <col min="8015" max="8015" width="9.28515625" style="21" bestFit="1" customWidth="1"/>
    <col min="8016" max="8016" width="9.140625" style="21"/>
    <col min="8017" max="8017" width="9.28515625" style="21" bestFit="1" customWidth="1"/>
    <col min="8018" max="8022" width="9.140625" style="21"/>
    <col min="8023" max="8023" width="9.28515625" style="21" bestFit="1" customWidth="1"/>
    <col min="8024" max="8024" width="9.140625" style="21"/>
    <col min="8025" max="8025" width="9.28515625" style="21" bestFit="1" customWidth="1"/>
    <col min="8026" max="8030" width="9.140625" style="21"/>
    <col min="8031" max="8031" width="9.28515625" style="21" bestFit="1" customWidth="1"/>
    <col min="8032" max="8032" width="9.140625" style="21"/>
    <col min="8033" max="8033" width="9.28515625" style="21" bestFit="1" customWidth="1"/>
    <col min="8034" max="8038" width="9.140625" style="21"/>
    <col min="8039" max="8039" width="9.28515625" style="21" bestFit="1" customWidth="1"/>
    <col min="8040" max="8040" width="9.140625" style="21"/>
    <col min="8041" max="8041" width="9.28515625" style="21" bestFit="1" customWidth="1"/>
    <col min="8042" max="8046" width="9.140625" style="21"/>
    <col min="8047" max="8047" width="9.28515625" style="21" bestFit="1" customWidth="1"/>
    <col min="8048" max="8048" width="9.140625" style="21"/>
    <col min="8049" max="8049" width="9.28515625" style="21" bestFit="1" customWidth="1"/>
    <col min="8050" max="8054" width="9.140625" style="21"/>
    <col min="8055" max="8055" width="9.28515625" style="21" bestFit="1" customWidth="1"/>
    <col min="8056" max="8056" width="9.140625" style="21"/>
    <col min="8057" max="8057" width="9.28515625" style="21" bestFit="1" customWidth="1"/>
    <col min="8058" max="8062" width="9.140625" style="21"/>
    <col min="8063" max="8063" width="9.28515625" style="21" bestFit="1" customWidth="1"/>
    <col min="8064" max="8064" width="9.140625" style="21"/>
    <col min="8065" max="8065" width="9.28515625" style="21" bestFit="1" customWidth="1"/>
    <col min="8066" max="8070" width="9.140625" style="21"/>
    <col min="8071" max="8071" width="9.28515625" style="21" bestFit="1" customWidth="1"/>
    <col min="8072" max="8072" width="9.140625" style="21"/>
    <col min="8073" max="8073" width="9.28515625" style="21" bestFit="1" customWidth="1"/>
    <col min="8074" max="8078" width="9.140625" style="21"/>
    <col min="8079" max="8079" width="9.28515625" style="21" bestFit="1" customWidth="1"/>
    <col min="8080" max="8080" width="9.140625" style="21"/>
    <col min="8081" max="8081" width="9.28515625" style="21" bestFit="1" customWidth="1"/>
    <col min="8082" max="8086" width="9.140625" style="21"/>
    <col min="8087" max="8087" width="9.28515625" style="21" bestFit="1" customWidth="1"/>
    <col min="8088" max="8088" width="9.140625" style="21"/>
    <col min="8089" max="8089" width="9.28515625" style="21" bestFit="1" customWidth="1"/>
    <col min="8090" max="8094" width="9.140625" style="21"/>
    <col min="8095" max="8095" width="9.28515625" style="21" bestFit="1" customWidth="1"/>
    <col min="8096" max="8096" width="9.140625" style="21"/>
    <col min="8097" max="8097" width="9.28515625" style="21" bestFit="1" customWidth="1"/>
    <col min="8098" max="8102" width="9.140625" style="21"/>
    <col min="8103" max="8103" width="9.28515625" style="21" bestFit="1" customWidth="1"/>
    <col min="8104" max="8104" width="9.140625" style="21"/>
    <col min="8105" max="8105" width="9.28515625" style="21" bestFit="1" customWidth="1"/>
    <col min="8106" max="8110" width="9.140625" style="21"/>
    <col min="8111" max="8111" width="9.28515625" style="21" bestFit="1" customWidth="1"/>
    <col min="8112" max="8112" width="9.140625" style="21"/>
    <col min="8113" max="8113" width="9.28515625" style="21" bestFit="1" customWidth="1"/>
    <col min="8114" max="8118" width="9.140625" style="21"/>
    <col min="8119" max="8119" width="9.28515625" style="21" bestFit="1" customWidth="1"/>
    <col min="8120" max="8120" width="9.140625" style="21"/>
    <col min="8121" max="8121" width="9.28515625" style="21" bestFit="1" customWidth="1"/>
    <col min="8122" max="8126" width="9.140625" style="21"/>
    <col min="8127" max="8127" width="9.28515625" style="21" bestFit="1" customWidth="1"/>
    <col min="8128" max="8128" width="9.140625" style="21"/>
    <col min="8129" max="8129" width="9.28515625" style="21" bestFit="1" customWidth="1"/>
    <col min="8130" max="8134" width="9.140625" style="21"/>
    <col min="8135" max="8135" width="9.28515625" style="21" bestFit="1" customWidth="1"/>
    <col min="8136" max="8136" width="9.140625" style="21"/>
    <col min="8137" max="8137" width="9.28515625" style="21" bestFit="1" customWidth="1"/>
    <col min="8138" max="8142" width="9.140625" style="21"/>
    <col min="8143" max="8143" width="9.28515625" style="21" bestFit="1" customWidth="1"/>
    <col min="8144" max="8144" width="9.140625" style="21"/>
    <col min="8145" max="8145" width="9.28515625" style="21" bestFit="1" customWidth="1"/>
    <col min="8146" max="8150" width="9.140625" style="21"/>
    <col min="8151" max="8151" width="9.28515625" style="21" bestFit="1" customWidth="1"/>
    <col min="8152" max="8152" width="9.140625" style="21"/>
    <col min="8153" max="8153" width="9.28515625" style="21" bestFit="1" customWidth="1"/>
    <col min="8154" max="8158" width="9.140625" style="21"/>
    <col min="8159" max="8159" width="9.28515625" style="21" bestFit="1" customWidth="1"/>
    <col min="8160" max="8160" width="9.140625" style="21"/>
    <col min="8161" max="8161" width="9.28515625" style="21" bestFit="1" customWidth="1"/>
    <col min="8162" max="8166" width="9.140625" style="21"/>
    <col min="8167" max="8167" width="9.28515625" style="21" bestFit="1" customWidth="1"/>
    <col min="8168" max="8168" width="9.140625" style="21"/>
    <col min="8169" max="8169" width="9.28515625" style="21" bestFit="1" customWidth="1"/>
    <col min="8170" max="8174" width="9.140625" style="21"/>
    <col min="8175" max="8175" width="9.28515625" style="21" bestFit="1" customWidth="1"/>
    <col min="8176" max="8176" width="9.140625" style="21"/>
    <col min="8177" max="8177" width="9.28515625" style="21" bestFit="1" customWidth="1"/>
    <col min="8178" max="8182" width="9.140625" style="21"/>
    <col min="8183" max="8183" width="9.28515625" style="21" bestFit="1" customWidth="1"/>
    <col min="8184" max="8184" width="9.140625" style="21"/>
    <col min="8185" max="8185" width="9.28515625" style="21" bestFit="1" customWidth="1"/>
    <col min="8186" max="8190" width="9.140625" style="21"/>
    <col min="8191" max="8191" width="9.28515625" style="21" bestFit="1" customWidth="1"/>
    <col min="8192" max="8192" width="9.140625" style="21"/>
    <col min="8193" max="8193" width="9.28515625" style="21" bestFit="1" customWidth="1"/>
    <col min="8194" max="8198" width="9.140625" style="21"/>
    <col min="8199" max="8199" width="9.28515625" style="21" bestFit="1" customWidth="1"/>
    <col min="8200" max="8200" width="9.140625" style="21"/>
    <col min="8201" max="8201" width="9.28515625" style="21" bestFit="1" customWidth="1"/>
    <col min="8202" max="8206" width="9.140625" style="21"/>
    <col min="8207" max="8207" width="9.28515625" style="21" bestFit="1" customWidth="1"/>
    <col min="8208" max="8208" width="9.140625" style="21"/>
    <col min="8209" max="8209" width="9.28515625" style="21" bestFit="1" customWidth="1"/>
    <col min="8210" max="8214" width="9.140625" style="21"/>
    <col min="8215" max="8215" width="9.28515625" style="21" bestFit="1" customWidth="1"/>
    <col min="8216" max="8216" width="9.140625" style="21"/>
    <col min="8217" max="8217" width="9.28515625" style="21" bestFit="1" customWidth="1"/>
    <col min="8218" max="8222" width="9.140625" style="21"/>
    <col min="8223" max="8223" width="9.28515625" style="21" bestFit="1" customWidth="1"/>
    <col min="8224" max="8224" width="9.140625" style="21"/>
    <col min="8225" max="8225" width="9.28515625" style="21" bestFit="1" customWidth="1"/>
    <col min="8226" max="8230" width="9.140625" style="21"/>
    <col min="8231" max="8231" width="9.28515625" style="21" bestFit="1" customWidth="1"/>
    <col min="8232" max="8232" width="9.140625" style="21"/>
    <col min="8233" max="8233" width="9.28515625" style="21" bestFit="1" customWidth="1"/>
    <col min="8234" max="8238" width="9.140625" style="21"/>
    <col min="8239" max="8239" width="9.28515625" style="21" bestFit="1" customWidth="1"/>
    <col min="8240" max="8240" width="9.140625" style="21"/>
    <col min="8241" max="8241" width="9.28515625" style="21" bestFit="1" customWidth="1"/>
    <col min="8242" max="8246" width="9.140625" style="21"/>
    <col min="8247" max="8247" width="9.28515625" style="21" bestFit="1" customWidth="1"/>
    <col min="8248" max="8248" width="9.140625" style="21"/>
    <col min="8249" max="8249" width="9.28515625" style="21" bestFit="1" customWidth="1"/>
    <col min="8250" max="8254" width="9.140625" style="21"/>
    <col min="8255" max="8255" width="9.28515625" style="21" bestFit="1" customWidth="1"/>
    <col min="8256" max="8256" width="9.140625" style="21"/>
    <col min="8257" max="8257" width="9.28515625" style="21" bestFit="1" customWidth="1"/>
    <col min="8258" max="8262" width="9.140625" style="21"/>
    <col min="8263" max="8263" width="9.28515625" style="21" bestFit="1" customWidth="1"/>
    <col min="8264" max="8264" width="9.140625" style="21"/>
    <col min="8265" max="8265" width="9.28515625" style="21" bestFit="1" customWidth="1"/>
    <col min="8266" max="8270" width="9.140625" style="21"/>
    <col min="8271" max="8271" width="9.28515625" style="21" bestFit="1" customWidth="1"/>
    <col min="8272" max="8272" width="9.140625" style="21"/>
    <col min="8273" max="8273" width="9.28515625" style="21" bestFit="1" customWidth="1"/>
    <col min="8274" max="8278" width="9.140625" style="21"/>
    <col min="8279" max="8279" width="9.28515625" style="21" bestFit="1" customWidth="1"/>
    <col min="8280" max="8280" width="9.140625" style="21"/>
    <col min="8281" max="8281" width="9.28515625" style="21" bestFit="1" customWidth="1"/>
    <col min="8282" max="8286" width="9.140625" style="21"/>
    <col min="8287" max="8287" width="9.28515625" style="21" bestFit="1" customWidth="1"/>
    <col min="8288" max="8288" width="9.140625" style="21"/>
    <col min="8289" max="8289" width="9.28515625" style="21" bestFit="1" customWidth="1"/>
    <col min="8290" max="8294" width="9.140625" style="21"/>
    <col min="8295" max="8295" width="9.28515625" style="21" bestFit="1" customWidth="1"/>
    <col min="8296" max="8296" width="9.140625" style="21"/>
    <col min="8297" max="8297" width="9.28515625" style="21" bestFit="1" customWidth="1"/>
    <col min="8298" max="8302" width="9.140625" style="21"/>
    <col min="8303" max="8303" width="9.28515625" style="21" bestFit="1" customWidth="1"/>
    <col min="8304" max="8304" width="9.140625" style="21"/>
    <col min="8305" max="8305" width="9.28515625" style="21" bestFit="1" customWidth="1"/>
    <col min="8306" max="8310" width="9.140625" style="21"/>
    <col min="8311" max="8311" width="9.28515625" style="21" bestFit="1" customWidth="1"/>
    <col min="8312" max="8312" width="9.140625" style="21"/>
    <col min="8313" max="8313" width="9.28515625" style="21" bestFit="1" customWidth="1"/>
    <col min="8314" max="8318" width="9.140625" style="21"/>
    <col min="8319" max="8319" width="9.28515625" style="21" bestFit="1" customWidth="1"/>
    <col min="8320" max="8320" width="9.140625" style="21"/>
    <col min="8321" max="8321" width="9.28515625" style="21" bestFit="1" customWidth="1"/>
    <col min="8322" max="8326" width="9.140625" style="21"/>
    <col min="8327" max="8327" width="9.28515625" style="21" bestFit="1" customWidth="1"/>
    <col min="8328" max="8328" width="9.140625" style="21"/>
    <col min="8329" max="8329" width="9.28515625" style="21" bestFit="1" customWidth="1"/>
    <col min="8330" max="8334" width="9.140625" style="21"/>
    <col min="8335" max="8335" width="9.28515625" style="21" bestFit="1" customWidth="1"/>
    <col min="8336" max="8336" width="9.140625" style="21"/>
    <col min="8337" max="8337" width="9.28515625" style="21" bestFit="1" customWidth="1"/>
    <col min="8338" max="8342" width="9.140625" style="21"/>
    <col min="8343" max="8343" width="9.28515625" style="21" bestFit="1" customWidth="1"/>
    <col min="8344" max="8344" width="9.140625" style="21"/>
    <col min="8345" max="8345" width="9.28515625" style="21" bestFit="1" customWidth="1"/>
    <col min="8346" max="8350" width="9.140625" style="21"/>
    <col min="8351" max="8351" width="9.28515625" style="21" bestFit="1" customWidth="1"/>
    <col min="8352" max="8352" width="9.140625" style="21"/>
    <col min="8353" max="8353" width="9.28515625" style="21" bestFit="1" customWidth="1"/>
    <col min="8354" max="8358" width="9.140625" style="21"/>
    <col min="8359" max="8359" width="9.28515625" style="21" bestFit="1" customWidth="1"/>
    <col min="8360" max="8360" width="9.140625" style="21"/>
    <col min="8361" max="8361" width="9.28515625" style="21" bestFit="1" customWidth="1"/>
    <col min="8362" max="8366" width="9.140625" style="21"/>
    <col min="8367" max="8367" width="9.28515625" style="21" bestFit="1" customWidth="1"/>
    <col min="8368" max="8368" width="9.140625" style="21"/>
    <col min="8369" max="8369" width="9.28515625" style="21" bestFit="1" customWidth="1"/>
    <col min="8370" max="8374" width="9.140625" style="21"/>
    <col min="8375" max="8375" width="9.28515625" style="21" bestFit="1" customWidth="1"/>
    <col min="8376" max="8376" width="9.140625" style="21"/>
    <col min="8377" max="8377" width="9.28515625" style="21" bestFit="1" customWidth="1"/>
    <col min="8378" max="8382" width="9.140625" style="21"/>
    <col min="8383" max="8383" width="9.28515625" style="21" bestFit="1" customWidth="1"/>
    <col min="8384" max="8384" width="9.140625" style="21"/>
    <col min="8385" max="8385" width="9.28515625" style="21" bestFit="1" customWidth="1"/>
    <col min="8386" max="8390" width="9.140625" style="21"/>
    <col min="8391" max="8391" width="9.28515625" style="21" bestFit="1" customWidth="1"/>
    <col min="8392" max="8392" width="9.140625" style="21"/>
    <col min="8393" max="8393" width="9.28515625" style="21" bestFit="1" customWidth="1"/>
    <col min="8394" max="8398" width="9.140625" style="21"/>
    <col min="8399" max="8399" width="9.28515625" style="21" bestFit="1" customWidth="1"/>
    <col min="8400" max="8400" width="9.140625" style="21"/>
    <col min="8401" max="8401" width="9.28515625" style="21" bestFit="1" customWidth="1"/>
    <col min="8402" max="8406" width="9.140625" style="21"/>
    <col min="8407" max="8407" width="9.28515625" style="21" bestFit="1" customWidth="1"/>
    <col min="8408" max="8408" width="9.140625" style="21"/>
    <col min="8409" max="8409" width="9.28515625" style="21" bestFit="1" customWidth="1"/>
    <col min="8410" max="8414" width="9.140625" style="21"/>
    <col min="8415" max="8415" width="9.28515625" style="21" bestFit="1" customWidth="1"/>
    <col min="8416" max="8416" width="9.140625" style="21"/>
    <col min="8417" max="8417" width="9.28515625" style="21" bestFit="1" customWidth="1"/>
    <col min="8418" max="8422" width="9.140625" style="21"/>
    <col min="8423" max="8423" width="9.28515625" style="21" bestFit="1" customWidth="1"/>
    <col min="8424" max="8424" width="9.140625" style="21"/>
    <col min="8425" max="8425" width="9.28515625" style="21" bestFit="1" customWidth="1"/>
    <col min="8426" max="8430" width="9.140625" style="21"/>
    <col min="8431" max="8431" width="9.28515625" style="21" bestFit="1" customWidth="1"/>
    <col min="8432" max="8432" width="9.140625" style="21"/>
    <col min="8433" max="8433" width="9.28515625" style="21" bestFit="1" customWidth="1"/>
    <col min="8434" max="8438" width="9.140625" style="21"/>
    <col min="8439" max="8439" width="9.28515625" style="21" bestFit="1" customWidth="1"/>
    <col min="8440" max="8440" width="9.140625" style="21"/>
    <col min="8441" max="8441" width="9.28515625" style="21" bestFit="1" customWidth="1"/>
    <col min="8442" max="8446" width="9.140625" style="21"/>
    <col min="8447" max="8447" width="9.28515625" style="21" bestFit="1" customWidth="1"/>
    <col min="8448" max="8448" width="9.140625" style="21"/>
    <col min="8449" max="8449" width="9.28515625" style="21" bestFit="1" customWidth="1"/>
    <col min="8450" max="8454" width="9.140625" style="21"/>
    <col min="8455" max="8455" width="9.28515625" style="21" bestFit="1" customWidth="1"/>
    <col min="8456" max="8456" width="9.140625" style="21"/>
    <col min="8457" max="8457" width="9.28515625" style="21" bestFit="1" customWidth="1"/>
    <col min="8458" max="8462" width="9.140625" style="21"/>
    <col min="8463" max="8463" width="9.28515625" style="21" bestFit="1" customWidth="1"/>
    <col min="8464" max="8464" width="9.140625" style="21"/>
    <col min="8465" max="8465" width="9.28515625" style="21" bestFit="1" customWidth="1"/>
    <col min="8466" max="8470" width="9.140625" style="21"/>
    <col min="8471" max="8471" width="9.28515625" style="21" bestFit="1" customWidth="1"/>
    <col min="8472" max="8472" width="9.140625" style="21"/>
    <col min="8473" max="8473" width="9.28515625" style="21" bestFit="1" customWidth="1"/>
    <col min="8474" max="8478" width="9.140625" style="21"/>
    <col min="8479" max="8479" width="9.28515625" style="21" bestFit="1" customWidth="1"/>
    <col min="8480" max="8480" width="9.140625" style="21"/>
    <col min="8481" max="8481" width="9.28515625" style="21" bestFit="1" customWidth="1"/>
    <col min="8482" max="8486" width="9.140625" style="21"/>
    <col min="8487" max="8487" width="9.28515625" style="21" bestFit="1" customWidth="1"/>
    <col min="8488" max="8488" width="9.140625" style="21"/>
    <col min="8489" max="8489" width="9.28515625" style="21" bestFit="1" customWidth="1"/>
    <col min="8490" max="8494" width="9.140625" style="21"/>
    <col min="8495" max="8495" width="9.28515625" style="21" bestFit="1" customWidth="1"/>
    <col min="8496" max="8496" width="9.140625" style="21"/>
    <col min="8497" max="8497" width="9.28515625" style="21" bestFit="1" customWidth="1"/>
    <col min="8498" max="8502" width="9.140625" style="21"/>
    <col min="8503" max="8503" width="9.28515625" style="21" bestFit="1" customWidth="1"/>
    <col min="8504" max="8504" width="9.140625" style="21"/>
    <col min="8505" max="8505" width="9.28515625" style="21" bestFit="1" customWidth="1"/>
    <col min="8506" max="8510" width="9.140625" style="21"/>
    <col min="8511" max="8511" width="9.28515625" style="21" bestFit="1" customWidth="1"/>
    <col min="8512" max="8512" width="9.140625" style="21"/>
    <col min="8513" max="8513" width="9.28515625" style="21" bestFit="1" customWidth="1"/>
    <col min="8514" max="8518" width="9.140625" style="21"/>
    <col min="8519" max="8519" width="9.28515625" style="21" bestFit="1" customWidth="1"/>
    <col min="8520" max="8520" width="9.140625" style="21"/>
    <col min="8521" max="8521" width="9.28515625" style="21" bestFit="1" customWidth="1"/>
    <col min="8522" max="8526" width="9.140625" style="21"/>
    <col min="8527" max="8527" width="9.28515625" style="21" bestFit="1" customWidth="1"/>
    <col min="8528" max="8528" width="9.140625" style="21"/>
    <col min="8529" max="8529" width="9.28515625" style="21" bestFit="1" customWidth="1"/>
    <col min="8530" max="8534" width="9.140625" style="21"/>
    <col min="8535" max="8535" width="9.28515625" style="21" bestFit="1" customWidth="1"/>
    <col min="8536" max="8536" width="9.140625" style="21"/>
    <col min="8537" max="8537" width="9.28515625" style="21" bestFit="1" customWidth="1"/>
    <col min="8538" max="8542" width="9.140625" style="21"/>
    <col min="8543" max="8543" width="9.28515625" style="21" bestFit="1" customWidth="1"/>
    <col min="8544" max="8544" width="9.140625" style="21"/>
    <col min="8545" max="8545" width="9.28515625" style="21" bestFit="1" customWidth="1"/>
    <col min="8546" max="8550" width="9.140625" style="21"/>
    <col min="8551" max="8551" width="9.28515625" style="21" bestFit="1" customWidth="1"/>
    <col min="8552" max="8552" width="9.140625" style="21"/>
    <col min="8553" max="8553" width="9.28515625" style="21" bestFit="1" customWidth="1"/>
    <col min="8554" max="8558" width="9.140625" style="21"/>
    <col min="8559" max="8559" width="9.28515625" style="21" bestFit="1" customWidth="1"/>
    <col min="8560" max="8560" width="9.140625" style="21"/>
    <col min="8561" max="8561" width="9.28515625" style="21" bestFit="1" customWidth="1"/>
    <col min="8562" max="8566" width="9.140625" style="21"/>
    <col min="8567" max="8567" width="9.28515625" style="21" bestFit="1" customWidth="1"/>
    <col min="8568" max="8568" width="9.140625" style="21"/>
    <col min="8569" max="8569" width="9.28515625" style="21" bestFit="1" customWidth="1"/>
    <col min="8570" max="8574" width="9.140625" style="21"/>
    <col min="8575" max="8575" width="9.28515625" style="21" bestFit="1" customWidth="1"/>
    <col min="8576" max="8576" width="9.140625" style="21"/>
    <col min="8577" max="8577" width="9.28515625" style="21" bestFit="1" customWidth="1"/>
    <col min="8578" max="8582" width="9.140625" style="21"/>
    <col min="8583" max="8583" width="9.28515625" style="21" bestFit="1" customWidth="1"/>
    <col min="8584" max="8584" width="9.140625" style="21"/>
    <col min="8585" max="8585" width="9.28515625" style="21" bestFit="1" customWidth="1"/>
    <col min="8586" max="8590" width="9.140625" style="21"/>
    <col min="8591" max="8591" width="9.28515625" style="21" bestFit="1" customWidth="1"/>
    <col min="8592" max="8592" width="9.140625" style="21"/>
    <col min="8593" max="8593" width="9.28515625" style="21" bestFit="1" customWidth="1"/>
    <col min="8594" max="8598" width="9.140625" style="21"/>
    <col min="8599" max="8599" width="9.28515625" style="21" bestFit="1" customWidth="1"/>
    <col min="8600" max="8600" width="9.140625" style="21"/>
    <col min="8601" max="8601" width="9.28515625" style="21" bestFit="1" customWidth="1"/>
    <col min="8602" max="8606" width="9.140625" style="21"/>
    <col min="8607" max="8607" width="9.28515625" style="21" bestFit="1" customWidth="1"/>
    <col min="8608" max="8608" width="9.140625" style="21"/>
    <col min="8609" max="8609" width="9.28515625" style="21" bestFit="1" customWidth="1"/>
    <col min="8610" max="8614" width="9.140625" style="21"/>
    <col min="8615" max="8615" width="9.28515625" style="21" bestFit="1" customWidth="1"/>
    <col min="8616" max="8616" width="9.140625" style="21"/>
    <col min="8617" max="8617" width="9.28515625" style="21" bestFit="1" customWidth="1"/>
    <col min="8618" max="8622" width="9.140625" style="21"/>
    <col min="8623" max="8623" width="9.28515625" style="21" bestFit="1" customWidth="1"/>
    <col min="8624" max="8624" width="9.140625" style="21"/>
    <col min="8625" max="8625" width="9.28515625" style="21" bestFit="1" customWidth="1"/>
    <col min="8626" max="8630" width="9.140625" style="21"/>
    <col min="8631" max="8631" width="9.28515625" style="21" bestFit="1" customWidth="1"/>
    <col min="8632" max="8632" width="9.140625" style="21"/>
    <col min="8633" max="8633" width="9.28515625" style="21" bestFit="1" customWidth="1"/>
    <col min="8634" max="8638" width="9.140625" style="21"/>
    <col min="8639" max="8639" width="9.28515625" style="21" bestFit="1" customWidth="1"/>
    <col min="8640" max="8640" width="9.140625" style="21"/>
    <col min="8641" max="8641" width="9.28515625" style="21" bestFit="1" customWidth="1"/>
    <col min="8642" max="8646" width="9.140625" style="21"/>
    <col min="8647" max="8647" width="9.28515625" style="21" bestFit="1" customWidth="1"/>
    <col min="8648" max="8648" width="9.140625" style="21"/>
    <col min="8649" max="8649" width="9.28515625" style="21" bestFit="1" customWidth="1"/>
    <col min="8650" max="8654" width="9.140625" style="21"/>
    <col min="8655" max="8655" width="9.28515625" style="21" bestFit="1" customWidth="1"/>
    <col min="8656" max="8656" width="9.140625" style="21"/>
    <col min="8657" max="8657" width="9.28515625" style="21" bestFit="1" customWidth="1"/>
    <col min="8658" max="8662" width="9.140625" style="21"/>
    <col min="8663" max="8663" width="9.28515625" style="21" bestFit="1" customWidth="1"/>
    <col min="8664" max="8664" width="9.140625" style="21"/>
    <col min="8665" max="8665" width="9.28515625" style="21" bestFit="1" customWidth="1"/>
    <col min="8666" max="8670" width="9.140625" style="21"/>
    <col min="8671" max="8671" width="9.28515625" style="21" bestFit="1" customWidth="1"/>
    <col min="8672" max="8672" width="9.140625" style="21"/>
    <col min="8673" max="8673" width="9.28515625" style="21" bestFit="1" customWidth="1"/>
    <col min="8674" max="8678" width="9.140625" style="21"/>
    <col min="8679" max="8679" width="9.28515625" style="21" bestFit="1" customWidth="1"/>
    <col min="8680" max="8680" width="9.140625" style="21"/>
    <col min="8681" max="8681" width="9.28515625" style="21" bestFit="1" customWidth="1"/>
    <col min="8682" max="8686" width="9.140625" style="21"/>
    <col min="8687" max="8687" width="9.28515625" style="21" bestFit="1" customWidth="1"/>
    <col min="8688" max="8688" width="9.140625" style="21"/>
    <col min="8689" max="8689" width="9.28515625" style="21" bestFit="1" customWidth="1"/>
    <col min="8690" max="8694" width="9.140625" style="21"/>
    <col min="8695" max="8695" width="9.28515625" style="21" bestFit="1" customWidth="1"/>
    <col min="8696" max="8696" width="9.140625" style="21"/>
    <col min="8697" max="8697" width="9.28515625" style="21" bestFit="1" customWidth="1"/>
    <col min="8698" max="8702" width="9.140625" style="21"/>
    <col min="8703" max="8703" width="9.28515625" style="21" bestFit="1" customWidth="1"/>
    <col min="8704" max="8704" width="9.140625" style="21"/>
    <col min="8705" max="8705" width="9.28515625" style="21" bestFit="1" customWidth="1"/>
    <col min="8706" max="8710" width="9.140625" style="21"/>
    <col min="8711" max="8711" width="9.28515625" style="21" bestFit="1" customWidth="1"/>
    <col min="8712" max="8712" width="9.140625" style="21"/>
    <col min="8713" max="8713" width="9.28515625" style="21" bestFit="1" customWidth="1"/>
    <col min="8714" max="8718" width="9.140625" style="21"/>
    <col min="8719" max="8719" width="9.28515625" style="21" bestFit="1" customWidth="1"/>
    <col min="8720" max="8720" width="9.140625" style="21"/>
    <col min="8721" max="8721" width="9.28515625" style="21" bestFit="1" customWidth="1"/>
    <col min="8722" max="8726" width="9.140625" style="21"/>
    <col min="8727" max="8727" width="9.28515625" style="21" bestFit="1" customWidth="1"/>
    <col min="8728" max="8728" width="9.140625" style="21"/>
    <col min="8729" max="8729" width="9.28515625" style="21" bestFit="1" customWidth="1"/>
    <col min="8730" max="8734" width="9.140625" style="21"/>
    <col min="8735" max="8735" width="9.28515625" style="21" bestFit="1" customWidth="1"/>
    <col min="8736" max="8736" width="9.140625" style="21"/>
    <col min="8737" max="8737" width="9.28515625" style="21" bestFit="1" customWidth="1"/>
    <col min="8738" max="8742" width="9.140625" style="21"/>
    <col min="8743" max="8743" width="9.28515625" style="21" bestFit="1" customWidth="1"/>
    <col min="8744" max="8744" width="9.140625" style="21"/>
    <col min="8745" max="8745" width="9.28515625" style="21" bestFit="1" customWidth="1"/>
    <col min="8746" max="8750" width="9.140625" style="21"/>
    <col min="8751" max="8751" width="9.28515625" style="21" bestFit="1" customWidth="1"/>
    <col min="8752" max="8752" width="9.140625" style="21"/>
    <col min="8753" max="8753" width="9.28515625" style="21" bestFit="1" customWidth="1"/>
    <col min="8754" max="8758" width="9.140625" style="21"/>
    <col min="8759" max="8759" width="9.28515625" style="21" bestFit="1" customWidth="1"/>
    <col min="8760" max="8760" width="9.140625" style="21"/>
    <col min="8761" max="8761" width="9.28515625" style="21" bestFit="1" customWidth="1"/>
    <col min="8762" max="8766" width="9.140625" style="21"/>
    <col min="8767" max="8767" width="9.28515625" style="21" bestFit="1" customWidth="1"/>
    <col min="8768" max="8768" width="9.140625" style="21"/>
    <col min="8769" max="8769" width="9.28515625" style="21" bestFit="1" customWidth="1"/>
    <col min="8770" max="8774" width="9.140625" style="21"/>
    <col min="8775" max="8775" width="9.28515625" style="21" bestFit="1" customWidth="1"/>
    <col min="8776" max="8776" width="9.140625" style="21"/>
    <col min="8777" max="8777" width="9.28515625" style="21" bestFit="1" customWidth="1"/>
    <col min="8778" max="8782" width="9.140625" style="21"/>
    <col min="8783" max="8783" width="9.28515625" style="21" bestFit="1" customWidth="1"/>
    <col min="8784" max="8784" width="9.140625" style="21"/>
    <col min="8785" max="8785" width="9.28515625" style="21" bestFit="1" customWidth="1"/>
    <col min="8786" max="8790" width="9.140625" style="21"/>
    <col min="8791" max="8791" width="9.28515625" style="21" bestFit="1" customWidth="1"/>
    <col min="8792" max="8792" width="9.140625" style="21"/>
    <col min="8793" max="8793" width="9.28515625" style="21" bestFit="1" customWidth="1"/>
    <col min="8794" max="8798" width="9.140625" style="21"/>
    <col min="8799" max="8799" width="9.28515625" style="21" bestFit="1" customWidth="1"/>
    <col min="8800" max="8800" width="9.140625" style="21"/>
    <col min="8801" max="8801" width="9.28515625" style="21" bestFit="1" customWidth="1"/>
    <col min="8802" max="8806" width="9.140625" style="21"/>
    <col min="8807" max="8807" width="9.28515625" style="21" bestFit="1" customWidth="1"/>
    <col min="8808" max="8808" width="9.140625" style="21"/>
    <col min="8809" max="8809" width="9.28515625" style="21" bestFit="1" customWidth="1"/>
    <col min="8810" max="8814" width="9.140625" style="21"/>
    <col min="8815" max="8815" width="9.28515625" style="21" bestFit="1" customWidth="1"/>
    <col min="8816" max="8816" width="9.140625" style="21"/>
    <col min="8817" max="8817" width="9.28515625" style="21" bestFit="1" customWidth="1"/>
    <col min="8818" max="8822" width="9.140625" style="21"/>
    <col min="8823" max="8823" width="9.28515625" style="21" bestFit="1" customWidth="1"/>
    <col min="8824" max="8824" width="9.140625" style="21"/>
    <col min="8825" max="8825" width="9.28515625" style="21" bestFit="1" customWidth="1"/>
    <col min="8826" max="8830" width="9.140625" style="21"/>
    <col min="8831" max="8831" width="9.28515625" style="21" bestFit="1" customWidth="1"/>
    <col min="8832" max="8832" width="9.140625" style="21"/>
    <col min="8833" max="8833" width="9.28515625" style="21" bestFit="1" customWidth="1"/>
    <col min="8834" max="8838" width="9.140625" style="21"/>
    <col min="8839" max="8839" width="9.28515625" style="21" bestFit="1" customWidth="1"/>
    <col min="8840" max="8840" width="9.140625" style="21"/>
    <col min="8841" max="8841" width="9.28515625" style="21" bestFit="1" customWidth="1"/>
    <col min="8842" max="8846" width="9.140625" style="21"/>
    <col min="8847" max="8847" width="9.28515625" style="21" bestFit="1" customWidth="1"/>
    <col min="8848" max="8848" width="9.140625" style="21"/>
    <col min="8849" max="8849" width="9.28515625" style="21" bestFit="1" customWidth="1"/>
    <col min="8850" max="8854" width="9.140625" style="21"/>
    <col min="8855" max="8855" width="9.28515625" style="21" bestFit="1" customWidth="1"/>
    <col min="8856" max="8856" width="9.140625" style="21"/>
    <col min="8857" max="8857" width="9.28515625" style="21" bestFit="1" customWidth="1"/>
    <col min="8858" max="8862" width="9.140625" style="21"/>
    <col min="8863" max="8863" width="9.28515625" style="21" bestFit="1" customWidth="1"/>
    <col min="8864" max="8864" width="9.140625" style="21"/>
    <col min="8865" max="8865" width="9.28515625" style="21" bestFit="1" customWidth="1"/>
    <col min="8866" max="8870" width="9.140625" style="21"/>
    <col min="8871" max="8871" width="9.28515625" style="21" bestFit="1" customWidth="1"/>
    <col min="8872" max="8872" width="9.140625" style="21"/>
    <col min="8873" max="8873" width="9.28515625" style="21" bestFit="1" customWidth="1"/>
    <col min="8874" max="8878" width="9.140625" style="21"/>
    <col min="8879" max="8879" width="9.28515625" style="21" bestFit="1" customWidth="1"/>
    <col min="8880" max="8880" width="9.140625" style="21"/>
    <col min="8881" max="8881" width="9.28515625" style="21" bestFit="1" customWidth="1"/>
    <col min="8882" max="8886" width="9.140625" style="21"/>
    <col min="8887" max="8887" width="9.28515625" style="21" bestFit="1" customWidth="1"/>
    <col min="8888" max="8888" width="9.140625" style="21"/>
    <col min="8889" max="8889" width="9.28515625" style="21" bestFit="1" customWidth="1"/>
    <col min="8890" max="8894" width="9.140625" style="21"/>
    <col min="8895" max="8895" width="9.28515625" style="21" bestFit="1" customWidth="1"/>
    <col min="8896" max="8896" width="9.140625" style="21"/>
    <col min="8897" max="8897" width="9.28515625" style="21" bestFit="1" customWidth="1"/>
    <col min="8898" max="8902" width="9.140625" style="21"/>
    <col min="8903" max="8903" width="9.28515625" style="21" bestFit="1" customWidth="1"/>
    <col min="8904" max="8904" width="9.140625" style="21"/>
    <col min="8905" max="8905" width="9.28515625" style="21" bestFit="1" customWidth="1"/>
    <col min="8906" max="8910" width="9.140625" style="21"/>
    <col min="8911" max="8911" width="9.28515625" style="21" bestFit="1" customWidth="1"/>
    <col min="8912" max="8912" width="9.140625" style="21"/>
    <col min="8913" max="8913" width="9.28515625" style="21" bestFit="1" customWidth="1"/>
    <col min="8914" max="8918" width="9.140625" style="21"/>
    <col min="8919" max="8919" width="9.28515625" style="21" bestFit="1" customWidth="1"/>
    <col min="8920" max="8920" width="9.140625" style="21"/>
    <col min="8921" max="8921" width="9.28515625" style="21" bestFit="1" customWidth="1"/>
    <col min="8922" max="8926" width="9.140625" style="21"/>
    <col min="8927" max="8927" width="9.28515625" style="21" bestFit="1" customWidth="1"/>
    <col min="8928" max="8928" width="9.140625" style="21"/>
    <col min="8929" max="8929" width="9.28515625" style="21" bestFit="1" customWidth="1"/>
    <col min="8930" max="8934" width="9.140625" style="21"/>
    <col min="8935" max="8935" width="9.28515625" style="21" bestFit="1" customWidth="1"/>
    <col min="8936" max="8936" width="9.140625" style="21"/>
    <col min="8937" max="8937" width="9.28515625" style="21" bestFit="1" customWidth="1"/>
    <col min="8938" max="8942" width="9.140625" style="21"/>
    <col min="8943" max="8943" width="9.28515625" style="21" bestFit="1" customWidth="1"/>
    <col min="8944" max="8944" width="9.140625" style="21"/>
    <col min="8945" max="8945" width="9.28515625" style="21" bestFit="1" customWidth="1"/>
    <col min="8946" max="8950" width="9.140625" style="21"/>
    <col min="8951" max="8951" width="9.28515625" style="21" bestFit="1" customWidth="1"/>
    <col min="8952" max="8952" width="9.140625" style="21"/>
    <col min="8953" max="8953" width="9.28515625" style="21" bestFit="1" customWidth="1"/>
    <col min="8954" max="8958" width="9.140625" style="21"/>
    <col min="8959" max="8959" width="9.28515625" style="21" bestFit="1" customWidth="1"/>
    <col min="8960" max="8960" width="9.140625" style="21"/>
    <col min="8961" max="8961" width="9.28515625" style="21" bestFit="1" customWidth="1"/>
    <col min="8962" max="8966" width="9.140625" style="21"/>
    <col min="8967" max="8967" width="9.28515625" style="21" bestFit="1" customWidth="1"/>
    <col min="8968" max="8968" width="9.140625" style="21"/>
    <col min="8969" max="8969" width="9.28515625" style="21" bestFit="1" customWidth="1"/>
    <col min="8970" max="8974" width="9.140625" style="21"/>
    <col min="8975" max="8975" width="9.28515625" style="21" bestFit="1" customWidth="1"/>
    <col min="8976" max="8976" width="9.140625" style="21"/>
    <col min="8977" max="8977" width="9.28515625" style="21" bestFit="1" customWidth="1"/>
    <col min="8978" max="8982" width="9.140625" style="21"/>
    <col min="8983" max="8983" width="9.28515625" style="21" bestFit="1" customWidth="1"/>
    <col min="8984" max="8984" width="9.140625" style="21"/>
    <col min="8985" max="8985" width="9.28515625" style="21" bestFit="1" customWidth="1"/>
    <col min="8986" max="8990" width="9.140625" style="21"/>
    <col min="8991" max="8991" width="9.28515625" style="21" bestFit="1" customWidth="1"/>
    <col min="8992" max="8992" width="9.140625" style="21"/>
    <col min="8993" max="8993" width="9.28515625" style="21" bestFit="1" customWidth="1"/>
    <col min="8994" max="8998" width="9.140625" style="21"/>
    <col min="8999" max="8999" width="9.28515625" style="21" bestFit="1" customWidth="1"/>
    <col min="9000" max="9000" width="9.140625" style="21"/>
    <col min="9001" max="9001" width="9.28515625" style="21" bestFit="1" customWidth="1"/>
    <col min="9002" max="9006" width="9.140625" style="21"/>
    <col min="9007" max="9007" width="9.28515625" style="21" bestFit="1" customWidth="1"/>
    <col min="9008" max="9008" width="9.140625" style="21"/>
    <col min="9009" max="9009" width="9.28515625" style="21" bestFit="1" customWidth="1"/>
    <col min="9010" max="9014" width="9.140625" style="21"/>
    <col min="9015" max="9015" width="9.28515625" style="21" bestFit="1" customWidth="1"/>
    <col min="9016" max="9016" width="9.140625" style="21"/>
    <col min="9017" max="9017" width="9.28515625" style="21" bestFit="1" customWidth="1"/>
    <col min="9018" max="9022" width="9.140625" style="21"/>
    <col min="9023" max="9023" width="9.28515625" style="21" bestFit="1" customWidth="1"/>
    <col min="9024" max="9024" width="9.140625" style="21"/>
    <col min="9025" max="9025" width="9.28515625" style="21" bestFit="1" customWidth="1"/>
    <col min="9026" max="9030" width="9.140625" style="21"/>
    <col min="9031" max="9031" width="9.28515625" style="21" bestFit="1" customWidth="1"/>
    <col min="9032" max="9032" width="9.140625" style="21"/>
    <col min="9033" max="9033" width="9.28515625" style="21" bestFit="1" customWidth="1"/>
    <col min="9034" max="9038" width="9.140625" style="21"/>
    <col min="9039" max="9039" width="9.28515625" style="21" bestFit="1" customWidth="1"/>
    <col min="9040" max="9040" width="9.140625" style="21"/>
    <col min="9041" max="9041" width="9.28515625" style="21" bestFit="1" customWidth="1"/>
    <col min="9042" max="9046" width="9.140625" style="21"/>
    <col min="9047" max="9047" width="9.28515625" style="21" bestFit="1" customWidth="1"/>
    <col min="9048" max="9048" width="9.140625" style="21"/>
    <col min="9049" max="9049" width="9.28515625" style="21" bestFit="1" customWidth="1"/>
    <col min="9050" max="9054" width="9.140625" style="21"/>
    <col min="9055" max="9055" width="9.28515625" style="21" bestFit="1" customWidth="1"/>
    <col min="9056" max="9056" width="9.140625" style="21"/>
    <col min="9057" max="9057" width="9.28515625" style="21" bestFit="1" customWidth="1"/>
    <col min="9058" max="9062" width="9.140625" style="21"/>
    <col min="9063" max="9063" width="9.28515625" style="21" bestFit="1" customWidth="1"/>
    <col min="9064" max="9064" width="9.140625" style="21"/>
    <col min="9065" max="9065" width="9.28515625" style="21" bestFit="1" customWidth="1"/>
    <col min="9066" max="9070" width="9.140625" style="21"/>
    <col min="9071" max="9071" width="9.28515625" style="21" bestFit="1" customWidth="1"/>
    <col min="9072" max="9072" width="9.140625" style="21"/>
    <col min="9073" max="9073" width="9.28515625" style="21" bestFit="1" customWidth="1"/>
    <col min="9074" max="9078" width="9.140625" style="21"/>
    <col min="9079" max="9079" width="9.28515625" style="21" bestFit="1" customWidth="1"/>
    <col min="9080" max="9080" width="9.140625" style="21"/>
    <col min="9081" max="9081" width="9.28515625" style="21" bestFit="1" customWidth="1"/>
    <col min="9082" max="9086" width="9.140625" style="21"/>
    <col min="9087" max="9087" width="9.28515625" style="21" bestFit="1" customWidth="1"/>
    <col min="9088" max="9088" width="9.140625" style="21"/>
    <col min="9089" max="9089" width="9.28515625" style="21" bestFit="1" customWidth="1"/>
    <col min="9090" max="9094" width="9.140625" style="21"/>
    <col min="9095" max="9095" width="9.28515625" style="21" bestFit="1" customWidth="1"/>
    <col min="9096" max="9096" width="9.140625" style="21"/>
    <col min="9097" max="9097" width="9.28515625" style="21" bestFit="1" customWidth="1"/>
    <col min="9098" max="9102" width="9.140625" style="21"/>
    <col min="9103" max="9103" width="9.28515625" style="21" bestFit="1" customWidth="1"/>
    <col min="9104" max="9104" width="9.140625" style="21"/>
    <col min="9105" max="9105" width="9.28515625" style="21" bestFit="1" customWidth="1"/>
    <col min="9106" max="9110" width="9.140625" style="21"/>
    <col min="9111" max="9111" width="9.28515625" style="21" bestFit="1" customWidth="1"/>
    <col min="9112" max="9112" width="9.140625" style="21"/>
    <col min="9113" max="9113" width="9.28515625" style="21" bestFit="1" customWidth="1"/>
    <col min="9114" max="9118" width="9.140625" style="21"/>
    <col min="9119" max="9119" width="9.28515625" style="21" bestFit="1" customWidth="1"/>
    <col min="9120" max="9120" width="9.140625" style="21"/>
    <col min="9121" max="9121" width="9.28515625" style="21" bestFit="1" customWidth="1"/>
    <col min="9122" max="9126" width="9.140625" style="21"/>
    <col min="9127" max="9127" width="9.28515625" style="21" bestFit="1" customWidth="1"/>
    <col min="9128" max="9128" width="9.140625" style="21"/>
    <col min="9129" max="9129" width="9.28515625" style="21" bestFit="1" customWidth="1"/>
    <col min="9130" max="9134" width="9.140625" style="21"/>
    <col min="9135" max="9135" width="9.28515625" style="21" bestFit="1" customWidth="1"/>
    <col min="9136" max="9136" width="9.140625" style="21"/>
    <col min="9137" max="9137" width="9.28515625" style="21" bestFit="1" customWidth="1"/>
    <col min="9138" max="9142" width="9.140625" style="21"/>
    <col min="9143" max="9143" width="9.28515625" style="21" bestFit="1" customWidth="1"/>
    <col min="9144" max="9144" width="9.140625" style="21"/>
    <col min="9145" max="9145" width="9.28515625" style="21" bestFit="1" customWidth="1"/>
    <col min="9146" max="9150" width="9.140625" style="21"/>
    <col min="9151" max="9151" width="9.28515625" style="21" bestFit="1" customWidth="1"/>
    <col min="9152" max="9152" width="9.140625" style="21"/>
    <col min="9153" max="9153" width="9.28515625" style="21" bestFit="1" customWidth="1"/>
    <col min="9154" max="9158" width="9.140625" style="21"/>
    <col min="9159" max="9159" width="9.28515625" style="21" bestFit="1" customWidth="1"/>
    <col min="9160" max="9160" width="9.140625" style="21"/>
    <col min="9161" max="9161" width="9.28515625" style="21" bestFit="1" customWidth="1"/>
    <col min="9162" max="9166" width="9.140625" style="21"/>
    <col min="9167" max="9167" width="9.28515625" style="21" bestFit="1" customWidth="1"/>
    <col min="9168" max="9168" width="9.140625" style="21"/>
    <col min="9169" max="9169" width="9.28515625" style="21" bestFit="1" customWidth="1"/>
    <col min="9170" max="9174" width="9.140625" style="21"/>
    <col min="9175" max="9175" width="9.28515625" style="21" bestFit="1" customWidth="1"/>
    <col min="9176" max="9176" width="9.140625" style="21"/>
    <col min="9177" max="9177" width="9.28515625" style="21" bestFit="1" customWidth="1"/>
    <col min="9178" max="9182" width="9.140625" style="21"/>
    <col min="9183" max="9183" width="9.28515625" style="21" bestFit="1" customWidth="1"/>
    <col min="9184" max="9184" width="9.140625" style="21"/>
    <col min="9185" max="9185" width="9.28515625" style="21" bestFit="1" customWidth="1"/>
    <col min="9186" max="9190" width="9.140625" style="21"/>
    <col min="9191" max="9191" width="9.28515625" style="21" bestFit="1" customWidth="1"/>
    <col min="9192" max="9192" width="9.140625" style="21"/>
    <col min="9193" max="9193" width="9.28515625" style="21" bestFit="1" customWidth="1"/>
    <col min="9194" max="9198" width="9.140625" style="21"/>
    <col min="9199" max="9199" width="9.28515625" style="21" bestFit="1" customWidth="1"/>
    <col min="9200" max="9200" width="9.140625" style="21"/>
    <col min="9201" max="9201" width="9.28515625" style="21" bestFit="1" customWidth="1"/>
    <col min="9202" max="9206" width="9.140625" style="21"/>
    <col min="9207" max="9207" width="9.28515625" style="21" bestFit="1" customWidth="1"/>
    <col min="9208" max="9208" width="9.140625" style="21"/>
    <col min="9209" max="9209" width="9.28515625" style="21" bestFit="1" customWidth="1"/>
    <col min="9210" max="9214" width="9.140625" style="21"/>
    <col min="9215" max="9215" width="9.28515625" style="21" bestFit="1" customWidth="1"/>
    <col min="9216" max="9216" width="9.140625" style="21"/>
    <col min="9217" max="9217" width="9.28515625" style="21" bestFit="1" customWidth="1"/>
    <col min="9218" max="9222" width="9.140625" style="21"/>
    <col min="9223" max="9223" width="9.28515625" style="21" bestFit="1" customWidth="1"/>
    <col min="9224" max="9224" width="9.140625" style="21"/>
    <col min="9225" max="9225" width="9.28515625" style="21" bestFit="1" customWidth="1"/>
    <col min="9226" max="9230" width="9.140625" style="21"/>
    <col min="9231" max="9231" width="9.28515625" style="21" bestFit="1" customWidth="1"/>
    <col min="9232" max="9232" width="9.140625" style="21"/>
    <col min="9233" max="9233" width="9.28515625" style="21" bestFit="1" customWidth="1"/>
    <col min="9234" max="9238" width="9.140625" style="21"/>
    <col min="9239" max="9239" width="9.28515625" style="21" bestFit="1" customWidth="1"/>
    <col min="9240" max="9240" width="9.140625" style="21"/>
    <col min="9241" max="9241" width="9.28515625" style="21" bestFit="1" customWidth="1"/>
    <col min="9242" max="9246" width="9.140625" style="21"/>
    <col min="9247" max="9247" width="9.28515625" style="21" bestFit="1" customWidth="1"/>
    <col min="9248" max="9248" width="9.140625" style="21"/>
    <col min="9249" max="9249" width="9.28515625" style="21" bestFit="1" customWidth="1"/>
    <col min="9250" max="9254" width="9.140625" style="21"/>
    <col min="9255" max="9255" width="9.28515625" style="21" bestFit="1" customWidth="1"/>
    <col min="9256" max="9256" width="9.140625" style="21"/>
    <col min="9257" max="9257" width="9.28515625" style="21" bestFit="1" customWidth="1"/>
    <col min="9258" max="9262" width="9.140625" style="21"/>
    <col min="9263" max="9263" width="9.28515625" style="21" bestFit="1" customWidth="1"/>
    <col min="9264" max="9264" width="9.140625" style="21"/>
    <col min="9265" max="9265" width="9.28515625" style="21" bestFit="1" customWidth="1"/>
    <col min="9266" max="9270" width="9.140625" style="21"/>
    <col min="9271" max="9271" width="9.28515625" style="21" bestFit="1" customWidth="1"/>
    <col min="9272" max="9272" width="9.140625" style="21"/>
    <col min="9273" max="9273" width="9.28515625" style="21" bestFit="1" customWidth="1"/>
    <col min="9274" max="9278" width="9.140625" style="21"/>
    <col min="9279" max="9279" width="9.28515625" style="21" bestFit="1" customWidth="1"/>
    <col min="9280" max="9280" width="9.140625" style="21"/>
    <col min="9281" max="9281" width="9.28515625" style="21" bestFit="1" customWidth="1"/>
    <col min="9282" max="9286" width="9.140625" style="21"/>
    <col min="9287" max="9287" width="9.28515625" style="21" bestFit="1" customWidth="1"/>
    <col min="9288" max="9288" width="9.140625" style="21"/>
    <col min="9289" max="9289" width="9.28515625" style="21" bestFit="1" customWidth="1"/>
    <col min="9290" max="9294" width="9.140625" style="21"/>
    <col min="9295" max="9295" width="9.28515625" style="21" bestFit="1" customWidth="1"/>
    <col min="9296" max="9296" width="9.140625" style="21"/>
    <col min="9297" max="9297" width="9.28515625" style="21" bestFit="1" customWidth="1"/>
    <col min="9298" max="9302" width="9.140625" style="21"/>
    <col min="9303" max="9303" width="9.28515625" style="21" bestFit="1" customWidth="1"/>
    <col min="9304" max="9304" width="9.140625" style="21"/>
    <col min="9305" max="9305" width="9.28515625" style="21" bestFit="1" customWidth="1"/>
    <col min="9306" max="9310" width="9.140625" style="21"/>
    <col min="9311" max="9311" width="9.28515625" style="21" bestFit="1" customWidth="1"/>
    <col min="9312" max="9312" width="9.140625" style="21"/>
    <col min="9313" max="9313" width="9.28515625" style="21" bestFit="1" customWidth="1"/>
    <col min="9314" max="9318" width="9.140625" style="21"/>
    <col min="9319" max="9319" width="9.28515625" style="21" bestFit="1" customWidth="1"/>
    <col min="9320" max="9320" width="9.140625" style="21"/>
    <col min="9321" max="9321" width="9.28515625" style="21" bestFit="1" customWidth="1"/>
    <col min="9322" max="9326" width="9.140625" style="21"/>
    <col min="9327" max="9327" width="9.28515625" style="21" bestFit="1" customWidth="1"/>
    <col min="9328" max="9328" width="9.140625" style="21"/>
    <col min="9329" max="9329" width="9.28515625" style="21" bestFit="1" customWidth="1"/>
    <col min="9330" max="9334" width="9.140625" style="21"/>
    <col min="9335" max="9335" width="9.28515625" style="21" bestFit="1" customWidth="1"/>
    <col min="9336" max="9336" width="9.140625" style="21"/>
    <col min="9337" max="9337" width="9.28515625" style="21" bestFit="1" customWidth="1"/>
    <col min="9338" max="9342" width="9.140625" style="21"/>
    <col min="9343" max="9343" width="9.28515625" style="21" bestFit="1" customWidth="1"/>
    <col min="9344" max="9344" width="9.140625" style="21"/>
    <col min="9345" max="9345" width="9.28515625" style="21" bestFit="1" customWidth="1"/>
    <col min="9346" max="9350" width="9.140625" style="21"/>
    <col min="9351" max="9351" width="9.28515625" style="21" bestFit="1" customWidth="1"/>
    <col min="9352" max="9352" width="9.140625" style="21"/>
    <col min="9353" max="9353" width="9.28515625" style="21" bestFit="1" customWidth="1"/>
    <col min="9354" max="9358" width="9.140625" style="21"/>
    <col min="9359" max="9359" width="9.28515625" style="21" bestFit="1" customWidth="1"/>
    <col min="9360" max="9360" width="9.140625" style="21"/>
    <col min="9361" max="9361" width="9.28515625" style="21" bestFit="1" customWidth="1"/>
    <col min="9362" max="9366" width="9.140625" style="21"/>
    <col min="9367" max="9367" width="9.28515625" style="21" bestFit="1" customWidth="1"/>
    <col min="9368" max="9368" width="9.140625" style="21"/>
    <col min="9369" max="9369" width="9.28515625" style="21" bestFit="1" customWidth="1"/>
    <col min="9370" max="9374" width="9.140625" style="21"/>
    <col min="9375" max="9375" width="9.28515625" style="21" bestFit="1" customWidth="1"/>
    <col min="9376" max="9376" width="9.140625" style="21"/>
    <col min="9377" max="9377" width="9.28515625" style="21" bestFit="1" customWidth="1"/>
    <col min="9378" max="9382" width="9.140625" style="21"/>
    <col min="9383" max="9383" width="9.28515625" style="21" bestFit="1" customWidth="1"/>
    <col min="9384" max="9384" width="9.140625" style="21"/>
    <col min="9385" max="9385" width="9.28515625" style="21" bestFit="1" customWidth="1"/>
    <col min="9386" max="9390" width="9.140625" style="21"/>
    <col min="9391" max="9391" width="9.28515625" style="21" bestFit="1" customWidth="1"/>
    <col min="9392" max="9392" width="9.140625" style="21"/>
    <col min="9393" max="9393" width="9.28515625" style="21" bestFit="1" customWidth="1"/>
    <col min="9394" max="9398" width="9.140625" style="21"/>
    <col min="9399" max="9399" width="9.28515625" style="21" bestFit="1" customWidth="1"/>
    <col min="9400" max="9400" width="9.140625" style="21"/>
    <col min="9401" max="9401" width="9.28515625" style="21" bestFit="1" customWidth="1"/>
    <col min="9402" max="9406" width="9.140625" style="21"/>
    <col min="9407" max="9407" width="9.28515625" style="21" bestFit="1" customWidth="1"/>
    <col min="9408" max="9408" width="9.140625" style="21"/>
    <col min="9409" max="9409" width="9.28515625" style="21" bestFit="1" customWidth="1"/>
    <col min="9410" max="9414" width="9.140625" style="21"/>
    <col min="9415" max="9415" width="9.28515625" style="21" bestFit="1" customWidth="1"/>
    <col min="9416" max="9416" width="9.140625" style="21"/>
    <col min="9417" max="9417" width="9.28515625" style="21" bestFit="1" customWidth="1"/>
    <col min="9418" max="9422" width="9.140625" style="21"/>
    <col min="9423" max="9423" width="9.28515625" style="21" bestFit="1" customWidth="1"/>
    <col min="9424" max="9424" width="9.140625" style="21"/>
    <col min="9425" max="9425" width="9.28515625" style="21" bestFit="1" customWidth="1"/>
    <col min="9426" max="9430" width="9.140625" style="21"/>
    <col min="9431" max="9431" width="9.28515625" style="21" bestFit="1" customWidth="1"/>
    <col min="9432" max="9432" width="9.140625" style="21"/>
    <col min="9433" max="9433" width="9.28515625" style="21" bestFit="1" customWidth="1"/>
    <col min="9434" max="9438" width="9.140625" style="21"/>
    <col min="9439" max="9439" width="9.28515625" style="21" bestFit="1" customWidth="1"/>
    <col min="9440" max="9440" width="9.140625" style="21"/>
    <col min="9441" max="9441" width="9.28515625" style="21" bestFit="1" customWidth="1"/>
    <col min="9442" max="9446" width="9.140625" style="21"/>
    <col min="9447" max="9447" width="9.28515625" style="21" bestFit="1" customWidth="1"/>
    <col min="9448" max="9448" width="9.140625" style="21"/>
    <col min="9449" max="9449" width="9.28515625" style="21" bestFit="1" customWidth="1"/>
    <col min="9450" max="9454" width="9.140625" style="21"/>
    <col min="9455" max="9455" width="9.28515625" style="21" bestFit="1" customWidth="1"/>
    <col min="9456" max="9456" width="9.140625" style="21"/>
    <col min="9457" max="9457" width="9.28515625" style="21" bestFit="1" customWidth="1"/>
    <col min="9458" max="9462" width="9.140625" style="21"/>
    <col min="9463" max="9463" width="9.28515625" style="21" bestFit="1" customWidth="1"/>
    <col min="9464" max="9464" width="9.140625" style="21"/>
    <col min="9465" max="9465" width="9.28515625" style="21" bestFit="1" customWidth="1"/>
    <col min="9466" max="9470" width="9.140625" style="21"/>
    <col min="9471" max="9471" width="9.28515625" style="21" bestFit="1" customWidth="1"/>
    <col min="9472" max="9472" width="9.140625" style="21"/>
    <col min="9473" max="9473" width="9.28515625" style="21" bestFit="1" customWidth="1"/>
    <col min="9474" max="9478" width="9.140625" style="21"/>
    <col min="9479" max="9479" width="9.28515625" style="21" bestFit="1" customWidth="1"/>
    <col min="9480" max="9480" width="9.140625" style="21"/>
    <col min="9481" max="9481" width="9.28515625" style="21" bestFit="1" customWidth="1"/>
    <col min="9482" max="9486" width="9.140625" style="21"/>
    <col min="9487" max="9487" width="9.28515625" style="21" bestFit="1" customWidth="1"/>
    <col min="9488" max="9488" width="9.140625" style="21"/>
    <col min="9489" max="9489" width="9.28515625" style="21" bestFit="1" customWidth="1"/>
    <col min="9490" max="9494" width="9.140625" style="21"/>
    <col min="9495" max="9495" width="9.28515625" style="21" bestFit="1" customWidth="1"/>
    <col min="9496" max="9496" width="9.140625" style="21"/>
    <col min="9497" max="9497" width="9.28515625" style="21" bestFit="1" customWidth="1"/>
    <col min="9498" max="9502" width="9.140625" style="21"/>
    <col min="9503" max="9503" width="9.28515625" style="21" bestFit="1" customWidth="1"/>
    <col min="9504" max="9504" width="9.140625" style="21"/>
    <col min="9505" max="9505" width="9.28515625" style="21" bestFit="1" customWidth="1"/>
    <col min="9506" max="9510" width="9.140625" style="21"/>
    <col min="9511" max="9511" width="9.28515625" style="21" bestFit="1" customWidth="1"/>
    <col min="9512" max="9512" width="9.140625" style="21"/>
    <col min="9513" max="9513" width="9.28515625" style="21" bestFit="1" customWidth="1"/>
    <col min="9514" max="9518" width="9.140625" style="21"/>
    <col min="9519" max="9519" width="9.28515625" style="21" bestFit="1" customWidth="1"/>
    <col min="9520" max="9520" width="9.140625" style="21"/>
    <col min="9521" max="9521" width="9.28515625" style="21" bestFit="1" customWidth="1"/>
    <col min="9522" max="9526" width="9.140625" style="21"/>
    <col min="9527" max="9527" width="9.28515625" style="21" bestFit="1" customWidth="1"/>
    <col min="9528" max="9528" width="9.140625" style="21"/>
    <col min="9529" max="9529" width="9.28515625" style="21" bestFit="1" customWidth="1"/>
    <col min="9530" max="9534" width="9.140625" style="21"/>
    <col min="9535" max="9535" width="9.28515625" style="21" bestFit="1" customWidth="1"/>
    <col min="9536" max="9536" width="9.140625" style="21"/>
    <col min="9537" max="9537" width="9.28515625" style="21" bestFit="1" customWidth="1"/>
    <col min="9538" max="9542" width="9.140625" style="21"/>
    <col min="9543" max="9543" width="9.28515625" style="21" bestFit="1" customWidth="1"/>
    <col min="9544" max="9544" width="9.140625" style="21"/>
    <col min="9545" max="9545" width="9.28515625" style="21" bestFit="1" customWidth="1"/>
    <col min="9546" max="9550" width="9.140625" style="21"/>
    <col min="9551" max="9551" width="9.28515625" style="21" bestFit="1" customWidth="1"/>
    <col min="9552" max="9552" width="9.140625" style="21"/>
    <col min="9553" max="9553" width="9.28515625" style="21" bestFit="1" customWidth="1"/>
    <col min="9554" max="9558" width="9.140625" style="21"/>
    <col min="9559" max="9559" width="9.28515625" style="21" bestFit="1" customWidth="1"/>
    <col min="9560" max="9560" width="9.140625" style="21"/>
    <col min="9561" max="9561" width="9.28515625" style="21" bestFit="1" customWidth="1"/>
    <col min="9562" max="9566" width="9.140625" style="21"/>
    <col min="9567" max="9567" width="9.28515625" style="21" bestFit="1" customWidth="1"/>
    <col min="9568" max="9568" width="9.140625" style="21"/>
    <col min="9569" max="9569" width="9.28515625" style="21" bestFit="1" customWidth="1"/>
    <col min="9570" max="9574" width="9.140625" style="21"/>
    <col min="9575" max="9575" width="9.28515625" style="21" bestFit="1" customWidth="1"/>
    <col min="9576" max="9576" width="9.140625" style="21"/>
    <col min="9577" max="9577" width="9.28515625" style="21" bestFit="1" customWidth="1"/>
    <col min="9578" max="9582" width="9.140625" style="21"/>
    <col min="9583" max="9583" width="9.28515625" style="21" bestFit="1" customWidth="1"/>
    <col min="9584" max="9584" width="9.140625" style="21"/>
    <col min="9585" max="9585" width="9.28515625" style="21" bestFit="1" customWidth="1"/>
    <col min="9586" max="9590" width="9.140625" style="21"/>
    <col min="9591" max="9591" width="9.28515625" style="21" bestFit="1" customWidth="1"/>
    <col min="9592" max="9592" width="9.140625" style="21"/>
    <col min="9593" max="9593" width="9.28515625" style="21" bestFit="1" customWidth="1"/>
    <col min="9594" max="9598" width="9.140625" style="21"/>
    <col min="9599" max="9599" width="9.28515625" style="21" bestFit="1" customWidth="1"/>
    <col min="9600" max="9600" width="9.140625" style="21"/>
    <col min="9601" max="9601" width="9.28515625" style="21" bestFit="1" customWidth="1"/>
    <col min="9602" max="9606" width="9.140625" style="21"/>
    <col min="9607" max="9607" width="9.28515625" style="21" bestFit="1" customWidth="1"/>
    <col min="9608" max="9608" width="9.140625" style="21"/>
    <col min="9609" max="9609" width="9.28515625" style="21" bestFit="1" customWidth="1"/>
    <col min="9610" max="9614" width="9.140625" style="21"/>
    <col min="9615" max="9615" width="9.28515625" style="21" bestFit="1" customWidth="1"/>
    <col min="9616" max="9616" width="9.140625" style="21"/>
    <col min="9617" max="9617" width="9.28515625" style="21" bestFit="1" customWidth="1"/>
    <col min="9618" max="9622" width="9.140625" style="21"/>
    <col min="9623" max="9623" width="9.28515625" style="21" bestFit="1" customWidth="1"/>
    <col min="9624" max="9624" width="9.140625" style="21"/>
    <col min="9625" max="9625" width="9.28515625" style="21" bestFit="1" customWidth="1"/>
    <col min="9626" max="9630" width="9.140625" style="21"/>
    <col min="9631" max="9631" width="9.28515625" style="21" bestFit="1" customWidth="1"/>
    <col min="9632" max="9632" width="9.140625" style="21"/>
    <col min="9633" max="9633" width="9.28515625" style="21" bestFit="1" customWidth="1"/>
    <col min="9634" max="9638" width="9.140625" style="21"/>
    <col min="9639" max="9639" width="9.28515625" style="21" bestFit="1" customWidth="1"/>
    <col min="9640" max="9640" width="9.140625" style="21"/>
    <col min="9641" max="9641" width="9.28515625" style="21" bestFit="1" customWidth="1"/>
    <col min="9642" max="9646" width="9.140625" style="21"/>
    <col min="9647" max="9647" width="9.28515625" style="21" bestFit="1" customWidth="1"/>
    <col min="9648" max="9648" width="9.140625" style="21"/>
    <col min="9649" max="9649" width="9.28515625" style="21" bestFit="1" customWidth="1"/>
    <col min="9650" max="9654" width="9.140625" style="21"/>
    <col min="9655" max="9655" width="9.28515625" style="21" bestFit="1" customWidth="1"/>
    <col min="9656" max="9656" width="9.140625" style="21"/>
    <col min="9657" max="9657" width="9.28515625" style="21" bestFit="1" customWidth="1"/>
    <col min="9658" max="9662" width="9.140625" style="21"/>
    <col min="9663" max="9663" width="9.28515625" style="21" bestFit="1" customWidth="1"/>
    <col min="9664" max="9664" width="9.140625" style="21"/>
    <col min="9665" max="9665" width="9.28515625" style="21" bestFit="1" customWidth="1"/>
    <col min="9666" max="9670" width="9.140625" style="21"/>
    <col min="9671" max="9671" width="9.28515625" style="21" bestFit="1" customWidth="1"/>
    <col min="9672" max="9672" width="9.140625" style="21"/>
    <col min="9673" max="9673" width="9.28515625" style="21" bestFit="1" customWidth="1"/>
    <col min="9674" max="9678" width="9.140625" style="21"/>
    <col min="9679" max="9679" width="9.28515625" style="21" bestFit="1" customWidth="1"/>
    <col min="9680" max="9680" width="9.140625" style="21"/>
    <col min="9681" max="9681" width="9.28515625" style="21" bestFit="1" customWidth="1"/>
    <col min="9682" max="9686" width="9.140625" style="21"/>
    <col min="9687" max="9687" width="9.28515625" style="21" bestFit="1" customWidth="1"/>
    <col min="9688" max="9688" width="9.140625" style="21"/>
    <col min="9689" max="9689" width="9.28515625" style="21" bestFit="1" customWidth="1"/>
    <col min="9690" max="9694" width="9.140625" style="21"/>
    <col min="9695" max="9695" width="9.28515625" style="21" bestFit="1" customWidth="1"/>
    <col min="9696" max="9696" width="9.140625" style="21"/>
    <col min="9697" max="9697" width="9.28515625" style="21" bestFit="1" customWidth="1"/>
    <col min="9698" max="9702" width="9.140625" style="21"/>
    <col min="9703" max="9703" width="9.28515625" style="21" bestFit="1" customWidth="1"/>
    <col min="9704" max="9704" width="9.140625" style="21"/>
    <col min="9705" max="9705" width="9.28515625" style="21" bestFit="1" customWidth="1"/>
    <col min="9706" max="9710" width="9.140625" style="21"/>
    <col min="9711" max="9711" width="9.28515625" style="21" bestFit="1" customWidth="1"/>
    <col min="9712" max="9712" width="9.140625" style="21"/>
    <col min="9713" max="9713" width="9.28515625" style="21" bestFit="1" customWidth="1"/>
    <col min="9714" max="9718" width="9.140625" style="21"/>
    <col min="9719" max="9719" width="9.28515625" style="21" bestFit="1" customWidth="1"/>
    <col min="9720" max="9720" width="9.140625" style="21"/>
    <col min="9721" max="9721" width="9.28515625" style="21" bestFit="1" customWidth="1"/>
    <col min="9722" max="9726" width="9.140625" style="21"/>
    <col min="9727" max="9727" width="9.28515625" style="21" bestFit="1" customWidth="1"/>
    <col min="9728" max="9728" width="9.140625" style="21"/>
    <col min="9729" max="9729" width="9.28515625" style="21" bestFit="1" customWidth="1"/>
    <col min="9730" max="9734" width="9.140625" style="21"/>
    <col min="9735" max="9735" width="9.28515625" style="21" bestFit="1" customWidth="1"/>
    <col min="9736" max="9736" width="9.140625" style="21"/>
    <col min="9737" max="9737" width="9.28515625" style="21" bestFit="1" customWidth="1"/>
    <col min="9738" max="9742" width="9.140625" style="21"/>
    <col min="9743" max="9743" width="9.28515625" style="21" bestFit="1" customWidth="1"/>
    <col min="9744" max="9744" width="9.140625" style="21"/>
    <col min="9745" max="9745" width="9.28515625" style="21" bestFit="1" customWidth="1"/>
    <col min="9746" max="9750" width="9.140625" style="21"/>
    <col min="9751" max="9751" width="9.28515625" style="21" bestFit="1" customWidth="1"/>
    <col min="9752" max="9752" width="9.140625" style="21"/>
    <col min="9753" max="9753" width="9.28515625" style="21" bestFit="1" customWidth="1"/>
    <col min="9754" max="9758" width="9.140625" style="21"/>
    <col min="9759" max="9759" width="9.28515625" style="21" bestFit="1" customWidth="1"/>
    <col min="9760" max="9760" width="9.140625" style="21"/>
    <col min="9761" max="9761" width="9.28515625" style="21" bestFit="1" customWidth="1"/>
    <col min="9762" max="9766" width="9.140625" style="21"/>
    <col min="9767" max="9767" width="9.28515625" style="21" bestFit="1" customWidth="1"/>
    <col min="9768" max="9768" width="9.140625" style="21"/>
    <col min="9769" max="9769" width="9.28515625" style="21" bestFit="1" customWidth="1"/>
    <col min="9770" max="9774" width="9.140625" style="21"/>
    <col min="9775" max="9775" width="9.28515625" style="21" bestFit="1" customWidth="1"/>
    <col min="9776" max="9776" width="9.140625" style="21"/>
    <col min="9777" max="9777" width="9.28515625" style="21" bestFit="1" customWidth="1"/>
    <col min="9778" max="9782" width="9.140625" style="21"/>
    <col min="9783" max="9783" width="9.28515625" style="21" bestFit="1" customWidth="1"/>
    <col min="9784" max="9784" width="9.140625" style="21"/>
    <col min="9785" max="9785" width="9.28515625" style="21" bestFit="1" customWidth="1"/>
    <col min="9786" max="9790" width="9.140625" style="21"/>
    <col min="9791" max="9791" width="9.28515625" style="21" bestFit="1" customWidth="1"/>
    <col min="9792" max="9792" width="9.140625" style="21"/>
    <col min="9793" max="9793" width="9.28515625" style="21" bestFit="1" customWidth="1"/>
    <col min="9794" max="9798" width="9.140625" style="21"/>
    <col min="9799" max="9799" width="9.28515625" style="21" bestFit="1" customWidth="1"/>
    <col min="9800" max="9800" width="9.140625" style="21"/>
    <col min="9801" max="9801" width="9.28515625" style="21" bestFit="1" customWidth="1"/>
    <col min="9802" max="9806" width="9.140625" style="21"/>
    <col min="9807" max="9807" width="9.28515625" style="21" bestFit="1" customWidth="1"/>
    <col min="9808" max="9808" width="9.140625" style="21"/>
    <col min="9809" max="9809" width="9.28515625" style="21" bestFit="1" customWidth="1"/>
    <col min="9810" max="9814" width="9.140625" style="21"/>
    <col min="9815" max="9815" width="9.28515625" style="21" bestFit="1" customWidth="1"/>
    <col min="9816" max="9816" width="9.140625" style="21"/>
    <col min="9817" max="9817" width="9.28515625" style="21" bestFit="1" customWidth="1"/>
    <col min="9818" max="9822" width="9.140625" style="21"/>
    <col min="9823" max="9823" width="9.28515625" style="21" bestFit="1" customWidth="1"/>
    <col min="9824" max="9824" width="9.140625" style="21"/>
    <col min="9825" max="9825" width="9.28515625" style="21" bestFit="1" customWidth="1"/>
    <col min="9826" max="9830" width="9.140625" style="21"/>
    <col min="9831" max="9831" width="9.28515625" style="21" bestFit="1" customWidth="1"/>
    <col min="9832" max="9832" width="9.140625" style="21"/>
    <col min="9833" max="9833" width="9.28515625" style="21" bestFit="1" customWidth="1"/>
    <col min="9834" max="9838" width="9.140625" style="21"/>
    <col min="9839" max="9839" width="9.28515625" style="21" bestFit="1" customWidth="1"/>
    <col min="9840" max="9840" width="9.140625" style="21"/>
    <col min="9841" max="9841" width="9.28515625" style="21" bestFit="1" customWidth="1"/>
    <col min="9842" max="9846" width="9.140625" style="21"/>
    <col min="9847" max="9847" width="9.28515625" style="21" bestFit="1" customWidth="1"/>
    <col min="9848" max="9848" width="9.140625" style="21"/>
    <col min="9849" max="9849" width="9.28515625" style="21" bestFit="1" customWidth="1"/>
    <col min="9850" max="9854" width="9.140625" style="21"/>
    <col min="9855" max="9855" width="9.28515625" style="21" bestFit="1" customWidth="1"/>
    <col min="9856" max="9856" width="9.140625" style="21"/>
    <col min="9857" max="9857" width="9.28515625" style="21" bestFit="1" customWidth="1"/>
    <col min="9858" max="9862" width="9.140625" style="21"/>
    <col min="9863" max="9863" width="9.28515625" style="21" bestFit="1" customWidth="1"/>
    <col min="9864" max="9864" width="9.140625" style="21"/>
    <col min="9865" max="9865" width="9.28515625" style="21" bestFit="1" customWidth="1"/>
    <col min="9866" max="9870" width="9.140625" style="21"/>
    <col min="9871" max="9871" width="9.28515625" style="21" bestFit="1" customWidth="1"/>
    <col min="9872" max="9872" width="9.140625" style="21"/>
    <col min="9873" max="9873" width="9.28515625" style="21" bestFit="1" customWidth="1"/>
    <col min="9874" max="9878" width="9.140625" style="21"/>
    <col min="9879" max="9879" width="9.28515625" style="21" bestFit="1" customWidth="1"/>
    <col min="9880" max="9880" width="9.140625" style="21"/>
    <col min="9881" max="9881" width="9.28515625" style="21" bestFit="1" customWidth="1"/>
    <col min="9882" max="9886" width="9.140625" style="21"/>
    <col min="9887" max="9887" width="9.28515625" style="21" bestFit="1" customWidth="1"/>
    <col min="9888" max="9888" width="9.140625" style="21"/>
    <col min="9889" max="9889" width="9.28515625" style="21" bestFit="1" customWidth="1"/>
    <col min="9890" max="9894" width="9.140625" style="21"/>
    <col min="9895" max="9895" width="9.28515625" style="21" bestFit="1" customWidth="1"/>
    <col min="9896" max="9896" width="9.140625" style="21"/>
    <col min="9897" max="9897" width="9.28515625" style="21" bestFit="1" customWidth="1"/>
    <col min="9898" max="9902" width="9.140625" style="21"/>
    <col min="9903" max="9903" width="9.28515625" style="21" bestFit="1" customWidth="1"/>
    <col min="9904" max="9904" width="9.140625" style="21"/>
    <col min="9905" max="9905" width="9.28515625" style="21" bestFit="1" customWidth="1"/>
    <col min="9906" max="9910" width="9.140625" style="21"/>
    <col min="9911" max="9911" width="9.28515625" style="21" bestFit="1" customWidth="1"/>
    <col min="9912" max="9912" width="9.140625" style="21"/>
    <col min="9913" max="9913" width="9.28515625" style="21" bestFit="1" customWidth="1"/>
    <col min="9914" max="9918" width="9.140625" style="21"/>
    <col min="9919" max="9919" width="9.28515625" style="21" bestFit="1" customWidth="1"/>
    <col min="9920" max="9920" width="9.140625" style="21"/>
    <col min="9921" max="9921" width="9.28515625" style="21" bestFit="1" customWidth="1"/>
    <col min="9922" max="9926" width="9.140625" style="21"/>
    <col min="9927" max="9927" width="9.28515625" style="21" bestFit="1" customWidth="1"/>
    <col min="9928" max="9928" width="9.140625" style="21"/>
    <col min="9929" max="9929" width="9.28515625" style="21" bestFit="1" customWidth="1"/>
    <col min="9930" max="9934" width="9.140625" style="21"/>
    <col min="9935" max="9935" width="9.28515625" style="21" bestFit="1" customWidth="1"/>
    <col min="9936" max="9936" width="9.140625" style="21"/>
    <col min="9937" max="9937" width="9.28515625" style="21" bestFit="1" customWidth="1"/>
    <col min="9938" max="9942" width="9.140625" style="21"/>
    <col min="9943" max="9943" width="9.28515625" style="21" bestFit="1" customWidth="1"/>
    <col min="9944" max="9944" width="9.140625" style="21"/>
    <col min="9945" max="9945" width="9.28515625" style="21" bestFit="1" customWidth="1"/>
    <col min="9946" max="9950" width="9.140625" style="21"/>
    <col min="9951" max="9951" width="9.28515625" style="21" bestFit="1" customWidth="1"/>
    <col min="9952" max="9952" width="9.140625" style="21"/>
    <col min="9953" max="9953" width="9.28515625" style="21" bestFit="1" customWidth="1"/>
    <col min="9954" max="9958" width="9.140625" style="21"/>
    <col min="9959" max="9959" width="9.28515625" style="21" bestFit="1" customWidth="1"/>
    <col min="9960" max="9960" width="9.140625" style="21"/>
    <col min="9961" max="9961" width="9.28515625" style="21" bestFit="1" customWidth="1"/>
    <col min="9962" max="9966" width="9.140625" style="21"/>
    <col min="9967" max="9967" width="9.28515625" style="21" bestFit="1" customWidth="1"/>
    <col min="9968" max="9968" width="9.140625" style="21"/>
    <col min="9969" max="9969" width="9.28515625" style="21" bestFit="1" customWidth="1"/>
    <col min="9970" max="9974" width="9.140625" style="21"/>
    <col min="9975" max="9975" width="9.28515625" style="21" bestFit="1" customWidth="1"/>
    <col min="9976" max="9976" width="9.140625" style="21"/>
    <col min="9977" max="9977" width="9.28515625" style="21" bestFit="1" customWidth="1"/>
    <col min="9978" max="9982" width="9.140625" style="21"/>
    <col min="9983" max="9983" width="9.28515625" style="21" bestFit="1" customWidth="1"/>
    <col min="9984" max="9984" width="9.140625" style="21"/>
    <col min="9985" max="9985" width="9.28515625" style="21" bestFit="1" customWidth="1"/>
    <col min="9986" max="9990" width="9.140625" style="21"/>
    <col min="9991" max="9991" width="9.28515625" style="21" bestFit="1" customWidth="1"/>
    <col min="9992" max="9992" width="9.140625" style="21"/>
    <col min="9993" max="9993" width="9.28515625" style="21" bestFit="1" customWidth="1"/>
    <col min="9994" max="9998" width="9.140625" style="21"/>
    <col min="9999" max="9999" width="9.28515625" style="21" bestFit="1" customWidth="1"/>
    <col min="10000" max="10000" width="9.140625" style="21"/>
    <col min="10001" max="10001" width="9.28515625" style="21" bestFit="1" customWidth="1"/>
    <col min="10002" max="10006" width="9.140625" style="21"/>
    <col min="10007" max="10007" width="9.28515625" style="21" bestFit="1" customWidth="1"/>
    <col min="10008" max="10008" width="9.140625" style="21"/>
    <col min="10009" max="10009" width="9.28515625" style="21" bestFit="1" customWidth="1"/>
    <col min="10010" max="10014" width="9.140625" style="21"/>
    <col min="10015" max="10015" width="9.28515625" style="21" bestFit="1" customWidth="1"/>
    <col min="10016" max="10016" width="9.140625" style="21"/>
    <col min="10017" max="10017" width="9.28515625" style="21" bestFit="1" customWidth="1"/>
    <col min="10018" max="10022" width="9.140625" style="21"/>
    <col min="10023" max="10023" width="9.28515625" style="21" bestFit="1" customWidth="1"/>
    <col min="10024" max="10024" width="9.140625" style="21"/>
    <col min="10025" max="10025" width="9.28515625" style="21" bestFit="1" customWidth="1"/>
    <col min="10026" max="10030" width="9.140625" style="21"/>
    <col min="10031" max="10031" width="9.28515625" style="21" bestFit="1" customWidth="1"/>
    <col min="10032" max="10032" width="9.140625" style="21"/>
    <col min="10033" max="10033" width="9.28515625" style="21" bestFit="1" customWidth="1"/>
    <col min="10034" max="10038" width="9.140625" style="21"/>
    <col min="10039" max="10039" width="9.28515625" style="21" bestFit="1" customWidth="1"/>
    <col min="10040" max="10040" width="9.140625" style="21"/>
    <col min="10041" max="10041" width="9.28515625" style="21" bestFit="1" customWidth="1"/>
    <col min="10042" max="10046" width="9.140625" style="21"/>
    <col min="10047" max="10047" width="9.28515625" style="21" bestFit="1" customWidth="1"/>
    <col min="10048" max="10048" width="9.140625" style="21"/>
    <col min="10049" max="10049" width="9.28515625" style="21" bestFit="1" customWidth="1"/>
    <col min="10050" max="10054" width="9.140625" style="21"/>
    <col min="10055" max="10055" width="9.28515625" style="21" bestFit="1" customWidth="1"/>
    <col min="10056" max="10056" width="9.140625" style="21"/>
    <col min="10057" max="10057" width="9.28515625" style="21" bestFit="1" customWidth="1"/>
    <col min="10058" max="10062" width="9.140625" style="21"/>
    <col min="10063" max="10063" width="9.28515625" style="21" bestFit="1" customWidth="1"/>
    <col min="10064" max="10064" width="9.140625" style="21"/>
    <col min="10065" max="10065" width="9.28515625" style="21" bestFit="1" customWidth="1"/>
    <col min="10066" max="10070" width="9.140625" style="21"/>
    <col min="10071" max="10071" width="9.28515625" style="21" bestFit="1" customWidth="1"/>
    <col min="10072" max="10072" width="9.140625" style="21"/>
    <col min="10073" max="10073" width="9.28515625" style="21" bestFit="1" customWidth="1"/>
    <col min="10074" max="10078" width="9.140625" style="21"/>
    <col min="10079" max="10079" width="9.28515625" style="21" bestFit="1" customWidth="1"/>
    <col min="10080" max="10080" width="9.140625" style="21"/>
    <col min="10081" max="10081" width="9.28515625" style="21" bestFit="1" customWidth="1"/>
    <col min="10082" max="10086" width="9.140625" style="21"/>
    <col min="10087" max="10087" width="9.28515625" style="21" bestFit="1" customWidth="1"/>
    <col min="10088" max="10088" width="9.140625" style="21"/>
    <col min="10089" max="10089" width="9.28515625" style="21" bestFit="1" customWidth="1"/>
    <col min="10090" max="10094" width="9.140625" style="21"/>
    <col min="10095" max="10095" width="9.28515625" style="21" bestFit="1" customWidth="1"/>
    <col min="10096" max="10096" width="9.140625" style="21"/>
    <col min="10097" max="10097" width="9.28515625" style="21" bestFit="1" customWidth="1"/>
    <col min="10098" max="10102" width="9.140625" style="21"/>
    <col min="10103" max="10103" width="9.28515625" style="21" bestFit="1" customWidth="1"/>
    <col min="10104" max="10104" width="9.140625" style="21"/>
    <col min="10105" max="10105" width="9.28515625" style="21" bestFit="1" customWidth="1"/>
    <col min="10106" max="10110" width="9.140625" style="21"/>
    <col min="10111" max="10111" width="9.28515625" style="21" bestFit="1" customWidth="1"/>
    <col min="10112" max="10112" width="9.140625" style="21"/>
    <col min="10113" max="10113" width="9.28515625" style="21" bestFit="1" customWidth="1"/>
    <col min="10114" max="10118" width="9.140625" style="21"/>
    <col min="10119" max="10119" width="9.28515625" style="21" bestFit="1" customWidth="1"/>
    <col min="10120" max="10120" width="9.140625" style="21"/>
    <col min="10121" max="10121" width="9.28515625" style="21" bestFit="1" customWidth="1"/>
    <col min="10122" max="10126" width="9.140625" style="21"/>
    <col min="10127" max="10127" width="9.28515625" style="21" bestFit="1" customWidth="1"/>
    <col min="10128" max="10128" width="9.140625" style="21"/>
    <col min="10129" max="10129" width="9.28515625" style="21" bestFit="1" customWidth="1"/>
    <col min="10130" max="10134" width="9.140625" style="21"/>
    <col min="10135" max="10135" width="9.28515625" style="21" bestFit="1" customWidth="1"/>
    <col min="10136" max="10136" width="9.140625" style="21"/>
    <col min="10137" max="10137" width="9.28515625" style="21" bestFit="1" customWidth="1"/>
    <col min="10138" max="10142" width="9.140625" style="21"/>
    <col min="10143" max="10143" width="9.28515625" style="21" bestFit="1" customWidth="1"/>
    <col min="10144" max="10144" width="9.140625" style="21"/>
    <col min="10145" max="10145" width="9.28515625" style="21" bestFit="1" customWidth="1"/>
    <col min="10146" max="10150" width="9.140625" style="21"/>
    <col min="10151" max="10151" width="9.28515625" style="21" bestFit="1" customWidth="1"/>
    <col min="10152" max="10152" width="9.140625" style="21"/>
    <col min="10153" max="10153" width="9.28515625" style="21" bestFit="1" customWidth="1"/>
    <col min="10154" max="10158" width="9.140625" style="21"/>
    <col min="10159" max="10159" width="9.28515625" style="21" bestFit="1" customWidth="1"/>
    <col min="10160" max="10160" width="9.140625" style="21"/>
    <col min="10161" max="10161" width="9.28515625" style="21" bestFit="1" customWidth="1"/>
    <col min="10162" max="10166" width="9.140625" style="21"/>
    <col min="10167" max="10167" width="9.28515625" style="21" bestFit="1" customWidth="1"/>
    <col min="10168" max="10168" width="9.140625" style="21"/>
    <col min="10169" max="10169" width="9.28515625" style="21" bestFit="1" customWidth="1"/>
    <col min="10170" max="10174" width="9.140625" style="21"/>
    <col min="10175" max="10175" width="9.28515625" style="21" bestFit="1" customWidth="1"/>
    <col min="10176" max="10176" width="9.140625" style="21"/>
    <col min="10177" max="10177" width="9.28515625" style="21" bestFit="1" customWidth="1"/>
    <col min="10178" max="10182" width="9.140625" style="21"/>
    <col min="10183" max="10183" width="9.28515625" style="21" bestFit="1" customWidth="1"/>
    <col min="10184" max="10184" width="9.140625" style="21"/>
    <col min="10185" max="10185" width="9.28515625" style="21" bestFit="1" customWidth="1"/>
    <col min="10186" max="10190" width="9.140625" style="21"/>
    <col min="10191" max="10191" width="9.28515625" style="21" bestFit="1" customWidth="1"/>
    <col min="10192" max="10192" width="9.140625" style="21"/>
    <col min="10193" max="10193" width="9.28515625" style="21" bestFit="1" customWidth="1"/>
    <col min="10194" max="10198" width="9.140625" style="21"/>
    <col min="10199" max="10199" width="9.28515625" style="21" bestFit="1" customWidth="1"/>
    <col min="10200" max="10200" width="9.140625" style="21"/>
    <col min="10201" max="10201" width="9.28515625" style="21" bestFit="1" customWidth="1"/>
    <col min="10202" max="10206" width="9.140625" style="21"/>
    <col min="10207" max="10207" width="9.28515625" style="21" bestFit="1" customWidth="1"/>
    <col min="10208" max="10208" width="9.140625" style="21"/>
    <col min="10209" max="10209" width="9.28515625" style="21" bestFit="1" customWidth="1"/>
    <col min="10210" max="10214" width="9.140625" style="21"/>
    <col min="10215" max="10215" width="9.28515625" style="21" bestFit="1" customWidth="1"/>
    <col min="10216" max="10216" width="9.140625" style="21"/>
    <col min="10217" max="10217" width="9.28515625" style="21" bestFit="1" customWidth="1"/>
    <col min="10218" max="10222" width="9.140625" style="21"/>
    <col min="10223" max="10223" width="9.28515625" style="21" bestFit="1" customWidth="1"/>
    <col min="10224" max="10224" width="9.140625" style="21"/>
    <col min="10225" max="10225" width="9.28515625" style="21" bestFit="1" customWidth="1"/>
    <col min="10226" max="10230" width="9.140625" style="21"/>
    <col min="10231" max="10231" width="9.28515625" style="21" bestFit="1" customWidth="1"/>
    <col min="10232" max="10232" width="9.140625" style="21"/>
    <col min="10233" max="10233" width="9.28515625" style="21" bestFit="1" customWidth="1"/>
    <col min="10234" max="10238" width="9.140625" style="21"/>
    <col min="10239" max="10239" width="9.28515625" style="21" bestFit="1" customWidth="1"/>
    <col min="10240" max="10240" width="9.140625" style="21"/>
    <col min="10241" max="10241" width="9.28515625" style="21" bestFit="1" customWidth="1"/>
    <col min="10242" max="10246" width="9.140625" style="21"/>
    <col min="10247" max="10247" width="9.28515625" style="21" bestFit="1" customWidth="1"/>
    <col min="10248" max="10248" width="9.140625" style="21"/>
    <col min="10249" max="10249" width="9.28515625" style="21" bestFit="1" customWidth="1"/>
    <col min="10250" max="10254" width="9.140625" style="21"/>
    <col min="10255" max="10255" width="9.28515625" style="21" bestFit="1" customWidth="1"/>
    <col min="10256" max="10256" width="9.140625" style="21"/>
    <col min="10257" max="10257" width="9.28515625" style="21" bestFit="1" customWidth="1"/>
    <col min="10258" max="10262" width="9.140625" style="21"/>
    <col min="10263" max="10263" width="9.28515625" style="21" bestFit="1" customWidth="1"/>
    <col min="10264" max="10264" width="9.140625" style="21"/>
    <col min="10265" max="10265" width="9.28515625" style="21" bestFit="1" customWidth="1"/>
    <col min="10266" max="10270" width="9.140625" style="21"/>
    <col min="10271" max="10271" width="9.28515625" style="21" bestFit="1" customWidth="1"/>
    <col min="10272" max="10272" width="9.140625" style="21"/>
    <col min="10273" max="10273" width="9.28515625" style="21" bestFit="1" customWidth="1"/>
    <col min="10274" max="10278" width="9.140625" style="21"/>
    <col min="10279" max="10279" width="9.28515625" style="21" bestFit="1" customWidth="1"/>
    <col min="10280" max="10280" width="9.140625" style="21"/>
    <col min="10281" max="10281" width="9.28515625" style="21" bestFit="1" customWidth="1"/>
    <col min="10282" max="10286" width="9.140625" style="21"/>
    <col min="10287" max="10287" width="9.28515625" style="21" bestFit="1" customWidth="1"/>
    <col min="10288" max="10288" width="9.140625" style="21"/>
    <col min="10289" max="10289" width="9.28515625" style="21" bestFit="1" customWidth="1"/>
    <col min="10290" max="10294" width="9.140625" style="21"/>
    <col min="10295" max="10295" width="9.28515625" style="21" bestFit="1" customWidth="1"/>
    <col min="10296" max="10296" width="9.140625" style="21"/>
    <col min="10297" max="10297" width="9.28515625" style="21" bestFit="1" customWidth="1"/>
    <col min="10298" max="10302" width="9.140625" style="21"/>
    <col min="10303" max="10303" width="9.28515625" style="21" bestFit="1" customWidth="1"/>
    <col min="10304" max="10304" width="9.140625" style="21"/>
    <col min="10305" max="10305" width="9.28515625" style="21" bestFit="1" customWidth="1"/>
    <col min="10306" max="10310" width="9.140625" style="21"/>
    <col min="10311" max="10311" width="9.28515625" style="21" bestFit="1" customWidth="1"/>
    <col min="10312" max="10312" width="9.140625" style="21"/>
    <col min="10313" max="10313" width="9.28515625" style="21" bestFit="1" customWidth="1"/>
    <col min="10314" max="10318" width="9.140625" style="21"/>
    <col min="10319" max="10319" width="9.28515625" style="21" bestFit="1" customWidth="1"/>
    <col min="10320" max="10320" width="9.140625" style="21"/>
    <col min="10321" max="10321" width="9.28515625" style="21" bestFit="1" customWidth="1"/>
    <col min="10322" max="10326" width="9.140625" style="21"/>
    <col min="10327" max="10327" width="9.28515625" style="21" bestFit="1" customWidth="1"/>
    <col min="10328" max="10328" width="9.140625" style="21"/>
    <col min="10329" max="10329" width="9.28515625" style="21" bestFit="1" customWidth="1"/>
    <col min="10330" max="10334" width="9.140625" style="21"/>
    <col min="10335" max="10335" width="9.28515625" style="21" bestFit="1" customWidth="1"/>
    <col min="10336" max="10336" width="9.140625" style="21"/>
    <col min="10337" max="10337" width="9.28515625" style="21" bestFit="1" customWidth="1"/>
    <col min="10338" max="10342" width="9.140625" style="21"/>
    <col min="10343" max="10343" width="9.28515625" style="21" bestFit="1" customWidth="1"/>
    <col min="10344" max="10344" width="9.140625" style="21"/>
    <col min="10345" max="10345" width="9.28515625" style="21" bestFit="1" customWidth="1"/>
    <col min="10346" max="10350" width="9.140625" style="21"/>
    <col min="10351" max="10351" width="9.28515625" style="21" bestFit="1" customWidth="1"/>
    <col min="10352" max="10352" width="9.140625" style="21"/>
    <col min="10353" max="10353" width="9.28515625" style="21" bestFit="1" customWidth="1"/>
    <col min="10354" max="10358" width="9.140625" style="21"/>
    <col min="10359" max="10359" width="9.28515625" style="21" bestFit="1" customWidth="1"/>
    <col min="10360" max="10360" width="9.140625" style="21"/>
    <col min="10361" max="10361" width="9.28515625" style="21" bestFit="1" customWidth="1"/>
    <col min="10362" max="10366" width="9.140625" style="21"/>
    <col min="10367" max="10367" width="9.28515625" style="21" bestFit="1" customWidth="1"/>
    <col min="10368" max="10368" width="9.140625" style="21"/>
    <col min="10369" max="10369" width="9.28515625" style="21" bestFit="1" customWidth="1"/>
    <col min="10370" max="10374" width="9.140625" style="21"/>
    <col min="10375" max="10375" width="9.28515625" style="21" bestFit="1" customWidth="1"/>
    <col min="10376" max="10376" width="9.140625" style="21"/>
    <col min="10377" max="10377" width="9.28515625" style="21" bestFit="1" customWidth="1"/>
    <col min="10378" max="10382" width="9.140625" style="21"/>
    <col min="10383" max="10383" width="9.28515625" style="21" bestFit="1" customWidth="1"/>
    <col min="10384" max="10384" width="9.140625" style="21"/>
    <col min="10385" max="10385" width="9.28515625" style="21" bestFit="1" customWidth="1"/>
    <col min="10386" max="10390" width="9.140625" style="21"/>
    <col min="10391" max="10391" width="9.28515625" style="21" bestFit="1" customWidth="1"/>
    <col min="10392" max="10392" width="9.140625" style="21"/>
    <col min="10393" max="10393" width="9.28515625" style="21" bestFit="1" customWidth="1"/>
    <col min="10394" max="10398" width="9.140625" style="21"/>
    <col min="10399" max="10399" width="9.28515625" style="21" bestFit="1" customWidth="1"/>
    <col min="10400" max="10400" width="9.140625" style="21"/>
    <col min="10401" max="10401" width="9.28515625" style="21" bestFit="1" customWidth="1"/>
    <col min="10402" max="10406" width="9.140625" style="21"/>
    <col min="10407" max="10407" width="9.28515625" style="21" bestFit="1" customWidth="1"/>
    <col min="10408" max="10408" width="9.140625" style="21"/>
    <col min="10409" max="10409" width="9.28515625" style="21" bestFit="1" customWidth="1"/>
    <col min="10410" max="10414" width="9.140625" style="21"/>
    <col min="10415" max="10415" width="9.28515625" style="21" bestFit="1" customWidth="1"/>
    <col min="10416" max="10416" width="9.140625" style="21"/>
    <col min="10417" max="10417" width="9.28515625" style="21" bestFit="1" customWidth="1"/>
    <col min="10418" max="10422" width="9.140625" style="21"/>
    <col min="10423" max="10423" width="9.28515625" style="21" bestFit="1" customWidth="1"/>
    <col min="10424" max="10424" width="9.140625" style="21"/>
    <col min="10425" max="10425" width="9.28515625" style="21" bestFit="1" customWidth="1"/>
    <col min="10426" max="10430" width="9.140625" style="21"/>
    <col min="10431" max="10431" width="9.28515625" style="21" bestFit="1" customWidth="1"/>
    <col min="10432" max="10432" width="9.140625" style="21"/>
    <col min="10433" max="10433" width="9.28515625" style="21" bestFit="1" customWidth="1"/>
    <col min="10434" max="10438" width="9.140625" style="21"/>
    <col min="10439" max="10439" width="9.28515625" style="21" bestFit="1" customWidth="1"/>
    <col min="10440" max="10440" width="9.140625" style="21"/>
    <col min="10441" max="10441" width="9.28515625" style="21" bestFit="1" customWidth="1"/>
    <col min="10442" max="10446" width="9.140625" style="21"/>
    <col min="10447" max="10447" width="9.28515625" style="21" bestFit="1" customWidth="1"/>
    <col min="10448" max="10448" width="9.140625" style="21"/>
    <col min="10449" max="10449" width="9.28515625" style="21" bestFit="1" customWidth="1"/>
    <col min="10450" max="10454" width="9.140625" style="21"/>
    <col min="10455" max="10455" width="9.28515625" style="21" bestFit="1" customWidth="1"/>
    <col min="10456" max="10456" width="9.140625" style="21"/>
    <col min="10457" max="10457" width="9.28515625" style="21" bestFit="1" customWidth="1"/>
    <col min="10458" max="10462" width="9.140625" style="21"/>
    <col min="10463" max="10463" width="9.28515625" style="21" bestFit="1" customWidth="1"/>
    <col min="10464" max="10464" width="9.140625" style="21"/>
    <col min="10465" max="10465" width="9.28515625" style="21" bestFit="1" customWidth="1"/>
    <col min="10466" max="10470" width="9.140625" style="21"/>
    <col min="10471" max="10471" width="9.28515625" style="21" bestFit="1" customWidth="1"/>
    <col min="10472" max="10472" width="9.140625" style="21"/>
    <col min="10473" max="10473" width="9.28515625" style="21" bestFit="1" customWidth="1"/>
    <col min="10474" max="10478" width="9.140625" style="21"/>
    <col min="10479" max="10479" width="9.28515625" style="21" bestFit="1" customWidth="1"/>
    <col min="10480" max="10480" width="9.140625" style="21"/>
    <col min="10481" max="10481" width="9.28515625" style="21" bestFit="1" customWidth="1"/>
    <col min="10482" max="10486" width="9.140625" style="21"/>
    <col min="10487" max="10487" width="9.28515625" style="21" bestFit="1" customWidth="1"/>
    <col min="10488" max="10488" width="9.140625" style="21"/>
    <col min="10489" max="10489" width="9.28515625" style="21" bestFit="1" customWidth="1"/>
    <col min="10490" max="10494" width="9.140625" style="21"/>
    <col min="10495" max="10495" width="9.28515625" style="21" bestFit="1" customWidth="1"/>
    <col min="10496" max="10496" width="9.140625" style="21"/>
    <col min="10497" max="10497" width="9.28515625" style="21" bestFit="1" customWidth="1"/>
    <col min="10498" max="10502" width="9.140625" style="21"/>
    <col min="10503" max="10503" width="9.28515625" style="21" bestFit="1" customWidth="1"/>
    <col min="10504" max="10504" width="9.140625" style="21"/>
    <col min="10505" max="10505" width="9.28515625" style="21" bestFit="1" customWidth="1"/>
    <col min="10506" max="10510" width="9.140625" style="21"/>
    <col min="10511" max="10511" width="9.28515625" style="21" bestFit="1" customWidth="1"/>
    <col min="10512" max="10512" width="9.140625" style="21"/>
    <col min="10513" max="10513" width="9.28515625" style="21" bestFit="1" customWidth="1"/>
    <col min="10514" max="10518" width="9.140625" style="21"/>
    <col min="10519" max="10519" width="9.28515625" style="21" bestFit="1" customWidth="1"/>
    <col min="10520" max="10520" width="9.140625" style="21"/>
    <col min="10521" max="10521" width="9.28515625" style="21" bestFit="1" customWidth="1"/>
    <col min="10522" max="10526" width="9.140625" style="21"/>
    <col min="10527" max="10527" width="9.28515625" style="21" bestFit="1" customWidth="1"/>
    <col min="10528" max="10528" width="9.140625" style="21"/>
    <col min="10529" max="10529" width="9.28515625" style="21" bestFit="1" customWidth="1"/>
    <col min="10530" max="10534" width="9.140625" style="21"/>
    <col min="10535" max="10535" width="9.28515625" style="21" bestFit="1" customWidth="1"/>
    <col min="10536" max="10536" width="9.140625" style="21"/>
    <col min="10537" max="10537" width="9.28515625" style="21" bestFit="1" customWidth="1"/>
    <col min="10538" max="10542" width="9.140625" style="21"/>
    <col min="10543" max="10543" width="9.28515625" style="21" bestFit="1" customWidth="1"/>
    <col min="10544" max="10544" width="9.140625" style="21"/>
    <col min="10545" max="10545" width="9.28515625" style="21" bestFit="1" customWidth="1"/>
    <col min="10546" max="10550" width="9.140625" style="21"/>
    <col min="10551" max="10551" width="9.28515625" style="21" bestFit="1" customWidth="1"/>
    <col min="10552" max="10552" width="9.140625" style="21"/>
    <col min="10553" max="10553" width="9.28515625" style="21" bestFit="1" customWidth="1"/>
    <col min="10554" max="10558" width="9.140625" style="21"/>
    <col min="10559" max="10559" width="9.28515625" style="21" bestFit="1" customWidth="1"/>
    <col min="10560" max="10560" width="9.140625" style="21"/>
    <col min="10561" max="10561" width="9.28515625" style="21" bestFit="1" customWidth="1"/>
    <col min="10562" max="10566" width="9.140625" style="21"/>
    <col min="10567" max="10567" width="9.28515625" style="21" bestFit="1" customWidth="1"/>
    <col min="10568" max="10568" width="9.140625" style="21"/>
    <col min="10569" max="10569" width="9.28515625" style="21" bestFit="1" customWidth="1"/>
    <col min="10570" max="10574" width="9.140625" style="21"/>
    <col min="10575" max="10575" width="9.28515625" style="21" bestFit="1" customWidth="1"/>
    <col min="10576" max="10576" width="9.140625" style="21"/>
    <col min="10577" max="10577" width="9.28515625" style="21" bestFit="1" customWidth="1"/>
    <col min="10578" max="10582" width="9.140625" style="21"/>
    <col min="10583" max="10583" width="9.28515625" style="21" bestFit="1" customWidth="1"/>
    <col min="10584" max="10584" width="9.140625" style="21"/>
    <col min="10585" max="10585" width="9.28515625" style="21" bestFit="1" customWidth="1"/>
    <col min="10586" max="10590" width="9.140625" style="21"/>
    <col min="10591" max="10591" width="9.28515625" style="21" bestFit="1" customWidth="1"/>
    <col min="10592" max="10592" width="9.140625" style="21"/>
    <col min="10593" max="10593" width="9.28515625" style="21" bestFit="1" customWidth="1"/>
    <col min="10594" max="10598" width="9.140625" style="21"/>
    <col min="10599" max="10599" width="9.28515625" style="21" bestFit="1" customWidth="1"/>
    <col min="10600" max="10600" width="9.140625" style="21"/>
    <col min="10601" max="10601" width="9.28515625" style="21" bestFit="1" customWidth="1"/>
    <col min="10602" max="10606" width="9.140625" style="21"/>
    <col min="10607" max="10607" width="9.28515625" style="21" bestFit="1" customWidth="1"/>
    <col min="10608" max="10608" width="9.140625" style="21"/>
    <col min="10609" max="10609" width="9.28515625" style="21" bestFit="1" customWidth="1"/>
    <col min="10610" max="10614" width="9.140625" style="21"/>
    <col min="10615" max="10615" width="9.28515625" style="21" bestFit="1" customWidth="1"/>
    <col min="10616" max="10616" width="9.140625" style="21"/>
    <col min="10617" max="10617" width="9.28515625" style="21" bestFit="1" customWidth="1"/>
    <col min="10618" max="10622" width="9.140625" style="21"/>
    <col min="10623" max="10623" width="9.28515625" style="21" bestFit="1" customWidth="1"/>
    <col min="10624" max="10624" width="9.140625" style="21"/>
    <col min="10625" max="10625" width="9.28515625" style="21" bestFit="1" customWidth="1"/>
    <col min="10626" max="10630" width="9.140625" style="21"/>
    <col min="10631" max="10631" width="9.28515625" style="21" bestFit="1" customWidth="1"/>
    <col min="10632" max="10632" width="9.140625" style="21"/>
    <col min="10633" max="10633" width="9.28515625" style="21" bestFit="1" customWidth="1"/>
    <col min="10634" max="10638" width="9.140625" style="21"/>
    <col min="10639" max="10639" width="9.28515625" style="21" bestFit="1" customWidth="1"/>
    <col min="10640" max="10640" width="9.140625" style="21"/>
    <col min="10641" max="10641" width="9.28515625" style="21" bestFit="1" customWidth="1"/>
    <col min="10642" max="10646" width="9.140625" style="21"/>
    <col min="10647" max="10647" width="9.28515625" style="21" bestFit="1" customWidth="1"/>
    <col min="10648" max="10648" width="9.140625" style="21"/>
    <col min="10649" max="10649" width="9.28515625" style="21" bestFit="1" customWidth="1"/>
    <col min="10650" max="10654" width="9.140625" style="21"/>
    <col min="10655" max="10655" width="9.28515625" style="21" bestFit="1" customWidth="1"/>
    <col min="10656" max="10656" width="9.140625" style="21"/>
    <col min="10657" max="10657" width="9.28515625" style="21" bestFit="1" customWidth="1"/>
    <col min="10658" max="10662" width="9.140625" style="21"/>
    <col min="10663" max="10663" width="9.28515625" style="21" bestFit="1" customWidth="1"/>
    <col min="10664" max="10664" width="9.140625" style="21"/>
    <col min="10665" max="10665" width="9.28515625" style="21" bestFit="1" customWidth="1"/>
    <col min="10666" max="10670" width="9.140625" style="21"/>
    <col min="10671" max="10671" width="9.28515625" style="21" bestFit="1" customWidth="1"/>
    <col min="10672" max="10672" width="9.140625" style="21"/>
    <col min="10673" max="10673" width="9.28515625" style="21" bestFit="1" customWidth="1"/>
    <col min="10674" max="10678" width="9.140625" style="21"/>
    <col min="10679" max="10679" width="9.28515625" style="21" bestFit="1" customWidth="1"/>
    <col min="10680" max="10680" width="9.140625" style="21"/>
    <col min="10681" max="10681" width="9.28515625" style="21" bestFit="1" customWidth="1"/>
    <col min="10682" max="10686" width="9.140625" style="21"/>
    <col min="10687" max="10687" width="9.28515625" style="21" bestFit="1" customWidth="1"/>
    <col min="10688" max="10688" width="9.140625" style="21"/>
    <col min="10689" max="10689" width="9.28515625" style="21" bestFit="1" customWidth="1"/>
    <col min="10690" max="10694" width="9.140625" style="21"/>
    <col min="10695" max="10695" width="9.28515625" style="21" bestFit="1" customWidth="1"/>
    <col min="10696" max="10696" width="9.140625" style="21"/>
    <col min="10697" max="10697" width="9.28515625" style="21" bestFit="1" customWidth="1"/>
    <col min="10698" max="10702" width="9.140625" style="21"/>
    <col min="10703" max="10703" width="9.28515625" style="21" bestFit="1" customWidth="1"/>
    <col min="10704" max="10704" width="9.140625" style="21"/>
    <col min="10705" max="10705" width="9.28515625" style="21" bestFit="1" customWidth="1"/>
    <col min="10706" max="10710" width="9.140625" style="21"/>
    <col min="10711" max="10711" width="9.28515625" style="21" bestFit="1" customWidth="1"/>
    <col min="10712" max="10712" width="9.140625" style="21"/>
    <col min="10713" max="10713" width="9.28515625" style="21" bestFit="1" customWidth="1"/>
    <col min="10714" max="10718" width="9.140625" style="21"/>
    <col min="10719" max="10719" width="9.28515625" style="21" bestFit="1" customWidth="1"/>
    <col min="10720" max="10720" width="9.140625" style="21"/>
    <col min="10721" max="10721" width="9.28515625" style="21" bestFit="1" customWidth="1"/>
    <col min="10722" max="10726" width="9.140625" style="21"/>
    <col min="10727" max="10727" width="9.28515625" style="21" bestFit="1" customWidth="1"/>
    <col min="10728" max="10728" width="9.140625" style="21"/>
    <col min="10729" max="10729" width="9.28515625" style="21" bestFit="1" customWidth="1"/>
    <col min="10730" max="10734" width="9.140625" style="21"/>
    <col min="10735" max="10735" width="9.28515625" style="21" bestFit="1" customWidth="1"/>
    <col min="10736" max="10736" width="9.140625" style="21"/>
    <col min="10737" max="10737" width="9.28515625" style="21" bestFit="1" customWidth="1"/>
    <col min="10738" max="10742" width="9.140625" style="21"/>
    <col min="10743" max="10743" width="9.28515625" style="21" bestFit="1" customWidth="1"/>
    <col min="10744" max="10744" width="9.140625" style="21"/>
    <col min="10745" max="10745" width="9.28515625" style="21" bestFit="1" customWidth="1"/>
    <col min="10746" max="10750" width="9.140625" style="21"/>
    <col min="10751" max="10751" width="9.28515625" style="21" bestFit="1" customWidth="1"/>
    <col min="10752" max="10752" width="9.140625" style="21"/>
    <col min="10753" max="10753" width="9.28515625" style="21" bestFit="1" customWidth="1"/>
    <col min="10754" max="10758" width="9.140625" style="21"/>
    <col min="10759" max="10759" width="9.28515625" style="21" bestFit="1" customWidth="1"/>
    <col min="10760" max="10760" width="9.140625" style="21"/>
    <col min="10761" max="10761" width="9.28515625" style="21" bestFit="1" customWidth="1"/>
    <col min="10762" max="10766" width="9.140625" style="21"/>
    <col min="10767" max="10767" width="9.28515625" style="21" bestFit="1" customWidth="1"/>
    <col min="10768" max="10768" width="9.140625" style="21"/>
    <col min="10769" max="10769" width="9.28515625" style="21" bestFit="1" customWidth="1"/>
    <col min="10770" max="10774" width="9.140625" style="21"/>
    <col min="10775" max="10775" width="9.28515625" style="21" bestFit="1" customWidth="1"/>
    <col min="10776" max="10776" width="9.140625" style="21"/>
    <col min="10777" max="10777" width="9.28515625" style="21" bestFit="1" customWidth="1"/>
    <col min="10778" max="10782" width="9.140625" style="21"/>
    <col min="10783" max="10783" width="9.28515625" style="21" bestFit="1" customWidth="1"/>
    <col min="10784" max="10784" width="9.140625" style="21"/>
    <col min="10785" max="10785" width="9.28515625" style="21" bestFit="1" customWidth="1"/>
    <col min="10786" max="10790" width="9.140625" style="21"/>
    <col min="10791" max="10791" width="9.28515625" style="21" bestFit="1" customWidth="1"/>
    <col min="10792" max="10792" width="9.140625" style="21"/>
    <col min="10793" max="10793" width="9.28515625" style="21" bestFit="1" customWidth="1"/>
    <col min="10794" max="10798" width="9.140625" style="21"/>
    <col min="10799" max="10799" width="9.28515625" style="21" bestFit="1" customWidth="1"/>
    <col min="10800" max="10800" width="9.140625" style="21"/>
    <col min="10801" max="10801" width="9.28515625" style="21" bestFit="1" customWidth="1"/>
    <col min="10802" max="10806" width="9.140625" style="21"/>
    <col min="10807" max="10807" width="9.28515625" style="21" bestFit="1" customWidth="1"/>
    <col min="10808" max="10808" width="9.140625" style="21"/>
    <col min="10809" max="10809" width="9.28515625" style="21" bestFit="1" customWidth="1"/>
    <col min="10810" max="10814" width="9.140625" style="21"/>
    <col min="10815" max="10815" width="9.28515625" style="21" bestFit="1" customWidth="1"/>
    <col min="10816" max="10816" width="9.140625" style="21"/>
    <col min="10817" max="10817" width="9.28515625" style="21" bestFit="1" customWidth="1"/>
    <col min="10818" max="10822" width="9.140625" style="21"/>
    <col min="10823" max="10823" width="9.28515625" style="21" bestFit="1" customWidth="1"/>
    <col min="10824" max="10824" width="9.140625" style="21"/>
    <col min="10825" max="10825" width="9.28515625" style="21" bestFit="1" customWidth="1"/>
    <col min="10826" max="10830" width="9.140625" style="21"/>
    <col min="10831" max="10831" width="9.28515625" style="21" bestFit="1" customWidth="1"/>
    <col min="10832" max="10832" width="9.140625" style="21"/>
    <col min="10833" max="10833" width="9.28515625" style="21" bestFit="1" customWidth="1"/>
    <col min="10834" max="10838" width="9.140625" style="21"/>
    <col min="10839" max="10839" width="9.28515625" style="21" bestFit="1" customWidth="1"/>
    <col min="10840" max="10840" width="9.140625" style="21"/>
    <col min="10841" max="10841" width="9.28515625" style="21" bestFit="1" customWidth="1"/>
    <col min="10842" max="10846" width="9.140625" style="21"/>
    <col min="10847" max="10847" width="9.28515625" style="21" bestFit="1" customWidth="1"/>
    <col min="10848" max="10848" width="9.140625" style="21"/>
    <col min="10849" max="10849" width="9.28515625" style="21" bestFit="1" customWidth="1"/>
    <col min="10850" max="10854" width="9.140625" style="21"/>
    <col min="10855" max="10855" width="9.28515625" style="21" bestFit="1" customWidth="1"/>
    <col min="10856" max="10856" width="9.140625" style="21"/>
    <col min="10857" max="10857" width="9.28515625" style="21" bestFit="1" customWidth="1"/>
    <col min="10858" max="10862" width="9.140625" style="21"/>
    <col min="10863" max="10863" width="9.28515625" style="21" bestFit="1" customWidth="1"/>
    <col min="10864" max="10864" width="9.140625" style="21"/>
    <col min="10865" max="10865" width="9.28515625" style="21" bestFit="1" customWidth="1"/>
    <col min="10866" max="10870" width="9.140625" style="21"/>
    <col min="10871" max="10871" width="9.28515625" style="21" bestFit="1" customWidth="1"/>
    <col min="10872" max="10872" width="9.140625" style="21"/>
    <col min="10873" max="10873" width="9.28515625" style="21" bestFit="1" customWidth="1"/>
    <col min="10874" max="10878" width="9.140625" style="21"/>
    <col min="10879" max="10879" width="9.28515625" style="21" bestFit="1" customWidth="1"/>
    <col min="10880" max="10880" width="9.140625" style="21"/>
    <col min="10881" max="10881" width="9.28515625" style="21" bestFit="1" customWidth="1"/>
    <col min="10882" max="10886" width="9.140625" style="21"/>
    <col min="10887" max="10887" width="9.28515625" style="21" bestFit="1" customWidth="1"/>
    <col min="10888" max="10888" width="9.140625" style="21"/>
    <col min="10889" max="10889" width="9.28515625" style="21" bestFit="1" customWidth="1"/>
    <col min="10890" max="10894" width="9.140625" style="21"/>
    <col min="10895" max="10895" width="9.28515625" style="21" bestFit="1" customWidth="1"/>
    <col min="10896" max="10896" width="9.140625" style="21"/>
    <col min="10897" max="10897" width="9.28515625" style="21" bestFit="1" customWidth="1"/>
    <col min="10898" max="10902" width="9.140625" style="21"/>
    <col min="10903" max="10903" width="9.28515625" style="21" bestFit="1" customWidth="1"/>
    <col min="10904" max="10904" width="9.140625" style="21"/>
    <col min="10905" max="10905" width="9.28515625" style="21" bestFit="1" customWidth="1"/>
    <col min="10906" max="10910" width="9.140625" style="21"/>
    <col min="10911" max="10911" width="9.28515625" style="21" bestFit="1" customWidth="1"/>
    <col min="10912" max="10912" width="9.140625" style="21"/>
    <col min="10913" max="10913" width="9.28515625" style="21" bestFit="1" customWidth="1"/>
    <col min="10914" max="10918" width="9.140625" style="21"/>
    <col min="10919" max="10919" width="9.28515625" style="21" bestFit="1" customWidth="1"/>
    <col min="10920" max="10920" width="9.140625" style="21"/>
    <col min="10921" max="10921" width="9.28515625" style="21" bestFit="1" customWidth="1"/>
    <col min="10922" max="10926" width="9.140625" style="21"/>
    <col min="10927" max="10927" width="9.28515625" style="21" bestFit="1" customWidth="1"/>
    <col min="10928" max="10928" width="9.140625" style="21"/>
    <col min="10929" max="10929" width="9.28515625" style="21" bestFit="1" customWidth="1"/>
    <col min="10930" max="10934" width="9.140625" style="21"/>
    <col min="10935" max="10935" width="9.28515625" style="21" bestFit="1" customWidth="1"/>
    <col min="10936" max="10936" width="9.140625" style="21"/>
    <col min="10937" max="10937" width="9.28515625" style="21" bestFit="1" customWidth="1"/>
    <col min="10938" max="10942" width="9.140625" style="21"/>
    <col min="10943" max="10943" width="9.28515625" style="21" bestFit="1" customWidth="1"/>
    <col min="10944" max="10944" width="9.140625" style="21"/>
    <col min="10945" max="10945" width="9.28515625" style="21" bestFit="1" customWidth="1"/>
    <col min="10946" max="10950" width="9.140625" style="21"/>
    <col min="10951" max="10951" width="9.28515625" style="21" bestFit="1" customWidth="1"/>
    <col min="10952" max="10952" width="9.140625" style="21"/>
    <col min="10953" max="10953" width="9.28515625" style="21" bestFit="1" customWidth="1"/>
    <col min="10954" max="10958" width="9.140625" style="21"/>
    <col min="10959" max="10959" width="9.28515625" style="21" bestFit="1" customWidth="1"/>
    <col min="10960" max="10960" width="9.140625" style="21"/>
    <col min="10961" max="10961" width="9.28515625" style="21" bestFit="1" customWidth="1"/>
    <col min="10962" max="10966" width="9.140625" style="21"/>
    <col min="10967" max="10967" width="9.28515625" style="21" bestFit="1" customWidth="1"/>
    <col min="10968" max="10968" width="9.140625" style="21"/>
    <col min="10969" max="10969" width="9.28515625" style="21" bestFit="1" customWidth="1"/>
    <col min="10970" max="10974" width="9.140625" style="21"/>
    <col min="10975" max="10975" width="9.28515625" style="21" bestFit="1" customWidth="1"/>
    <col min="10976" max="10976" width="9.140625" style="21"/>
    <col min="10977" max="10977" width="9.28515625" style="21" bestFit="1" customWidth="1"/>
    <col min="10978" max="10982" width="9.140625" style="21"/>
    <col min="10983" max="10983" width="9.28515625" style="21" bestFit="1" customWidth="1"/>
    <col min="10984" max="10984" width="9.140625" style="21"/>
    <col min="10985" max="10985" width="9.28515625" style="21" bestFit="1" customWidth="1"/>
    <col min="10986" max="10990" width="9.140625" style="21"/>
    <col min="10991" max="10991" width="9.28515625" style="21" bestFit="1" customWidth="1"/>
    <col min="10992" max="10992" width="9.140625" style="21"/>
    <col min="10993" max="10993" width="9.28515625" style="21" bestFit="1" customWidth="1"/>
    <col min="10994" max="10998" width="9.140625" style="21"/>
    <col min="10999" max="10999" width="9.28515625" style="21" bestFit="1" customWidth="1"/>
    <col min="11000" max="11000" width="9.140625" style="21"/>
    <col min="11001" max="11001" width="9.28515625" style="21" bestFit="1" customWidth="1"/>
    <col min="11002" max="11006" width="9.140625" style="21"/>
    <col min="11007" max="11007" width="9.28515625" style="21" bestFit="1" customWidth="1"/>
    <col min="11008" max="11008" width="9.140625" style="21"/>
    <col min="11009" max="11009" width="9.28515625" style="21" bestFit="1" customWidth="1"/>
    <col min="11010" max="11014" width="9.140625" style="21"/>
    <col min="11015" max="11015" width="9.28515625" style="21" bestFit="1" customWidth="1"/>
    <col min="11016" max="11016" width="9.140625" style="21"/>
    <col min="11017" max="11017" width="9.28515625" style="21" bestFit="1" customWidth="1"/>
    <col min="11018" max="11022" width="9.140625" style="21"/>
    <col min="11023" max="11023" width="9.28515625" style="21" bestFit="1" customWidth="1"/>
    <col min="11024" max="11024" width="9.140625" style="21"/>
    <col min="11025" max="11025" width="9.28515625" style="21" bestFit="1" customWidth="1"/>
    <col min="11026" max="11030" width="9.140625" style="21"/>
    <col min="11031" max="11031" width="9.28515625" style="21" bestFit="1" customWidth="1"/>
    <col min="11032" max="11032" width="9.140625" style="21"/>
    <col min="11033" max="11033" width="9.28515625" style="21" bestFit="1" customWidth="1"/>
    <col min="11034" max="11038" width="9.140625" style="21"/>
    <col min="11039" max="11039" width="9.28515625" style="21" bestFit="1" customWidth="1"/>
    <col min="11040" max="11040" width="9.140625" style="21"/>
    <col min="11041" max="11041" width="9.28515625" style="21" bestFit="1" customWidth="1"/>
    <col min="11042" max="11046" width="9.140625" style="21"/>
    <col min="11047" max="11047" width="9.28515625" style="21" bestFit="1" customWidth="1"/>
    <col min="11048" max="11048" width="9.140625" style="21"/>
    <col min="11049" max="11049" width="9.28515625" style="21" bestFit="1" customWidth="1"/>
    <col min="11050" max="11054" width="9.140625" style="21"/>
    <col min="11055" max="11055" width="9.28515625" style="21" bestFit="1" customWidth="1"/>
    <col min="11056" max="11056" width="9.140625" style="21"/>
    <col min="11057" max="11057" width="9.28515625" style="21" bestFit="1" customWidth="1"/>
    <col min="11058" max="11062" width="9.140625" style="21"/>
    <col min="11063" max="11063" width="9.28515625" style="21" bestFit="1" customWidth="1"/>
    <col min="11064" max="11064" width="9.140625" style="21"/>
    <col min="11065" max="11065" width="9.28515625" style="21" bestFit="1" customWidth="1"/>
    <col min="11066" max="11070" width="9.140625" style="21"/>
    <col min="11071" max="11071" width="9.28515625" style="21" bestFit="1" customWidth="1"/>
    <col min="11072" max="11072" width="9.140625" style="21"/>
    <col min="11073" max="11073" width="9.28515625" style="21" bestFit="1" customWidth="1"/>
    <col min="11074" max="11078" width="9.140625" style="21"/>
    <col min="11079" max="11079" width="9.28515625" style="21" bestFit="1" customWidth="1"/>
    <col min="11080" max="11080" width="9.140625" style="21"/>
    <col min="11081" max="11081" width="9.28515625" style="21" bestFit="1" customWidth="1"/>
    <col min="11082" max="11086" width="9.140625" style="21"/>
    <col min="11087" max="11087" width="9.28515625" style="21" bestFit="1" customWidth="1"/>
    <col min="11088" max="11088" width="9.140625" style="21"/>
    <col min="11089" max="11089" width="9.28515625" style="21" bestFit="1" customWidth="1"/>
    <col min="11090" max="11094" width="9.140625" style="21"/>
    <col min="11095" max="11095" width="9.28515625" style="21" bestFit="1" customWidth="1"/>
    <col min="11096" max="11096" width="9.140625" style="21"/>
    <col min="11097" max="11097" width="9.28515625" style="21" bestFit="1" customWidth="1"/>
    <col min="11098" max="11102" width="9.140625" style="21"/>
    <col min="11103" max="11103" width="9.28515625" style="21" bestFit="1" customWidth="1"/>
    <col min="11104" max="11104" width="9.140625" style="21"/>
    <col min="11105" max="11105" width="9.28515625" style="21" bestFit="1" customWidth="1"/>
    <col min="11106" max="11110" width="9.140625" style="21"/>
    <col min="11111" max="11111" width="9.28515625" style="21" bestFit="1" customWidth="1"/>
    <col min="11112" max="11112" width="9.140625" style="21"/>
    <col min="11113" max="11113" width="9.28515625" style="21" bestFit="1" customWidth="1"/>
    <col min="11114" max="11118" width="9.140625" style="21"/>
    <col min="11119" max="11119" width="9.28515625" style="21" bestFit="1" customWidth="1"/>
    <col min="11120" max="11120" width="9.140625" style="21"/>
    <col min="11121" max="11121" width="9.28515625" style="21" bestFit="1" customWidth="1"/>
    <col min="11122" max="11126" width="9.140625" style="21"/>
    <col min="11127" max="11127" width="9.28515625" style="21" bestFit="1" customWidth="1"/>
    <col min="11128" max="11128" width="9.140625" style="21"/>
    <col min="11129" max="11129" width="9.28515625" style="21" bestFit="1" customWidth="1"/>
    <col min="11130" max="11134" width="9.140625" style="21"/>
    <col min="11135" max="11135" width="9.28515625" style="21" bestFit="1" customWidth="1"/>
    <col min="11136" max="11136" width="9.140625" style="21"/>
    <col min="11137" max="11137" width="9.28515625" style="21" bestFit="1" customWidth="1"/>
    <col min="11138" max="11142" width="9.140625" style="21"/>
    <col min="11143" max="11143" width="9.28515625" style="21" bestFit="1" customWidth="1"/>
    <col min="11144" max="11144" width="9.140625" style="21"/>
    <col min="11145" max="11145" width="9.28515625" style="21" bestFit="1" customWidth="1"/>
    <col min="11146" max="11150" width="9.140625" style="21"/>
    <col min="11151" max="11151" width="9.28515625" style="21" bestFit="1" customWidth="1"/>
    <col min="11152" max="11152" width="9.140625" style="21"/>
    <col min="11153" max="11153" width="9.28515625" style="21" bestFit="1" customWidth="1"/>
    <col min="11154" max="11158" width="9.140625" style="21"/>
    <col min="11159" max="11159" width="9.28515625" style="21" bestFit="1" customWidth="1"/>
    <col min="11160" max="11160" width="9.140625" style="21"/>
    <col min="11161" max="11161" width="9.28515625" style="21" bestFit="1" customWidth="1"/>
    <col min="11162" max="11166" width="9.140625" style="21"/>
    <col min="11167" max="11167" width="9.28515625" style="21" bestFit="1" customWidth="1"/>
    <col min="11168" max="11168" width="9.140625" style="21"/>
    <col min="11169" max="11169" width="9.28515625" style="21" bestFit="1" customWidth="1"/>
    <col min="11170" max="11174" width="9.140625" style="21"/>
    <col min="11175" max="11175" width="9.28515625" style="21" bestFit="1" customWidth="1"/>
    <col min="11176" max="11176" width="9.140625" style="21"/>
    <col min="11177" max="11177" width="9.28515625" style="21" bestFit="1" customWidth="1"/>
    <col min="11178" max="11182" width="9.140625" style="21"/>
    <col min="11183" max="11183" width="9.28515625" style="21" bestFit="1" customWidth="1"/>
    <col min="11184" max="11184" width="9.140625" style="21"/>
    <col min="11185" max="11185" width="9.28515625" style="21" bestFit="1" customWidth="1"/>
    <col min="11186" max="11190" width="9.140625" style="21"/>
    <col min="11191" max="11191" width="9.28515625" style="21" bestFit="1" customWidth="1"/>
    <col min="11192" max="11192" width="9.140625" style="21"/>
    <col min="11193" max="11193" width="9.28515625" style="21" bestFit="1" customWidth="1"/>
    <col min="11194" max="11198" width="9.140625" style="21"/>
    <col min="11199" max="11199" width="9.28515625" style="21" bestFit="1" customWidth="1"/>
    <col min="11200" max="11200" width="9.140625" style="21"/>
    <col min="11201" max="11201" width="9.28515625" style="21" bestFit="1" customWidth="1"/>
    <col min="11202" max="11206" width="9.140625" style="21"/>
    <col min="11207" max="11207" width="9.28515625" style="21" bestFit="1" customWidth="1"/>
    <col min="11208" max="11208" width="9.140625" style="21"/>
    <col min="11209" max="11209" width="9.28515625" style="21" bestFit="1" customWidth="1"/>
    <col min="11210" max="11214" width="9.140625" style="21"/>
    <col min="11215" max="11215" width="9.28515625" style="21" bestFit="1" customWidth="1"/>
    <col min="11216" max="11216" width="9.140625" style="21"/>
    <col min="11217" max="11217" width="9.28515625" style="21" bestFit="1" customWidth="1"/>
    <col min="11218" max="11222" width="9.140625" style="21"/>
    <col min="11223" max="11223" width="9.28515625" style="21" bestFit="1" customWidth="1"/>
    <col min="11224" max="11224" width="9.140625" style="21"/>
    <col min="11225" max="11225" width="9.28515625" style="21" bestFit="1" customWidth="1"/>
    <col min="11226" max="11230" width="9.140625" style="21"/>
    <col min="11231" max="11231" width="9.28515625" style="21" bestFit="1" customWidth="1"/>
    <col min="11232" max="11232" width="9.140625" style="21"/>
    <col min="11233" max="11233" width="9.28515625" style="21" bestFit="1" customWidth="1"/>
    <col min="11234" max="11238" width="9.140625" style="21"/>
    <col min="11239" max="11239" width="9.28515625" style="21" bestFit="1" customWidth="1"/>
    <col min="11240" max="11240" width="9.140625" style="21"/>
    <col min="11241" max="11241" width="9.28515625" style="21" bestFit="1" customWidth="1"/>
    <col min="11242" max="11246" width="9.140625" style="21"/>
    <col min="11247" max="11247" width="9.28515625" style="21" bestFit="1" customWidth="1"/>
    <col min="11248" max="11248" width="9.140625" style="21"/>
    <col min="11249" max="11249" width="9.28515625" style="21" bestFit="1" customWidth="1"/>
    <col min="11250" max="11254" width="9.140625" style="21"/>
    <col min="11255" max="11255" width="9.28515625" style="21" bestFit="1" customWidth="1"/>
    <col min="11256" max="11256" width="9.140625" style="21"/>
    <col min="11257" max="11257" width="9.28515625" style="21" bestFit="1" customWidth="1"/>
    <col min="11258" max="11262" width="9.140625" style="21"/>
    <col min="11263" max="11263" width="9.28515625" style="21" bestFit="1" customWidth="1"/>
    <col min="11264" max="11264" width="9.140625" style="21"/>
    <col min="11265" max="11265" width="9.28515625" style="21" bestFit="1" customWidth="1"/>
    <col min="11266" max="11270" width="9.140625" style="21"/>
    <col min="11271" max="11271" width="9.28515625" style="21" bestFit="1" customWidth="1"/>
    <col min="11272" max="11272" width="9.140625" style="21"/>
    <col min="11273" max="11273" width="9.28515625" style="21" bestFit="1" customWidth="1"/>
    <col min="11274" max="11278" width="9.140625" style="21"/>
    <col min="11279" max="11279" width="9.28515625" style="21" bestFit="1" customWidth="1"/>
    <col min="11280" max="11280" width="9.140625" style="21"/>
    <col min="11281" max="11281" width="9.28515625" style="21" bestFit="1" customWidth="1"/>
    <col min="11282" max="11286" width="9.140625" style="21"/>
    <col min="11287" max="11287" width="9.28515625" style="21" bestFit="1" customWidth="1"/>
    <col min="11288" max="11288" width="9.140625" style="21"/>
    <col min="11289" max="11289" width="9.28515625" style="21" bestFit="1" customWidth="1"/>
    <col min="11290" max="11294" width="9.140625" style="21"/>
    <col min="11295" max="11295" width="9.28515625" style="21" bestFit="1" customWidth="1"/>
    <col min="11296" max="11296" width="9.140625" style="21"/>
    <col min="11297" max="11297" width="9.28515625" style="21" bestFit="1" customWidth="1"/>
    <col min="11298" max="11302" width="9.140625" style="21"/>
    <col min="11303" max="11303" width="9.28515625" style="21" bestFit="1" customWidth="1"/>
    <col min="11304" max="11304" width="9.140625" style="21"/>
    <col min="11305" max="11305" width="9.28515625" style="21" bestFit="1" customWidth="1"/>
    <col min="11306" max="11310" width="9.140625" style="21"/>
    <col min="11311" max="11311" width="9.28515625" style="21" bestFit="1" customWidth="1"/>
    <col min="11312" max="11312" width="9.140625" style="21"/>
    <col min="11313" max="11313" width="9.28515625" style="21" bestFit="1" customWidth="1"/>
    <col min="11314" max="11318" width="9.140625" style="21"/>
    <col min="11319" max="11319" width="9.28515625" style="21" bestFit="1" customWidth="1"/>
    <col min="11320" max="11320" width="9.140625" style="21"/>
    <col min="11321" max="11321" width="9.28515625" style="21" bestFit="1" customWidth="1"/>
    <col min="11322" max="11326" width="9.140625" style="21"/>
    <col min="11327" max="11327" width="9.28515625" style="21" bestFit="1" customWidth="1"/>
    <col min="11328" max="11328" width="9.140625" style="21"/>
    <col min="11329" max="11329" width="9.28515625" style="21" bestFit="1" customWidth="1"/>
    <col min="11330" max="11334" width="9.140625" style="21"/>
    <col min="11335" max="11335" width="9.28515625" style="21" bestFit="1" customWidth="1"/>
    <col min="11336" max="11336" width="9.140625" style="21"/>
    <col min="11337" max="11337" width="9.28515625" style="21" bestFit="1" customWidth="1"/>
    <col min="11338" max="11342" width="9.140625" style="21"/>
    <col min="11343" max="11343" width="9.28515625" style="21" bestFit="1" customWidth="1"/>
    <col min="11344" max="11344" width="9.140625" style="21"/>
    <col min="11345" max="11345" width="9.28515625" style="21" bestFit="1" customWidth="1"/>
    <col min="11346" max="11350" width="9.140625" style="21"/>
    <col min="11351" max="11351" width="9.28515625" style="21" bestFit="1" customWidth="1"/>
    <col min="11352" max="11352" width="9.140625" style="21"/>
    <col min="11353" max="11353" width="9.28515625" style="21" bestFit="1" customWidth="1"/>
    <col min="11354" max="11358" width="9.140625" style="21"/>
    <col min="11359" max="11359" width="9.28515625" style="21" bestFit="1" customWidth="1"/>
    <col min="11360" max="11360" width="9.140625" style="21"/>
    <col min="11361" max="11361" width="9.28515625" style="21" bestFit="1" customWidth="1"/>
    <col min="11362" max="11366" width="9.140625" style="21"/>
    <col min="11367" max="11367" width="9.28515625" style="21" bestFit="1" customWidth="1"/>
    <col min="11368" max="11368" width="9.140625" style="21"/>
    <col min="11369" max="11369" width="9.28515625" style="21" bestFit="1" customWidth="1"/>
    <col min="11370" max="11374" width="9.140625" style="21"/>
    <col min="11375" max="11375" width="9.28515625" style="21" bestFit="1" customWidth="1"/>
    <col min="11376" max="11376" width="9.140625" style="21"/>
    <col min="11377" max="11377" width="9.28515625" style="21" bestFit="1" customWidth="1"/>
    <col min="11378" max="11382" width="9.140625" style="21"/>
    <col min="11383" max="11383" width="9.28515625" style="21" bestFit="1" customWidth="1"/>
    <col min="11384" max="11384" width="9.140625" style="21"/>
    <col min="11385" max="11385" width="9.28515625" style="21" bestFit="1" customWidth="1"/>
    <col min="11386" max="11390" width="9.140625" style="21"/>
    <col min="11391" max="11391" width="9.28515625" style="21" bestFit="1" customWidth="1"/>
    <col min="11392" max="11392" width="9.140625" style="21"/>
    <col min="11393" max="11393" width="9.28515625" style="21" bestFit="1" customWidth="1"/>
    <col min="11394" max="11398" width="9.140625" style="21"/>
    <col min="11399" max="11399" width="9.28515625" style="21" bestFit="1" customWidth="1"/>
    <col min="11400" max="11400" width="9.140625" style="21"/>
    <col min="11401" max="11401" width="9.28515625" style="21" bestFit="1" customWidth="1"/>
    <col min="11402" max="11406" width="9.140625" style="21"/>
    <col min="11407" max="11407" width="9.28515625" style="21" bestFit="1" customWidth="1"/>
    <col min="11408" max="11408" width="9.140625" style="21"/>
    <col min="11409" max="11409" width="9.28515625" style="21" bestFit="1" customWidth="1"/>
    <col min="11410" max="11414" width="9.140625" style="21"/>
    <col min="11415" max="11415" width="9.28515625" style="21" bestFit="1" customWidth="1"/>
    <col min="11416" max="11416" width="9.140625" style="21"/>
    <col min="11417" max="11417" width="9.28515625" style="21" bestFit="1" customWidth="1"/>
    <col min="11418" max="11422" width="9.140625" style="21"/>
    <col min="11423" max="11423" width="9.28515625" style="21" bestFit="1" customWidth="1"/>
    <col min="11424" max="11424" width="9.140625" style="21"/>
    <col min="11425" max="11425" width="9.28515625" style="21" bestFit="1" customWidth="1"/>
    <col min="11426" max="11430" width="9.140625" style="21"/>
    <col min="11431" max="11431" width="9.28515625" style="21" bestFit="1" customWidth="1"/>
    <col min="11432" max="11432" width="9.140625" style="21"/>
    <col min="11433" max="11433" width="9.28515625" style="21" bestFit="1" customWidth="1"/>
    <col min="11434" max="11438" width="9.140625" style="21"/>
    <col min="11439" max="11439" width="9.28515625" style="21" bestFit="1" customWidth="1"/>
    <col min="11440" max="11440" width="9.140625" style="21"/>
    <col min="11441" max="11441" width="9.28515625" style="21" bestFit="1" customWidth="1"/>
    <col min="11442" max="11446" width="9.140625" style="21"/>
    <col min="11447" max="11447" width="9.28515625" style="21" bestFit="1" customWidth="1"/>
    <col min="11448" max="11448" width="9.140625" style="21"/>
    <col min="11449" max="11449" width="9.28515625" style="21" bestFit="1" customWidth="1"/>
    <col min="11450" max="11454" width="9.140625" style="21"/>
    <col min="11455" max="11455" width="9.28515625" style="21" bestFit="1" customWidth="1"/>
    <col min="11456" max="11456" width="9.140625" style="21"/>
    <col min="11457" max="11457" width="9.28515625" style="21" bestFit="1" customWidth="1"/>
    <col min="11458" max="11462" width="9.140625" style="21"/>
    <col min="11463" max="11463" width="9.28515625" style="21" bestFit="1" customWidth="1"/>
    <col min="11464" max="11464" width="9.140625" style="21"/>
    <col min="11465" max="11465" width="9.28515625" style="21" bestFit="1" customWidth="1"/>
    <col min="11466" max="11470" width="9.140625" style="21"/>
    <col min="11471" max="11471" width="9.28515625" style="21" bestFit="1" customWidth="1"/>
    <col min="11472" max="11472" width="9.140625" style="21"/>
    <col min="11473" max="11473" width="9.28515625" style="21" bestFit="1" customWidth="1"/>
    <col min="11474" max="11478" width="9.140625" style="21"/>
    <col min="11479" max="11479" width="9.28515625" style="21" bestFit="1" customWidth="1"/>
    <col min="11480" max="11480" width="9.140625" style="21"/>
    <col min="11481" max="11481" width="9.28515625" style="21" bestFit="1" customWidth="1"/>
    <col min="11482" max="11486" width="9.140625" style="21"/>
    <col min="11487" max="11487" width="9.28515625" style="21" bestFit="1" customWidth="1"/>
    <col min="11488" max="11488" width="9.140625" style="21"/>
    <col min="11489" max="11489" width="9.28515625" style="21" bestFit="1" customWidth="1"/>
    <col min="11490" max="11494" width="9.140625" style="21"/>
    <col min="11495" max="11495" width="9.28515625" style="21" bestFit="1" customWidth="1"/>
    <col min="11496" max="11496" width="9.140625" style="21"/>
    <col min="11497" max="11497" width="9.28515625" style="21" bestFit="1" customWidth="1"/>
    <col min="11498" max="11502" width="9.140625" style="21"/>
    <col min="11503" max="11503" width="9.28515625" style="21" bestFit="1" customWidth="1"/>
    <col min="11504" max="11504" width="9.140625" style="21"/>
    <col min="11505" max="11505" width="9.28515625" style="21" bestFit="1" customWidth="1"/>
    <col min="11506" max="11510" width="9.140625" style="21"/>
    <col min="11511" max="11511" width="9.28515625" style="21" bestFit="1" customWidth="1"/>
    <col min="11512" max="11512" width="9.140625" style="21"/>
    <col min="11513" max="11513" width="9.28515625" style="21" bestFit="1" customWidth="1"/>
    <col min="11514" max="11518" width="9.140625" style="21"/>
    <col min="11519" max="11519" width="9.28515625" style="21" bestFit="1" customWidth="1"/>
    <col min="11520" max="11520" width="9.140625" style="21"/>
    <col min="11521" max="11521" width="9.28515625" style="21" bestFit="1" customWidth="1"/>
    <col min="11522" max="11526" width="9.140625" style="21"/>
    <col min="11527" max="11527" width="9.28515625" style="21" bestFit="1" customWidth="1"/>
    <col min="11528" max="11528" width="9.140625" style="21"/>
    <col min="11529" max="11529" width="9.28515625" style="21" bestFit="1" customWidth="1"/>
    <col min="11530" max="11534" width="9.140625" style="21"/>
    <col min="11535" max="11535" width="9.28515625" style="21" bestFit="1" customWidth="1"/>
    <col min="11536" max="11536" width="9.140625" style="21"/>
    <col min="11537" max="11537" width="9.28515625" style="21" bestFit="1" customWidth="1"/>
    <col min="11538" max="11542" width="9.140625" style="21"/>
    <col min="11543" max="11543" width="9.28515625" style="21" bestFit="1" customWidth="1"/>
    <col min="11544" max="11544" width="9.140625" style="21"/>
    <col min="11545" max="11545" width="9.28515625" style="21" bestFit="1" customWidth="1"/>
    <col min="11546" max="11550" width="9.140625" style="21"/>
    <col min="11551" max="11551" width="9.28515625" style="21" bestFit="1" customWidth="1"/>
    <col min="11552" max="11552" width="9.140625" style="21"/>
    <col min="11553" max="11553" width="9.28515625" style="21" bestFit="1" customWidth="1"/>
    <col min="11554" max="11558" width="9.140625" style="21"/>
    <col min="11559" max="11559" width="9.28515625" style="21" bestFit="1" customWidth="1"/>
    <col min="11560" max="11560" width="9.140625" style="21"/>
    <col min="11561" max="11561" width="9.28515625" style="21" bestFit="1" customWidth="1"/>
    <col min="11562" max="11566" width="9.140625" style="21"/>
    <col min="11567" max="11567" width="9.28515625" style="21" bestFit="1" customWidth="1"/>
    <col min="11568" max="11568" width="9.140625" style="21"/>
    <col min="11569" max="11569" width="9.28515625" style="21" bestFit="1" customWidth="1"/>
    <col min="11570" max="11574" width="9.140625" style="21"/>
    <col min="11575" max="11575" width="9.28515625" style="21" bestFit="1" customWidth="1"/>
    <col min="11576" max="11576" width="9.140625" style="21"/>
    <col min="11577" max="11577" width="9.28515625" style="21" bestFit="1" customWidth="1"/>
    <col min="11578" max="11582" width="9.140625" style="21"/>
    <col min="11583" max="11583" width="9.28515625" style="21" bestFit="1" customWidth="1"/>
    <col min="11584" max="11584" width="9.140625" style="21"/>
    <col min="11585" max="11585" width="9.28515625" style="21" bestFit="1" customWidth="1"/>
    <col min="11586" max="11590" width="9.140625" style="21"/>
    <col min="11591" max="11591" width="9.28515625" style="21" bestFit="1" customWidth="1"/>
    <col min="11592" max="11592" width="9.140625" style="21"/>
    <col min="11593" max="11593" width="9.28515625" style="21" bestFit="1" customWidth="1"/>
    <col min="11594" max="11598" width="9.140625" style="21"/>
    <col min="11599" max="11599" width="9.28515625" style="21" bestFit="1" customWidth="1"/>
    <col min="11600" max="11600" width="9.140625" style="21"/>
    <col min="11601" max="11601" width="9.28515625" style="21" bestFit="1" customWidth="1"/>
    <col min="11602" max="11606" width="9.140625" style="21"/>
    <col min="11607" max="11607" width="9.28515625" style="21" bestFit="1" customWidth="1"/>
    <col min="11608" max="11608" width="9.140625" style="21"/>
    <col min="11609" max="11609" width="9.28515625" style="21" bestFit="1" customWidth="1"/>
    <col min="11610" max="11614" width="9.140625" style="21"/>
    <col min="11615" max="11615" width="9.28515625" style="21" bestFit="1" customWidth="1"/>
    <col min="11616" max="11616" width="9.140625" style="21"/>
    <col min="11617" max="11617" width="9.28515625" style="21" bestFit="1" customWidth="1"/>
    <col min="11618" max="11622" width="9.140625" style="21"/>
    <col min="11623" max="11623" width="9.28515625" style="21" bestFit="1" customWidth="1"/>
    <col min="11624" max="11624" width="9.140625" style="21"/>
    <col min="11625" max="11625" width="9.28515625" style="21" bestFit="1" customWidth="1"/>
    <col min="11626" max="11630" width="9.140625" style="21"/>
    <col min="11631" max="11631" width="9.28515625" style="21" bestFit="1" customWidth="1"/>
    <col min="11632" max="11632" width="9.140625" style="21"/>
    <col min="11633" max="11633" width="9.28515625" style="21" bestFit="1" customWidth="1"/>
    <col min="11634" max="11638" width="9.140625" style="21"/>
    <col min="11639" max="11639" width="9.28515625" style="21" bestFit="1" customWidth="1"/>
    <col min="11640" max="11640" width="9.140625" style="21"/>
    <col min="11641" max="11641" width="9.28515625" style="21" bestFit="1" customWidth="1"/>
    <col min="11642" max="11646" width="9.140625" style="21"/>
    <col min="11647" max="11647" width="9.28515625" style="21" bestFit="1" customWidth="1"/>
    <col min="11648" max="11648" width="9.140625" style="21"/>
    <col min="11649" max="11649" width="9.28515625" style="21" bestFit="1" customWidth="1"/>
    <col min="11650" max="11654" width="9.140625" style="21"/>
    <col min="11655" max="11655" width="9.28515625" style="21" bestFit="1" customWidth="1"/>
    <col min="11656" max="11656" width="9.140625" style="21"/>
    <col min="11657" max="11657" width="9.28515625" style="21" bestFit="1" customWidth="1"/>
    <col min="11658" max="11662" width="9.140625" style="21"/>
    <col min="11663" max="11663" width="9.28515625" style="21" bestFit="1" customWidth="1"/>
    <col min="11664" max="11664" width="9.140625" style="21"/>
    <col min="11665" max="11665" width="9.28515625" style="21" bestFit="1" customWidth="1"/>
    <col min="11666" max="11670" width="9.140625" style="21"/>
    <col min="11671" max="11671" width="9.28515625" style="21" bestFit="1" customWidth="1"/>
    <col min="11672" max="11672" width="9.140625" style="21"/>
    <col min="11673" max="11673" width="9.28515625" style="21" bestFit="1" customWidth="1"/>
    <col min="11674" max="11678" width="9.140625" style="21"/>
    <col min="11679" max="11679" width="9.28515625" style="21" bestFit="1" customWidth="1"/>
    <col min="11680" max="11680" width="9.140625" style="21"/>
    <col min="11681" max="11681" width="9.28515625" style="21" bestFit="1" customWidth="1"/>
    <col min="11682" max="11686" width="9.140625" style="21"/>
    <col min="11687" max="11687" width="9.28515625" style="21" bestFit="1" customWidth="1"/>
    <col min="11688" max="11688" width="9.140625" style="21"/>
    <col min="11689" max="11689" width="9.28515625" style="21" bestFit="1" customWidth="1"/>
    <col min="11690" max="11694" width="9.140625" style="21"/>
    <col min="11695" max="11695" width="9.28515625" style="21" bestFit="1" customWidth="1"/>
    <col min="11696" max="11696" width="9.140625" style="21"/>
    <col min="11697" max="11697" width="9.28515625" style="21" bestFit="1" customWidth="1"/>
    <col min="11698" max="11702" width="9.140625" style="21"/>
    <col min="11703" max="11703" width="9.28515625" style="21" bestFit="1" customWidth="1"/>
    <col min="11704" max="11704" width="9.140625" style="21"/>
    <col min="11705" max="11705" width="9.28515625" style="21" bestFit="1" customWidth="1"/>
    <col min="11706" max="11710" width="9.140625" style="21"/>
    <col min="11711" max="11711" width="9.28515625" style="21" bestFit="1" customWidth="1"/>
    <col min="11712" max="11712" width="9.140625" style="21"/>
    <col min="11713" max="11713" width="9.28515625" style="21" bestFit="1" customWidth="1"/>
    <col min="11714" max="11718" width="9.140625" style="21"/>
    <col min="11719" max="11719" width="9.28515625" style="21" bestFit="1" customWidth="1"/>
    <col min="11720" max="11720" width="9.140625" style="21"/>
    <col min="11721" max="11721" width="9.28515625" style="21" bestFit="1" customWidth="1"/>
    <col min="11722" max="11726" width="9.140625" style="21"/>
    <col min="11727" max="11727" width="9.28515625" style="21" bestFit="1" customWidth="1"/>
    <col min="11728" max="11728" width="9.140625" style="21"/>
    <col min="11729" max="11729" width="9.28515625" style="21" bestFit="1" customWidth="1"/>
    <col min="11730" max="11734" width="9.140625" style="21"/>
    <col min="11735" max="11735" width="9.28515625" style="21" bestFit="1" customWidth="1"/>
    <col min="11736" max="11736" width="9.140625" style="21"/>
    <col min="11737" max="11737" width="9.28515625" style="21" bestFit="1" customWidth="1"/>
    <col min="11738" max="11742" width="9.140625" style="21"/>
    <col min="11743" max="11743" width="9.28515625" style="21" bestFit="1" customWidth="1"/>
    <col min="11744" max="11744" width="9.140625" style="21"/>
    <col min="11745" max="11745" width="9.28515625" style="21" bestFit="1" customWidth="1"/>
    <col min="11746" max="11750" width="9.140625" style="21"/>
    <col min="11751" max="11751" width="9.28515625" style="21" bestFit="1" customWidth="1"/>
    <col min="11752" max="11752" width="9.140625" style="21"/>
    <col min="11753" max="11753" width="9.28515625" style="21" bestFit="1" customWidth="1"/>
    <col min="11754" max="11758" width="9.140625" style="21"/>
    <col min="11759" max="11759" width="9.28515625" style="21" bestFit="1" customWidth="1"/>
    <col min="11760" max="11760" width="9.140625" style="21"/>
    <col min="11761" max="11761" width="9.28515625" style="21" bestFit="1" customWidth="1"/>
    <col min="11762" max="11766" width="9.140625" style="21"/>
    <col min="11767" max="11767" width="9.28515625" style="21" bestFit="1" customWidth="1"/>
    <col min="11768" max="11768" width="9.140625" style="21"/>
    <col min="11769" max="11769" width="9.28515625" style="21" bestFit="1" customWidth="1"/>
    <col min="11770" max="11774" width="9.140625" style="21"/>
    <col min="11775" max="11775" width="9.28515625" style="21" bestFit="1" customWidth="1"/>
    <col min="11776" max="11776" width="9.140625" style="21"/>
    <col min="11777" max="11777" width="9.28515625" style="21" bestFit="1" customWidth="1"/>
    <col min="11778" max="11782" width="9.140625" style="21"/>
    <col min="11783" max="11783" width="9.28515625" style="21" bestFit="1" customWidth="1"/>
    <col min="11784" max="11784" width="9.140625" style="21"/>
    <col min="11785" max="11785" width="9.28515625" style="21" bestFit="1" customWidth="1"/>
    <col min="11786" max="11790" width="9.140625" style="21"/>
    <col min="11791" max="11791" width="9.28515625" style="21" bestFit="1" customWidth="1"/>
    <col min="11792" max="11792" width="9.140625" style="21"/>
    <col min="11793" max="11793" width="9.28515625" style="21" bestFit="1" customWidth="1"/>
    <col min="11794" max="11798" width="9.140625" style="21"/>
    <col min="11799" max="11799" width="9.28515625" style="21" bestFit="1" customWidth="1"/>
    <col min="11800" max="11800" width="9.140625" style="21"/>
    <col min="11801" max="11801" width="9.28515625" style="21" bestFit="1" customWidth="1"/>
    <col min="11802" max="11806" width="9.140625" style="21"/>
    <col min="11807" max="11807" width="9.28515625" style="21" bestFit="1" customWidth="1"/>
    <col min="11808" max="11808" width="9.140625" style="21"/>
    <col min="11809" max="11809" width="9.28515625" style="21" bestFit="1" customWidth="1"/>
    <col min="11810" max="11814" width="9.140625" style="21"/>
    <col min="11815" max="11815" width="9.28515625" style="21" bestFit="1" customWidth="1"/>
    <col min="11816" max="11816" width="9.140625" style="21"/>
    <col min="11817" max="11817" width="9.28515625" style="21" bestFit="1" customWidth="1"/>
    <col min="11818" max="11822" width="9.140625" style="21"/>
    <col min="11823" max="11823" width="9.28515625" style="21" bestFit="1" customWidth="1"/>
    <col min="11824" max="11824" width="9.140625" style="21"/>
    <col min="11825" max="11825" width="9.28515625" style="21" bestFit="1" customWidth="1"/>
    <col min="11826" max="11830" width="9.140625" style="21"/>
    <col min="11831" max="11831" width="9.28515625" style="21" bestFit="1" customWidth="1"/>
    <col min="11832" max="11832" width="9.140625" style="21"/>
    <col min="11833" max="11833" width="9.28515625" style="21" bestFit="1" customWidth="1"/>
    <col min="11834" max="11838" width="9.140625" style="21"/>
    <col min="11839" max="11839" width="9.28515625" style="21" bestFit="1" customWidth="1"/>
    <col min="11840" max="11840" width="9.140625" style="21"/>
    <col min="11841" max="11841" width="9.28515625" style="21" bestFit="1" customWidth="1"/>
    <col min="11842" max="11846" width="9.140625" style="21"/>
    <col min="11847" max="11847" width="9.28515625" style="21" bestFit="1" customWidth="1"/>
    <col min="11848" max="11848" width="9.140625" style="21"/>
    <col min="11849" max="11849" width="9.28515625" style="21" bestFit="1" customWidth="1"/>
    <col min="11850" max="11854" width="9.140625" style="21"/>
    <col min="11855" max="11855" width="9.28515625" style="21" bestFit="1" customWidth="1"/>
    <col min="11856" max="11856" width="9.140625" style="21"/>
    <col min="11857" max="11857" width="9.28515625" style="21" bestFit="1" customWidth="1"/>
    <col min="11858" max="11862" width="9.140625" style="21"/>
    <col min="11863" max="11863" width="9.28515625" style="21" bestFit="1" customWidth="1"/>
    <col min="11864" max="11864" width="9.140625" style="21"/>
    <col min="11865" max="11865" width="9.28515625" style="21" bestFit="1" customWidth="1"/>
    <col min="11866" max="11870" width="9.140625" style="21"/>
    <col min="11871" max="11871" width="9.28515625" style="21" bestFit="1" customWidth="1"/>
    <col min="11872" max="11872" width="9.140625" style="21"/>
    <col min="11873" max="11873" width="9.28515625" style="21" bestFit="1" customWidth="1"/>
    <col min="11874" max="11878" width="9.140625" style="21"/>
    <col min="11879" max="11879" width="9.28515625" style="21" bestFit="1" customWidth="1"/>
    <col min="11880" max="11880" width="9.140625" style="21"/>
    <col min="11881" max="11881" width="9.28515625" style="21" bestFit="1" customWidth="1"/>
    <col min="11882" max="11886" width="9.140625" style="21"/>
    <col min="11887" max="11887" width="9.28515625" style="21" bestFit="1" customWidth="1"/>
    <col min="11888" max="11888" width="9.140625" style="21"/>
    <col min="11889" max="11889" width="9.28515625" style="21" bestFit="1" customWidth="1"/>
    <col min="11890" max="11894" width="9.140625" style="21"/>
    <col min="11895" max="11895" width="9.28515625" style="21" bestFit="1" customWidth="1"/>
    <col min="11896" max="11896" width="9.140625" style="21"/>
    <col min="11897" max="11897" width="9.28515625" style="21" bestFit="1" customWidth="1"/>
    <col min="11898" max="11902" width="9.140625" style="21"/>
    <col min="11903" max="11903" width="9.28515625" style="21" bestFit="1" customWidth="1"/>
    <col min="11904" max="11904" width="9.140625" style="21"/>
    <col min="11905" max="11905" width="9.28515625" style="21" bestFit="1" customWidth="1"/>
    <col min="11906" max="11910" width="9.140625" style="21"/>
    <col min="11911" max="11911" width="9.28515625" style="21" bestFit="1" customWidth="1"/>
    <col min="11912" max="11912" width="9.140625" style="21"/>
    <col min="11913" max="11913" width="9.28515625" style="21" bestFit="1" customWidth="1"/>
    <col min="11914" max="11918" width="9.140625" style="21"/>
    <col min="11919" max="11919" width="9.28515625" style="21" bestFit="1" customWidth="1"/>
    <col min="11920" max="11920" width="9.140625" style="21"/>
    <col min="11921" max="11921" width="9.28515625" style="21" bestFit="1" customWidth="1"/>
    <col min="11922" max="11926" width="9.140625" style="21"/>
    <col min="11927" max="11927" width="9.28515625" style="21" bestFit="1" customWidth="1"/>
    <col min="11928" max="11928" width="9.140625" style="21"/>
    <col min="11929" max="11929" width="9.28515625" style="21" bestFit="1" customWidth="1"/>
    <col min="11930" max="11934" width="9.140625" style="21"/>
    <col min="11935" max="11935" width="9.28515625" style="21" bestFit="1" customWidth="1"/>
    <col min="11936" max="11936" width="9.140625" style="21"/>
    <col min="11937" max="11937" width="9.28515625" style="21" bestFit="1" customWidth="1"/>
    <col min="11938" max="11942" width="9.140625" style="21"/>
    <col min="11943" max="11943" width="9.28515625" style="21" bestFit="1" customWidth="1"/>
    <col min="11944" max="11944" width="9.140625" style="21"/>
    <col min="11945" max="11945" width="9.28515625" style="21" bestFit="1" customWidth="1"/>
    <col min="11946" max="11950" width="9.140625" style="21"/>
    <col min="11951" max="11951" width="9.28515625" style="21" bestFit="1" customWidth="1"/>
    <col min="11952" max="11952" width="9.140625" style="21"/>
    <col min="11953" max="11953" width="9.28515625" style="21" bestFit="1" customWidth="1"/>
    <col min="11954" max="11958" width="9.140625" style="21"/>
    <col min="11959" max="11959" width="9.28515625" style="21" bestFit="1" customWidth="1"/>
    <col min="11960" max="11960" width="9.140625" style="21"/>
    <col min="11961" max="11961" width="9.28515625" style="21" bestFit="1" customWidth="1"/>
    <col min="11962" max="11966" width="9.140625" style="21"/>
    <col min="11967" max="11967" width="9.28515625" style="21" bestFit="1" customWidth="1"/>
    <col min="11968" max="11968" width="9.140625" style="21"/>
    <col min="11969" max="11969" width="9.28515625" style="21" bestFit="1" customWidth="1"/>
    <col min="11970" max="11974" width="9.140625" style="21"/>
    <col min="11975" max="11975" width="9.28515625" style="21" bestFit="1" customWidth="1"/>
    <col min="11976" max="11976" width="9.140625" style="21"/>
    <col min="11977" max="11977" width="9.28515625" style="21" bestFit="1" customWidth="1"/>
    <col min="11978" max="11982" width="9.140625" style="21"/>
    <col min="11983" max="11983" width="9.28515625" style="21" bestFit="1" customWidth="1"/>
    <col min="11984" max="11984" width="9.140625" style="21"/>
    <col min="11985" max="11985" width="9.28515625" style="21" bestFit="1" customWidth="1"/>
    <col min="11986" max="11990" width="9.140625" style="21"/>
    <col min="11991" max="11991" width="9.28515625" style="21" bestFit="1" customWidth="1"/>
    <col min="11992" max="11992" width="9.140625" style="21"/>
    <col min="11993" max="11993" width="9.28515625" style="21" bestFit="1" customWidth="1"/>
    <col min="11994" max="11998" width="9.140625" style="21"/>
    <col min="11999" max="11999" width="9.28515625" style="21" bestFit="1" customWidth="1"/>
    <col min="12000" max="12000" width="9.140625" style="21"/>
    <col min="12001" max="12001" width="9.28515625" style="21" bestFit="1" customWidth="1"/>
    <col min="12002" max="12006" width="9.140625" style="21"/>
    <col min="12007" max="12007" width="9.28515625" style="21" bestFit="1" customWidth="1"/>
    <col min="12008" max="12008" width="9.140625" style="21"/>
    <col min="12009" max="12009" width="9.28515625" style="21" bestFit="1" customWidth="1"/>
    <col min="12010" max="12014" width="9.140625" style="21"/>
    <col min="12015" max="12015" width="9.28515625" style="21" bestFit="1" customWidth="1"/>
    <col min="12016" max="12016" width="9.140625" style="21"/>
    <col min="12017" max="12017" width="9.28515625" style="21" bestFit="1" customWidth="1"/>
    <col min="12018" max="12022" width="9.140625" style="21"/>
    <col min="12023" max="12023" width="9.28515625" style="21" bestFit="1" customWidth="1"/>
    <col min="12024" max="12024" width="9.140625" style="21"/>
    <col min="12025" max="12025" width="9.28515625" style="21" bestFit="1" customWidth="1"/>
    <col min="12026" max="12030" width="9.140625" style="21"/>
    <col min="12031" max="12031" width="9.28515625" style="21" bestFit="1" customWidth="1"/>
    <col min="12032" max="12032" width="9.140625" style="21"/>
    <col min="12033" max="12033" width="9.28515625" style="21" bestFit="1" customWidth="1"/>
    <col min="12034" max="12038" width="9.140625" style="21"/>
    <col min="12039" max="12039" width="9.28515625" style="21" bestFit="1" customWidth="1"/>
    <col min="12040" max="12040" width="9.140625" style="21"/>
    <col min="12041" max="12041" width="9.28515625" style="21" bestFit="1" customWidth="1"/>
    <col min="12042" max="12046" width="9.140625" style="21"/>
    <col min="12047" max="12047" width="9.28515625" style="21" bestFit="1" customWidth="1"/>
    <col min="12048" max="12048" width="9.140625" style="21"/>
    <col min="12049" max="12049" width="9.28515625" style="21" bestFit="1" customWidth="1"/>
    <col min="12050" max="12054" width="9.140625" style="21"/>
    <col min="12055" max="12055" width="9.28515625" style="21" bestFit="1" customWidth="1"/>
    <col min="12056" max="12056" width="9.140625" style="21"/>
    <col min="12057" max="12057" width="9.28515625" style="21" bestFit="1" customWidth="1"/>
    <col min="12058" max="12062" width="9.140625" style="21"/>
    <col min="12063" max="12063" width="9.28515625" style="21" bestFit="1" customWidth="1"/>
    <col min="12064" max="12064" width="9.140625" style="21"/>
    <col min="12065" max="12065" width="9.28515625" style="21" bestFit="1" customWidth="1"/>
    <col min="12066" max="12070" width="9.140625" style="21"/>
    <col min="12071" max="12071" width="9.28515625" style="21" bestFit="1" customWidth="1"/>
    <col min="12072" max="12072" width="9.140625" style="21"/>
    <col min="12073" max="12073" width="9.28515625" style="21" bestFit="1" customWidth="1"/>
    <col min="12074" max="12078" width="9.140625" style="21"/>
    <col min="12079" max="12079" width="9.28515625" style="21" bestFit="1" customWidth="1"/>
    <col min="12080" max="12080" width="9.140625" style="21"/>
    <col min="12081" max="12081" width="9.28515625" style="21" bestFit="1" customWidth="1"/>
    <col min="12082" max="12086" width="9.140625" style="21"/>
    <col min="12087" max="12087" width="9.28515625" style="21" bestFit="1" customWidth="1"/>
    <col min="12088" max="12088" width="9.140625" style="21"/>
    <col min="12089" max="12089" width="9.28515625" style="21" bestFit="1" customWidth="1"/>
    <col min="12090" max="12094" width="9.140625" style="21"/>
    <col min="12095" max="12095" width="9.28515625" style="21" bestFit="1" customWidth="1"/>
    <col min="12096" max="12096" width="9.140625" style="21"/>
    <col min="12097" max="12097" width="9.28515625" style="21" bestFit="1" customWidth="1"/>
    <col min="12098" max="12102" width="9.140625" style="21"/>
    <col min="12103" max="12103" width="9.28515625" style="21" bestFit="1" customWidth="1"/>
    <col min="12104" max="12104" width="9.140625" style="21"/>
    <col min="12105" max="12105" width="9.28515625" style="21" bestFit="1" customWidth="1"/>
    <col min="12106" max="12110" width="9.140625" style="21"/>
    <col min="12111" max="12111" width="9.28515625" style="21" bestFit="1" customWidth="1"/>
    <col min="12112" max="12112" width="9.140625" style="21"/>
    <col min="12113" max="12113" width="9.28515625" style="21" bestFit="1" customWidth="1"/>
    <col min="12114" max="12118" width="9.140625" style="21"/>
    <col min="12119" max="12119" width="9.28515625" style="21" bestFit="1" customWidth="1"/>
    <col min="12120" max="12120" width="9.140625" style="21"/>
    <col min="12121" max="12121" width="9.28515625" style="21" bestFit="1" customWidth="1"/>
    <col min="12122" max="12126" width="9.140625" style="21"/>
    <col min="12127" max="12127" width="9.28515625" style="21" bestFit="1" customWidth="1"/>
    <col min="12128" max="12128" width="9.140625" style="21"/>
    <col min="12129" max="12129" width="9.28515625" style="21" bestFit="1" customWidth="1"/>
    <col min="12130" max="12134" width="9.140625" style="21"/>
    <col min="12135" max="12135" width="9.28515625" style="21" bestFit="1" customWidth="1"/>
    <col min="12136" max="12136" width="9.140625" style="21"/>
    <col min="12137" max="12137" width="9.28515625" style="21" bestFit="1" customWidth="1"/>
    <col min="12138" max="12142" width="9.140625" style="21"/>
    <col min="12143" max="12143" width="9.28515625" style="21" bestFit="1" customWidth="1"/>
    <col min="12144" max="12144" width="9.140625" style="21"/>
    <col min="12145" max="12145" width="9.28515625" style="21" bestFit="1" customWidth="1"/>
    <col min="12146" max="12150" width="9.140625" style="21"/>
    <col min="12151" max="12151" width="9.28515625" style="21" bestFit="1" customWidth="1"/>
    <col min="12152" max="12152" width="9.140625" style="21"/>
    <col min="12153" max="12153" width="9.28515625" style="21" bestFit="1" customWidth="1"/>
    <col min="12154" max="12158" width="9.140625" style="21"/>
    <col min="12159" max="12159" width="9.28515625" style="21" bestFit="1" customWidth="1"/>
    <col min="12160" max="12160" width="9.140625" style="21"/>
    <col min="12161" max="12161" width="9.28515625" style="21" bestFit="1" customWidth="1"/>
    <col min="12162" max="12166" width="9.140625" style="21"/>
    <col min="12167" max="12167" width="9.28515625" style="21" bestFit="1" customWidth="1"/>
    <col min="12168" max="12168" width="9.140625" style="21"/>
    <col min="12169" max="12169" width="9.28515625" style="21" bestFit="1" customWidth="1"/>
    <col min="12170" max="12174" width="9.140625" style="21"/>
    <col min="12175" max="12175" width="9.28515625" style="21" bestFit="1" customWidth="1"/>
    <col min="12176" max="12176" width="9.140625" style="21"/>
    <col min="12177" max="12177" width="9.28515625" style="21" bestFit="1" customWidth="1"/>
    <col min="12178" max="12182" width="9.140625" style="21"/>
    <col min="12183" max="12183" width="9.28515625" style="21" bestFit="1" customWidth="1"/>
    <col min="12184" max="12184" width="9.140625" style="21"/>
    <col min="12185" max="12185" width="9.28515625" style="21" bestFit="1" customWidth="1"/>
    <col min="12186" max="12190" width="9.140625" style="21"/>
    <col min="12191" max="12191" width="9.28515625" style="21" bestFit="1" customWidth="1"/>
    <col min="12192" max="12192" width="9.140625" style="21"/>
    <col min="12193" max="12193" width="9.28515625" style="21" bestFit="1" customWidth="1"/>
    <col min="12194" max="12198" width="9.140625" style="21"/>
    <col min="12199" max="12199" width="9.28515625" style="21" bestFit="1" customWidth="1"/>
    <col min="12200" max="12200" width="9.140625" style="21"/>
    <col min="12201" max="12201" width="9.28515625" style="21" bestFit="1" customWidth="1"/>
    <col min="12202" max="12206" width="9.140625" style="21"/>
    <col min="12207" max="12207" width="9.28515625" style="21" bestFit="1" customWidth="1"/>
    <col min="12208" max="12208" width="9.140625" style="21"/>
    <col min="12209" max="12209" width="9.28515625" style="21" bestFit="1" customWidth="1"/>
    <col min="12210" max="12214" width="9.140625" style="21"/>
    <col min="12215" max="12215" width="9.28515625" style="21" bestFit="1" customWidth="1"/>
    <col min="12216" max="12216" width="9.140625" style="21"/>
    <col min="12217" max="12217" width="9.28515625" style="21" bestFit="1" customWidth="1"/>
    <col min="12218" max="12222" width="9.140625" style="21"/>
    <col min="12223" max="12223" width="9.28515625" style="21" bestFit="1" customWidth="1"/>
    <col min="12224" max="12224" width="9.140625" style="21"/>
    <col min="12225" max="12225" width="9.28515625" style="21" bestFit="1" customWidth="1"/>
    <col min="12226" max="12230" width="9.140625" style="21"/>
    <col min="12231" max="12231" width="9.28515625" style="21" bestFit="1" customWidth="1"/>
    <col min="12232" max="12232" width="9.140625" style="21"/>
    <col min="12233" max="12233" width="9.28515625" style="21" bestFit="1" customWidth="1"/>
    <col min="12234" max="12238" width="9.140625" style="21"/>
    <col min="12239" max="12239" width="9.28515625" style="21" bestFit="1" customWidth="1"/>
    <col min="12240" max="12240" width="9.140625" style="21"/>
    <col min="12241" max="12241" width="9.28515625" style="21" bestFit="1" customWidth="1"/>
    <col min="12242" max="12246" width="9.140625" style="21"/>
    <col min="12247" max="12247" width="9.28515625" style="21" bestFit="1" customWidth="1"/>
    <col min="12248" max="12248" width="9.140625" style="21"/>
    <col min="12249" max="12249" width="9.28515625" style="21" bestFit="1" customWidth="1"/>
    <col min="12250" max="12254" width="9.140625" style="21"/>
    <col min="12255" max="12255" width="9.28515625" style="21" bestFit="1" customWidth="1"/>
    <col min="12256" max="12256" width="9.140625" style="21"/>
    <col min="12257" max="12257" width="9.28515625" style="21" bestFit="1" customWidth="1"/>
    <col min="12258" max="12262" width="9.140625" style="21"/>
    <col min="12263" max="12263" width="9.28515625" style="21" bestFit="1" customWidth="1"/>
    <col min="12264" max="12264" width="9.140625" style="21"/>
    <col min="12265" max="12265" width="9.28515625" style="21" bestFit="1" customWidth="1"/>
    <col min="12266" max="12270" width="9.140625" style="21"/>
    <col min="12271" max="12271" width="9.28515625" style="21" bestFit="1" customWidth="1"/>
    <col min="12272" max="12272" width="9.140625" style="21"/>
    <col min="12273" max="12273" width="9.28515625" style="21" bestFit="1" customWidth="1"/>
    <col min="12274" max="12278" width="9.140625" style="21"/>
    <col min="12279" max="12279" width="9.28515625" style="21" bestFit="1" customWidth="1"/>
    <col min="12280" max="12280" width="9.140625" style="21"/>
    <col min="12281" max="12281" width="9.28515625" style="21" bestFit="1" customWidth="1"/>
    <col min="12282" max="12286" width="9.140625" style="21"/>
    <col min="12287" max="12287" width="9.28515625" style="21" bestFit="1" customWidth="1"/>
    <col min="12288" max="12288" width="9.140625" style="21"/>
    <col min="12289" max="12289" width="9.28515625" style="21" bestFit="1" customWidth="1"/>
    <col min="12290" max="12294" width="9.140625" style="21"/>
    <col min="12295" max="12295" width="9.28515625" style="21" bestFit="1" customWidth="1"/>
    <col min="12296" max="12296" width="9.140625" style="21"/>
    <col min="12297" max="12297" width="9.28515625" style="21" bestFit="1" customWidth="1"/>
    <col min="12298" max="12302" width="9.140625" style="21"/>
    <col min="12303" max="12303" width="9.28515625" style="21" bestFit="1" customWidth="1"/>
    <col min="12304" max="12304" width="9.140625" style="21"/>
    <col min="12305" max="12305" width="9.28515625" style="21" bestFit="1" customWidth="1"/>
    <col min="12306" max="12310" width="9.140625" style="21"/>
    <col min="12311" max="12311" width="9.28515625" style="21" bestFit="1" customWidth="1"/>
    <col min="12312" max="12312" width="9.140625" style="21"/>
    <col min="12313" max="12313" width="9.28515625" style="21" bestFit="1" customWidth="1"/>
    <col min="12314" max="12318" width="9.140625" style="21"/>
    <col min="12319" max="12319" width="9.28515625" style="21" bestFit="1" customWidth="1"/>
    <col min="12320" max="12320" width="9.140625" style="21"/>
    <col min="12321" max="12321" width="9.28515625" style="21" bestFit="1" customWidth="1"/>
    <col min="12322" max="12326" width="9.140625" style="21"/>
    <col min="12327" max="12327" width="9.28515625" style="21" bestFit="1" customWidth="1"/>
    <col min="12328" max="12328" width="9.140625" style="21"/>
    <col min="12329" max="12329" width="9.28515625" style="21" bestFit="1" customWidth="1"/>
    <col min="12330" max="12334" width="9.140625" style="21"/>
    <col min="12335" max="12335" width="9.28515625" style="21" bestFit="1" customWidth="1"/>
    <col min="12336" max="12336" width="9.140625" style="21"/>
    <col min="12337" max="12337" width="9.28515625" style="21" bestFit="1" customWidth="1"/>
    <col min="12338" max="12342" width="9.140625" style="21"/>
    <col min="12343" max="12343" width="9.28515625" style="21" bestFit="1" customWidth="1"/>
    <col min="12344" max="12344" width="9.140625" style="21"/>
    <col min="12345" max="12345" width="9.28515625" style="21" bestFit="1" customWidth="1"/>
    <col min="12346" max="12350" width="9.140625" style="21"/>
    <col min="12351" max="12351" width="9.28515625" style="21" bestFit="1" customWidth="1"/>
    <col min="12352" max="12352" width="9.140625" style="21"/>
    <col min="12353" max="12353" width="9.28515625" style="21" bestFit="1" customWidth="1"/>
    <col min="12354" max="12358" width="9.140625" style="21"/>
    <col min="12359" max="12359" width="9.28515625" style="21" bestFit="1" customWidth="1"/>
    <col min="12360" max="12360" width="9.140625" style="21"/>
    <col min="12361" max="12361" width="9.28515625" style="21" bestFit="1" customWidth="1"/>
    <col min="12362" max="12366" width="9.140625" style="21"/>
    <col min="12367" max="12367" width="9.28515625" style="21" bestFit="1" customWidth="1"/>
    <col min="12368" max="12368" width="9.140625" style="21"/>
    <col min="12369" max="12369" width="9.28515625" style="21" bestFit="1" customWidth="1"/>
    <col min="12370" max="12374" width="9.140625" style="21"/>
    <col min="12375" max="12375" width="9.28515625" style="21" bestFit="1" customWidth="1"/>
    <col min="12376" max="12376" width="9.140625" style="21"/>
    <col min="12377" max="12377" width="9.28515625" style="21" bestFit="1" customWidth="1"/>
    <col min="12378" max="12382" width="9.140625" style="21"/>
    <col min="12383" max="12383" width="9.28515625" style="21" bestFit="1" customWidth="1"/>
    <col min="12384" max="12384" width="9.140625" style="21"/>
    <col min="12385" max="12385" width="9.28515625" style="21" bestFit="1" customWidth="1"/>
    <col min="12386" max="12390" width="9.140625" style="21"/>
    <col min="12391" max="12391" width="9.28515625" style="21" bestFit="1" customWidth="1"/>
    <col min="12392" max="12392" width="9.140625" style="21"/>
    <col min="12393" max="12393" width="9.28515625" style="21" bestFit="1" customWidth="1"/>
    <col min="12394" max="12398" width="9.140625" style="21"/>
    <col min="12399" max="12399" width="9.28515625" style="21" bestFit="1" customWidth="1"/>
    <col min="12400" max="12400" width="9.140625" style="21"/>
    <col min="12401" max="12401" width="9.28515625" style="21" bestFit="1" customWidth="1"/>
    <col min="12402" max="12406" width="9.140625" style="21"/>
    <col min="12407" max="12407" width="9.28515625" style="21" bestFit="1" customWidth="1"/>
    <col min="12408" max="12408" width="9.140625" style="21"/>
    <col min="12409" max="12409" width="9.28515625" style="21" bestFit="1" customWidth="1"/>
    <col min="12410" max="12414" width="9.140625" style="21"/>
    <col min="12415" max="12415" width="9.28515625" style="21" bestFit="1" customWidth="1"/>
    <col min="12416" max="12416" width="9.140625" style="21"/>
    <col min="12417" max="12417" width="9.28515625" style="21" bestFit="1" customWidth="1"/>
    <col min="12418" max="12422" width="9.140625" style="21"/>
    <col min="12423" max="12423" width="9.28515625" style="21" bestFit="1" customWidth="1"/>
    <col min="12424" max="12424" width="9.140625" style="21"/>
    <col min="12425" max="12425" width="9.28515625" style="21" bestFit="1" customWidth="1"/>
    <col min="12426" max="12430" width="9.140625" style="21"/>
    <col min="12431" max="12431" width="9.28515625" style="21" bestFit="1" customWidth="1"/>
    <col min="12432" max="12432" width="9.140625" style="21"/>
    <col min="12433" max="12433" width="9.28515625" style="21" bestFit="1" customWidth="1"/>
    <col min="12434" max="12438" width="9.140625" style="21"/>
    <col min="12439" max="12439" width="9.28515625" style="21" bestFit="1" customWidth="1"/>
    <col min="12440" max="12440" width="9.140625" style="21"/>
    <col min="12441" max="12441" width="9.28515625" style="21" bestFit="1" customWidth="1"/>
    <col min="12442" max="12446" width="9.140625" style="21"/>
    <col min="12447" max="12447" width="9.28515625" style="21" bestFit="1" customWidth="1"/>
    <col min="12448" max="12448" width="9.140625" style="21"/>
    <col min="12449" max="12449" width="9.28515625" style="21" bestFit="1" customWidth="1"/>
    <col min="12450" max="12454" width="9.140625" style="21"/>
    <col min="12455" max="12455" width="9.28515625" style="21" bestFit="1" customWidth="1"/>
    <col min="12456" max="12456" width="9.140625" style="21"/>
    <col min="12457" max="12457" width="9.28515625" style="21" bestFit="1" customWidth="1"/>
    <col min="12458" max="12462" width="9.140625" style="21"/>
    <col min="12463" max="12463" width="9.28515625" style="21" bestFit="1" customWidth="1"/>
    <col min="12464" max="12464" width="9.140625" style="21"/>
    <col min="12465" max="12465" width="9.28515625" style="21" bestFit="1" customWidth="1"/>
    <col min="12466" max="12470" width="9.140625" style="21"/>
    <col min="12471" max="12471" width="9.28515625" style="21" bestFit="1" customWidth="1"/>
    <col min="12472" max="12472" width="9.140625" style="21"/>
    <col min="12473" max="12473" width="9.28515625" style="21" bestFit="1" customWidth="1"/>
    <col min="12474" max="12478" width="9.140625" style="21"/>
    <col min="12479" max="12479" width="9.28515625" style="21" bestFit="1" customWidth="1"/>
    <col min="12480" max="12480" width="9.140625" style="21"/>
    <col min="12481" max="12481" width="9.28515625" style="21" bestFit="1" customWidth="1"/>
    <col min="12482" max="12486" width="9.140625" style="21"/>
    <col min="12487" max="12487" width="9.28515625" style="21" bestFit="1" customWidth="1"/>
    <col min="12488" max="12488" width="9.140625" style="21"/>
    <col min="12489" max="12489" width="9.28515625" style="21" bestFit="1" customWidth="1"/>
    <col min="12490" max="12494" width="9.140625" style="21"/>
    <col min="12495" max="12495" width="9.28515625" style="21" bestFit="1" customWidth="1"/>
    <col min="12496" max="12496" width="9.140625" style="21"/>
    <col min="12497" max="12497" width="9.28515625" style="21" bestFit="1" customWidth="1"/>
    <col min="12498" max="12502" width="9.140625" style="21"/>
    <col min="12503" max="12503" width="9.28515625" style="21" bestFit="1" customWidth="1"/>
    <col min="12504" max="12504" width="9.140625" style="21"/>
    <col min="12505" max="12505" width="9.28515625" style="21" bestFit="1" customWidth="1"/>
    <col min="12506" max="12510" width="9.140625" style="21"/>
    <col min="12511" max="12511" width="9.28515625" style="21" bestFit="1" customWidth="1"/>
    <col min="12512" max="12512" width="9.140625" style="21"/>
    <col min="12513" max="12513" width="9.28515625" style="21" bestFit="1" customWidth="1"/>
    <col min="12514" max="12518" width="9.140625" style="21"/>
    <col min="12519" max="12519" width="9.28515625" style="21" bestFit="1" customWidth="1"/>
    <col min="12520" max="12520" width="9.140625" style="21"/>
    <col min="12521" max="12521" width="9.28515625" style="21" bestFit="1" customWidth="1"/>
    <col min="12522" max="12526" width="9.140625" style="21"/>
    <col min="12527" max="12527" width="9.28515625" style="21" bestFit="1" customWidth="1"/>
    <col min="12528" max="12528" width="9.140625" style="21"/>
    <col min="12529" max="12529" width="9.28515625" style="21" bestFit="1" customWidth="1"/>
    <col min="12530" max="12534" width="9.140625" style="21"/>
    <col min="12535" max="12535" width="9.28515625" style="21" bestFit="1" customWidth="1"/>
    <col min="12536" max="12536" width="9.140625" style="21"/>
    <col min="12537" max="12537" width="9.28515625" style="21" bestFit="1" customWidth="1"/>
    <col min="12538" max="12542" width="9.140625" style="21"/>
    <col min="12543" max="12543" width="9.28515625" style="21" bestFit="1" customWidth="1"/>
    <col min="12544" max="12544" width="9.140625" style="21"/>
    <col min="12545" max="12545" width="9.28515625" style="21" bestFit="1" customWidth="1"/>
    <col min="12546" max="12550" width="9.140625" style="21"/>
    <col min="12551" max="12551" width="9.28515625" style="21" bestFit="1" customWidth="1"/>
    <col min="12552" max="12552" width="9.140625" style="21"/>
    <col min="12553" max="12553" width="9.28515625" style="21" bestFit="1" customWidth="1"/>
    <col min="12554" max="12558" width="9.140625" style="21"/>
    <col min="12559" max="12559" width="9.28515625" style="21" bestFit="1" customWidth="1"/>
    <col min="12560" max="12560" width="9.140625" style="21"/>
    <col min="12561" max="12561" width="9.28515625" style="21" bestFit="1" customWidth="1"/>
    <col min="12562" max="12566" width="9.140625" style="21"/>
    <col min="12567" max="12567" width="9.28515625" style="21" bestFit="1" customWidth="1"/>
    <col min="12568" max="12568" width="9.140625" style="21"/>
    <col min="12569" max="12569" width="9.28515625" style="21" bestFit="1" customWidth="1"/>
    <col min="12570" max="12574" width="9.140625" style="21"/>
    <col min="12575" max="12575" width="9.28515625" style="21" bestFit="1" customWidth="1"/>
    <col min="12576" max="12576" width="9.140625" style="21"/>
    <col min="12577" max="12577" width="9.28515625" style="21" bestFit="1" customWidth="1"/>
    <col min="12578" max="12582" width="9.140625" style="21"/>
    <col min="12583" max="12583" width="9.28515625" style="21" bestFit="1" customWidth="1"/>
    <col min="12584" max="12584" width="9.140625" style="21"/>
    <col min="12585" max="12585" width="9.28515625" style="21" bestFit="1" customWidth="1"/>
    <col min="12586" max="12590" width="9.140625" style="21"/>
    <col min="12591" max="12591" width="9.28515625" style="21" bestFit="1" customWidth="1"/>
    <col min="12592" max="12592" width="9.140625" style="21"/>
    <col min="12593" max="12593" width="9.28515625" style="21" bestFit="1" customWidth="1"/>
    <col min="12594" max="12598" width="9.140625" style="21"/>
    <col min="12599" max="12599" width="9.28515625" style="21" bestFit="1" customWidth="1"/>
    <col min="12600" max="12600" width="9.140625" style="21"/>
    <col min="12601" max="12601" width="9.28515625" style="21" bestFit="1" customWidth="1"/>
    <col min="12602" max="12606" width="9.140625" style="21"/>
    <col min="12607" max="12607" width="9.28515625" style="21" bestFit="1" customWidth="1"/>
    <col min="12608" max="12608" width="9.140625" style="21"/>
    <col min="12609" max="12609" width="9.28515625" style="21" bestFit="1" customWidth="1"/>
    <col min="12610" max="12614" width="9.140625" style="21"/>
    <col min="12615" max="12615" width="9.28515625" style="21" bestFit="1" customWidth="1"/>
    <col min="12616" max="12616" width="9.140625" style="21"/>
    <col min="12617" max="12617" width="9.28515625" style="21" bestFit="1" customWidth="1"/>
    <col min="12618" max="12622" width="9.140625" style="21"/>
    <col min="12623" max="12623" width="9.28515625" style="21" bestFit="1" customWidth="1"/>
    <col min="12624" max="12624" width="9.140625" style="21"/>
    <col min="12625" max="12625" width="9.28515625" style="21" bestFit="1" customWidth="1"/>
    <col min="12626" max="12630" width="9.140625" style="21"/>
    <col min="12631" max="12631" width="9.28515625" style="21" bestFit="1" customWidth="1"/>
    <col min="12632" max="12632" width="9.140625" style="21"/>
    <col min="12633" max="12633" width="9.28515625" style="21" bestFit="1" customWidth="1"/>
    <col min="12634" max="12638" width="9.140625" style="21"/>
    <col min="12639" max="12639" width="9.28515625" style="21" bestFit="1" customWidth="1"/>
    <col min="12640" max="12640" width="9.140625" style="21"/>
    <col min="12641" max="12641" width="9.28515625" style="21" bestFit="1" customWidth="1"/>
    <col min="12642" max="12646" width="9.140625" style="21"/>
    <col min="12647" max="12647" width="9.28515625" style="21" bestFit="1" customWidth="1"/>
    <col min="12648" max="12648" width="9.140625" style="21"/>
    <col min="12649" max="12649" width="9.28515625" style="21" bestFit="1" customWidth="1"/>
    <col min="12650" max="12654" width="9.140625" style="21"/>
    <col min="12655" max="12655" width="9.28515625" style="21" bestFit="1" customWidth="1"/>
    <col min="12656" max="12656" width="9.140625" style="21"/>
    <col min="12657" max="12657" width="9.28515625" style="21" bestFit="1" customWidth="1"/>
    <col min="12658" max="12662" width="9.140625" style="21"/>
    <col min="12663" max="12663" width="9.28515625" style="21" bestFit="1" customWidth="1"/>
    <col min="12664" max="12664" width="9.140625" style="21"/>
    <col min="12665" max="12665" width="9.28515625" style="21" bestFit="1" customWidth="1"/>
    <col min="12666" max="12670" width="9.140625" style="21"/>
    <col min="12671" max="12671" width="9.28515625" style="21" bestFit="1" customWidth="1"/>
    <col min="12672" max="12672" width="9.140625" style="21"/>
    <col min="12673" max="12673" width="9.28515625" style="21" bestFit="1" customWidth="1"/>
    <col min="12674" max="12678" width="9.140625" style="21"/>
    <col min="12679" max="12679" width="9.28515625" style="21" bestFit="1" customWidth="1"/>
    <col min="12680" max="12680" width="9.140625" style="21"/>
    <col min="12681" max="12681" width="9.28515625" style="21" bestFit="1" customWidth="1"/>
    <col min="12682" max="12686" width="9.140625" style="21"/>
    <col min="12687" max="12687" width="9.28515625" style="21" bestFit="1" customWidth="1"/>
    <col min="12688" max="12688" width="9.140625" style="21"/>
    <col min="12689" max="12689" width="9.28515625" style="21" bestFit="1" customWidth="1"/>
    <col min="12690" max="12694" width="9.140625" style="21"/>
    <col min="12695" max="12695" width="9.28515625" style="21" bestFit="1" customWidth="1"/>
    <col min="12696" max="12696" width="9.140625" style="21"/>
    <col min="12697" max="12697" width="9.28515625" style="21" bestFit="1" customWidth="1"/>
    <col min="12698" max="12702" width="9.140625" style="21"/>
    <col min="12703" max="12703" width="9.28515625" style="21" bestFit="1" customWidth="1"/>
    <col min="12704" max="12704" width="9.140625" style="21"/>
    <col min="12705" max="12705" width="9.28515625" style="21" bestFit="1" customWidth="1"/>
    <col min="12706" max="12710" width="9.140625" style="21"/>
    <col min="12711" max="12711" width="9.28515625" style="21" bestFit="1" customWidth="1"/>
    <col min="12712" max="12712" width="9.140625" style="21"/>
    <col min="12713" max="12713" width="9.28515625" style="21" bestFit="1" customWidth="1"/>
    <col min="12714" max="12718" width="9.140625" style="21"/>
    <col min="12719" max="12719" width="9.28515625" style="21" bestFit="1" customWidth="1"/>
    <col min="12720" max="12720" width="9.140625" style="21"/>
    <col min="12721" max="12721" width="9.28515625" style="21" bestFit="1" customWidth="1"/>
    <col min="12722" max="12726" width="9.140625" style="21"/>
    <col min="12727" max="12727" width="9.28515625" style="21" bestFit="1" customWidth="1"/>
    <col min="12728" max="12728" width="9.140625" style="21"/>
    <col min="12729" max="12729" width="9.28515625" style="21" bestFit="1" customWidth="1"/>
    <col min="12730" max="12734" width="9.140625" style="21"/>
    <col min="12735" max="12735" width="9.28515625" style="21" bestFit="1" customWidth="1"/>
    <col min="12736" max="12736" width="9.140625" style="21"/>
    <col min="12737" max="12737" width="9.28515625" style="21" bestFit="1" customWidth="1"/>
    <col min="12738" max="12742" width="9.140625" style="21"/>
    <col min="12743" max="12743" width="9.28515625" style="21" bestFit="1" customWidth="1"/>
    <col min="12744" max="12744" width="9.140625" style="21"/>
    <col min="12745" max="12745" width="9.28515625" style="21" bestFit="1" customWidth="1"/>
    <col min="12746" max="12750" width="9.140625" style="21"/>
    <col min="12751" max="12751" width="9.28515625" style="21" bestFit="1" customWidth="1"/>
    <col min="12752" max="12752" width="9.140625" style="21"/>
    <col min="12753" max="12753" width="9.28515625" style="21" bestFit="1" customWidth="1"/>
    <col min="12754" max="12758" width="9.140625" style="21"/>
    <col min="12759" max="12759" width="9.28515625" style="21" bestFit="1" customWidth="1"/>
    <col min="12760" max="12760" width="9.140625" style="21"/>
    <col min="12761" max="12761" width="9.28515625" style="21" bestFit="1" customWidth="1"/>
    <col min="12762" max="12766" width="9.140625" style="21"/>
    <col min="12767" max="12767" width="9.28515625" style="21" bestFit="1" customWidth="1"/>
    <col min="12768" max="12768" width="9.140625" style="21"/>
    <col min="12769" max="12769" width="9.28515625" style="21" bestFit="1" customWidth="1"/>
    <col min="12770" max="12774" width="9.140625" style="21"/>
    <col min="12775" max="12775" width="9.28515625" style="21" bestFit="1" customWidth="1"/>
    <col min="12776" max="12776" width="9.140625" style="21"/>
    <col min="12777" max="12777" width="9.28515625" style="21" bestFit="1" customWidth="1"/>
    <col min="12778" max="12782" width="9.140625" style="21"/>
    <col min="12783" max="12783" width="9.28515625" style="21" bestFit="1" customWidth="1"/>
    <col min="12784" max="12784" width="9.140625" style="21"/>
    <col min="12785" max="12785" width="9.28515625" style="21" bestFit="1" customWidth="1"/>
    <col min="12786" max="12790" width="9.140625" style="21"/>
    <col min="12791" max="12791" width="9.28515625" style="21" bestFit="1" customWidth="1"/>
    <col min="12792" max="12792" width="9.140625" style="21"/>
    <col min="12793" max="12793" width="9.28515625" style="21" bestFit="1" customWidth="1"/>
    <col min="12794" max="12798" width="9.140625" style="21"/>
    <col min="12799" max="12799" width="9.28515625" style="21" bestFit="1" customWidth="1"/>
    <col min="12800" max="12800" width="9.140625" style="21"/>
    <col min="12801" max="12801" width="9.28515625" style="21" bestFit="1" customWidth="1"/>
    <col min="12802" max="12806" width="9.140625" style="21"/>
    <col min="12807" max="12807" width="9.28515625" style="21" bestFit="1" customWidth="1"/>
    <col min="12808" max="12808" width="9.140625" style="21"/>
    <col min="12809" max="12809" width="9.28515625" style="21" bestFit="1" customWidth="1"/>
    <col min="12810" max="12814" width="9.140625" style="21"/>
    <col min="12815" max="12815" width="9.28515625" style="21" bestFit="1" customWidth="1"/>
    <col min="12816" max="12816" width="9.140625" style="21"/>
    <col min="12817" max="12817" width="9.28515625" style="21" bestFit="1" customWidth="1"/>
    <col min="12818" max="12822" width="9.140625" style="21"/>
    <col min="12823" max="12823" width="9.28515625" style="21" bestFit="1" customWidth="1"/>
    <col min="12824" max="12824" width="9.140625" style="21"/>
    <col min="12825" max="12825" width="9.28515625" style="21" bestFit="1" customWidth="1"/>
    <col min="12826" max="12830" width="9.140625" style="21"/>
    <col min="12831" max="12831" width="9.28515625" style="21" bestFit="1" customWidth="1"/>
    <col min="12832" max="12832" width="9.140625" style="21"/>
    <col min="12833" max="12833" width="9.28515625" style="21" bestFit="1" customWidth="1"/>
    <col min="12834" max="12838" width="9.140625" style="21"/>
    <col min="12839" max="12839" width="9.28515625" style="21" bestFit="1" customWidth="1"/>
    <col min="12840" max="12840" width="9.140625" style="21"/>
    <col min="12841" max="12841" width="9.28515625" style="21" bestFit="1" customWidth="1"/>
    <col min="12842" max="12846" width="9.140625" style="21"/>
    <col min="12847" max="12847" width="9.28515625" style="21" bestFit="1" customWidth="1"/>
    <col min="12848" max="12848" width="9.140625" style="21"/>
    <col min="12849" max="12849" width="9.28515625" style="21" bestFit="1" customWidth="1"/>
    <col min="12850" max="12854" width="9.140625" style="21"/>
    <col min="12855" max="12855" width="9.28515625" style="21" bestFit="1" customWidth="1"/>
    <col min="12856" max="12856" width="9.140625" style="21"/>
    <col min="12857" max="12857" width="9.28515625" style="21" bestFit="1" customWidth="1"/>
    <col min="12858" max="12862" width="9.140625" style="21"/>
    <col min="12863" max="12863" width="9.28515625" style="21" bestFit="1" customWidth="1"/>
    <col min="12864" max="12864" width="9.140625" style="21"/>
    <col min="12865" max="12865" width="9.28515625" style="21" bestFit="1" customWidth="1"/>
    <col min="12866" max="12870" width="9.140625" style="21"/>
    <col min="12871" max="12871" width="9.28515625" style="21" bestFit="1" customWidth="1"/>
    <col min="12872" max="12872" width="9.140625" style="21"/>
    <col min="12873" max="12873" width="9.28515625" style="21" bestFit="1" customWidth="1"/>
    <col min="12874" max="12878" width="9.140625" style="21"/>
    <col min="12879" max="12879" width="9.28515625" style="21" bestFit="1" customWidth="1"/>
    <col min="12880" max="12880" width="9.140625" style="21"/>
    <col min="12881" max="12881" width="9.28515625" style="21" bestFit="1" customWidth="1"/>
    <col min="12882" max="12886" width="9.140625" style="21"/>
    <col min="12887" max="12887" width="9.28515625" style="21" bestFit="1" customWidth="1"/>
    <col min="12888" max="12888" width="9.140625" style="21"/>
    <col min="12889" max="12889" width="9.28515625" style="21" bestFit="1" customWidth="1"/>
    <col min="12890" max="12894" width="9.140625" style="21"/>
    <col min="12895" max="12895" width="9.28515625" style="21" bestFit="1" customWidth="1"/>
    <col min="12896" max="12896" width="9.140625" style="21"/>
    <col min="12897" max="12897" width="9.28515625" style="21" bestFit="1" customWidth="1"/>
    <col min="12898" max="12902" width="9.140625" style="21"/>
    <col min="12903" max="12903" width="9.28515625" style="21" bestFit="1" customWidth="1"/>
    <col min="12904" max="12904" width="9.140625" style="21"/>
    <col min="12905" max="12905" width="9.28515625" style="21" bestFit="1" customWidth="1"/>
    <col min="12906" max="12910" width="9.140625" style="21"/>
    <col min="12911" max="12911" width="9.28515625" style="21" bestFit="1" customWidth="1"/>
    <col min="12912" max="12912" width="9.140625" style="21"/>
    <col min="12913" max="12913" width="9.28515625" style="21" bestFit="1" customWidth="1"/>
    <col min="12914" max="12918" width="9.140625" style="21"/>
    <col min="12919" max="12919" width="9.28515625" style="21" bestFit="1" customWidth="1"/>
    <col min="12920" max="12920" width="9.140625" style="21"/>
    <col min="12921" max="12921" width="9.28515625" style="21" bestFit="1" customWidth="1"/>
    <col min="12922" max="12926" width="9.140625" style="21"/>
    <col min="12927" max="12927" width="9.28515625" style="21" bestFit="1" customWidth="1"/>
    <col min="12928" max="12928" width="9.140625" style="21"/>
    <col min="12929" max="12929" width="9.28515625" style="21" bestFit="1" customWidth="1"/>
    <col min="12930" max="12934" width="9.140625" style="21"/>
    <col min="12935" max="12935" width="9.28515625" style="21" bestFit="1" customWidth="1"/>
    <col min="12936" max="12936" width="9.140625" style="21"/>
    <col min="12937" max="12937" width="9.28515625" style="21" bestFit="1" customWidth="1"/>
    <col min="12938" max="12942" width="9.140625" style="21"/>
    <col min="12943" max="12943" width="9.28515625" style="21" bestFit="1" customWidth="1"/>
    <col min="12944" max="12944" width="9.140625" style="21"/>
    <col min="12945" max="12945" width="9.28515625" style="21" bestFit="1" customWidth="1"/>
    <col min="12946" max="12950" width="9.140625" style="21"/>
    <col min="12951" max="12951" width="9.28515625" style="21" bestFit="1" customWidth="1"/>
    <col min="12952" max="12952" width="9.140625" style="21"/>
    <col min="12953" max="12953" width="9.28515625" style="21" bestFit="1" customWidth="1"/>
    <col min="12954" max="12958" width="9.140625" style="21"/>
    <col min="12959" max="12959" width="9.28515625" style="21" bestFit="1" customWidth="1"/>
    <col min="12960" max="12960" width="9.140625" style="21"/>
    <col min="12961" max="12961" width="9.28515625" style="21" bestFit="1" customWidth="1"/>
    <col min="12962" max="12966" width="9.140625" style="21"/>
    <col min="12967" max="12967" width="9.28515625" style="21" bestFit="1" customWidth="1"/>
    <col min="12968" max="12968" width="9.140625" style="21"/>
    <col min="12969" max="12969" width="9.28515625" style="21" bestFit="1" customWidth="1"/>
    <col min="12970" max="12974" width="9.140625" style="21"/>
    <col min="12975" max="12975" width="9.28515625" style="21" bestFit="1" customWidth="1"/>
    <col min="12976" max="12976" width="9.140625" style="21"/>
    <col min="12977" max="12977" width="9.28515625" style="21" bestFit="1" customWidth="1"/>
    <col min="12978" max="12982" width="9.140625" style="21"/>
    <col min="12983" max="12983" width="9.28515625" style="21" bestFit="1" customWidth="1"/>
    <col min="12984" max="12984" width="9.140625" style="21"/>
    <col min="12985" max="12985" width="9.28515625" style="21" bestFit="1" customWidth="1"/>
    <col min="12986" max="12990" width="9.140625" style="21"/>
    <col min="12991" max="12991" width="9.28515625" style="21" bestFit="1" customWidth="1"/>
    <col min="12992" max="12992" width="9.140625" style="21"/>
    <col min="12993" max="12993" width="9.28515625" style="21" bestFit="1" customWidth="1"/>
    <col min="12994" max="12998" width="9.140625" style="21"/>
    <col min="12999" max="12999" width="9.28515625" style="21" bestFit="1" customWidth="1"/>
    <col min="13000" max="13000" width="9.140625" style="21"/>
    <col min="13001" max="13001" width="9.28515625" style="21" bestFit="1" customWidth="1"/>
    <col min="13002" max="13006" width="9.140625" style="21"/>
    <col min="13007" max="13007" width="9.28515625" style="21" bestFit="1" customWidth="1"/>
    <col min="13008" max="13008" width="9.140625" style="21"/>
    <col min="13009" max="13009" width="9.28515625" style="21" bestFit="1" customWidth="1"/>
    <col min="13010" max="13014" width="9.140625" style="21"/>
    <col min="13015" max="13015" width="9.28515625" style="21" bestFit="1" customWidth="1"/>
    <col min="13016" max="13016" width="9.140625" style="21"/>
    <col min="13017" max="13017" width="9.28515625" style="21" bestFit="1" customWidth="1"/>
    <col min="13018" max="13022" width="9.140625" style="21"/>
    <col min="13023" max="13023" width="9.28515625" style="21" bestFit="1" customWidth="1"/>
    <col min="13024" max="13024" width="9.140625" style="21"/>
    <col min="13025" max="13025" width="9.28515625" style="21" bestFit="1" customWidth="1"/>
    <col min="13026" max="13030" width="9.140625" style="21"/>
    <col min="13031" max="13031" width="9.28515625" style="21" bestFit="1" customWidth="1"/>
    <col min="13032" max="13032" width="9.140625" style="21"/>
    <col min="13033" max="13033" width="9.28515625" style="21" bestFit="1" customWidth="1"/>
    <col min="13034" max="13038" width="9.140625" style="21"/>
    <col min="13039" max="13039" width="9.28515625" style="21" bestFit="1" customWidth="1"/>
    <col min="13040" max="13040" width="9.140625" style="21"/>
    <col min="13041" max="13041" width="9.28515625" style="21" bestFit="1" customWidth="1"/>
    <col min="13042" max="13046" width="9.140625" style="21"/>
    <col min="13047" max="13047" width="9.28515625" style="21" bestFit="1" customWidth="1"/>
    <col min="13048" max="13048" width="9.140625" style="21"/>
    <col min="13049" max="13049" width="9.28515625" style="21" bestFit="1" customWidth="1"/>
    <col min="13050" max="13054" width="9.140625" style="21"/>
    <col min="13055" max="13055" width="9.28515625" style="21" bestFit="1" customWidth="1"/>
    <col min="13056" max="13056" width="9.140625" style="21"/>
    <col min="13057" max="13057" width="9.28515625" style="21" bestFit="1" customWidth="1"/>
    <col min="13058" max="13062" width="9.140625" style="21"/>
    <col min="13063" max="13063" width="9.28515625" style="21" bestFit="1" customWidth="1"/>
    <col min="13064" max="13064" width="9.140625" style="21"/>
    <col min="13065" max="13065" width="9.28515625" style="21" bestFit="1" customWidth="1"/>
    <col min="13066" max="13070" width="9.140625" style="21"/>
    <col min="13071" max="13071" width="9.28515625" style="21" bestFit="1" customWidth="1"/>
    <col min="13072" max="13072" width="9.140625" style="21"/>
    <col min="13073" max="13073" width="9.28515625" style="21" bestFit="1" customWidth="1"/>
    <col min="13074" max="13078" width="9.140625" style="21"/>
    <col min="13079" max="13079" width="9.28515625" style="21" bestFit="1" customWidth="1"/>
    <col min="13080" max="13080" width="9.140625" style="21"/>
    <col min="13081" max="13081" width="9.28515625" style="21" bestFit="1" customWidth="1"/>
    <col min="13082" max="13086" width="9.140625" style="21"/>
    <col min="13087" max="13087" width="9.28515625" style="21" bestFit="1" customWidth="1"/>
    <col min="13088" max="13088" width="9.140625" style="21"/>
    <col min="13089" max="13089" width="9.28515625" style="21" bestFit="1" customWidth="1"/>
    <col min="13090" max="13094" width="9.140625" style="21"/>
    <col min="13095" max="13095" width="9.28515625" style="21" bestFit="1" customWidth="1"/>
    <col min="13096" max="13096" width="9.140625" style="21"/>
    <col min="13097" max="13097" width="9.28515625" style="21" bestFit="1" customWidth="1"/>
    <col min="13098" max="13102" width="9.140625" style="21"/>
    <col min="13103" max="13103" width="9.28515625" style="21" bestFit="1" customWidth="1"/>
    <col min="13104" max="13104" width="9.140625" style="21"/>
    <col min="13105" max="13105" width="9.28515625" style="21" bestFit="1" customWidth="1"/>
    <col min="13106" max="13110" width="9.140625" style="21"/>
    <col min="13111" max="13111" width="9.28515625" style="21" bestFit="1" customWidth="1"/>
    <col min="13112" max="13112" width="9.140625" style="21"/>
    <col min="13113" max="13113" width="9.28515625" style="21" bestFit="1" customWidth="1"/>
    <col min="13114" max="13118" width="9.140625" style="21"/>
    <col min="13119" max="13119" width="9.28515625" style="21" bestFit="1" customWidth="1"/>
    <col min="13120" max="13120" width="9.140625" style="21"/>
    <col min="13121" max="13121" width="9.28515625" style="21" bestFit="1" customWidth="1"/>
    <col min="13122" max="13126" width="9.140625" style="21"/>
    <col min="13127" max="13127" width="9.28515625" style="21" bestFit="1" customWidth="1"/>
    <col min="13128" max="13128" width="9.140625" style="21"/>
    <col min="13129" max="13129" width="9.28515625" style="21" bestFit="1" customWidth="1"/>
    <col min="13130" max="13134" width="9.140625" style="21"/>
    <col min="13135" max="13135" width="9.28515625" style="21" bestFit="1" customWidth="1"/>
    <col min="13136" max="13136" width="9.140625" style="21"/>
    <col min="13137" max="13137" width="9.28515625" style="21" bestFit="1" customWidth="1"/>
    <col min="13138" max="13142" width="9.140625" style="21"/>
    <col min="13143" max="13143" width="9.28515625" style="21" bestFit="1" customWidth="1"/>
    <col min="13144" max="13144" width="9.140625" style="21"/>
    <col min="13145" max="13145" width="9.28515625" style="21" bestFit="1" customWidth="1"/>
    <col min="13146" max="13150" width="9.140625" style="21"/>
    <col min="13151" max="13151" width="9.28515625" style="21" bestFit="1" customWidth="1"/>
    <col min="13152" max="13152" width="9.140625" style="21"/>
    <col min="13153" max="13153" width="9.28515625" style="21" bestFit="1" customWidth="1"/>
    <col min="13154" max="13158" width="9.140625" style="21"/>
    <col min="13159" max="13159" width="9.28515625" style="21" bestFit="1" customWidth="1"/>
    <col min="13160" max="13160" width="9.140625" style="21"/>
    <col min="13161" max="13161" width="9.28515625" style="21" bestFit="1" customWidth="1"/>
    <col min="13162" max="13166" width="9.140625" style="21"/>
    <col min="13167" max="13167" width="9.28515625" style="21" bestFit="1" customWidth="1"/>
    <col min="13168" max="13168" width="9.140625" style="21"/>
    <col min="13169" max="13169" width="9.28515625" style="21" bestFit="1" customWidth="1"/>
    <col min="13170" max="13174" width="9.140625" style="21"/>
    <col min="13175" max="13175" width="9.28515625" style="21" bestFit="1" customWidth="1"/>
    <col min="13176" max="13176" width="9.140625" style="21"/>
    <col min="13177" max="13177" width="9.28515625" style="21" bestFit="1" customWidth="1"/>
    <col min="13178" max="13182" width="9.140625" style="21"/>
    <col min="13183" max="13183" width="9.28515625" style="21" bestFit="1" customWidth="1"/>
    <col min="13184" max="13184" width="9.140625" style="21"/>
    <col min="13185" max="13185" width="9.28515625" style="21" bestFit="1" customWidth="1"/>
    <col min="13186" max="13190" width="9.140625" style="21"/>
    <col min="13191" max="13191" width="9.28515625" style="21" bestFit="1" customWidth="1"/>
    <col min="13192" max="13192" width="9.140625" style="21"/>
    <col min="13193" max="13193" width="9.28515625" style="21" bestFit="1" customWidth="1"/>
    <col min="13194" max="13198" width="9.140625" style="21"/>
    <col min="13199" max="13199" width="9.28515625" style="21" bestFit="1" customWidth="1"/>
    <col min="13200" max="13200" width="9.140625" style="21"/>
    <col min="13201" max="13201" width="9.28515625" style="21" bestFit="1" customWidth="1"/>
    <col min="13202" max="13206" width="9.140625" style="21"/>
    <col min="13207" max="13207" width="9.28515625" style="21" bestFit="1" customWidth="1"/>
    <col min="13208" max="13208" width="9.140625" style="21"/>
    <col min="13209" max="13209" width="9.28515625" style="21" bestFit="1" customWidth="1"/>
    <col min="13210" max="13214" width="9.140625" style="21"/>
    <col min="13215" max="13215" width="9.28515625" style="21" bestFit="1" customWidth="1"/>
    <col min="13216" max="13216" width="9.140625" style="21"/>
    <col min="13217" max="13217" width="9.28515625" style="21" bestFit="1" customWidth="1"/>
    <col min="13218" max="13222" width="9.140625" style="21"/>
    <col min="13223" max="13223" width="9.28515625" style="21" bestFit="1" customWidth="1"/>
    <col min="13224" max="13224" width="9.140625" style="21"/>
    <col min="13225" max="13225" width="9.28515625" style="21" bestFit="1" customWidth="1"/>
    <col min="13226" max="13230" width="9.140625" style="21"/>
    <col min="13231" max="13231" width="9.28515625" style="21" bestFit="1" customWidth="1"/>
    <col min="13232" max="13232" width="9.140625" style="21"/>
    <col min="13233" max="13233" width="9.28515625" style="21" bestFit="1" customWidth="1"/>
    <col min="13234" max="13238" width="9.140625" style="21"/>
    <col min="13239" max="13239" width="9.28515625" style="21" bestFit="1" customWidth="1"/>
    <col min="13240" max="13240" width="9.140625" style="21"/>
    <col min="13241" max="13241" width="9.28515625" style="21" bestFit="1" customWidth="1"/>
    <col min="13242" max="13246" width="9.140625" style="21"/>
    <col min="13247" max="13247" width="9.28515625" style="21" bestFit="1" customWidth="1"/>
    <col min="13248" max="13248" width="9.140625" style="21"/>
    <col min="13249" max="13249" width="9.28515625" style="21" bestFit="1" customWidth="1"/>
    <col min="13250" max="13254" width="9.140625" style="21"/>
    <col min="13255" max="13255" width="9.28515625" style="21" bestFit="1" customWidth="1"/>
    <col min="13256" max="13256" width="9.140625" style="21"/>
    <col min="13257" max="13257" width="9.28515625" style="21" bestFit="1" customWidth="1"/>
    <col min="13258" max="13262" width="9.140625" style="21"/>
    <col min="13263" max="13263" width="9.28515625" style="21" bestFit="1" customWidth="1"/>
    <col min="13264" max="13264" width="9.140625" style="21"/>
    <col min="13265" max="13265" width="9.28515625" style="21" bestFit="1" customWidth="1"/>
    <col min="13266" max="13270" width="9.140625" style="21"/>
    <col min="13271" max="13271" width="9.28515625" style="21" bestFit="1" customWidth="1"/>
    <col min="13272" max="13272" width="9.140625" style="21"/>
    <col min="13273" max="13273" width="9.28515625" style="21" bestFit="1" customWidth="1"/>
    <col min="13274" max="13278" width="9.140625" style="21"/>
    <col min="13279" max="13279" width="9.28515625" style="21" bestFit="1" customWidth="1"/>
    <col min="13280" max="13280" width="9.140625" style="21"/>
    <col min="13281" max="13281" width="9.28515625" style="21" bestFit="1" customWidth="1"/>
    <col min="13282" max="13286" width="9.140625" style="21"/>
    <col min="13287" max="13287" width="9.28515625" style="21" bestFit="1" customWidth="1"/>
    <col min="13288" max="13288" width="9.140625" style="21"/>
    <col min="13289" max="13289" width="9.28515625" style="21" bestFit="1" customWidth="1"/>
    <col min="13290" max="13294" width="9.140625" style="21"/>
    <col min="13295" max="13295" width="9.28515625" style="21" bestFit="1" customWidth="1"/>
    <col min="13296" max="13296" width="9.140625" style="21"/>
    <col min="13297" max="13297" width="9.28515625" style="21" bestFit="1" customWidth="1"/>
    <col min="13298" max="13302" width="9.140625" style="21"/>
    <col min="13303" max="13303" width="9.28515625" style="21" bestFit="1" customWidth="1"/>
    <col min="13304" max="13304" width="9.140625" style="21"/>
    <col min="13305" max="13305" width="9.28515625" style="21" bestFit="1" customWidth="1"/>
    <col min="13306" max="13310" width="9.140625" style="21"/>
    <col min="13311" max="13311" width="9.28515625" style="21" bestFit="1" customWidth="1"/>
    <col min="13312" max="13312" width="9.140625" style="21"/>
    <col min="13313" max="13313" width="9.28515625" style="21" bestFit="1" customWidth="1"/>
    <col min="13314" max="13318" width="9.140625" style="21"/>
    <col min="13319" max="13319" width="9.28515625" style="21" bestFit="1" customWidth="1"/>
    <col min="13320" max="13320" width="9.140625" style="21"/>
    <col min="13321" max="13321" width="9.28515625" style="21" bestFit="1" customWidth="1"/>
    <col min="13322" max="13326" width="9.140625" style="21"/>
    <col min="13327" max="13327" width="9.28515625" style="21" bestFit="1" customWidth="1"/>
    <col min="13328" max="13328" width="9.140625" style="21"/>
    <col min="13329" max="13329" width="9.28515625" style="21" bestFit="1" customWidth="1"/>
    <col min="13330" max="13334" width="9.140625" style="21"/>
    <col min="13335" max="13335" width="9.28515625" style="21" bestFit="1" customWidth="1"/>
    <col min="13336" max="13336" width="9.140625" style="21"/>
    <col min="13337" max="13337" width="9.28515625" style="21" bestFit="1" customWidth="1"/>
    <col min="13338" max="13342" width="9.140625" style="21"/>
    <col min="13343" max="13343" width="9.28515625" style="21" bestFit="1" customWidth="1"/>
    <col min="13344" max="13344" width="9.140625" style="21"/>
    <col min="13345" max="13345" width="9.28515625" style="21" bestFit="1" customWidth="1"/>
    <col min="13346" max="13350" width="9.140625" style="21"/>
    <col min="13351" max="13351" width="9.28515625" style="21" bestFit="1" customWidth="1"/>
    <col min="13352" max="13352" width="9.140625" style="21"/>
    <col min="13353" max="13353" width="9.28515625" style="21" bestFit="1" customWidth="1"/>
    <col min="13354" max="13358" width="9.140625" style="21"/>
    <col min="13359" max="13359" width="9.28515625" style="21" bestFit="1" customWidth="1"/>
    <col min="13360" max="13360" width="9.140625" style="21"/>
    <col min="13361" max="13361" width="9.28515625" style="21" bestFit="1" customWidth="1"/>
    <col min="13362" max="13366" width="9.140625" style="21"/>
    <col min="13367" max="13367" width="9.28515625" style="21" bestFit="1" customWidth="1"/>
    <col min="13368" max="13368" width="9.140625" style="21"/>
    <col min="13369" max="13369" width="9.28515625" style="21" bestFit="1" customWidth="1"/>
    <col min="13370" max="13374" width="9.140625" style="21"/>
    <col min="13375" max="13375" width="9.28515625" style="21" bestFit="1" customWidth="1"/>
    <col min="13376" max="13376" width="9.140625" style="21"/>
    <col min="13377" max="13377" width="9.28515625" style="21" bestFit="1" customWidth="1"/>
    <col min="13378" max="13382" width="9.140625" style="21"/>
    <col min="13383" max="13383" width="9.28515625" style="21" bestFit="1" customWidth="1"/>
    <col min="13384" max="13384" width="9.140625" style="21"/>
    <col min="13385" max="13385" width="9.28515625" style="21" bestFit="1" customWidth="1"/>
    <col min="13386" max="13390" width="9.140625" style="21"/>
    <col min="13391" max="13391" width="9.28515625" style="21" bestFit="1" customWidth="1"/>
    <col min="13392" max="13392" width="9.140625" style="21"/>
    <col min="13393" max="13393" width="9.28515625" style="21" bestFit="1" customWidth="1"/>
    <col min="13394" max="13398" width="9.140625" style="21"/>
    <col min="13399" max="13399" width="9.28515625" style="21" bestFit="1" customWidth="1"/>
    <col min="13400" max="13400" width="9.140625" style="21"/>
    <col min="13401" max="13401" width="9.28515625" style="21" bestFit="1" customWidth="1"/>
    <col min="13402" max="13406" width="9.140625" style="21"/>
    <col min="13407" max="13407" width="9.28515625" style="21" bestFit="1" customWidth="1"/>
    <col min="13408" max="13408" width="9.140625" style="21"/>
    <col min="13409" max="13409" width="9.28515625" style="21" bestFit="1" customWidth="1"/>
    <col min="13410" max="13414" width="9.140625" style="21"/>
    <col min="13415" max="13415" width="9.28515625" style="21" bestFit="1" customWidth="1"/>
    <col min="13416" max="13416" width="9.140625" style="21"/>
    <col min="13417" max="13417" width="9.28515625" style="21" bestFit="1" customWidth="1"/>
    <col min="13418" max="13422" width="9.140625" style="21"/>
    <col min="13423" max="13423" width="9.28515625" style="21" bestFit="1" customWidth="1"/>
    <col min="13424" max="13424" width="9.140625" style="21"/>
    <col min="13425" max="13425" width="9.28515625" style="21" bestFit="1" customWidth="1"/>
    <col min="13426" max="13430" width="9.140625" style="21"/>
    <col min="13431" max="13431" width="9.28515625" style="21" bestFit="1" customWidth="1"/>
    <col min="13432" max="13432" width="9.140625" style="21"/>
    <col min="13433" max="13433" width="9.28515625" style="21" bestFit="1" customWidth="1"/>
    <col min="13434" max="13438" width="9.140625" style="21"/>
    <col min="13439" max="13439" width="9.28515625" style="21" bestFit="1" customWidth="1"/>
    <col min="13440" max="13440" width="9.140625" style="21"/>
    <col min="13441" max="13441" width="9.28515625" style="21" bestFit="1" customWidth="1"/>
    <col min="13442" max="13446" width="9.140625" style="21"/>
    <col min="13447" max="13447" width="9.28515625" style="21" bestFit="1" customWidth="1"/>
    <col min="13448" max="13448" width="9.140625" style="21"/>
    <col min="13449" max="13449" width="9.28515625" style="21" bestFit="1" customWidth="1"/>
    <col min="13450" max="13454" width="9.140625" style="21"/>
    <col min="13455" max="13455" width="9.28515625" style="21" bestFit="1" customWidth="1"/>
    <col min="13456" max="13456" width="9.140625" style="21"/>
    <col min="13457" max="13457" width="9.28515625" style="21" bestFit="1" customWidth="1"/>
    <col min="13458" max="13462" width="9.140625" style="21"/>
    <col min="13463" max="13463" width="9.28515625" style="21" bestFit="1" customWidth="1"/>
    <col min="13464" max="13464" width="9.140625" style="21"/>
    <col min="13465" max="13465" width="9.28515625" style="21" bestFit="1" customWidth="1"/>
    <col min="13466" max="13470" width="9.140625" style="21"/>
    <col min="13471" max="13471" width="9.28515625" style="21" bestFit="1" customWidth="1"/>
    <col min="13472" max="13472" width="9.140625" style="21"/>
    <col min="13473" max="13473" width="9.28515625" style="21" bestFit="1" customWidth="1"/>
    <col min="13474" max="13478" width="9.140625" style="21"/>
    <col min="13479" max="13479" width="9.28515625" style="21" bestFit="1" customWidth="1"/>
    <col min="13480" max="13480" width="9.140625" style="21"/>
    <col min="13481" max="13481" width="9.28515625" style="21" bestFit="1" customWidth="1"/>
    <col min="13482" max="13486" width="9.140625" style="21"/>
    <col min="13487" max="13487" width="9.28515625" style="21" bestFit="1" customWidth="1"/>
    <col min="13488" max="13488" width="9.140625" style="21"/>
    <col min="13489" max="13489" width="9.28515625" style="21" bestFit="1" customWidth="1"/>
    <col min="13490" max="13494" width="9.140625" style="21"/>
    <col min="13495" max="13495" width="9.28515625" style="21" bestFit="1" customWidth="1"/>
    <col min="13496" max="13496" width="9.140625" style="21"/>
    <col min="13497" max="13497" width="9.28515625" style="21" bestFit="1" customWidth="1"/>
    <col min="13498" max="13502" width="9.140625" style="21"/>
    <col min="13503" max="13503" width="9.28515625" style="21" bestFit="1" customWidth="1"/>
    <col min="13504" max="13504" width="9.140625" style="21"/>
    <col min="13505" max="13505" width="9.28515625" style="21" bestFit="1" customWidth="1"/>
    <col min="13506" max="13510" width="9.140625" style="21"/>
    <col min="13511" max="13511" width="9.28515625" style="21" bestFit="1" customWidth="1"/>
    <col min="13512" max="13512" width="9.140625" style="21"/>
    <col min="13513" max="13513" width="9.28515625" style="21" bestFit="1" customWidth="1"/>
    <col min="13514" max="13518" width="9.140625" style="21"/>
    <col min="13519" max="13519" width="9.28515625" style="21" bestFit="1" customWidth="1"/>
    <col min="13520" max="13520" width="9.140625" style="21"/>
    <col min="13521" max="13521" width="9.28515625" style="21" bestFit="1" customWidth="1"/>
    <col min="13522" max="13526" width="9.140625" style="21"/>
    <col min="13527" max="13527" width="9.28515625" style="21" bestFit="1" customWidth="1"/>
    <col min="13528" max="13528" width="9.140625" style="21"/>
    <col min="13529" max="13529" width="9.28515625" style="21" bestFit="1" customWidth="1"/>
    <col min="13530" max="13534" width="9.140625" style="21"/>
    <col min="13535" max="13535" width="9.28515625" style="21" bestFit="1" customWidth="1"/>
    <col min="13536" max="13536" width="9.140625" style="21"/>
    <col min="13537" max="13537" width="9.28515625" style="21" bestFit="1" customWidth="1"/>
    <col min="13538" max="13542" width="9.140625" style="21"/>
    <col min="13543" max="13543" width="9.28515625" style="21" bestFit="1" customWidth="1"/>
    <col min="13544" max="13544" width="9.140625" style="21"/>
    <col min="13545" max="13545" width="9.28515625" style="21" bestFit="1" customWidth="1"/>
    <col min="13546" max="13550" width="9.140625" style="21"/>
    <col min="13551" max="13551" width="9.28515625" style="21" bestFit="1" customWidth="1"/>
    <col min="13552" max="13552" width="9.140625" style="21"/>
    <col min="13553" max="13553" width="9.28515625" style="21" bestFit="1" customWidth="1"/>
    <col min="13554" max="13558" width="9.140625" style="21"/>
    <col min="13559" max="13559" width="9.28515625" style="21" bestFit="1" customWidth="1"/>
    <col min="13560" max="13560" width="9.140625" style="21"/>
    <col min="13561" max="13561" width="9.28515625" style="21" bestFit="1" customWidth="1"/>
    <col min="13562" max="13566" width="9.140625" style="21"/>
    <col min="13567" max="13567" width="9.28515625" style="21" bestFit="1" customWidth="1"/>
    <col min="13568" max="13568" width="9.140625" style="21"/>
    <col min="13569" max="13569" width="9.28515625" style="21" bestFit="1" customWidth="1"/>
    <col min="13570" max="13574" width="9.140625" style="21"/>
    <col min="13575" max="13575" width="9.28515625" style="21" bestFit="1" customWidth="1"/>
    <col min="13576" max="13576" width="9.140625" style="21"/>
    <col min="13577" max="13577" width="9.28515625" style="21" bestFit="1" customWidth="1"/>
    <col min="13578" max="13582" width="9.140625" style="21"/>
    <col min="13583" max="13583" width="9.28515625" style="21" bestFit="1" customWidth="1"/>
    <col min="13584" max="13584" width="9.140625" style="21"/>
    <col min="13585" max="13585" width="9.28515625" style="21" bestFit="1" customWidth="1"/>
    <col min="13586" max="13590" width="9.140625" style="21"/>
    <col min="13591" max="13591" width="9.28515625" style="21" bestFit="1" customWidth="1"/>
    <col min="13592" max="13592" width="9.140625" style="21"/>
    <col min="13593" max="13593" width="9.28515625" style="21" bestFit="1" customWidth="1"/>
    <col min="13594" max="13598" width="9.140625" style="21"/>
    <col min="13599" max="13599" width="9.28515625" style="21" bestFit="1" customWidth="1"/>
    <col min="13600" max="13600" width="9.140625" style="21"/>
    <col min="13601" max="13601" width="9.28515625" style="21" bestFit="1" customWidth="1"/>
    <col min="13602" max="13606" width="9.140625" style="21"/>
    <col min="13607" max="13607" width="9.28515625" style="21" bestFit="1" customWidth="1"/>
    <col min="13608" max="13608" width="9.140625" style="21"/>
    <col min="13609" max="13609" width="9.28515625" style="21" bestFit="1" customWidth="1"/>
    <col min="13610" max="13614" width="9.140625" style="21"/>
    <col min="13615" max="13615" width="9.28515625" style="21" bestFit="1" customWidth="1"/>
    <col min="13616" max="13616" width="9.140625" style="21"/>
    <col min="13617" max="13617" width="9.28515625" style="21" bestFit="1" customWidth="1"/>
    <col min="13618" max="13622" width="9.140625" style="21"/>
    <col min="13623" max="13623" width="9.28515625" style="21" bestFit="1" customWidth="1"/>
    <col min="13624" max="13624" width="9.140625" style="21"/>
    <col min="13625" max="13625" width="9.28515625" style="21" bestFit="1" customWidth="1"/>
    <col min="13626" max="13630" width="9.140625" style="21"/>
    <col min="13631" max="13631" width="9.28515625" style="21" bestFit="1" customWidth="1"/>
    <col min="13632" max="13632" width="9.140625" style="21"/>
    <col min="13633" max="13633" width="9.28515625" style="21" bestFit="1" customWidth="1"/>
    <col min="13634" max="13638" width="9.140625" style="21"/>
    <col min="13639" max="13639" width="9.28515625" style="21" bestFit="1" customWidth="1"/>
    <col min="13640" max="13640" width="9.140625" style="21"/>
    <col min="13641" max="13641" width="9.28515625" style="21" bestFit="1" customWidth="1"/>
    <col min="13642" max="13646" width="9.140625" style="21"/>
    <col min="13647" max="13647" width="9.28515625" style="21" bestFit="1" customWidth="1"/>
    <col min="13648" max="13648" width="9.140625" style="21"/>
    <col min="13649" max="13649" width="9.28515625" style="21" bestFit="1" customWidth="1"/>
    <col min="13650" max="13654" width="9.140625" style="21"/>
    <col min="13655" max="13655" width="9.28515625" style="21" bestFit="1" customWidth="1"/>
    <col min="13656" max="13656" width="9.140625" style="21"/>
    <col min="13657" max="13657" width="9.28515625" style="21" bestFit="1" customWidth="1"/>
    <col min="13658" max="13662" width="9.140625" style="21"/>
    <col min="13663" max="13663" width="9.28515625" style="21" bestFit="1" customWidth="1"/>
    <col min="13664" max="13664" width="9.140625" style="21"/>
    <col min="13665" max="13665" width="9.28515625" style="21" bestFit="1" customWidth="1"/>
    <col min="13666" max="13670" width="9.140625" style="21"/>
    <col min="13671" max="13671" width="9.28515625" style="21" bestFit="1" customWidth="1"/>
    <col min="13672" max="13672" width="9.140625" style="21"/>
    <col min="13673" max="13673" width="9.28515625" style="21" bestFit="1" customWidth="1"/>
    <col min="13674" max="13678" width="9.140625" style="21"/>
    <col min="13679" max="13679" width="9.28515625" style="21" bestFit="1" customWidth="1"/>
    <col min="13680" max="13680" width="9.140625" style="21"/>
    <col min="13681" max="13681" width="9.28515625" style="21" bestFit="1" customWidth="1"/>
    <col min="13682" max="13686" width="9.140625" style="21"/>
    <col min="13687" max="13687" width="9.28515625" style="21" bestFit="1" customWidth="1"/>
    <col min="13688" max="13688" width="9.140625" style="21"/>
    <col min="13689" max="13689" width="9.28515625" style="21" bestFit="1" customWidth="1"/>
    <col min="13690" max="13694" width="9.140625" style="21"/>
    <col min="13695" max="13695" width="9.28515625" style="21" bestFit="1" customWidth="1"/>
    <col min="13696" max="13696" width="9.140625" style="21"/>
    <col min="13697" max="13697" width="9.28515625" style="21" bestFit="1" customWidth="1"/>
    <col min="13698" max="13702" width="9.140625" style="21"/>
    <col min="13703" max="13703" width="9.28515625" style="21" bestFit="1" customWidth="1"/>
    <col min="13704" max="13704" width="9.140625" style="21"/>
    <col min="13705" max="13705" width="9.28515625" style="21" bestFit="1" customWidth="1"/>
    <col min="13706" max="13710" width="9.140625" style="21"/>
    <col min="13711" max="13711" width="9.28515625" style="21" bestFit="1" customWidth="1"/>
    <col min="13712" max="13712" width="9.140625" style="21"/>
    <col min="13713" max="13713" width="9.28515625" style="21" bestFit="1" customWidth="1"/>
    <col min="13714" max="13718" width="9.140625" style="21"/>
    <col min="13719" max="13719" width="9.28515625" style="21" bestFit="1" customWidth="1"/>
    <col min="13720" max="13720" width="9.140625" style="21"/>
    <col min="13721" max="13721" width="9.28515625" style="21" bestFit="1" customWidth="1"/>
    <col min="13722" max="13726" width="9.140625" style="21"/>
    <col min="13727" max="13727" width="9.28515625" style="21" bestFit="1" customWidth="1"/>
    <col min="13728" max="13728" width="9.140625" style="21"/>
    <col min="13729" max="13729" width="9.28515625" style="21" bestFit="1" customWidth="1"/>
    <col min="13730" max="13734" width="9.140625" style="21"/>
    <col min="13735" max="13735" width="9.28515625" style="21" bestFit="1" customWidth="1"/>
    <col min="13736" max="13736" width="9.140625" style="21"/>
    <col min="13737" max="13737" width="9.28515625" style="21" bestFit="1" customWidth="1"/>
    <col min="13738" max="13742" width="9.140625" style="21"/>
    <col min="13743" max="13743" width="9.28515625" style="21" bestFit="1" customWidth="1"/>
    <col min="13744" max="13744" width="9.140625" style="21"/>
    <col min="13745" max="13745" width="9.28515625" style="21" bestFit="1" customWidth="1"/>
    <col min="13746" max="13750" width="9.140625" style="21"/>
    <col min="13751" max="13751" width="9.28515625" style="21" bestFit="1" customWidth="1"/>
    <col min="13752" max="13752" width="9.140625" style="21"/>
    <col min="13753" max="13753" width="9.28515625" style="21" bestFit="1" customWidth="1"/>
    <col min="13754" max="13758" width="9.140625" style="21"/>
    <col min="13759" max="13759" width="9.28515625" style="21" bestFit="1" customWidth="1"/>
    <col min="13760" max="13760" width="9.140625" style="21"/>
    <col min="13761" max="13761" width="9.28515625" style="21" bestFit="1" customWidth="1"/>
    <col min="13762" max="13766" width="9.140625" style="21"/>
    <col min="13767" max="13767" width="9.28515625" style="21" bestFit="1" customWidth="1"/>
    <col min="13768" max="13768" width="9.140625" style="21"/>
    <col min="13769" max="13769" width="9.28515625" style="21" bestFit="1" customWidth="1"/>
    <col min="13770" max="13774" width="9.140625" style="21"/>
    <col min="13775" max="13775" width="9.28515625" style="21" bestFit="1" customWidth="1"/>
    <col min="13776" max="13776" width="9.140625" style="21"/>
    <col min="13777" max="13777" width="9.28515625" style="21" bestFit="1" customWidth="1"/>
    <col min="13778" max="13782" width="9.140625" style="21"/>
    <col min="13783" max="13783" width="9.28515625" style="21" bestFit="1" customWidth="1"/>
    <col min="13784" max="13784" width="9.140625" style="21"/>
    <col min="13785" max="13785" width="9.28515625" style="21" bestFit="1" customWidth="1"/>
    <col min="13786" max="13790" width="9.140625" style="21"/>
    <col min="13791" max="13791" width="9.28515625" style="21" bestFit="1" customWidth="1"/>
    <col min="13792" max="13792" width="9.140625" style="21"/>
    <col min="13793" max="13793" width="9.28515625" style="21" bestFit="1" customWidth="1"/>
    <col min="13794" max="13798" width="9.140625" style="21"/>
    <col min="13799" max="13799" width="9.28515625" style="21" bestFit="1" customWidth="1"/>
    <col min="13800" max="13800" width="9.140625" style="21"/>
    <col min="13801" max="13801" width="9.28515625" style="21" bestFit="1" customWidth="1"/>
    <col min="13802" max="13806" width="9.140625" style="21"/>
    <col min="13807" max="13807" width="9.28515625" style="21" bestFit="1" customWidth="1"/>
    <col min="13808" max="13808" width="9.140625" style="21"/>
    <col min="13809" max="13809" width="9.28515625" style="21" bestFit="1" customWidth="1"/>
    <col min="13810" max="13814" width="9.140625" style="21"/>
    <col min="13815" max="13815" width="9.28515625" style="21" bestFit="1" customWidth="1"/>
    <col min="13816" max="13816" width="9.140625" style="21"/>
    <col min="13817" max="13817" width="9.28515625" style="21" bestFit="1" customWidth="1"/>
    <col min="13818" max="13822" width="9.140625" style="21"/>
    <col min="13823" max="13823" width="9.28515625" style="21" bestFit="1" customWidth="1"/>
    <col min="13824" max="13824" width="9.140625" style="21"/>
    <col min="13825" max="13825" width="9.28515625" style="21" bestFit="1" customWidth="1"/>
    <col min="13826" max="13830" width="9.140625" style="21"/>
    <col min="13831" max="13831" width="9.28515625" style="21" bestFit="1" customWidth="1"/>
    <col min="13832" max="13832" width="9.140625" style="21"/>
    <col min="13833" max="13833" width="9.28515625" style="21" bestFit="1" customWidth="1"/>
    <col min="13834" max="13838" width="9.140625" style="21"/>
    <col min="13839" max="13839" width="9.28515625" style="21" bestFit="1" customWidth="1"/>
    <col min="13840" max="13840" width="9.140625" style="21"/>
    <col min="13841" max="13841" width="9.28515625" style="21" bestFit="1" customWidth="1"/>
    <col min="13842" max="13846" width="9.140625" style="21"/>
    <col min="13847" max="13847" width="9.28515625" style="21" bestFit="1" customWidth="1"/>
    <col min="13848" max="13848" width="9.140625" style="21"/>
    <col min="13849" max="13849" width="9.28515625" style="21" bestFit="1" customWidth="1"/>
    <col min="13850" max="13854" width="9.140625" style="21"/>
    <col min="13855" max="13855" width="9.28515625" style="21" bestFit="1" customWidth="1"/>
    <col min="13856" max="13856" width="9.140625" style="21"/>
    <col min="13857" max="13857" width="9.28515625" style="21" bestFit="1" customWidth="1"/>
    <col min="13858" max="13862" width="9.140625" style="21"/>
    <col min="13863" max="13863" width="9.28515625" style="21" bestFit="1" customWidth="1"/>
    <col min="13864" max="13864" width="9.140625" style="21"/>
    <col min="13865" max="13865" width="9.28515625" style="21" bestFit="1" customWidth="1"/>
    <col min="13866" max="13870" width="9.140625" style="21"/>
    <col min="13871" max="13871" width="9.28515625" style="21" bestFit="1" customWidth="1"/>
    <col min="13872" max="13872" width="9.140625" style="21"/>
    <col min="13873" max="13873" width="9.28515625" style="21" bestFit="1" customWidth="1"/>
    <col min="13874" max="13878" width="9.140625" style="21"/>
    <col min="13879" max="13879" width="9.28515625" style="21" bestFit="1" customWidth="1"/>
    <col min="13880" max="13880" width="9.140625" style="21"/>
    <col min="13881" max="13881" width="9.28515625" style="21" bestFit="1" customWidth="1"/>
    <col min="13882" max="13886" width="9.140625" style="21"/>
    <col min="13887" max="13887" width="9.28515625" style="21" bestFit="1" customWidth="1"/>
    <col min="13888" max="13888" width="9.140625" style="21"/>
    <col min="13889" max="13889" width="9.28515625" style="21" bestFit="1" customWidth="1"/>
    <col min="13890" max="13894" width="9.140625" style="21"/>
    <col min="13895" max="13895" width="9.28515625" style="21" bestFit="1" customWidth="1"/>
    <col min="13896" max="13896" width="9.140625" style="21"/>
    <col min="13897" max="13897" width="9.28515625" style="21" bestFit="1" customWidth="1"/>
    <col min="13898" max="13902" width="9.140625" style="21"/>
    <col min="13903" max="13903" width="9.28515625" style="21" bestFit="1" customWidth="1"/>
    <col min="13904" max="13904" width="9.140625" style="21"/>
    <col min="13905" max="13905" width="9.28515625" style="21" bestFit="1" customWidth="1"/>
    <col min="13906" max="13910" width="9.140625" style="21"/>
    <col min="13911" max="13911" width="9.28515625" style="21" bestFit="1" customWidth="1"/>
    <col min="13912" max="13912" width="9.140625" style="21"/>
    <col min="13913" max="13913" width="9.28515625" style="21" bestFit="1" customWidth="1"/>
    <col min="13914" max="13918" width="9.140625" style="21"/>
    <col min="13919" max="13919" width="9.28515625" style="21" bestFit="1" customWidth="1"/>
    <col min="13920" max="13920" width="9.140625" style="21"/>
    <col min="13921" max="13921" width="9.28515625" style="21" bestFit="1" customWidth="1"/>
    <col min="13922" max="13926" width="9.140625" style="21"/>
    <col min="13927" max="13927" width="9.28515625" style="21" bestFit="1" customWidth="1"/>
    <col min="13928" max="13928" width="9.140625" style="21"/>
    <col min="13929" max="13929" width="9.28515625" style="21" bestFit="1" customWidth="1"/>
    <col min="13930" max="13934" width="9.140625" style="21"/>
    <col min="13935" max="13935" width="9.28515625" style="21" bestFit="1" customWidth="1"/>
    <col min="13936" max="13936" width="9.140625" style="21"/>
    <col min="13937" max="13937" width="9.28515625" style="21" bestFit="1" customWidth="1"/>
    <col min="13938" max="13942" width="9.140625" style="21"/>
    <col min="13943" max="13943" width="9.28515625" style="21" bestFit="1" customWidth="1"/>
    <col min="13944" max="13944" width="9.140625" style="21"/>
    <col min="13945" max="13945" width="9.28515625" style="21" bestFit="1" customWidth="1"/>
    <col min="13946" max="13950" width="9.140625" style="21"/>
    <col min="13951" max="13951" width="9.28515625" style="21" bestFit="1" customWidth="1"/>
    <col min="13952" max="13952" width="9.140625" style="21"/>
    <col min="13953" max="13953" width="9.28515625" style="21" bestFit="1" customWidth="1"/>
    <col min="13954" max="13958" width="9.140625" style="21"/>
    <col min="13959" max="13959" width="9.28515625" style="21" bestFit="1" customWidth="1"/>
    <col min="13960" max="13960" width="9.140625" style="21"/>
    <col min="13961" max="13961" width="9.28515625" style="21" bestFit="1" customWidth="1"/>
    <col min="13962" max="13966" width="9.140625" style="21"/>
    <col min="13967" max="13967" width="9.28515625" style="21" bestFit="1" customWidth="1"/>
    <col min="13968" max="13968" width="9.140625" style="21"/>
    <col min="13969" max="13969" width="9.28515625" style="21" bestFit="1" customWidth="1"/>
    <col min="13970" max="13974" width="9.140625" style="21"/>
    <col min="13975" max="13975" width="9.28515625" style="21" bestFit="1" customWidth="1"/>
    <col min="13976" max="13976" width="9.140625" style="21"/>
    <col min="13977" max="13977" width="9.28515625" style="21" bestFit="1" customWidth="1"/>
    <col min="13978" max="13982" width="9.140625" style="21"/>
    <col min="13983" max="13983" width="9.28515625" style="21" bestFit="1" customWidth="1"/>
    <col min="13984" max="13984" width="9.140625" style="21"/>
    <col min="13985" max="13985" width="9.28515625" style="21" bestFit="1" customWidth="1"/>
    <col min="13986" max="13990" width="9.140625" style="21"/>
    <col min="13991" max="13991" width="9.28515625" style="21" bestFit="1" customWidth="1"/>
    <col min="13992" max="13992" width="9.140625" style="21"/>
    <col min="13993" max="13993" width="9.28515625" style="21" bestFit="1" customWidth="1"/>
    <col min="13994" max="13998" width="9.140625" style="21"/>
    <col min="13999" max="13999" width="9.28515625" style="21" bestFit="1" customWidth="1"/>
    <col min="14000" max="14000" width="9.140625" style="21"/>
    <col min="14001" max="14001" width="9.28515625" style="21" bestFit="1" customWidth="1"/>
    <col min="14002" max="14006" width="9.140625" style="21"/>
    <col min="14007" max="14007" width="9.28515625" style="21" bestFit="1" customWidth="1"/>
    <col min="14008" max="14008" width="9.140625" style="21"/>
    <col min="14009" max="14009" width="9.28515625" style="21" bestFit="1" customWidth="1"/>
    <col min="14010" max="14014" width="9.140625" style="21"/>
    <col min="14015" max="14015" width="9.28515625" style="21" bestFit="1" customWidth="1"/>
    <col min="14016" max="14016" width="9.140625" style="21"/>
    <col min="14017" max="14017" width="9.28515625" style="21" bestFit="1" customWidth="1"/>
    <col min="14018" max="14022" width="9.140625" style="21"/>
    <col min="14023" max="14023" width="9.28515625" style="21" bestFit="1" customWidth="1"/>
    <col min="14024" max="14024" width="9.140625" style="21"/>
    <col min="14025" max="14025" width="9.28515625" style="21" bestFit="1" customWidth="1"/>
    <col min="14026" max="14030" width="9.140625" style="21"/>
    <col min="14031" max="14031" width="9.28515625" style="21" bestFit="1" customWidth="1"/>
    <col min="14032" max="14032" width="9.140625" style="21"/>
    <col min="14033" max="14033" width="9.28515625" style="21" bestFit="1" customWidth="1"/>
    <col min="14034" max="14038" width="9.140625" style="21"/>
    <col min="14039" max="14039" width="9.28515625" style="21" bestFit="1" customWidth="1"/>
    <col min="14040" max="14040" width="9.140625" style="21"/>
    <col min="14041" max="14041" width="9.28515625" style="21" bestFit="1" customWidth="1"/>
    <col min="14042" max="14046" width="9.140625" style="21"/>
    <col min="14047" max="14047" width="9.28515625" style="21" bestFit="1" customWidth="1"/>
    <col min="14048" max="14048" width="9.140625" style="21"/>
    <col min="14049" max="14049" width="9.28515625" style="21" bestFit="1" customWidth="1"/>
    <col min="14050" max="14054" width="9.140625" style="21"/>
    <col min="14055" max="14055" width="9.28515625" style="21" bestFit="1" customWidth="1"/>
    <col min="14056" max="14056" width="9.140625" style="21"/>
    <col min="14057" max="14057" width="9.28515625" style="21" bestFit="1" customWidth="1"/>
    <col min="14058" max="14062" width="9.140625" style="21"/>
    <col min="14063" max="14063" width="9.28515625" style="21" bestFit="1" customWidth="1"/>
    <col min="14064" max="14064" width="9.140625" style="21"/>
    <col min="14065" max="14065" width="9.28515625" style="21" bestFit="1" customWidth="1"/>
    <col min="14066" max="14070" width="9.140625" style="21"/>
    <col min="14071" max="14071" width="9.28515625" style="21" bestFit="1" customWidth="1"/>
    <col min="14072" max="14072" width="9.140625" style="21"/>
    <col min="14073" max="14073" width="9.28515625" style="21" bestFit="1" customWidth="1"/>
    <col min="14074" max="14078" width="9.140625" style="21"/>
    <col min="14079" max="14079" width="9.28515625" style="21" bestFit="1" customWidth="1"/>
    <col min="14080" max="14080" width="9.140625" style="21"/>
    <col min="14081" max="14081" width="9.28515625" style="21" bestFit="1" customWidth="1"/>
    <col min="14082" max="14086" width="9.140625" style="21"/>
    <col min="14087" max="14087" width="9.28515625" style="21" bestFit="1" customWidth="1"/>
    <col min="14088" max="14088" width="9.140625" style="21"/>
    <col min="14089" max="14089" width="9.28515625" style="21" bestFit="1" customWidth="1"/>
    <col min="14090" max="14094" width="9.140625" style="21"/>
    <col min="14095" max="14095" width="9.28515625" style="21" bestFit="1" customWidth="1"/>
    <col min="14096" max="14096" width="9.140625" style="21"/>
    <col min="14097" max="14097" width="9.28515625" style="21" bestFit="1" customWidth="1"/>
    <col min="14098" max="14102" width="9.140625" style="21"/>
    <col min="14103" max="14103" width="9.28515625" style="21" bestFit="1" customWidth="1"/>
    <col min="14104" max="14104" width="9.140625" style="21"/>
    <col min="14105" max="14105" width="9.28515625" style="21" bestFit="1" customWidth="1"/>
    <col min="14106" max="14110" width="9.140625" style="21"/>
    <col min="14111" max="14111" width="9.28515625" style="21" bestFit="1" customWidth="1"/>
    <col min="14112" max="14112" width="9.140625" style="21"/>
    <col min="14113" max="14113" width="9.28515625" style="21" bestFit="1" customWidth="1"/>
    <col min="14114" max="14118" width="9.140625" style="21"/>
    <col min="14119" max="14119" width="9.28515625" style="21" bestFit="1" customWidth="1"/>
    <col min="14120" max="14120" width="9.140625" style="21"/>
    <col min="14121" max="14121" width="9.28515625" style="21" bestFit="1" customWidth="1"/>
    <col min="14122" max="14126" width="9.140625" style="21"/>
    <col min="14127" max="14127" width="9.28515625" style="21" bestFit="1" customWidth="1"/>
    <col min="14128" max="14128" width="9.140625" style="21"/>
    <col min="14129" max="14129" width="9.28515625" style="21" bestFit="1" customWidth="1"/>
    <col min="14130" max="14134" width="9.140625" style="21"/>
    <col min="14135" max="14135" width="9.28515625" style="21" bestFit="1" customWidth="1"/>
    <col min="14136" max="14136" width="9.140625" style="21"/>
    <col min="14137" max="14137" width="9.28515625" style="21" bestFit="1" customWidth="1"/>
    <col min="14138" max="14142" width="9.140625" style="21"/>
    <col min="14143" max="14143" width="9.28515625" style="21" bestFit="1" customWidth="1"/>
    <col min="14144" max="14144" width="9.140625" style="21"/>
    <col min="14145" max="14145" width="9.28515625" style="21" bestFit="1" customWidth="1"/>
    <col min="14146" max="14150" width="9.140625" style="21"/>
    <col min="14151" max="14151" width="9.28515625" style="21" bestFit="1" customWidth="1"/>
    <col min="14152" max="14152" width="9.140625" style="21"/>
    <col min="14153" max="14153" width="9.28515625" style="21" bestFit="1" customWidth="1"/>
    <col min="14154" max="14158" width="9.140625" style="21"/>
    <col min="14159" max="14159" width="9.28515625" style="21" bestFit="1" customWidth="1"/>
    <col min="14160" max="14160" width="9.140625" style="21"/>
    <col min="14161" max="14161" width="9.28515625" style="21" bestFit="1" customWidth="1"/>
    <col min="14162" max="14166" width="9.140625" style="21"/>
    <col min="14167" max="14167" width="9.28515625" style="21" bestFit="1" customWidth="1"/>
    <col min="14168" max="14168" width="9.140625" style="21"/>
    <col min="14169" max="14169" width="9.28515625" style="21" bestFit="1" customWidth="1"/>
    <col min="14170" max="14174" width="9.140625" style="21"/>
    <col min="14175" max="14175" width="9.28515625" style="21" bestFit="1" customWidth="1"/>
    <col min="14176" max="14176" width="9.140625" style="21"/>
    <col min="14177" max="14177" width="9.28515625" style="21" bestFit="1" customWidth="1"/>
    <col min="14178" max="14182" width="9.140625" style="21"/>
    <col min="14183" max="14183" width="9.28515625" style="21" bestFit="1" customWidth="1"/>
    <col min="14184" max="14184" width="9.140625" style="21"/>
    <col min="14185" max="14185" width="9.28515625" style="21" bestFit="1" customWidth="1"/>
    <col min="14186" max="14190" width="9.140625" style="21"/>
    <col min="14191" max="14191" width="9.28515625" style="21" bestFit="1" customWidth="1"/>
    <col min="14192" max="14192" width="9.140625" style="21"/>
    <col min="14193" max="14193" width="9.28515625" style="21" bestFit="1" customWidth="1"/>
    <col min="14194" max="14198" width="9.140625" style="21"/>
    <col min="14199" max="14199" width="9.28515625" style="21" bestFit="1" customWidth="1"/>
    <col min="14200" max="14200" width="9.140625" style="21"/>
    <col min="14201" max="14201" width="9.28515625" style="21" bestFit="1" customWidth="1"/>
    <col min="14202" max="14206" width="9.140625" style="21"/>
    <col min="14207" max="14207" width="9.28515625" style="21" bestFit="1" customWidth="1"/>
    <col min="14208" max="14208" width="9.140625" style="21"/>
    <col min="14209" max="14209" width="9.28515625" style="21" bestFit="1" customWidth="1"/>
    <col min="14210" max="14214" width="9.140625" style="21"/>
    <col min="14215" max="14215" width="9.28515625" style="21" bestFit="1" customWidth="1"/>
    <col min="14216" max="14216" width="9.140625" style="21"/>
    <col min="14217" max="14217" width="9.28515625" style="21" bestFit="1" customWidth="1"/>
    <col min="14218" max="14222" width="9.140625" style="21"/>
    <col min="14223" max="14223" width="9.28515625" style="21" bestFit="1" customWidth="1"/>
    <col min="14224" max="14224" width="9.140625" style="21"/>
    <col min="14225" max="14225" width="9.28515625" style="21" bestFit="1" customWidth="1"/>
    <col min="14226" max="14230" width="9.140625" style="21"/>
    <col min="14231" max="14231" width="9.28515625" style="21" bestFit="1" customWidth="1"/>
    <col min="14232" max="14232" width="9.140625" style="21"/>
    <col min="14233" max="14233" width="9.28515625" style="21" bestFit="1" customWidth="1"/>
    <col min="14234" max="14238" width="9.140625" style="21"/>
    <col min="14239" max="14239" width="9.28515625" style="21" bestFit="1" customWidth="1"/>
    <col min="14240" max="14240" width="9.140625" style="21"/>
    <col min="14241" max="14241" width="9.28515625" style="21" bestFit="1" customWidth="1"/>
    <col min="14242" max="14246" width="9.140625" style="21"/>
    <col min="14247" max="14247" width="9.28515625" style="21" bestFit="1" customWidth="1"/>
    <col min="14248" max="14248" width="9.140625" style="21"/>
    <col min="14249" max="14249" width="9.28515625" style="21" bestFit="1" customWidth="1"/>
    <col min="14250" max="14254" width="9.140625" style="21"/>
    <col min="14255" max="14255" width="9.28515625" style="21" bestFit="1" customWidth="1"/>
    <col min="14256" max="14256" width="9.140625" style="21"/>
    <col min="14257" max="14257" width="9.28515625" style="21" bestFit="1" customWidth="1"/>
    <col min="14258" max="14262" width="9.140625" style="21"/>
    <col min="14263" max="14263" width="9.28515625" style="21" bestFit="1" customWidth="1"/>
    <col min="14264" max="14264" width="9.140625" style="21"/>
    <col min="14265" max="14265" width="9.28515625" style="21" bestFit="1" customWidth="1"/>
    <col min="14266" max="14270" width="9.140625" style="21"/>
    <col min="14271" max="14271" width="9.28515625" style="21" bestFit="1" customWidth="1"/>
    <col min="14272" max="14272" width="9.140625" style="21"/>
    <col min="14273" max="14273" width="9.28515625" style="21" bestFit="1" customWidth="1"/>
    <col min="14274" max="14278" width="9.140625" style="21"/>
    <col min="14279" max="14279" width="9.28515625" style="21" bestFit="1" customWidth="1"/>
    <col min="14280" max="14280" width="9.140625" style="21"/>
    <col min="14281" max="14281" width="9.28515625" style="21" bestFit="1" customWidth="1"/>
    <col min="14282" max="14286" width="9.140625" style="21"/>
    <col min="14287" max="14287" width="9.28515625" style="21" bestFit="1" customWidth="1"/>
    <col min="14288" max="14288" width="9.140625" style="21"/>
    <col min="14289" max="14289" width="9.28515625" style="21" bestFit="1" customWidth="1"/>
    <col min="14290" max="14294" width="9.140625" style="21"/>
    <col min="14295" max="14295" width="9.28515625" style="21" bestFit="1" customWidth="1"/>
    <col min="14296" max="14296" width="9.140625" style="21"/>
    <col min="14297" max="14297" width="9.28515625" style="21" bestFit="1" customWidth="1"/>
    <col min="14298" max="14302" width="9.140625" style="21"/>
    <col min="14303" max="14303" width="9.28515625" style="21" bestFit="1" customWidth="1"/>
    <col min="14304" max="14304" width="9.140625" style="21"/>
    <col min="14305" max="14305" width="9.28515625" style="21" bestFit="1" customWidth="1"/>
    <col min="14306" max="14310" width="9.140625" style="21"/>
    <col min="14311" max="14311" width="9.28515625" style="21" bestFit="1" customWidth="1"/>
    <col min="14312" max="14312" width="9.140625" style="21"/>
    <col min="14313" max="14313" width="9.28515625" style="21" bestFit="1" customWidth="1"/>
    <col min="14314" max="14318" width="9.140625" style="21"/>
    <col min="14319" max="14319" width="9.28515625" style="21" bestFit="1" customWidth="1"/>
    <col min="14320" max="14320" width="9.140625" style="21"/>
    <col min="14321" max="14321" width="9.28515625" style="21" bestFit="1" customWidth="1"/>
    <col min="14322" max="14326" width="9.140625" style="21"/>
    <col min="14327" max="14327" width="9.28515625" style="21" bestFit="1" customWidth="1"/>
    <col min="14328" max="14328" width="9.140625" style="21"/>
    <col min="14329" max="14329" width="9.28515625" style="21" bestFit="1" customWidth="1"/>
    <col min="14330" max="14334" width="9.140625" style="21"/>
    <col min="14335" max="14335" width="9.28515625" style="21" bestFit="1" customWidth="1"/>
    <col min="14336" max="14336" width="9.140625" style="21"/>
    <col min="14337" max="14337" width="9.28515625" style="21" bestFit="1" customWidth="1"/>
    <col min="14338" max="14342" width="9.140625" style="21"/>
    <col min="14343" max="14343" width="9.28515625" style="21" bestFit="1" customWidth="1"/>
    <col min="14344" max="14344" width="9.140625" style="21"/>
    <col min="14345" max="14345" width="9.28515625" style="21" bestFit="1" customWidth="1"/>
    <col min="14346" max="14350" width="9.140625" style="21"/>
    <col min="14351" max="14351" width="9.28515625" style="21" bestFit="1" customWidth="1"/>
    <col min="14352" max="14352" width="9.140625" style="21"/>
    <col min="14353" max="14353" width="9.28515625" style="21" bestFit="1" customWidth="1"/>
    <col min="14354" max="14358" width="9.140625" style="21"/>
    <col min="14359" max="14359" width="9.28515625" style="21" bestFit="1" customWidth="1"/>
    <col min="14360" max="14360" width="9.140625" style="21"/>
    <col min="14361" max="14361" width="9.28515625" style="21" bestFit="1" customWidth="1"/>
    <col min="14362" max="14366" width="9.140625" style="21"/>
    <col min="14367" max="14367" width="9.28515625" style="21" bestFit="1" customWidth="1"/>
    <col min="14368" max="14368" width="9.140625" style="21"/>
    <col min="14369" max="14369" width="9.28515625" style="21" bestFit="1" customWidth="1"/>
    <col min="14370" max="14374" width="9.140625" style="21"/>
    <col min="14375" max="14375" width="9.28515625" style="21" bestFit="1" customWidth="1"/>
    <col min="14376" max="14376" width="9.140625" style="21"/>
    <col min="14377" max="14377" width="9.28515625" style="21" bestFit="1" customWidth="1"/>
    <col min="14378" max="14382" width="9.140625" style="21"/>
    <col min="14383" max="14383" width="9.28515625" style="21" bestFit="1" customWidth="1"/>
    <col min="14384" max="14384" width="9.140625" style="21"/>
    <col min="14385" max="14385" width="9.28515625" style="21" bestFit="1" customWidth="1"/>
    <col min="14386" max="14390" width="9.140625" style="21"/>
    <col min="14391" max="14391" width="9.28515625" style="21" bestFit="1" customWidth="1"/>
    <col min="14392" max="14392" width="9.140625" style="21"/>
    <col min="14393" max="14393" width="9.28515625" style="21" bestFit="1" customWidth="1"/>
    <col min="14394" max="14398" width="9.140625" style="21"/>
    <col min="14399" max="14399" width="9.28515625" style="21" bestFit="1" customWidth="1"/>
    <col min="14400" max="14400" width="9.140625" style="21"/>
    <col min="14401" max="14401" width="9.28515625" style="21" bestFit="1" customWidth="1"/>
    <col min="14402" max="14406" width="9.140625" style="21"/>
    <col min="14407" max="14407" width="9.28515625" style="21" bestFit="1" customWidth="1"/>
    <col min="14408" max="14408" width="9.140625" style="21"/>
    <col min="14409" max="14409" width="9.28515625" style="21" bestFit="1" customWidth="1"/>
    <col min="14410" max="14414" width="9.140625" style="21"/>
    <col min="14415" max="14415" width="9.28515625" style="21" bestFit="1" customWidth="1"/>
    <col min="14416" max="14416" width="9.140625" style="21"/>
    <col min="14417" max="14417" width="9.28515625" style="21" bestFit="1" customWidth="1"/>
    <col min="14418" max="14422" width="9.140625" style="21"/>
    <col min="14423" max="14423" width="9.28515625" style="21" bestFit="1" customWidth="1"/>
    <col min="14424" max="14424" width="9.140625" style="21"/>
    <col min="14425" max="14425" width="9.28515625" style="21" bestFit="1" customWidth="1"/>
    <col min="14426" max="14430" width="9.140625" style="21"/>
    <col min="14431" max="14431" width="9.28515625" style="21" bestFit="1" customWidth="1"/>
    <col min="14432" max="14432" width="9.140625" style="21"/>
    <col min="14433" max="14433" width="9.28515625" style="21" bestFit="1" customWidth="1"/>
    <col min="14434" max="14438" width="9.140625" style="21"/>
    <col min="14439" max="14439" width="9.28515625" style="21" bestFit="1" customWidth="1"/>
    <col min="14440" max="14440" width="9.140625" style="21"/>
    <col min="14441" max="14441" width="9.28515625" style="21" bestFit="1" customWidth="1"/>
    <col min="14442" max="14446" width="9.140625" style="21"/>
    <col min="14447" max="14447" width="9.28515625" style="21" bestFit="1" customWidth="1"/>
    <col min="14448" max="14448" width="9.140625" style="21"/>
    <col min="14449" max="14449" width="9.28515625" style="21" bestFit="1" customWidth="1"/>
    <col min="14450" max="14454" width="9.140625" style="21"/>
    <col min="14455" max="14455" width="9.28515625" style="21" bestFit="1" customWidth="1"/>
    <col min="14456" max="14456" width="9.140625" style="21"/>
    <col min="14457" max="14457" width="9.28515625" style="21" bestFit="1" customWidth="1"/>
    <col min="14458" max="14462" width="9.140625" style="21"/>
    <col min="14463" max="14463" width="9.28515625" style="21" bestFit="1" customWidth="1"/>
    <col min="14464" max="14464" width="9.140625" style="21"/>
    <col min="14465" max="14465" width="9.28515625" style="21" bestFit="1" customWidth="1"/>
    <col min="14466" max="14470" width="9.140625" style="21"/>
    <col min="14471" max="14471" width="9.28515625" style="21" bestFit="1" customWidth="1"/>
    <col min="14472" max="14472" width="9.140625" style="21"/>
    <col min="14473" max="14473" width="9.28515625" style="21" bestFit="1" customWidth="1"/>
    <col min="14474" max="14478" width="9.140625" style="21"/>
    <col min="14479" max="14479" width="9.28515625" style="21" bestFit="1" customWidth="1"/>
    <col min="14480" max="14480" width="9.140625" style="21"/>
    <col min="14481" max="14481" width="9.28515625" style="21" bestFit="1" customWidth="1"/>
    <col min="14482" max="14486" width="9.140625" style="21"/>
    <col min="14487" max="14487" width="9.28515625" style="21" bestFit="1" customWidth="1"/>
    <col min="14488" max="14488" width="9.140625" style="21"/>
    <col min="14489" max="14489" width="9.28515625" style="21" bestFit="1" customWidth="1"/>
    <col min="14490" max="14494" width="9.140625" style="21"/>
    <col min="14495" max="14495" width="9.28515625" style="21" bestFit="1" customWidth="1"/>
    <col min="14496" max="14496" width="9.140625" style="21"/>
    <col min="14497" max="14497" width="9.28515625" style="21" bestFit="1" customWidth="1"/>
    <col min="14498" max="14502" width="9.140625" style="21"/>
    <col min="14503" max="14503" width="9.28515625" style="21" bestFit="1" customWidth="1"/>
    <col min="14504" max="14504" width="9.140625" style="21"/>
    <col min="14505" max="14505" width="9.28515625" style="21" bestFit="1" customWidth="1"/>
    <col min="14506" max="14510" width="9.140625" style="21"/>
    <col min="14511" max="14511" width="9.28515625" style="21" bestFit="1" customWidth="1"/>
    <col min="14512" max="14512" width="9.140625" style="21"/>
    <col min="14513" max="14513" width="9.28515625" style="21" bestFit="1" customWidth="1"/>
    <col min="14514" max="14518" width="9.140625" style="21"/>
    <col min="14519" max="14519" width="9.28515625" style="21" bestFit="1" customWidth="1"/>
    <col min="14520" max="14520" width="9.140625" style="21"/>
    <col min="14521" max="14521" width="9.28515625" style="21" bestFit="1" customWidth="1"/>
    <col min="14522" max="14526" width="9.140625" style="21"/>
    <col min="14527" max="14527" width="9.28515625" style="21" bestFit="1" customWidth="1"/>
    <col min="14528" max="14528" width="9.140625" style="21"/>
    <col min="14529" max="14529" width="9.28515625" style="21" bestFit="1" customWidth="1"/>
    <col min="14530" max="14534" width="9.140625" style="21"/>
    <col min="14535" max="14535" width="9.28515625" style="21" bestFit="1" customWidth="1"/>
    <col min="14536" max="14536" width="9.140625" style="21"/>
    <col min="14537" max="14537" width="9.28515625" style="21" bestFit="1" customWidth="1"/>
    <col min="14538" max="14542" width="9.140625" style="21"/>
    <col min="14543" max="14543" width="9.28515625" style="21" bestFit="1" customWidth="1"/>
    <col min="14544" max="14544" width="9.140625" style="21"/>
    <col min="14545" max="14545" width="9.28515625" style="21" bestFit="1" customWidth="1"/>
    <col min="14546" max="14550" width="9.140625" style="21"/>
    <col min="14551" max="14551" width="9.28515625" style="21" bestFit="1" customWidth="1"/>
    <col min="14552" max="14552" width="9.140625" style="21"/>
    <col min="14553" max="14553" width="9.28515625" style="21" bestFit="1" customWidth="1"/>
    <col min="14554" max="14558" width="9.140625" style="21"/>
    <col min="14559" max="14559" width="9.28515625" style="21" bestFit="1" customWidth="1"/>
    <col min="14560" max="14560" width="9.140625" style="21"/>
    <col min="14561" max="14561" width="9.28515625" style="21" bestFit="1" customWidth="1"/>
    <col min="14562" max="14566" width="9.140625" style="21"/>
    <col min="14567" max="14567" width="9.28515625" style="21" bestFit="1" customWidth="1"/>
    <col min="14568" max="14568" width="9.140625" style="21"/>
    <col min="14569" max="14569" width="9.28515625" style="21" bestFit="1" customWidth="1"/>
    <col min="14570" max="14574" width="9.140625" style="21"/>
    <col min="14575" max="14575" width="9.28515625" style="21" bestFit="1" customWidth="1"/>
    <col min="14576" max="14576" width="9.140625" style="21"/>
    <col min="14577" max="14577" width="9.28515625" style="21" bestFit="1" customWidth="1"/>
    <col min="14578" max="14582" width="9.140625" style="21"/>
    <col min="14583" max="14583" width="9.28515625" style="21" bestFit="1" customWidth="1"/>
    <col min="14584" max="14584" width="9.140625" style="21"/>
    <col min="14585" max="14585" width="9.28515625" style="21" bestFit="1" customWidth="1"/>
    <col min="14586" max="14590" width="9.140625" style="21"/>
    <col min="14591" max="14591" width="9.28515625" style="21" bestFit="1" customWidth="1"/>
    <col min="14592" max="14592" width="9.140625" style="21"/>
    <col min="14593" max="14593" width="9.28515625" style="21" bestFit="1" customWidth="1"/>
    <col min="14594" max="14598" width="9.140625" style="21"/>
    <col min="14599" max="14599" width="9.28515625" style="21" bestFit="1" customWidth="1"/>
    <col min="14600" max="14600" width="9.140625" style="21"/>
    <col min="14601" max="14601" width="9.28515625" style="21" bestFit="1" customWidth="1"/>
    <col min="14602" max="14606" width="9.140625" style="21"/>
    <col min="14607" max="14607" width="9.28515625" style="21" bestFit="1" customWidth="1"/>
    <col min="14608" max="14608" width="9.140625" style="21"/>
    <col min="14609" max="14609" width="9.28515625" style="21" bestFit="1" customWidth="1"/>
    <col min="14610" max="14614" width="9.140625" style="21"/>
    <col min="14615" max="14615" width="9.28515625" style="21" bestFit="1" customWidth="1"/>
    <col min="14616" max="14616" width="9.140625" style="21"/>
    <col min="14617" max="14617" width="9.28515625" style="21" bestFit="1" customWidth="1"/>
    <col min="14618" max="14622" width="9.140625" style="21"/>
    <col min="14623" max="14623" width="9.28515625" style="21" bestFit="1" customWidth="1"/>
    <col min="14624" max="14624" width="9.140625" style="21"/>
    <col min="14625" max="14625" width="9.28515625" style="21" bestFit="1" customWidth="1"/>
    <col min="14626" max="14630" width="9.140625" style="21"/>
    <col min="14631" max="14631" width="9.28515625" style="21" bestFit="1" customWidth="1"/>
    <col min="14632" max="14632" width="9.140625" style="21"/>
    <col min="14633" max="14633" width="9.28515625" style="21" bestFit="1" customWidth="1"/>
    <col min="14634" max="14638" width="9.140625" style="21"/>
    <col min="14639" max="14639" width="9.28515625" style="21" bestFit="1" customWidth="1"/>
    <col min="14640" max="14640" width="9.140625" style="21"/>
    <col min="14641" max="14641" width="9.28515625" style="21" bestFit="1" customWidth="1"/>
    <col min="14642" max="14646" width="9.140625" style="21"/>
    <col min="14647" max="14647" width="9.28515625" style="21" bestFit="1" customWidth="1"/>
    <col min="14648" max="14648" width="9.140625" style="21"/>
    <col min="14649" max="14649" width="9.28515625" style="21" bestFit="1" customWidth="1"/>
    <col min="14650" max="14654" width="9.140625" style="21"/>
    <col min="14655" max="14655" width="9.28515625" style="21" bestFit="1" customWidth="1"/>
    <col min="14656" max="14656" width="9.140625" style="21"/>
    <col min="14657" max="14657" width="9.28515625" style="21" bestFit="1" customWidth="1"/>
    <col min="14658" max="14662" width="9.140625" style="21"/>
    <col min="14663" max="14663" width="9.28515625" style="21" bestFit="1" customWidth="1"/>
    <col min="14664" max="14664" width="9.140625" style="21"/>
    <col min="14665" max="14665" width="9.28515625" style="21" bestFit="1" customWidth="1"/>
    <col min="14666" max="14670" width="9.140625" style="21"/>
    <col min="14671" max="14671" width="9.28515625" style="21" bestFit="1" customWidth="1"/>
    <col min="14672" max="14672" width="9.140625" style="21"/>
    <col min="14673" max="14673" width="9.28515625" style="21" bestFit="1" customWidth="1"/>
    <col min="14674" max="14678" width="9.140625" style="21"/>
    <col min="14679" max="14679" width="9.28515625" style="21" bestFit="1" customWidth="1"/>
    <col min="14680" max="14680" width="9.140625" style="21"/>
    <col min="14681" max="14681" width="9.28515625" style="21" bestFit="1" customWidth="1"/>
    <col min="14682" max="14686" width="9.140625" style="21"/>
    <col min="14687" max="14687" width="9.28515625" style="21" bestFit="1" customWidth="1"/>
    <col min="14688" max="14688" width="9.140625" style="21"/>
    <col min="14689" max="14689" width="9.28515625" style="21" bestFit="1" customWidth="1"/>
    <col min="14690" max="14694" width="9.140625" style="21"/>
    <col min="14695" max="14695" width="9.28515625" style="21" bestFit="1" customWidth="1"/>
    <col min="14696" max="14696" width="9.140625" style="21"/>
    <col min="14697" max="14697" width="9.28515625" style="21" bestFit="1" customWidth="1"/>
    <col min="14698" max="14702" width="9.140625" style="21"/>
    <col min="14703" max="14703" width="9.28515625" style="21" bestFit="1" customWidth="1"/>
    <col min="14704" max="14704" width="9.140625" style="21"/>
    <col min="14705" max="14705" width="9.28515625" style="21" bestFit="1" customWidth="1"/>
    <col min="14706" max="14710" width="9.140625" style="21"/>
    <col min="14711" max="14711" width="9.28515625" style="21" bestFit="1" customWidth="1"/>
    <col min="14712" max="14712" width="9.140625" style="21"/>
    <col min="14713" max="14713" width="9.28515625" style="21" bestFit="1" customWidth="1"/>
    <col min="14714" max="14718" width="9.140625" style="21"/>
    <col min="14719" max="14719" width="9.28515625" style="21" bestFit="1" customWidth="1"/>
    <col min="14720" max="14720" width="9.140625" style="21"/>
    <col min="14721" max="14721" width="9.28515625" style="21" bestFit="1" customWidth="1"/>
    <col min="14722" max="14726" width="9.140625" style="21"/>
    <col min="14727" max="14727" width="9.28515625" style="21" bestFit="1" customWidth="1"/>
    <col min="14728" max="14728" width="9.140625" style="21"/>
    <col min="14729" max="14729" width="9.28515625" style="21" bestFit="1" customWidth="1"/>
    <col min="14730" max="14734" width="9.140625" style="21"/>
    <col min="14735" max="14735" width="9.28515625" style="21" bestFit="1" customWidth="1"/>
    <col min="14736" max="14736" width="9.140625" style="21"/>
    <col min="14737" max="14737" width="9.28515625" style="21" bestFit="1" customWidth="1"/>
    <col min="14738" max="14742" width="9.140625" style="21"/>
    <col min="14743" max="14743" width="9.28515625" style="21" bestFit="1" customWidth="1"/>
    <col min="14744" max="14744" width="9.140625" style="21"/>
    <col min="14745" max="14745" width="9.28515625" style="21" bestFit="1" customWidth="1"/>
    <col min="14746" max="14750" width="9.140625" style="21"/>
    <col min="14751" max="14751" width="9.28515625" style="21" bestFit="1" customWidth="1"/>
    <col min="14752" max="14752" width="9.140625" style="21"/>
    <col min="14753" max="14753" width="9.28515625" style="21" bestFit="1" customWidth="1"/>
    <col min="14754" max="14758" width="9.140625" style="21"/>
    <col min="14759" max="14759" width="9.28515625" style="21" bestFit="1" customWidth="1"/>
    <col min="14760" max="14760" width="9.140625" style="21"/>
    <col min="14761" max="14761" width="9.28515625" style="21" bestFit="1" customWidth="1"/>
    <col min="14762" max="14766" width="9.140625" style="21"/>
    <col min="14767" max="14767" width="9.28515625" style="21" bestFit="1" customWidth="1"/>
    <col min="14768" max="14768" width="9.140625" style="21"/>
    <col min="14769" max="14769" width="9.28515625" style="21" bestFit="1" customWidth="1"/>
    <col min="14770" max="14774" width="9.140625" style="21"/>
    <col min="14775" max="14775" width="9.28515625" style="21" bestFit="1" customWidth="1"/>
    <col min="14776" max="14776" width="9.140625" style="21"/>
    <col min="14777" max="14777" width="9.28515625" style="21" bestFit="1" customWidth="1"/>
    <col min="14778" max="14782" width="9.140625" style="21"/>
    <col min="14783" max="14783" width="9.28515625" style="21" bestFit="1" customWidth="1"/>
    <col min="14784" max="14784" width="9.140625" style="21"/>
    <col min="14785" max="14785" width="9.28515625" style="21" bestFit="1" customWidth="1"/>
    <col min="14786" max="14790" width="9.140625" style="21"/>
    <col min="14791" max="14791" width="9.28515625" style="21" bestFit="1" customWidth="1"/>
    <col min="14792" max="14792" width="9.140625" style="21"/>
    <col min="14793" max="14793" width="9.28515625" style="21" bestFit="1" customWidth="1"/>
    <col min="14794" max="14798" width="9.140625" style="21"/>
    <col min="14799" max="14799" width="9.28515625" style="21" bestFit="1" customWidth="1"/>
    <col min="14800" max="14800" width="9.140625" style="21"/>
    <col min="14801" max="14801" width="9.28515625" style="21" bestFit="1" customWidth="1"/>
    <col min="14802" max="14806" width="9.140625" style="21"/>
    <col min="14807" max="14807" width="9.28515625" style="21" bestFit="1" customWidth="1"/>
    <col min="14808" max="14808" width="9.140625" style="21"/>
    <col min="14809" max="14809" width="9.28515625" style="21" bestFit="1" customWidth="1"/>
    <col min="14810" max="14814" width="9.140625" style="21"/>
    <col min="14815" max="14815" width="9.28515625" style="21" bestFit="1" customWidth="1"/>
    <col min="14816" max="14816" width="9.140625" style="21"/>
    <col min="14817" max="14817" width="9.28515625" style="21" bestFit="1" customWidth="1"/>
    <col min="14818" max="14822" width="9.140625" style="21"/>
    <col min="14823" max="14823" width="9.28515625" style="21" bestFit="1" customWidth="1"/>
    <col min="14824" max="14824" width="9.140625" style="21"/>
    <col min="14825" max="14825" width="9.28515625" style="21" bestFit="1" customWidth="1"/>
    <col min="14826" max="14830" width="9.140625" style="21"/>
    <col min="14831" max="14831" width="9.28515625" style="21" bestFit="1" customWidth="1"/>
    <col min="14832" max="14832" width="9.140625" style="21"/>
    <col min="14833" max="14833" width="9.28515625" style="21" bestFit="1" customWidth="1"/>
    <col min="14834" max="14838" width="9.140625" style="21"/>
    <col min="14839" max="14839" width="9.28515625" style="21" bestFit="1" customWidth="1"/>
    <col min="14840" max="14840" width="9.140625" style="21"/>
    <col min="14841" max="14841" width="9.28515625" style="21" bestFit="1" customWidth="1"/>
    <col min="14842" max="14846" width="9.140625" style="21"/>
    <col min="14847" max="14847" width="9.28515625" style="21" bestFit="1" customWidth="1"/>
    <col min="14848" max="14848" width="9.140625" style="21"/>
    <col min="14849" max="14849" width="9.28515625" style="21" bestFit="1" customWidth="1"/>
    <col min="14850" max="14854" width="9.140625" style="21"/>
    <col min="14855" max="14855" width="9.28515625" style="21" bestFit="1" customWidth="1"/>
    <col min="14856" max="14856" width="9.140625" style="21"/>
    <col min="14857" max="14857" width="9.28515625" style="21" bestFit="1" customWidth="1"/>
    <col min="14858" max="14862" width="9.140625" style="21"/>
    <col min="14863" max="14863" width="9.28515625" style="21" bestFit="1" customWidth="1"/>
    <col min="14864" max="14864" width="9.140625" style="21"/>
    <col min="14865" max="14865" width="9.28515625" style="21" bestFit="1" customWidth="1"/>
    <col min="14866" max="14870" width="9.140625" style="21"/>
    <col min="14871" max="14871" width="9.28515625" style="21" bestFit="1" customWidth="1"/>
    <col min="14872" max="14872" width="9.140625" style="21"/>
    <col min="14873" max="14873" width="9.28515625" style="21" bestFit="1" customWidth="1"/>
    <col min="14874" max="14878" width="9.140625" style="21"/>
    <col min="14879" max="14879" width="9.28515625" style="21" bestFit="1" customWidth="1"/>
    <col min="14880" max="14880" width="9.140625" style="21"/>
    <col min="14881" max="14881" width="9.28515625" style="21" bestFit="1" customWidth="1"/>
    <col min="14882" max="14886" width="9.140625" style="21"/>
    <col min="14887" max="14887" width="9.28515625" style="21" bestFit="1" customWidth="1"/>
    <col min="14888" max="14888" width="9.140625" style="21"/>
    <col min="14889" max="14889" width="9.28515625" style="21" bestFit="1" customWidth="1"/>
    <col min="14890" max="14894" width="9.140625" style="21"/>
    <col min="14895" max="14895" width="9.28515625" style="21" bestFit="1" customWidth="1"/>
    <col min="14896" max="14896" width="9.140625" style="21"/>
    <col min="14897" max="14897" width="9.28515625" style="21" bestFit="1" customWidth="1"/>
    <col min="14898" max="14902" width="9.140625" style="21"/>
    <col min="14903" max="14903" width="9.28515625" style="21" bestFit="1" customWidth="1"/>
    <col min="14904" max="14904" width="9.140625" style="21"/>
    <col min="14905" max="14905" width="9.28515625" style="21" bestFit="1" customWidth="1"/>
    <col min="14906" max="14910" width="9.140625" style="21"/>
    <col min="14911" max="14911" width="9.28515625" style="21" bestFit="1" customWidth="1"/>
    <col min="14912" max="14912" width="9.140625" style="21"/>
    <col min="14913" max="14913" width="9.28515625" style="21" bestFit="1" customWidth="1"/>
    <col min="14914" max="14918" width="9.140625" style="21"/>
    <col min="14919" max="14919" width="9.28515625" style="21" bestFit="1" customWidth="1"/>
    <col min="14920" max="14920" width="9.140625" style="21"/>
    <col min="14921" max="14921" width="9.28515625" style="21" bestFit="1" customWidth="1"/>
    <col min="14922" max="14926" width="9.140625" style="21"/>
    <col min="14927" max="14927" width="9.28515625" style="21" bestFit="1" customWidth="1"/>
    <col min="14928" max="14928" width="9.140625" style="21"/>
    <col min="14929" max="14929" width="9.28515625" style="21" bestFit="1" customWidth="1"/>
    <col min="14930" max="14934" width="9.140625" style="21"/>
    <col min="14935" max="14935" width="9.28515625" style="21" bestFit="1" customWidth="1"/>
    <col min="14936" max="14936" width="9.140625" style="21"/>
    <col min="14937" max="14937" width="9.28515625" style="21" bestFit="1" customWidth="1"/>
    <col min="14938" max="14942" width="9.140625" style="21"/>
    <col min="14943" max="14943" width="9.28515625" style="21" bestFit="1" customWidth="1"/>
    <col min="14944" max="14944" width="9.140625" style="21"/>
    <col min="14945" max="14945" width="9.28515625" style="21" bestFit="1" customWidth="1"/>
    <col min="14946" max="14950" width="9.140625" style="21"/>
    <col min="14951" max="14951" width="9.28515625" style="21" bestFit="1" customWidth="1"/>
    <col min="14952" max="14952" width="9.140625" style="21"/>
    <col min="14953" max="14953" width="9.28515625" style="21" bestFit="1" customWidth="1"/>
    <col min="14954" max="14958" width="9.140625" style="21"/>
    <col min="14959" max="14959" width="9.28515625" style="21" bestFit="1" customWidth="1"/>
    <col min="14960" max="14960" width="9.140625" style="21"/>
    <col min="14961" max="14961" width="9.28515625" style="21" bestFit="1" customWidth="1"/>
    <col min="14962" max="14966" width="9.140625" style="21"/>
    <col min="14967" max="14967" width="9.28515625" style="21" bestFit="1" customWidth="1"/>
    <col min="14968" max="14968" width="9.140625" style="21"/>
    <col min="14969" max="14969" width="9.28515625" style="21" bestFit="1" customWidth="1"/>
    <col min="14970" max="14974" width="9.140625" style="21"/>
    <col min="14975" max="14975" width="9.28515625" style="21" bestFit="1" customWidth="1"/>
    <col min="14976" max="14976" width="9.140625" style="21"/>
    <col min="14977" max="14977" width="9.28515625" style="21" bestFit="1" customWidth="1"/>
    <col min="14978" max="14982" width="9.140625" style="21"/>
    <col min="14983" max="14983" width="9.28515625" style="21" bestFit="1" customWidth="1"/>
    <col min="14984" max="14984" width="9.140625" style="21"/>
    <col min="14985" max="14985" width="9.28515625" style="21" bestFit="1" customWidth="1"/>
    <col min="14986" max="14990" width="9.140625" style="21"/>
    <col min="14991" max="14991" width="9.28515625" style="21" bestFit="1" customWidth="1"/>
    <col min="14992" max="14992" width="9.140625" style="21"/>
    <col min="14993" max="14993" width="9.28515625" style="21" bestFit="1" customWidth="1"/>
    <col min="14994" max="14998" width="9.140625" style="21"/>
    <col min="14999" max="14999" width="9.28515625" style="21" bestFit="1" customWidth="1"/>
    <col min="15000" max="15000" width="9.140625" style="21"/>
    <col min="15001" max="15001" width="9.28515625" style="21" bestFit="1" customWidth="1"/>
    <col min="15002" max="15006" width="9.140625" style="21"/>
    <col min="15007" max="15007" width="9.28515625" style="21" bestFit="1" customWidth="1"/>
    <col min="15008" max="15008" width="9.140625" style="21"/>
    <col min="15009" max="15009" width="9.28515625" style="21" bestFit="1" customWidth="1"/>
    <col min="15010" max="15014" width="9.140625" style="21"/>
    <col min="15015" max="15015" width="9.28515625" style="21" bestFit="1" customWidth="1"/>
    <col min="15016" max="15016" width="9.140625" style="21"/>
    <col min="15017" max="15017" width="9.28515625" style="21" bestFit="1" customWidth="1"/>
    <col min="15018" max="15022" width="9.140625" style="21"/>
    <col min="15023" max="15023" width="9.28515625" style="21" bestFit="1" customWidth="1"/>
    <col min="15024" max="15024" width="9.140625" style="21"/>
    <col min="15025" max="15025" width="9.28515625" style="21" bestFit="1" customWidth="1"/>
    <col min="15026" max="15030" width="9.140625" style="21"/>
    <col min="15031" max="15031" width="9.28515625" style="21" bestFit="1" customWidth="1"/>
    <col min="15032" max="15032" width="9.140625" style="21"/>
    <col min="15033" max="15033" width="9.28515625" style="21" bestFit="1" customWidth="1"/>
    <col min="15034" max="15038" width="9.140625" style="21"/>
    <col min="15039" max="15039" width="9.28515625" style="21" bestFit="1" customWidth="1"/>
    <col min="15040" max="15040" width="9.140625" style="21"/>
    <col min="15041" max="15041" width="9.28515625" style="21" bestFit="1" customWidth="1"/>
    <col min="15042" max="15046" width="9.140625" style="21"/>
    <col min="15047" max="15047" width="9.28515625" style="21" bestFit="1" customWidth="1"/>
    <col min="15048" max="15048" width="9.140625" style="21"/>
    <col min="15049" max="15049" width="9.28515625" style="21" bestFit="1" customWidth="1"/>
    <col min="15050" max="15054" width="9.140625" style="21"/>
    <col min="15055" max="15055" width="9.28515625" style="21" bestFit="1" customWidth="1"/>
    <col min="15056" max="15056" width="9.140625" style="21"/>
    <col min="15057" max="15057" width="9.28515625" style="21" bestFit="1" customWidth="1"/>
    <col min="15058" max="15062" width="9.140625" style="21"/>
    <col min="15063" max="15063" width="9.28515625" style="21" bestFit="1" customWidth="1"/>
    <col min="15064" max="15064" width="9.140625" style="21"/>
    <col min="15065" max="15065" width="9.28515625" style="21" bestFit="1" customWidth="1"/>
    <col min="15066" max="15070" width="9.140625" style="21"/>
    <col min="15071" max="15071" width="9.28515625" style="21" bestFit="1" customWidth="1"/>
    <col min="15072" max="15072" width="9.140625" style="21"/>
    <col min="15073" max="15073" width="9.28515625" style="21" bestFit="1" customWidth="1"/>
    <col min="15074" max="15078" width="9.140625" style="21"/>
    <col min="15079" max="15079" width="9.28515625" style="21" bestFit="1" customWidth="1"/>
    <col min="15080" max="15080" width="9.140625" style="21"/>
    <col min="15081" max="15081" width="9.28515625" style="21" bestFit="1" customWidth="1"/>
    <col min="15082" max="15086" width="9.140625" style="21"/>
    <col min="15087" max="15087" width="9.28515625" style="21" bestFit="1" customWidth="1"/>
    <col min="15088" max="15088" width="9.140625" style="21"/>
    <col min="15089" max="15089" width="9.28515625" style="21" bestFit="1" customWidth="1"/>
    <col min="15090" max="15094" width="9.140625" style="21"/>
    <col min="15095" max="15095" width="9.28515625" style="21" bestFit="1" customWidth="1"/>
    <col min="15096" max="15096" width="9.140625" style="21"/>
    <col min="15097" max="15097" width="9.28515625" style="21" bestFit="1" customWidth="1"/>
    <col min="15098" max="15102" width="9.140625" style="21"/>
    <col min="15103" max="15103" width="9.28515625" style="21" bestFit="1" customWidth="1"/>
    <col min="15104" max="15104" width="9.140625" style="21"/>
    <col min="15105" max="15105" width="9.28515625" style="21" bestFit="1" customWidth="1"/>
    <col min="15106" max="15110" width="9.140625" style="21"/>
    <col min="15111" max="15111" width="9.28515625" style="21" bestFit="1" customWidth="1"/>
    <col min="15112" max="15112" width="9.140625" style="21"/>
    <col min="15113" max="15113" width="9.28515625" style="21" bestFit="1" customWidth="1"/>
    <col min="15114" max="15118" width="9.140625" style="21"/>
    <col min="15119" max="15119" width="9.28515625" style="21" bestFit="1" customWidth="1"/>
    <col min="15120" max="15120" width="9.140625" style="21"/>
    <col min="15121" max="15121" width="9.28515625" style="21" bestFit="1" customWidth="1"/>
    <col min="15122" max="15126" width="9.140625" style="21"/>
    <col min="15127" max="15127" width="9.28515625" style="21" bestFit="1" customWidth="1"/>
    <col min="15128" max="15128" width="9.140625" style="21"/>
    <col min="15129" max="15129" width="9.28515625" style="21" bestFit="1" customWidth="1"/>
    <col min="15130" max="15134" width="9.140625" style="21"/>
    <col min="15135" max="15135" width="9.28515625" style="21" bestFit="1" customWidth="1"/>
    <col min="15136" max="15136" width="9.140625" style="21"/>
    <col min="15137" max="15137" width="9.28515625" style="21" bestFit="1" customWidth="1"/>
    <col min="15138" max="15142" width="9.140625" style="21"/>
    <col min="15143" max="15143" width="9.28515625" style="21" bestFit="1" customWidth="1"/>
    <col min="15144" max="15144" width="9.140625" style="21"/>
    <col min="15145" max="15145" width="9.28515625" style="21" bestFit="1" customWidth="1"/>
    <col min="15146" max="15150" width="9.140625" style="21"/>
    <col min="15151" max="15151" width="9.28515625" style="21" bestFit="1" customWidth="1"/>
    <col min="15152" max="15152" width="9.140625" style="21"/>
    <col min="15153" max="15153" width="9.28515625" style="21" bestFit="1" customWidth="1"/>
    <col min="15154" max="15158" width="9.140625" style="21"/>
    <col min="15159" max="15159" width="9.28515625" style="21" bestFit="1" customWidth="1"/>
    <col min="15160" max="15160" width="9.140625" style="21"/>
    <col min="15161" max="15161" width="9.28515625" style="21" bestFit="1" customWidth="1"/>
    <col min="15162" max="15166" width="9.140625" style="21"/>
    <col min="15167" max="15167" width="9.28515625" style="21" bestFit="1" customWidth="1"/>
    <col min="15168" max="15168" width="9.140625" style="21"/>
    <col min="15169" max="15169" width="9.28515625" style="21" bestFit="1" customWidth="1"/>
    <col min="15170" max="15174" width="9.140625" style="21"/>
    <col min="15175" max="15175" width="9.28515625" style="21" bestFit="1" customWidth="1"/>
    <col min="15176" max="15176" width="9.140625" style="21"/>
    <col min="15177" max="15177" width="9.28515625" style="21" bestFit="1" customWidth="1"/>
    <col min="15178" max="15182" width="9.140625" style="21"/>
    <col min="15183" max="15183" width="9.28515625" style="21" bestFit="1" customWidth="1"/>
    <col min="15184" max="15184" width="9.140625" style="21"/>
    <col min="15185" max="15185" width="9.28515625" style="21" bestFit="1" customWidth="1"/>
    <col min="15186" max="15190" width="9.140625" style="21"/>
    <col min="15191" max="15191" width="9.28515625" style="21" bestFit="1" customWidth="1"/>
    <col min="15192" max="15192" width="9.140625" style="21"/>
    <col min="15193" max="15193" width="9.28515625" style="21" bestFit="1" customWidth="1"/>
    <col min="15194" max="15198" width="9.140625" style="21"/>
    <col min="15199" max="15199" width="9.28515625" style="21" bestFit="1" customWidth="1"/>
    <col min="15200" max="15200" width="9.140625" style="21"/>
    <col min="15201" max="15201" width="9.28515625" style="21" bestFit="1" customWidth="1"/>
    <col min="15202" max="15206" width="9.140625" style="21"/>
    <col min="15207" max="15207" width="9.28515625" style="21" bestFit="1" customWidth="1"/>
    <col min="15208" max="15208" width="9.140625" style="21"/>
    <col min="15209" max="15209" width="9.28515625" style="21" bestFit="1" customWidth="1"/>
    <col min="15210" max="15214" width="9.140625" style="21"/>
    <col min="15215" max="15215" width="9.28515625" style="21" bestFit="1" customWidth="1"/>
    <col min="15216" max="15216" width="9.140625" style="21"/>
    <col min="15217" max="15217" width="9.28515625" style="21" bestFit="1" customWidth="1"/>
    <col min="15218" max="15222" width="9.140625" style="21"/>
    <col min="15223" max="15223" width="9.28515625" style="21" bestFit="1" customWidth="1"/>
    <col min="15224" max="15224" width="9.140625" style="21"/>
    <col min="15225" max="15225" width="9.28515625" style="21" bestFit="1" customWidth="1"/>
    <col min="15226" max="15230" width="9.140625" style="21"/>
    <col min="15231" max="15231" width="9.28515625" style="21" bestFit="1" customWidth="1"/>
    <col min="15232" max="15232" width="9.140625" style="21"/>
    <col min="15233" max="15233" width="9.28515625" style="21" bestFit="1" customWidth="1"/>
    <col min="15234" max="15238" width="9.140625" style="21"/>
    <col min="15239" max="15239" width="9.28515625" style="21" bestFit="1" customWidth="1"/>
    <col min="15240" max="15240" width="9.140625" style="21"/>
    <col min="15241" max="15241" width="9.28515625" style="21" bestFit="1" customWidth="1"/>
    <col min="15242" max="15246" width="9.140625" style="21"/>
    <col min="15247" max="15247" width="9.28515625" style="21" bestFit="1" customWidth="1"/>
    <col min="15248" max="15248" width="9.140625" style="21"/>
    <col min="15249" max="15249" width="9.28515625" style="21" bestFit="1" customWidth="1"/>
    <col min="15250" max="15254" width="9.140625" style="21"/>
    <col min="15255" max="15255" width="9.28515625" style="21" bestFit="1" customWidth="1"/>
    <col min="15256" max="15256" width="9.140625" style="21"/>
    <col min="15257" max="15257" width="9.28515625" style="21" bestFit="1" customWidth="1"/>
    <col min="15258" max="15262" width="9.140625" style="21"/>
    <col min="15263" max="15263" width="9.28515625" style="21" bestFit="1" customWidth="1"/>
    <col min="15264" max="15264" width="9.140625" style="21"/>
    <col min="15265" max="15265" width="9.28515625" style="21" bestFit="1" customWidth="1"/>
    <col min="15266" max="15270" width="9.140625" style="21"/>
    <col min="15271" max="15271" width="9.28515625" style="21" bestFit="1" customWidth="1"/>
    <col min="15272" max="15272" width="9.140625" style="21"/>
    <col min="15273" max="15273" width="9.28515625" style="21" bestFit="1" customWidth="1"/>
    <col min="15274" max="15278" width="9.140625" style="21"/>
    <col min="15279" max="15279" width="9.28515625" style="21" bestFit="1" customWidth="1"/>
    <col min="15280" max="15280" width="9.140625" style="21"/>
    <col min="15281" max="15281" width="9.28515625" style="21" bestFit="1" customWidth="1"/>
    <col min="15282" max="15286" width="9.140625" style="21"/>
    <col min="15287" max="15287" width="9.28515625" style="21" bestFit="1" customWidth="1"/>
    <col min="15288" max="15288" width="9.140625" style="21"/>
    <col min="15289" max="15289" width="9.28515625" style="21" bestFit="1" customWidth="1"/>
    <col min="15290" max="15294" width="9.140625" style="21"/>
    <col min="15295" max="15295" width="9.28515625" style="21" bestFit="1" customWidth="1"/>
    <col min="15296" max="15296" width="9.140625" style="21"/>
    <col min="15297" max="15297" width="9.28515625" style="21" bestFit="1" customWidth="1"/>
    <col min="15298" max="15302" width="9.140625" style="21"/>
    <col min="15303" max="15303" width="9.28515625" style="21" bestFit="1" customWidth="1"/>
    <col min="15304" max="15304" width="9.140625" style="21"/>
    <col min="15305" max="15305" width="9.28515625" style="21" bestFit="1" customWidth="1"/>
    <col min="15306" max="15310" width="9.140625" style="21"/>
    <col min="15311" max="15311" width="9.28515625" style="21" bestFit="1" customWidth="1"/>
    <col min="15312" max="15312" width="9.140625" style="21"/>
    <col min="15313" max="15313" width="9.28515625" style="21" bestFit="1" customWidth="1"/>
    <col min="15314" max="15318" width="9.140625" style="21"/>
    <col min="15319" max="15319" width="9.28515625" style="21" bestFit="1" customWidth="1"/>
    <col min="15320" max="15320" width="9.140625" style="21"/>
    <col min="15321" max="15321" width="9.28515625" style="21" bestFit="1" customWidth="1"/>
    <col min="15322" max="15326" width="9.140625" style="21"/>
    <col min="15327" max="15327" width="9.28515625" style="21" bestFit="1" customWidth="1"/>
    <col min="15328" max="15328" width="9.140625" style="21"/>
    <col min="15329" max="15329" width="9.28515625" style="21" bestFit="1" customWidth="1"/>
    <col min="15330" max="15334" width="9.140625" style="21"/>
    <col min="15335" max="15335" width="9.28515625" style="21" bestFit="1" customWidth="1"/>
    <col min="15336" max="15336" width="9.140625" style="21"/>
    <col min="15337" max="15337" width="9.28515625" style="21" bestFit="1" customWidth="1"/>
    <col min="15338" max="15342" width="9.140625" style="21"/>
    <col min="15343" max="15343" width="9.28515625" style="21" bestFit="1" customWidth="1"/>
    <col min="15344" max="15344" width="9.140625" style="21"/>
    <col min="15345" max="15345" width="9.28515625" style="21" bestFit="1" customWidth="1"/>
    <col min="15346" max="15350" width="9.140625" style="21"/>
    <col min="15351" max="15351" width="9.28515625" style="21" bestFit="1" customWidth="1"/>
    <col min="15352" max="15352" width="9.140625" style="21"/>
    <col min="15353" max="15353" width="9.28515625" style="21" bestFit="1" customWidth="1"/>
    <col min="15354" max="15358" width="9.140625" style="21"/>
    <col min="15359" max="15359" width="9.28515625" style="21" bestFit="1" customWidth="1"/>
    <col min="15360" max="15360" width="9.140625" style="21"/>
    <col min="15361" max="15361" width="9.28515625" style="21" bestFit="1" customWidth="1"/>
    <col min="15362" max="15366" width="9.140625" style="21"/>
    <col min="15367" max="15367" width="9.28515625" style="21" bestFit="1" customWidth="1"/>
    <col min="15368" max="15368" width="9.140625" style="21"/>
    <col min="15369" max="15369" width="9.28515625" style="21" bestFit="1" customWidth="1"/>
    <col min="15370" max="15374" width="9.140625" style="21"/>
    <col min="15375" max="15375" width="9.28515625" style="21" bestFit="1" customWidth="1"/>
    <col min="15376" max="15376" width="9.140625" style="21"/>
    <col min="15377" max="15377" width="9.28515625" style="21" bestFit="1" customWidth="1"/>
    <col min="15378" max="15382" width="9.140625" style="21"/>
    <col min="15383" max="15383" width="9.28515625" style="21" bestFit="1" customWidth="1"/>
    <col min="15384" max="15384" width="9.140625" style="21"/>
    <col min="15385" max="15385" width="9.28515625" style="21" bestFit="1" customWidth="1"/>
    <col min="15386" max="15390" width="9.140625" style="21"/>
    <col min="15391" max="15391" width="9.28515625" style="21" bestFit="1" customWidth="1"/>
    <col min="15392" max="15392" width="9.140625" style="21"/>
    <col min="15393" max="15393" width="9.28515625" style="21" bestFit="1" customWidth="1"/>
    <col min="15394" max="15398" width="9.140625" style="21"/>
    <col min="15399" max="15399" width="9.28515625" style="21" bestFit="1" customWidth="1"/>
    <col min="15400" max="15400" width="9.140625" style="21"/>
    <col min="15401" max="15401" width="9.28515625" style="21" bestFit="1" customWidth="1"/>
    <col min="15402" max="15406" width="9.140625" style="21"/>
    <col min="15407" max="15407" width="9.28515625" style="21" bestFit="1" customWidth="1"/>
    <col min="15408" max="15408" width="9.140625" style="21"/>
    <col min="15409" max="15409" width="9.28515625" style="21" bestFit="1" customWidth="1"/>
    <col min="15410" max="15414" width="9.140625" style="21"/>
    <col min="15415" max="15415" width="9.28515625" style="21" bestFit="1" customWidth="1"/>
    <col min="15416" max="15416" width="9.140625" style="21"/>
    <col min="15417" max="15417" width="9.28515625" style="21" bestFit="1" customWidth="1"/>
    <col min="15418" max="15422" width="9.140625" style="21"/>
    <col min="15423" max="15423" width="9.28515625" style="21" bestFit="1" customWidth="1"/>
    <col min="15424" max="15424" width="9.140625" style="21"/>
    <col min="15425" max="15425" width="9.28515625" style="21" bestFit="1" customWidth="1"/>
    <col min="15426" max="15430" width="9.140625" style="21"/>
    <col min="15431" max="15431" width="9.28515625" style="21" bestFit="1" customWidth="1"/>
    <col min="15432" max="15432" width="9.140625" style="21"/>
    <col min="15433" max="15433" width="9.28515625" style="21" bestFit="1" customWidth="1"/>
    <col min="15434" max="15438" width="9.140625" style="21"/>
    <col min="15439" max="15439" width="9.28515625" style="21" bestFit="1" customWidth="1"/>
    <col min="15440" max="15440" width="9.140625" style="21"/>
    <col min="15441" max="15441" width="9.28515625" style="21" bestFit="1" customWidth="1"/>
    <col min="15442" max="15446" width="9.140625" style="21"/>
    <col min="15447" max="15447" width="9.28515625" style="21" bestFit="1" customWidth="1"/>
    <col min="15448" max="15448" width="9.140625" style="21"/>
    <col min="15449" max="15449" width="9.28515625" style="21" bestFit="1" customWidth="1"/>
    <col min="15450" max="15454" width="9.140625" style="21"/>
    <col min="15455" max="15455" width="9.28515625" style="21" bestFit="1" customWidth="1"/>
    <col min="15456" max="15456" width="9.140625" style="21"/>
    <col min="15457" max="15457" width="9.28515625" style="21" bestFit="1" customWidth="1"/>
    <col min="15458" max="15462" width="9.140625" style="21"/>
    <col min="15463" max="15463" width="9.28515625" style="21" bestFit="1" customWidth="1"/>
    <col min="15464" max="15464" width="9.140625" style="21"/>
    <col min="15465" max="15465" width="9.28515625" style="21" bestFit="1" customWidth="1"/>
    <col min="15466" max="15470" width="9.140625" style="21"/>
    <col min="15471" max="15471" width="9.28515625" style="21" bestFit="1" customWidth="1"/>
    <col min="15472" max="15472" width="9.140625" style="21"/>
    <col min="15473" max="15473" width="9.28515625" style="21" bestFit="1" customWidth="1"/>
    <col min="15474" max="15478" width="9.140625" style="21"/>
    <col min="15479" max="15479" width="9.28515625" style="21" bestFit="1" customWidth="1"/>
    <col min="15480" max="15480" width="9.140625" style="21"/>
    <col min="15481" max="15481" width="9.28515625" style="21" bestFit="1" customWidth="1"/>
    <col min="15482" max="15486" width="9.140625" style="21"/>
    <col min="15487" max="15487" width="9.28515625" style="21" bestFit="1" customWidth="1"/>
    <col min="15488" max="15488" width="9.140625" style="21"/>
    <col min="15489" max="15489" width="9.28515625" style="21" bestFit="1" customWidth="1"/>
    <col min="15490" max="15494" width="9.140625" style="21"/>
    <col min="15495" max="15495" width="9.28515625" style="21" bestFit="1" customWidth="1"/>
    <col min="15496" max="15496" width="9.140625" style="21"/>
    <col min="15497" max="15497" width="9.28515625" style="21" bestFit="1" customWidth="1"/>
    <col min="15498" max="15502" width="9.140625" style="21"/>
    <col min="15503" max="15503" width="9.28515625" style="21" bestFit="1" customWidth="1"/>
    <col min="15504" max="15504" width="9.140625" style="21"/>
    <col min="15505" max="15505" width="9.28515625" style="21" bestFit="1" customWidth="1"/>
    <col min="15506" max="15510" width="9.140625" style="21"/>
    <col min="15511" max="15511" width="9.28515625" style="21" bestFit="1" customWidth="1"/>
    <col min="15512" max="15512" width="9.140625" style="21"/>
    <col min="15513" max="15513" width="9.28515625" style="21" bestFit="1" customWidth="1"/>
    <col min="15514" max="15518" width="9.140625" style="21"/>
    <col min="15519" max="15519" width="9.28515625" style="21" bestFit="1" customWidth="1"/>
    <col min="15520" max="15520" width="9.140625" style="21"/>
    <col min="15521" max="15521" width="9.28515625" style="21" bestFit="1" customWidth="1"/>
    <col min="15522" max="15526" width="9.140625" style="21"/>
    <col min="15527" max="15527" width="9.28515625" style="21" bestFit="1" customWidth="1"/>
    <col min="15528" max="15528" width="9.140625" style="21"/>
    <col min="15529" max="15529" width="9.28515625" style="21" bestFit="1" customWidth="1"/>
    <col min="15530" max="15534" width="9.140625" style="21"/>
    <col min="15535" max="15535" width="9.28515625" style="21" bestFit="1" customWidth="1"/>
    <col min="15536" max="15536" width="9.140625" style="21"/>
    <col min="15537" max="15537" width="9.28515625" style="21" bestFit="1" customWidth="1"/>
    <col min="15538" max="15542" width="9.140625" style="21"/>
    <col min="15543" max="15543" width="9.28515625" style="21" bestFit="1" customWidth="1"/>
    <col min="15544" max="15544" width="9.140625" style="21"/>
    <col min="15545" max="15545" width="9.28515625" style="21" bestFit="1" customWidth="1"/>
    <col min="15546" max="15550" width="9.140625" style="21"/>
    <col min="15551" max="15551" width="9.28515625" style="21" bestFit="1" customWidth="1"/>
    <col min="15552" max="15552" width="9.140625" style="21"/>
    <col min="15553" max="15553" width="9.28515625" style="21" bestFit="1" customWidth="1"/>
    <col min="15554" max="15558" width="9.140625" style="21"/>
    <col min="15559" max="15559" width="9.28515625" style="21" bestFit="1" customWidth="1"/>
    <col min="15560" max="15560" width="9.140625" style="21"/>
    <col min="15561" max="15561" width="9.28515625" style="21" bestFit="1" customWidth="1"/>
    <col min="15562" max="15566" width="9.140625" style="21"/>
    <col min="15567" max="15567" width="9.28515625" style="21" bestFit="1" customWidth="1"/>
    <col min="15568" max="15568" width="9.140625" style="21"/>
    <col min="15569" max="15569" width="9.28515625" style="21" bestFit="1" customWidth="1"/>
    <col min="15570" max="15574" width="9.140625" style="21"/>
    <col min="15575" max="15575" width="9.28515625" style="21" bestFit="1" customWidth="1"/>
    <col min="15576" max="15576" width="9.140625" style="21"/>
    <col min="15577" max="15577" width="9.28515625" style="21" bestFit="1" customWidth="1"/>
    <col min="15578" max="15582" width="9.140625" style="21"/>
    <col min="15583" max="15583" width="9.28515625" style="21" bestFit="1" customWidth="1"/>
    <col min="15584" max="15584" width="9.140625" style="21"/>
    <col min="15585" max="15585" width="9.28515625" style="21" bestFit="1" customWidth="1"/>
    <col min="15586" max="15590" width="9.140625" style="21"/>
    <col min="15591" max="15591" width="9.28515625" style="21" bestFit="1" customWidth="1"/>
    <col min="15592" max="15592" width="9.140625" style="21"/>
    <col min="15593" max="15593" width="9.28515625" style="21" bestFit="1" customWidth="1"/>
    <col min="15594" max="15598" width="9.140625" style="21"/>
    <col min="15599" max="15599" width="9.28515625" style="21" bestFit="1" customWidth="1"/>
    <col min="15600" max="15600" width="9.140625" style="21"/>
    <col min="15601" max="15601" width="9.28515625" style="21" bestFit="1" customWidth="1"/>
    <col min="15602" max="15606" width="9.140625" style="21"/>
    <col min="15607" max="15607" width="9.28515625" style="21" bestFit="1" customWidth="1"/>
    <col min="15608" max="15608" width="9.140625" style="21"/>
    <col min="15609" max="15609" width="9.28515625" style="21" bestFit="1" customWidth="1"/>
    <col min="15610" max="15614" width="9.140625" style="21"/>
    <col min="15615" max="15615" width="9.28515625" style="21" bestFit="1" customWidth="1"/>
    <col min="15616" max="15616" width="9.140625" style="21"/>
    <col min="15617" max="15617" width="9.28515625" style="21" bestFit="1" customWidth="1"/>
    <col min="15618" max="15622" width="9.140625" style="21"/>
    <col min="15623" max="15623" width="9.28515625" style="21" bestFit="1" customWidth="1"/>
    <col min="15624" max="15624" width="9.140625" style="21"/>
    <col min="15625" max="15625" width="9.28515625" style="21" bestFit="1" customWidth="1"/>
    <col min="15626" max="15630" width="9.140625" style="21"/>
    <col min="15631" max="15631" width="9.28515625" style="21" bestFit="1" customWidth="1"/>
    <col min="15632" max="15632" width="9.140625" style="21"/>
    <col min="15633" max="15633" width="9.28515625" style="21" bestFit="1" customWidth="1"/>
    <col min="15634" max="15638" width="9.140625" style="21"/>
    <col min="15639" max="15639" width="9.28515625" style="21" bestFit="1" customWidth="1"/>
    <col min="15640" max="15640" width="9.140625" style="21"/>
    <col min="15641" max="15641" width="9.28515625" style="21" bestFit="1" customWidth="1"/>
    <col min="15642" max="15646" width="9.140625" style="21"/>
    <col min="15647" max="15647" width="9.28515625" style="21" bestFit="1" customWidth="1"/>
    <col min="15648" max="15648" width="9.140625" style="21"/>
    <col min="15649" max="15649" width="9.28515625" style="21" bestFit="1" customWidth="1"/>
    <col min="15650" max="15654" width="9.140625" style="21"/>
    <col min="15655" max="15655" width="9.28515625" style="21" bestFit="1" customWidth="1"/>
    <col min="15656" max="15656" width="9.140625" style="21"/>
    <col min="15657" max="15657" width="9.28515625" style="21" bestFit="1" customWidth="1"/>
    <col min="15658" max="15662" width="9.140625" style="21"/>
    <col min="15663" max="15663" width="9.28515625" style="21" bestFit="1" customWidth="1"/>
    <col min="15664" max="15664" width="9.140625" style="21"/>
    <col min="15665" max="15665" width="9.28515625" style="21" bestFit="1" customWidth="1"/>
    <col min="15666" max="15670" width="9.140625" style="21"/>
    <col min="15671" max="15671" width="9.28515625" style="21" bestFit="1" customWidth="1"/>
    <col min="15672" max="15672" width="9.140625" style="21"/>
    <col min="15673" max="15673" width="9.28515625" style="21" bestFit="1" customWidth="1"/>
    <col min="15674" max="15678" width="9.140625" style="21"/>
    <col min="15679" max="15679" width="9.28515625" style="21" bestFit="1" customWidth="1"/>
    <col min="15680" max="15680" width="9.140625" style="21"/>
    <col min="15681" max="15681" width="9.28515625" style="21" bestFit="1" customWidth="1"/>
    <col min="15682" max="15686" width="9.140625" style="21"/>
    <col min="15687" max="15687" width="9.28515625" style="21" bestFit="1" customWidth="1"/>
    <col min="15688" max="15688" width="9.140625" style="21"/>
    <col min="15689" max="15689" width="9.28515625" style="21" bestFit="1" customWidth="1"/>
    <col min="15690" max="15694" width="9.140625" style="21"/>
    <col min="15695" max="15695" width="9.28515625" style="21" bestFit="1" customWidth="1"/>
    <col min="15696" max="15696" width="9.140625" style="21"/>
    <col min="15697" max="15697" width="9.28515625" style="21" bestFit="1" customWidth="1"/>
    <col min="15698" max="15702" width="9.140625" style="21"/>
    <col min="15703" max="15703" width="9.28515625" style="21" bestFit="1" customWidth="1"/>
    <col min="15704" max="15704" width="9.140625" style="21"/>
    <col min="15705" max="15705" width="9.28515625" style="21" bestFit="1" customWidth="1"/>
    <col min="15706" max="15710" width="9.140625" style="21"/>
    <col min="15711" max="15711" width="9.28515625" style="21" bestFit="1" customWidth="1"/>
    <col min="15712" max="15712" width="9.140625" style="21"/>
    <col min="15713" max="15713" width="9.28515625" style="21" bestFit="1" customWidth="1"/>
    <col min="15714" max="15718" width="9.140625" style="21"/>
    <col min="15719" max="15719" width="9.28515625" style="21" bestFit="1" customWidth="1"/>
    <col min="15720" max="15720" width="9.140625" style="21"/>
    <col min="15721" max="15721" width="9.28515625" style="21" bestFit="1" customWidth="1"/>
    <col min="15722" max="15726" width="9.140625" style="21"/>
    <col min="15727" max="15727" width="9.28515625" style="21" bestFit="1" customWidth="1"/>
    <col min="15728" max="15728" width="9.140625" style="21"/>
    <col min="15729" max="15729" width="9.28515625" style="21" bestFit="1" customWidth="1"/>
    <col min="15730" max="15734" width="9.140625" style="21"/>
    <col min="15735" max="15735" width="9.28515625" style="21" bestFit="1" customWidth="1"/>
    <col min="15736" max="15736" width="9.140625" style="21"/>
    <col min="15737" max="15737" width="9.28515625" style="21" bestFit="1" customWidth="1"/>
    <col min="15738" max="15742" width="9.140625" style="21"/>
    <col min="15743" max="15743" width="9.28515625" style="21" bestFit="1" customWidth="1"/>
    <col min="15744" max="15744" width="9.140625" style="21"/>
    <col min="15745" max="15745" width="9.28515625" style="21" bestFit="1" customWidth="1"/>
    <col min="15746" max="15750" width="9.140625" style="21"/>
    <col min="15751" max="15751" width="9.28515625" style="21" bestFit="1" customWidth="1"/>
    <col min="15752" max="15752" width="9.140625" style="21"/>
    <col min="15753" max="15753" width="9.28515625" style="21" bestFit="1" customWidth="1"/>
    <col min="15754" max="15758" width="9.140625" style="21"/>
    <col min="15759" max="15759" width="9.28515625" style="21" bestFit="1" customWidth="1"/>
    <col min="15760" max="15760" width="9.140625" style="21"/>
    <col min="15761" max="15761" width="9.28515625" style="21" bestFit="1" customWidth="1"/>
    <col min="15762" max="15766" width="9.140625" style="21"/>
    <col min="15767" max="15767" width="9.28515625" style="21" bestFit="1" customWidth="1"/>
    <col min="15768" max="15768" width="9.140625" style="21"/>
    <col min="15769" max="15769" width="9.28515625" style="21" bestFit="1" customWidth="1"/>
    <col min="15770" max="15774" width="9.140625" style="21"/>
    <col min="15775" max="15775" width="9.28515625" style="21" bestFit="1" customWidth="1"/>
    <col min="15776" max="15776" width="9.140625" style="21"/>
    <col min="15777" max="15777" width="9.28515625" style="21" bestFit="1" customWidth="1"/>
    <col min="15778" max="15782" width="9.140625" style="21"/>
    <col min="15783" max="15783" width="9.28515625" style="21" bestFit="1" customWidth="1"/>
    <col min="15784" max="15784" width="9.140625" style="21"/>
    <col min="15785" max="15785" width="9.28515625" style="21" bestFit="1" customWidth="1"/>
    <col min="15786" max="15790" width="9.140625" style="21"/>
    <col min="15791" max="15791" width="9.28515625" style="21" bestFit="1" customWidth="1"/>
    <col min="15792" max="15792" width="9.140625" style="21"/>
    <col min="15793" max="15793" width="9.28515625" style="21" bestFit="1" customWidth="1"/>
    <col min="15794" max="15798" width="9.140625" style="21"/>
    <col min="15799" max="15799" width="9.28515625" style="21" bestFit="1" customWidth="1"/>
    <col min="15800" max="15800" width="9.140625" style="21"/>
    <col min="15801" max="15801" width="9.28515625" style="21" bestFit="1" customWidth="1"/>
    <col min="15802" max="15806" width="9.140625" style="21"/>
    <col min="15807" max="15807" width="9.28515625" style="21" bestFit="1" customWidth="1"/>
    <col min="15808" max="15808" width="9.140625" style="21"/>
    <col min="15809" max="15809" width="9.28515625" style="21" bestFit="1" customWidth="1"/>
    <col min="15810" max="15814" width="9.140625" style="21"/>
    <col min="15815" max="15815" width="9.28515625" style="21" bestFit="1" customWidth="1"/>
    <col min="15816" max="15816" width="9.140625" style="21"/>
    <col min="15817" max="15817" width="9.28515625" style="21" bestFit="1" customWidth="1"/>
    <col min="15818" max="15822" width="9.140625" style="21"/>
    <col min="15823" max="15823" width="9.28515625" style="21" bestFit="1" customWidth="1"/>
    <col min="15824" max="15824" width="9.140625" style="21"/>
    <col min="15825" max="15825" width="9.28515625" style="21" bestFit="1" customWidth="1"/>
    <col min="15826" max="15830" width="9.140625" style="21"/>
    <col min="15831" max="15831" width="9.28515625" style="21" bestFit="1" customWidth="1"/>
    <col min="15832" max="15832" width="9.140625" style="21"/>
    <col min="15833" max="15833" width="9.28515625" style="21" bestFit="1" customWidth="1"/>
    <col min="15834" max="15838" width="9.140625" style="21"/>
    <col min="15839" max="15839" width="9.28515625" style="21" bestFit="1" customWidth="1"/>
    <col min="15840" max="15840" width="9.140625" style="21"/>
    <col min="15841" max="15841" width="9.28515625" style="21" bestFit="1" customWidth="1"/>
    <col min="15842" max="15846" width="9.140625" style="21"/>
    <col min="15847" max="15847" width="9.28515625" style="21" bestFit="1" customWidth="1"/>
    <col min="15848" max="15848" width="9.140625" style="21"/>
    <col min="15849" max="15849" width="9.28515625" style="21" bestFit="1" customWidth="1"/>
    <col min="15850" max="15854" width="9.140625" style="21"/>
    <col min="15855" max="15855" width="9.28515625" style="21" bestFit="1" customWidth="1"/>
    <col min="15856" max="15856" width="9.140625" style="21"/>
    <col min="15857" max="15857" width="9.28515625" style="21" bestFit="1" customWidth="1"/>
    <col min="15858" max="15862" width="9.140625" style="21"/>
    <col min="15863" max="15863" width="9.28515625" style="21" bestFit="1" customWidth="1"/>
    <col min="15864" max="15864" width="9.140625" style="21"/>
    <col min="15865" max="15865" width="9.28515625" style="21" bestFit="1" customWidth="1"/>
    <col min="15866" max="15870" width="9.140625" style="21"/>
    <col min="15871" max="15871" width="9.28515625" style="21" bestFit="1" customWidth="1"/>
    <col min="15872" max="15872" width="9.140625" style="21"/>
    <col min="15873" max="15873" width="9.28515625" style="21" bestFit="1" customWidth="1"/>
    <col min="15874" max="15878" width="9.140625" style="21"/>
    <col min="15879" max="15879" width="9.28515625" style="21" bestFit="1" customWidth="1"/>
    <col min="15880" max="15880" width="9.140625" style="21"/>
    <col min="15881" max="15881" width="9.28515625" style="21" bestFit="1" customWidth="1"/>
    <col min="15882" max="15886" width="9.140625" style="21"/>
    <col min="15887" max="15887" width="9.28515625" style="21" bestFit="1" customWidth="1"/>
    <col min="15888" max="15888" width="9.140625" style="21"/>
    <col min="15889" max="15889" width="9.28515625" style="21" bestFit="1" customWidth="1"/>
    <col min="15890" max="15894" width="9.140625" style="21"/>
    <col min="15895" max="15895" width="9.28515625" style="21" bestFit="1" customWidth="1"/>
    <col min="15896" max="15896" width="9.140625" style="21"/>
    <col min="15897" max="15897" width="9.28515625" style="21" bestFit="1" customWidth="1"/>
    <col min="15898" max="15902" width="9.140625" style="21"/>
    <col min="15903" max="15903" width="9.28515625" style="21" bestFit="1" customWidth="1"/>
    <col min="15904" max="15904" width="9.140625" style="21"/>
    <col min="15905" max="15905" width="9.28515625" style="21" bestFit="1" customWidth="1"/>
    <col min="15906" max="15910" width="9.140625" style="21"/>
    <col min="15911" max="15911" width="9.28515625" style="21" bestFit="1" customWidth="1"/>
    <col min="15912" max="15912" width="9.140625" style="21"/>
    <col min="15913" max="15913" width="9.28515625" style="21" bestFit="1" customWidth="1"/>
    <col min="15914" max="15918" width="9.140625" style="21"/>
    <col min="15919" max="15919" width="9.28515625" style="21" bestFit="1" customWidth="1"/>
    <col min="15920" max="15920" width="9.140625" style="21"/>
    <col min="15921" max="15921" width="9.28515625" style="21" bestFit="1" customWidth="1"/>
    <col min="15922" max="15926" width="9.140625" style="21"/>
    <col min="15927" max="15927" width="9.28515625" style="21" bestFit="1" customWidth="1"/>
    <col min="15928" max="15928" width="9.140625" style="21"/>
    <col min="15929" max="15929" width="9.28515625" style="21" bestFit="1" customWidth="1"/>
    <col min="15930" max="15934" width="9.140625" style="21"/>
    <col min="15935" max="15935" width="9.28515625" style="21" bestFit="1" customWidth="1"/>
    <col min="15936" max="15936" width="9.140625" style="21"/>
    <col min="15937" max="15937" width="9.28515625" style="21" bestFit="1" customWidth="1"/>
    <col min="15938" max="15942" width="9.140625" style="21"/>
    <col min="15943" max="15943" width="9.28515625" style="21" bestFit="1" customWidth="1"/>
    <col min="15944" max="15944" width="9.140625" style="21"/>
    <col min="15945" max="15945" width="9.28515625" style="21" bestFit="1" customWidth="1"/>
    <col min="15946" max="15950" width="9.140625" style="21"/>
    <col min="15951" max="15951" width="9.28515625" style="21" bestFit="1" customWidth="1"/>
    <col min="15952" max="15952" width="9.140625" style="21"/>
    <col min="15953" max="15953" width="9.28515625" style="21" bestFit="1" customWidth="1"/>
    <col min="15954" max="15958" width="9.140625" style="21"/>
    <col min="15959" max="15959" width="9.28515625" style="21" bestFit="1" customWidth="1"/>
    <col min="15960" max="15960" width="9.140625" style="21"/>
    <col min="15961" max="15961" width="9.28515625" style="21" bestFit="1" customWidth="1"/>
    <col min="15962" max="15966" width="9.140625" style="21"/>
    <col min="15967" max="15967" width="9.28515625" style="21" bestFit="1" customWidth="1"/>
    <col min="15968" max="15968" width="9.140625" style="21"/>
    <col min="15969" max="15969" width="9.28515625" style="21" bestFit="1" customWidth="1"/>
    <col min="15970" max="15974" width="9.140625" style="21"/>
    <col min="15975" max="15975" width="9.28515625" style="21" bestFit="1" customWidth="1"/>
    <col min="15976" max="15976" width="9.140625" style="21"/>
    <col min="15977" max="15977" width="9.28515625" style="21" bestFit="1" customWidth="1"/>
    <col min="15978" max="15982" width="9.140625" style="21"/>
    <col min="15983" max="15983" width="9.28515625" style="21" bestFit="1" customWidth="1"/>
    <col min="15984" max="15984" width="9.140625" style="21"/>
    <col min="15985" max="15985" width="9.28515625" style="21" bestFit="1" customWidth="1"/>
    <col min="15986" max="15990" width="9.140625" style="21"/>
    <col min="15991" max="15991" width="9.28515625" style="21" bestFit="1" customWidth="1"/>
    <col min="15992" max="15992" width="9.140625" style="21"/>
    <col min="15993" max="15993" width="9.28515625" style="21" bestFit="1" customWidth="1"/>
    <col min="15994" max="15998" width="9.140625" style="21"/>
    <col min="15999" max="15999" width="9.28515625" style="21" bestFit="1" customWidth="1"/>
    <col min="16000" max="16000" width="9.140625" style="21"/>
    <col min="16001" max="16001" width="9.28515625" style="21" bestFit="1" customWidth="1"/>
    <col min="16002" max="16006" width="9.140625" style="21"/>
    <col min="16007" max="16007" width="9.28515625" style="21" bestFit="1" customWidth="1"/>
    <col min="16008" max="16008" width="9.140625" style="21"/>
    <col min="16009" max="16009" width="9.28515625" style="21" bestFit="1" customWidth="1"/>
    <col min="16010" max="16014" width="9.140625" style="21"/>
    <col min="16015" max="16015" width="9.28515625" style="21" bestFit="1" customWidth="1"/>
    <col min="16016" max="16016" width="9.140625" style="21"/>
    <col min="16017" max="16017" width="9.28515625" style="21" bestFit="1" customWidth="1"/>
    <col min="16018" max="16022" width="9.140625" style="21"/>
    <col min="16023" max="16023" width="9.28515625" style="21" bestFit="1" customWidth="1"/>
    <col min="16024" max="16024" width="9.140625" style="21"/>
    <col min="16025" max="16025" width="9.28515625" style="21" bestFit="1" customWidth="1"/>
    <col min="16026" max="16030" width="9.140625" style="21"/>
    <col min="16031" max="16031" width="9.28515625" style="21" bestFit="1" customWidth="1"/>
    <col min="16032" max="16032" width="9.140625" style="21"/>
    <col min="16033" max="16033" width="9.28515625" style="21" bestFit="1" customWidth="1"/>
    <col min="16034" max="16038" width="9.140625" style="21"/>
    <col min="16039" max="16039" width="9.28515625" style="21" bestFit="1" customWidth="1"/>
    <col min="16040" max="16040" width="9.140625" style="21"/>
    <col min="16041" max="16041" width="9.28515625" style="21" bestFit="1" customWidth="1"/>
    <col min="16042" max="16046" width="9.140625" style="21"/>
    <col min="16047" max="16047" width="9.28515625" style="21" bestFit="1" customWidth="1"/>
    <col min="16048" max="16048" width="9.140625" style="21"/>
    <col min="16049" max="16049" width="9.28515625" style="21" bestFit="1" customWidth="1"/>
    <col min="16050" max="16054" width="9.140625" style="21"/>
    <col min="16055" max="16055" width="9.28515625" style="21" bestFit="1" customWidth="1"/>
    <col min="16056" max="16056" width="9.140625" style="21"/>
    <col min="16057" max="16057" width="9.28515625" style="21" bestFit="1" customWidth="1"/>
    <col min="16058" max="16062" width="9.140625" style="21"/>
    <col min="16063" max="16063" width="9.28515625" style="21" bestFit="1" customWidth="1"/>
    <col min="16064" max="16064" width="9.140625" style="21"/>
    <col min="16065" max="16065" width="9.28515625" style="21" bestFit="1" customWidth="1"/>
    <col min="16066" max="16070" width="9.140625" style="21"/>
    <col min="16071" max="16071" width="9.28515625" style="21" bestFit="1" customWidth="1"/>
    <col min="16072" max="16072" width="9.140625" style="21"/>
    <col min="16073" max="16073" width="9.28515625" style="21" bestFit="1" customWidth="1"/>
    <col min="16074" max="16078" width="9.140625" style="21"/>
    <col min="16079" max="16079" width="9.28515625" style="21" bestFit="1" customWidth="1"/>
    <col min="16080" max="16080" width="9.140625" style="21"/>
    <col min="16081" max="16081" width="9.28515625" style="21" bestFit="1" customWidth="1"/>
    <col min="16082" max="16086" width="9.140625" style="21"/>
    <col min="16087" max="16087" width="9.28515625" style="21" bestFit="1" customWidth="1"/>
    <col min="16088" max="16088" width="9.140625" style="21"/>
    <col min="16089" max="16089" width="9.28515625" style="21" bestFit="1" customWidth="1"/>
    <col min="16090" max="16094" width="9.140625" style="21"/>
    <col min="16095" max="16095" width="9.28515625" style="21" bestFit="1" customWidth="1"/>
    <col min="16096" max="16096" width="9.140625" style="21"/>
    <col min="16097" max="16097" width="9.28515625" style="21" bestFit="1" customWidth="1"/>
    <col min="16098" max="16102" width="9.140625" style="21"/>
    <col min="16103" max="16103" width="9.28515625" style="21" bestFit="1" customWidth="1"/>
    <col min="16104" max="16104" width="9.140625" style="21"/>
    <col min="16105" max="16105" width="9.28515625" style="21" bestFit="1" customWidth="1"/>
    <col min="16106" max="16110" width="9.140625" style="21"/>
    <col min="16111" max="16111" width="9.28515625" style="21" bestFit="1" customWidth="1"/>
    <col min="16112" max="16112" width="9.140625" style="21"/>
    <col min="16113" max="16113" width="9.28515625" style="21" bestFit="1" customWidth="1"/>
    <col min="16114" max="16118" width="9.140625" style="21"/>
    <col min="16119" max="16119" width="9.28515625" style="21" bestFit="1" customWidth="1"/>
    <col min="16120" max="16120" width="9.140625" style="21"/>
    <col min="16121" max="16121" width="9.28515625" style="21" bestFit="1" customWidth="1"/>
    <col min="16122" max="16126" width="9.140625" style="21"/>
    <col min="16127" max="16127" width="9.28515625" style="21" bestFit="1" customWidth="1"/>
    <col min="16128" max="16128" width="9.140625" style="21"/>
    <col min="16129" max="16129" width="9.28515625" style="21" bestFit="1" customWidth="1"/>
    <col min="16130" max="16134" width="9.140625" style="21"/>
    <col min="16135" max="16135" width="9.28515625" style="21" bestFit="1" customWidth="1"/>
    <col min="16136" max="16136" width="9.140625" style="21"/>
    <col min="16137" max="16137" width="9.28515625" style="21" bestFit="1" customWidth="1"/>
    <col min="16138" max="16142" width="9.140625" style="21"/>
    <col min="16143" max="16143" width="9.28515625" style="21" bestFit="1" customWidth="1"/>
    <col min="16144" max="16144" width="9.140625" style="21"/>
    <col min="16145" max="16145" width="9.28515625" style="21" bestFit="1" customWidth="1"/>
    <col min="16146" max="16150" width="9.140625" style="21"/>
    <col min="16151" max="16151" width="9.28515625" style="21" bestFit="1" customWidth="1"/>
    <col min="16152" max="16152" width="9.140625" style="21"/>
    <col min="16153" max="16153" width="9.28515625" style="21" bestFit="1" customWidth="1"/>
    <col min="16154" max="16158" width="9.140625" style="21"/>
    <col min="16159" max="16159" width="9.28515625" style="21" bestFit="1" customWidth="1"/>
    <col min="16160" max="16160" width="9.140625" style="21"/>
    <col min="16161" max="16161" width="9.28515625" style="21" bestFit="1" customWidth="1"/>
    <col min="16162" max="16166" width="9.140625" style="21"/>
    <col min="16167" max="16167" width="9.28515625" style="21" bestFit="1" customWidth="1"/>
    <col min="16168" max="16168" width="9.140625" style="21"/>
    <col min="16169" max="16169" width="9.28515625" style="21" bestFit="1" customWidth="1"/>
    <col min="16170" max="16174" width="9.140625" style="21"/>
    <col min="16175" max="16175" width="9.28515625" style="21" bestFit="1" customWidth="1"/>
    <col min="16176" max="16176" width="9.140625" style="21"/>
    <col min="16177" max="16177" width="9.28515625" style="21" bestFit="1" customWidth="1"/>
    <col min="16178" max="16182" width="9.140625" style="21"/>
    <col min="16183" max="16183" width="9.28515625" style="21" bestFit="1" customWidth="1"/>
    <col min="16184" max="16184" width="9.140625" style="21"/>
    <col min="16185" max="16185" width="9.28515625" style="21" bestFit="1" customWidth="1"/>
    <col min="16186" max="16190" width="9.140625" style="21"/>
    <col min="16191" max="16191" width="9.28515625" style="21" bestFit="1" customWidth="1"/>
    <col min="16192" max="16192" width="9.140625" style="21"/>
    <col min="16193" max="16193" width="9.28515625" style="21" bestFit="1" customWidth="1"/>
    <col min="16194" max="16198" width="9.140625" style="21"/>
    <col min="16199" max="16199" width="9.28515625" style="21" bestFit="1" customWidth="1"/>
    <col min="16200" max="16200" width="9.140625" style="21"/>
    <col min="16201" max="16201" width="9.28515625" style="21" bestFit="1" customWidth="1"/>
    <col min="16202" max="16206" width="9.140625" style="21"/>
    <col min="16207" max="16207" width="9.28515625" style="21" bestFit="1" customWidth="1"/>
    <col min="16208" max="16208" width="9.140625" style="21"/>
    <col min="16209" max="16209" width="9.28515625" style="21" bestFit="1" customWidth="1"/>
    <col min="16210" max="16214" width="9.140625" style="21"/>
    <col min="16215" max="16215" width="9.28515625" style="21" bestFit="1" customWidth="1"/>
    <col min="16216" max="16216" width="9.140625" style="21"/>
    <col min="16217" max="16217" width="9.28515625" style="21" bestFit="1" customWidth="1"/>
    <col min="16218" max="16222" width="9.140625" style="21"/>
    <col min="16223" max="16223" width="9.28515625" style="21" bestFit="1" customWidth="1"/>
    <col min="16224" max="16224" width="9.140625" style="21"/>
    <col min="16225" max="16225" width="9.28515625" style="21" bestFit="1" customWidth="1"/>
    <col min="16226" max="16230" width="9.140625" style="21"/>
    <col min="16231" max="16231" width="9.28515625" style="21" bestFit="1" customWidth="1"/>
    <col min="16232" max="16232" width="9.140625" style="21"/>
    <col min="16233" max="16233" width="9.28515625" style="21" bestFit="1" customWidth="1"/>
    <col min="16234" max="16238" width="9.140625" style="21"/>
    <col min="16239" max="16239" width="9.28515625" style="21" bestFit="1" customWidth="1"/>
    <col min="16240" max="16240" width="9.140625" style="21"/>
    <col min="16241" max="16241" width="9.28515625" style="21" bestFit="1" customWidth="1"/>
    <col min="16242" max="16246" width="9.140625" style="21"/>
    <col min="16247" max="16247" width="9.28515625" style="21" bestFit="1" customWidth="1"/>
    <col min="16248" max="16248" width="9.140625" style="21"/>
    <col min="16249" max="16249" width="9.28515625" style="21" bestFit="1" customWidth="1"/>
    <col min="16250" max="16254" width="9.140625" style="21"/>
    <col min="16255" max="16255" width="9.28515625" style="21" bestFit="1" customWidth="1"/>
    <col min="16256" max="16256" width="9.140625" style="21"/>
    <col min="16257" max="16257" width="9.28515625" style="21" bestFit="1" customWidth="1"/>
    <col min="16258" max="16262" width="9.140625" style="21"/>
    <col min="16263" max="16263" width="9.28515625" style="21" bestFit="1" customWidth="1"/>
    <col min="16264" max="16264" width="9.140625" style="21"/>
    <col min="16265" max="16265" width="9.28515625" style="21" bestFit="1" customWidth="1"/>
    <col min="16266" max="16270" width="9.140625" style="21"/>
    <col min="16271" max="16271" width="9.28515625" style="21" bestFit="1" customWidth="1"/>
    <col min="16272" max="16272" width="9.140625" style="21"/>
    <col min="16273" max="16273" width="9.28515625" style="21" bestFit="1" customWidth="1"/>
    <col min="16274" max="16278" width="9.140625" style="21"/>
    <col min="16279" max="16279" width="9.28515625" style="21" bestFit="1" customWidth="1"/>
    <col min="16280" max="16280" width="9.140625" style="21"/>
    <col min="16281" max="16281" width="9.28515625" style="21" bestFit="1" customWidth="1"/>
    <col min="16282" max="16286" width="9.140625" style="21"/>
    <col min="16287" max="16287" width="9.28515625" style="21" bestFit="1" customWidth="1"/>
    <col min="16288" max="16288" width="9.140625" style="21"/>
    <col min="16289" max="16289" width="9.28515625" style="21" bestFit="1" customWidth="1"/>
    <col min="16290" max="16294" width="9.140625" style="21"/>
    <col min="16295" max="16295" width="9.28515625" style="21" bestFit="1" customWidth="1"/>
    <col min="16296" max="16296" width="9.140625" style="21"/>
    <col min="16297" max="16297" width="9.28515625" style="21" bestFit="1" customWidth="1"/>
    <col min="16298" max="16302" width="9.140625" style="21"/>
    <col min="16303" max="16303" width="9.28515625" style="21" bestFit="1" customWidth="1"/>
    <col min="16304" max="16304" width="9.140625" style="21"/>
    <col min="16305" max="16305" width="9.28515625" style="21" bestFit="1" customWidth="1"/>
    <col min="16306" max="16310" width="9.140625" style="21"/>
    <col min="16311" max="16311" width="9.28515625" style="21" bestFit="1" customWidth="1"/>
    <col min="16312" max="16312" width="9.140625" style="21"/>
    <col min="16313" max="16313" width="9.28515625" style="21" bestFit="1" customWidth="1"/>
    <col min="16314" max="16318" width="9.140625" style="21"/>
    <col min="16319" max="16319" width="9.28515625" style="21" bestFit="1" customWidth="1"/>
    <col min="16320" max="16320" width="9.140625" style="21"/>
    <col min="16321" max="16321" width="9.28515625" style="21" bestFit="1" customWidth="1"/>
    <col min="16322" max="16326" width="9.140625" style="21"/>
    <col min="16327" max="16327" width="9.28515625" style="21" bestFit="1" customWidth="1"/>
    <col min="16328" max="16328" width="9.140625" style="21"/>
    <col min="16329" max="16329" width="9.28515625" style="21" bestFit="1" customWidth="1"/>
    <col min="16330" max="16334" width="9.140625" style="21"/>
    <col min="16335" max="16335" width="9.28515625" style="21" bestFit="1" customWidth="1"/>
    <col min="16336" max="16336" width="9.140625" style="21"/>
    <col min="16337" max="16337" width="9.28515625" style="21" bestFit="1" customWidth="1"/>
    <col min="16338" max="16342" width="9.140625" style="21"/>
    <col min="16343" max="16343" width="9.28515625" style="21" bestFit="1" customWidth="1"/>
    <col min="16344" max="16344" width="9.140625" style="21"/>
    <col min="16345" max="16345" width="9.28515625" style="21" bestFit="1" customWidth="1"/>
    <col min="16346" max="16350" width="9.140625" style="21"/>
    <col min="16351" max="16351" width="9.28515625" style="21" bestFit="1" customWidth="1"/>
    <col min="16352" max="16352" width="9.140625" style="21"/>
    <col min="16353" max="16353" width="9.28515625" style="21" bestFit="1" customWidth="1"/>
    <col min="16354" max="16358" width="9.140625" style="21"/>
    <col min="16359" max="16359" width="9.28515625" style="21" bestFit="1" customWidth="1"/>
    <col min="16360" max="16384" width="9.140625" style="21"/>
  </cols>
  <sheetData>
    <row r="1" spans="1:60" s="30" customFormat="1" x14ac:dyDescent="0.25">
      <c r="F1" s="34"/>
      <c r="H1" s="33"/>
      <c r="I1" s="37"/>
      <c r="L1" s="118"/>
      <c r="R1" s="118"/>
      <c r="S1" s="118"/>
      <c r="AD1" s="118"/>
      <c r="AE1" s="118"/>
      <c r="AH1" s="118"/>
      <c r="AI1" s="118"/>
      <c r="AJ1" s="118"/>
      <c r="AK1" s="118"/>
      <c r="AL1" s="118"/>
    </row>
    <row r="2" spans="1:60" s="30" customFormat="1" x14ac:dyDescent="0.25">
      <c r="F2" s="34"/>
      <c r="H2" s="33"/>
      <c r="I2" s="37"/>
      <c r="L2" s="118"/>
      <c r="R2" s="118"/>
      <c r="S2" s="118"/>
      <c r="AD2" s="118"/>
      <c r="AE2" s="118"/>
      <c r="AH2" s="118"/>
      <c r="AI2" s="118"/>
      <c r="AJ2" s="118"/>
      <c r="AK2" s="118"/>
      <c r="AL2" s="118"/>
    </row>
    <row r="3" spans="1:60" s="30" customFormat="1" x14ac:dyDescent="0.25">
      <c r="F3" s="34"/>
      <c r="H3" s="33"/>
      <c r="I3" s="37"/>
      <c r="L3" s="118"/>
      <c r="R3" s="118"/>
      <c r="S3" s="118"/>
      <c r="AD3" s="118"/>
      <c r="AE3" s="118"/>
      <c r="AH3" s="118"/>
      <c r="AI3" s="118"/>
      <c r="AJ3" s="118"/>
      <c r="AK3" s="118"/>
      <c r="AL3" s="118"/>
    </row>
    <row r="4" spans="1:60" s="30" customFormat="1" x14ac:dyDescent="0.25">
      <c r="F4" s="34"/>
      <c r="H4" s="33"/>
      <c r="I4" s="37"/>
      <c r="L4" s="118"/>
      <c r="R4" s="118"/>
      <c r="S4" s="118"/>
      <c r="AD4" s="118"/>
      <c r="AE4" s="118"/>
      <c r="AH4" s="118"/>
      <c r="AI4" s="118"/>
      <c r="AJ4" s="118"/>
      <c r="AK4" s="118"/>
      <c r="AL4" s="118"/>
    </row>
    <row r="5" spans="1:60" s="30" customFormat="1" x14ac:dyDescent="0.25">
      <c r="A5" s="31" t="s">
        <v>514</v>
      </c>
      <c r="B5" s="31"/>
      <c r="C5" s="31"/>
      <c r="D5" s="31"/>
      <c r="E5" s="31"/>
      <c r="F5" s="35"/>
      <c r="G5" s="31"/>
      <c r="H5" s="31"/>
      <c r="I5" s="35"/>
      <c r="J5" s="31"/>
      <c r="K5" s="31"/>
      <c r="L5" s="119"/>
      <c r="M5" s="31"/>
      <c r="N5" s="31"/>
      <c r="O5" s="31"/>
      <c r="P5" s="31"/>
      <c r="Q5" s="31"/>
      <c r="R5" s="119"/>
      <c r="S5" s="119"/>
      <c r="T5" s="31"/>
      <c r="U5" s="31"/>
      <c r="V5" s="31"/>
      <c r="W5" s="31"/>
      <c r="X5" s="31"/>
      <c r="Y5" s="31"/>
      <c r="Z5" s="31"/>
      <c r="AA5" s="31"/>
      <c r="AB5" s="31"/>
      <c r="AC5" s="31"/>
      <c r="AD5" s="119"/>
      <c r="AE5" s="119"/>
      <c r="AF5" s="31"/>
      <c r="AG5" s="31"/>
      <c r="AH5" s="119"/>
      <c r="AI5" s="119"/>
      <c r="AJ5" s="119"/>
      <c r="AK5" s="119"/>
      <c r="AL5" s="119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</row>
    <row r="6" spans="1:60" s="30" customFormat="1" x14ac:dyDescent="0.25">
      <c r="F6" s="34"/>
      <c r="H6" s="33"/>
      <c r="I6" s="37"/>
      <c r="L6" s="118"/>
      <c r="R6" s="118"/>
      <c r="S6" s="118"/>
      <c r="AD6" s="118"/>
      <c r="AE6" s="118"/>
      <c r="AH6" s="118"/>
      <c r="AI6" s="118"/>
      <c r="AJ6" s="118"/>
      <c r="AK6" s="118"/>
      <c r="AL6" s="118"/>
    </row>
    <row r="7" spans="1:60" s="30" customFormat="1" x14ac:dyDescent="0.25">
      <c r="A7" s="31" t="s">
        <v>512</v>
      </c>
      <c r="B7" s="31"/>
      <c r="C7" s="31"/>
      <c r="D7" s="31"/>
      <c r="E7" s="31"/>
      <c r="F7" s="35"/>
      <c r="G7" s="31"/>
      <c r="H7" s="31"/>
      <c r="I7" s="35"/>
      <c r="J7" s="31"/>
      <c r="K7" s="31"/>
      <c r="L7" s="119"/>
      <c r="M7" s="31"/>
      <c r="N7" s="31"/>
      <c r="O7" s="31"/>
      <c r="P7" s="31"/>
      <c r="Q7" s="31"/>
      <c r="R7" s="119"/>
      <c r="S7" s="119"/>
      <c r="T7" s="31"/>
      <c r="U7" s="31"/>
      <c r="V7" s="31"/>
      <c r="W7" s="31"/>
      <c r="X7" s="31"/>
      <c r="Y7" s="31"/>
      <c r="Z7" s="31"/>
      <c r="AA7" s="31"/>
      <c r="AB7" s="31"/>
      <c r="AC7" s="31"/>
      <c r="AD7" s="119"/>
      <c r="AE7" s="119"/>
      <c r="AF7" s="31"/>
      <c r="AG7" s="31"/>
      <c r="AH7" s="119"/>
      <c r="AI7" s="119"/>
      <c r="AJ7" s="119"/>
      <c r="AK7" s="119"/>
      <c r="AL7" s="119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</row>
    <row r="8" spans="1:60" s="30" customFormat="1" x14ac:dyDescent="0.25">
      <c r="A8" s="32" t="s">
        <v>513</v>
      </c>
      <c r="B8" s="32"/>
      <c r="C8" s="32"/>
      <c r="D8" s="32"/>
      <c r="E8" s="32"/>
      <c r="F8" s="36"/>
      <c r="G8" s="32"/>
      <c r="H8" s="31"/>
      <c r="I8" s="35"/>
      <c r="J8" s="32"/>
      <c r="K8" s="32"/>
      <c r="L8" s="120"/>
      <c r="M8" s="32"/>
      <c r="N8" s="32"/>
      <c r="O8" s="32"/>
      <c r="P8" s="32"/>
      <c r="Q8" s="32"/>
      <c r="R8" s="120"/>
      <c r="S8" s="120"/>
      <c r="T8" s="32"/>
      <c r="U8" s="32"/>
      <c r="V8" s="32"/>
      <c r="W8" s="32"/>
      <c r="X8" s="32"/>
      <c r="Y8" s="32"/>
      <c r="Z8" s="32"/>
      <c r="AA8" s="32"/>
      <c r="AB8" s="32"/>
      <c r="AC8" s="32"/>
      <c r="AD8" s="120"/>
      <c r="AE8" s="120"/>
      <c r="AF8" s="32"/>
      <c r="AG8" s="32"/>
      <c r="AH8" s="120"/>
      <c r="AI8" s="120"/>
      <c r="AJ8" s="120"/>
      <c r="AK8" s="120"/>
      <c r="AL8" s="120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</row>
    <row r="9" spans="1:60" s="30" customFormat="1" x14ac:dyDescent="0.25">
      <c r="A9" s="32" t="s">
        <v>515</v>
      </c>
      <c r="B9" s="32"/>
      <c r="C9" s="32"/>
      <c r="D9" s="32"/>
      <c r="E9" s="32"/>
      <c r="F9" s="36"/>
      <c r="G9" s="32"/>
      <c r="H9" s="31"/>
      <c r="I9" s="35"/>
      <c r="J9" s="32"/>
      <c r="K9" s="32"/>
      <c r="L9" s="120"/>
      <c r="M9" s="32"/>
      <c r="N9" s="32"/>
      <c r="O9" s="32"/>
      <c r="P9" s="32"/>
      <c r="Q9" s="32"/>
      <c r="R9" s="120"/>
      <c r="S9" s="120"/>
      <c r="T9" s="32"/>
      <c r="U9" s="32"/>
      <c r="V9" s="32"/>
      <c r="W9" s="32"/>
      <c r="X9" s="32"/>
      <c r="Y9" s="32"/>
      <c r="Z9" s="32"/>
      <c r="AA9" s="32"/>
      <c r="AB9" s="32"/>
      <c r="AC9" s="32"/>
      <c r="AD9" s="120"/>
      <c r="AE9" s="120"/>
      <c r="AF9" s="32"/>
      <c r="AG9" s="32"/>
      <c r="AH9" s="120"/>
      <c r="AI9" s="120"/>
      <c r="AJ9" s="120"/>
      <c r="AK9" s="120"/>
      <c r="AL9" s="120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</row>
    <row r="10" spans="1:60" s="30" customFormat="1" x14ac:dyDescent="0.25">
      <c r="F10" s="34"/>
      <c r="H10" s="33"/>
      <c r="I10" s="37"/>
      <c r="L10" s="118"/>
      <c r="R10" s="118"/>
      <c r="S10" s="118"/>
      <c r="X10" s="39"/>
      <c r="AB10" s="39"/>
      <c r="AD10" s="118"/>
      <c r="AE10" s="118"/>
      <c r="AF10" s="39"/>
      <c r="AH10" s="118"/>
      <c r="AI10" s="118"/>
      <c r="AJ10" s="118"/>
      <c r="AK10" s="137"/>
      <c r="AL10" s="137"/>
      <c r="AM10" s="39"/>
      <c r="AN10" s="40"/>
      <c r="AP10" s="40"/>
    </row>
    <row r="11" spans="1:60" s="30" customFormat="1" x14ac:dyDescent="0.25">
      <c r="A11" s="32" t="s">
        <v>516</v>
      </c>
      <c r="B11" s="32"/>
      <c r="C11" s="32"/>
      <c r="D11" s="32"/>
      <c r="E11" s="32"/>
      <c r="F11" s="36"/>
      <c r="G11" s="32"/>
      <c r="H11" s="31"/>
      <c r="I11" s="35"/>
      <c r="J11" s="32"/>
      <c r="K11" s="32"/>
      <c r="L11" s="120"/>
      <c r="M11" s="32"/>
      <c r="N11" s="32"/>
      <c r="O11" s="32"/>
      <c r="P11" s="32"/>
      <c r="Q11" s="32"/>
      <c r="R11" s="120"/>
      <c r="S11" s="120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120"/>
      <c r="AE11" s="120"/>
      <c r="AF11" s="32"/>
      <c r="AG11" s="32"/>
      <c r="AH11" s="120"/>
      <c r="AI11" s="120"/>
      <c r="AJ11" s="120"/>
      <c r="AK11" s="120"/>
      <c r="AL11" s="120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</row>
    <row r="12" spans="1:60" s="30" customFormat="1" x14ac:dyDescent="0.25">
      <c r="A12" s="32" t="s">
        <v>518</v>
      </c>
      <c r="B12" s="32"/>
      <c r="C12" s="32"/>
      <c r="D12" s="32"/>
      <c r="E12" s="32"/>
      <c r="F12" s="36"/>
      <c r="G12" s="32"/>
      <c r="H12" s="31"/>
      <c r="I12" s="35"/>
      <c r="J12" s="32"/>
      <c r="K12" s="32"/>
      <c r="L12" s="120"/>
      <c r="M12" s="32"/>
      <c r="N12" s="32"/>
      <c r="O12" s="32"/>
      <c r="P12" s="32"/>
      <c r="Q12" s="32"/>
      <c r="R12" s="120"/>
      <c r="S12" s="120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120"/>
      <c r="AE12" s="120"/>
      <c r="AF12" s="32"/>
      <c r="AG12" s="32"/>
      <c r="AH12" s="120"/>
      <c r="AI12" s="120"/>
      <c r="AJ12" s="120"/>
      <c r="AK12" s="120"/>
      <c r="AL12" s="120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</row>
    <row r="13" spans="1:60" s="30" customFormat="1" x14ac:dyDescent="0.25">
      <c r="A13" s="32" t="s">
        <v>517</v>
      </c>
      <c r="B13" s="32"/>
      <c r="C13" s="32"/>
      <c r="D13" s="32"/>
      <c r="E13" s="32"/>
      <c r="F13" s="36"/>
      <c r="G13" s="32"/>
      <c r="H13" s="31"/>
      <c r="I13" s="35"/>
      <c r="J13" s="32"/>
      <c r="K13" s="32"/>
      <c r="L13" s="120"/>
      <c r="M13" s="32"/>
      <c r="N13" s="32"/>
      <c r="O13" s="32"/>
      <c r="P13" s="32"/>
      <c r="Q13" s="32"/>
      <c r="R13" s="120"/>
      <c r="S13" s="120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120"/>
      <c r="AE13" s="120"/>
      <c r="AF13" s="32"/>
      <c r="AG13" s="32"/>
      <c r="AH13" s="120"/>
      <c r="AI13" s="120"/>
      <c r="AJ13" s="120"/>
      <c r="AK13" s="120"/>
      <c r="AL13" s="120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</row>
    <row r="14" spans="1:60" s="30" customFormat="1" x14ac:dyDescent="0.25">
      <c r="F14" s="34"/>
      <c r="H14" s="33"/>
      <c r="I14" s="37"/>
      <c r="L14" s="118"/>
      <c r="R14" s="118"/>
      <c r="S14" s="118"/>
      <c r="AD14" s="118"/>
      <c r="AE14" s="118"/>
      <c r="AH14" s="118"/>
      <c r="AI14" s="118"/>
      <c r="AJ14" s="118"/>
      <c r="AK14" s="118"/>
      <c r="AL14" s="118"/>
    </row>
    <row r="15" spans="1:60" s="30" customFormat="1" ht="15.75" thickBot="1" x14ac:dyDescent="0.3">
      <c r="A15" s="38" t="s">
        <v>519</v>
      </c>
      <c r="F15" s="34"/>
      <c r="H15" s="33"/>
      <c r="I15" s="37"/>
      <c r="L15" s="118"/>
      <c r="R15" s="118"/>
      <c r="S15" s="118"/>
      <c r="AD15" s="118"/>
      <c r="AE15" s="118"/>
      <c r="AH15" s="118"/>
      <c r="AI15" s="118"/>
      <c r="AJ15" s="118"/>
      <c r="AK15" s="118"/>
      <c r="AL15" s="118"/>
    </row>
    <row r="16" spans="1:60" x14ac:dyDescent="0.25">
      <c r="A16" s="1" t="s">
        <v>119</v>
      </c>
      <c r="B16" s="2" t="s">
        <v>21</v>
      </c>
      <c r="C16" s="2"/>
      <c r="D16" s="2"/>
      <c r="E16" s="2"/>
      <c r="F16" s="2"/>
      <c r="G16" s="2"/>
      <c r="H16" s="2" t="s">
        <v>74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 t="s">
        <v>77</v>
      </c>
      <c r="AN16" s="2"/>
      <c r="AO16" s="2"/>
      <c r="AP16" s="2"/>
      <c r="AQ16" s="2" t="s">
        <v>97</v>
      </c>
      <c r="AR16" s="2"/>
      <c r="AS16" s="2"/>
      <c r="AT16" s="2"/>
      <c r="AU16" s="2"/>
      <c r="AV16" s="2"/>
      <c r="AW16" s="2" t="s">
        <v>75</v>
      </c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2"/>
    </row>
    <row r="17" spans="1:61" x14ac:dyDescent="0.25">
      <c r="A17" s="3"/>
      <c r="B17" s="5"/>
      <c r="C17" s="5"/>
      <c r="D17" s="5"/>
      <c r="E17" s="5"/>
      <c r="F17" s="5"/>
      <c r="G17" s="5"/>
      <c r="H17" s="4" t="s">
        <v>49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5"/>
      <c r="V17" s="4" t="s">
        <v>129</v>
      </c>
      <c r="W17" s="4"/>
      <c r="X17" s="4"/>
      <c r="Y17" s="4"/>
      <c r="Z17" s="4"/>
      <c r="AA17" s="4"/>
      <c r="AB17" s="4"/>
      <c r="AC17" s="4"/>
      <c r="AD17" s="4"/>
      <c r="AE17" s="4"/>
      <c r="AF17" s="4" t="s">
        <v>134</v>
      </c>
      <c r="AG17" s="4"/>
      <c r="AH17" s="4"/>
      <c r="AI17" s="138" t="s">
        <v>50</v>
      </c>
      <c r="AJ17" s="138"/>
      <c r="AK17" s="138"/>
      <c r="AL17" s="138"/>
      <c r="AM17" s="43" t="s">
        <v>79</v>
      </c>
      <c r="AN17" s="6" t="s">
        <v>80</v>
      </c>
      <c r="AO17" s="4" t="s">
        <v>78</v>
      </c>
      <c r="AP17" s="6" t="s">
        <v>81</v>
      </c>
      <c r="AQ17" s="4" t="s">
        <v>86</v>
      </c>
      <c r="AR17" s="4" t="s">
        <v>87</v>
      </c>
      <c r="AS17" s="4" t="s">
        <v>88</v>
      </c>
      <c r="AT17" s="4" t="s">
        <v>90</v>
      </c>
      <c r="AU17" s="4" t="s">
        <v>89</v>
      </c>
      <c r="AV17" s="4" t="s">
        <v>90</v>
      </c>
      <c r="AW17" s="4" t="s">
        <v>1</v>
      </c>
      <c r="AX17" s="4" t="s">
        <v>55</v>
      </c>
      <c r="AY17" s="23" t="s">
        <v>59</v>
      </c>
      <c r="AZ17" s="23"/>
      <c r="BA17" s="23"/>
      <c r="BB17" s="23" t="s">
        <v>62</v>
      </c>
      <c r="BC17" s="23"/>
      <c r="BD17" s="4" t="s">
        <v>291</v>
      </c>
      <c r="BE17" s="4" t="s">
        <v>292</v>
      </c>
      <c r="BF17" s="23" t="s">
        <v>65</v>
      </c>
      <c r="BG17" s="23"/>
      <c r="BH17" s="24"/>
    </row>
    <row r="18" spans="1:61" x14ac:dyDescent="0.25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121"/>
      <c r="M18" s="5"/>
      <c r="N18" s="5"/>
      <c r="O18" s="5"/>
      <c r="P18" s="5"/>
      <c r="Q18" s="5"/>
      <c r="R18" s="121"/>
      <c r="S18" s="121"/>
      <c r="T18" s="5"/>
      <c r="U18" s="5"/>
      <c r="V18" s="4"/>
      <c r="W18" s="4"/>
      <c r="X18" s="4"/>
      <c r="Y18" s="4"/>
      <c r="Z18" s="4" t="s">
        <v>130</v>
      </c>
      <c r="AA18" s="4"/>
      <c r="AB18" s="4" t="s">
        <v>131</v>
      </c>
      <c r="AC18" s="4"/>
      <c r="AD18" s="4"/>
      <c r="AE18" s="4"/>
      <c r="AF18" s="4" t="s">
        <v>135</v>
      </c>
      <c r="AG18" s="4"/>
      <c r="AH18" s="4"/>
      <c r="AI18" s="138"/>
      <c r="AJ18" s="138"/>
      <c r="AK18" s="138"/>
      <c r="AL18" s="138"/>
      <c r="AM18" s="43"/>
      <c r="AN18" s="6"/>
      <c r="AO18" s="4"/>
      <c r="AP18" s="6"/>
      <c r="AQ18" s="4"/>
      <c r="AR18" s="4"/>
      <c r="AS18" s="4"/>
      <c r="AT18" s="4"/>
      <c r="AU18" s="4"/>
      <c r="AV18" s="4"/>
      <c r="AW18" s="4"/>
      <c r="AX18" s="4"/>
      <c r="AY18" s="9"/>
      <c r="AZ18" s="9"/>
      <c r="BA18" s="9"/>
      <c r="BB18" s="9"/>
      <c r="BC18" s="9"/>
      <c r="BD18" s="4"/>
      <c r="BE18" s="4"/>
      <c r="BF18" s="9"/>
      <c r="BG18" s="9"/>
      <c r="BH18" s="10"/>
    </row>
    <row r="19" spans="1:61" ht="45" x14ac:dyDescent="0.25">
      <c r="A19" s="3"/>
      <c r="B19" s="5" t="s">
        <v>6</v>
      </c>
      <c r="C19" s="5" t="s">
        <v>7</v>
      </c>
      <c r="D19" s="5" t="s">
        <v>0</v>
      </c>
      <c r="E19" s="5" t="s">
        <v>1</v>
      </c>
      <c r="F19" s="5" t="s">
        <v>2</v>
      </c>
      <c r="G19" s="5" t="s">
        <v>8</v>
      </c>
      <c r="H19" s="7" t="s">
        <v>9</v>
      </c>
      <c r="I19" s="5" t="s">
        <v>3</v>
      </c>
      <c r="J19" s="5" t="s">
        <v>19</v>
      </c>
      <c r="K19" s="5" t="s">
        <v>10</v>
      </c>
      <c r="L19" s="121" t="s">
        <v>47</v>
      </c>
      <c r="M19" s="5" t="s">
        <v>14</v>
      </c>
      <c r="N19" s="5" t="s">
        <v>13</v>
      </c>
      <c r="O19" s="5" t="s">
        <v>12</v>
      </c>
      <c r="P19" s="5" t="s">
        <v>4</v>
      </c>
      <c r="Q19" s="5" t="s">
        <v>523</v>
      </c>
      <c r="R19" s="121" t="s">
        <v>51</v>
      </c>
      <c r="S19" s="121" t="s">
        <v>52</v>
      </c>
      <c r="T19" s="5" t="s">
        <v>5</v>
      </c>
      <c r="U19" s="5" t="s">
        <v>1</v>
      </c>
      <c r="V19" s="5" t="s">
        <v>128</v>
      </c>
      <c r="W19" s="5" t="s">
        <v>10</v>
      </c>
      <c r="X19" s="8" t="s">
        <v>14</v>
      </c>
      <c r="Y19" s="5" t="s">
        <v>11</v>
      </c>
      <c r="Z19" s="5" t="s">
        <v>13</v>
      </c>
      <c r="AA19" s="5" t="s">
        <v>12</v>
      </c>
      <c r="AB19" s="8" t="s">
        <v>15</v>
      </c>
      <c r="AC19" s="5" t="s">
        <v>16</v>
      </c>
      <c r="AD19" s="121" t="s">
        <v>17</v>
      </c>
      <c r="AE19" s="121" t="s">
        <v>18</v>
      </c>
      <c r="AF19" s="8" t="s">
        <v>136</v>
      </c>
      <c r="AG19" s="5" t="s">
        <v>137</v>
      </c>
      <c r="AH19" s="121" t="s">
        <v>138</v>
      </c>
      <c r="AI19" s="121" t="s">
        <v>22</v>
      </c>
      <c r="AJ19" s="121" t="s">
        <v>287</v>
      </c>
      <c r="AK19" s="121" t="s">
        <v>288</v>
      </c>
      <c r="AL19" s="121" t="s">
        <v>20</v>
      </c>
      <c r="AM19" s="43"/>
      <c r="AN19" s="6"/>
      <c r="AO19" s="4"/>
      <c r="AP19" s="6"/>
      <c r="AQ19" s="4"/>
      <c r="AR19" s="4"/>
      <c r="AS19" s="4"/>
      <c r="AT19" s="4"/>
      <c r="AU19" s="4"/>
      <c r="AV19" s="4"/>
      <c r="AW19" s="4"/>
      <c r="AX19" s="4"/>
      <c r="AY19" s="9" t="s">
        <v>56</v>
      </c>
      <c r="AZ19" s="9" t="s">
        <v>57</v>
      </c>
      <c r="BA19" s="9" t="s">
        <v>58</v>
      </c>
      <c r="BB19" s="9" t="s">
        <v>60</v>
      </c>
      <c r="BC19" s="5" t="s">
        <v>61</v>
      </c>
      <c r="BD19" s="4"/>
      <c r="BE19" s="4"/>
      <c r="BF19" s="9" t="s">
        <v>56</v>
      </c>
      <c r="BG19" s="9" t="s">
        <v>64</v>
      </c>
      <c r="BH19" s="10" t="s">
        <v>63</v>
      </c>
    </row>
    <row r="20" spans="1:61" ht="15.75" thickBot="1" x14ac:dyDescent="0.3">
      <c r="A20" s="11"/>
      <c r="B20" s="12" t="s">
        <v>23</v>
      </c>
      <c r="C20" s="12" t="s">
        <v>24</v>
      </c>
      <c r="D20" s="13" t="s">
        <v>46</v>
      </c>
      <c r="E20" s="12" t="s">
        <v>25</v>
      </c>
      <c r="F20" s="12" t="s">
        <v>26</v>
      </c>
      <c r="G20" s="12" t="s">
        <v>27</v>
      </c>
      <c r="H20" s="13" t="s">
        <v>28</v>
      </c>
      <c r="I20" s="12" t="s">
        <v>29</v>
      </c>
      <c r="J20" s="12" t="s">
        <v>30</v>
      </c>
      <c r="K20" s="12" t="s">
        <v>31</v>
      </c>
      <c r="L20" s="122" t="s">
        <v>32</v>
      </c>
      <c r="M20" s="12" t="s">
        <v>33</v>
      </c>
      <c r="N20" s="12" t="s">
        <v>34</v>
      </c>
      <c r="O20" s="12" t="s">
        <v>35</v>
      </c>
      <c r="P20" s="12" t="s">
        <v>36</v>
      </c>
      <c r="Q20" s="12" t="s">
        <v>37</v>
      </c>
      <c r="R20" s="122" t="s">
        <v>38</v>
      </c>
      <c r="S20" s="122" t="s">
        <v>48</v>
      </c>
      <c r="T20" s="12" t="s">
        <v>39</v>
      </c>
      <c r="U20" s="12" t="s">
        <v>126</v>
      </c>
      <c r="V20" s="12" t="s">
        <v>127</v>
      </c>
      <c r="W20" s="12" t="s">
        <v>40</v>
      </c>
      <c r="X20" s="14" t="s">
        <v>41</v>
      </c>
      <c r="Y20" s="12" t="s">
        <v>42</v>
      </c>
      <c r="Z20" s="12" t="s">
        <v>43</v>
      </c>
      <c r="AA20" s="12" t="s">
        <v>44</v>
      </c>
      <c r="AB20" s="14" t="s">
        <v>53</v>
      </c>
      <c r="AC20" s="12" t="s">
        <v>45</v>
      </c>
      <c r="AD20" s="122" t="s">
        <v>132</v>
      </c>
      <c r="AE20" s="122" t="s">
        <v>133</v>
      </c>
      <c r="AF20" s="14" t="s">
        <v>54</v>
      </c>
      <c r="AG20" s="12" t="s">
        <v>139</v>
      </c>
      <c r="AH20" s="122" t="s">
        <v>140</v>
      </c>
      <c r="AI20" s="122" t="s">
        <v>141</v>
      </c>
      <c r="AJ20" s="122" t="s">
        <v>66</v>
      </c>
      <c r="AK20" s="122" t="s">
        <v>142</v>
      </c>
      <c r="AL20" s="122" t="s">
        <v>143</v>
      </c>
      <c r="AM20" s="14" t="s">
        <v>67</v>
      </c>
      <c r="AN20" s="15" t="s">
        <v>68</v>
      </c>
      <c r="AO20" s="12" t="s">
        <v>69</v>
      </c>
      <c r="AP20" s="15" t="s">
        <v>70</v>
      </c>
      <c r="AQ20" s="16" t="s">
        <v>71</v>
      </c>
      <c r="AR20" s="16" t="s">
        <v>72</v>
      </c>
      <c r="AS20" s="16" t="s">
        <v>73</v>
      </c>
      <c r="AT20" s="16" t="s">
        <v>76</v>
      </c>
      <c r="AU20" s="16" t="s">
        <v>82</v>
      </c>
      <c r="AV20" s="16" t="s">
        <v>83</v>
      </c>
      <c r="AW20" s="16" t="s">
        <v>144</v>
      </c>
      <c r="AX20" s="16" t="s">
        <v>84</v>
      </c>
      <c r="AY20" s="16" t="s">
        <v>91</v>
      </c>
      <c r="AZ20" s="16" t="s">
        <v>85</v>
      </c>
      <c r="BA20" s="16" t="s">
        <v>92</v>
      </c>
      <c r="BB20" s="16" t="s">
        <v>93</v>
      </c>
      <c r="BC20" s="16" t="s">
        <v>94</v>
      </c>
      <c r="BD20" s="16" t="s">
        <v>95</v>
      </c>
      <c r="BE20" s="16" t="s">
        <v>96</v>
      </c>
      <c r="BF20" s="16" t="s">
        <v>145</v>
      </c>
      <c r="BG20" s="16" t="s">
        <v>146</v>
      </c>
      <c r="BH20" s="25" t="s">
        <v>147</v>
      </c>
    </row>
    <row r="21" spans="1:61" s="17" customFormat="1" ht="28.5" x14ac:dyDescent="0.25">
      <c r="A21" s="49">
        <v>1</v>
      </c>
      <c r="B21" s="53" t="s">
        <v>303</v>
      </c>
      <c r="C21" s="53" t="s">
        <v>238</v>
      </c>
      <c r="D21" s="53" t="s">
        <v>234</v>
      </c>
      <c r="E21" s="53" t="s">
        <v>100</v>
      </c>
      <c r="F21" s="53" t="s">
        <v>235</v>
      </c>
      <c r="G21" s="54">
        <v>12732</v>
      </c>
      <c r="H21" s="112" t="s">
        <v>237</v>
      </c>
      <c r="I21" s="56" t="s">
        <v>104</v>
      </c>
      <c r="J21" s="53" t="s">
        <v>105</v>
      </c>
      <c r="K21" s="57">
        <v>43893</v>
      </c>
      <c r="L21" s="123">
        <v>27600</v>
      </c>
      <c r="M21" s="54">
        <v>12795</v>
      </c>
      <c r="N21" s="57">
        <v>43956</v>
      </c>
      <c r="O21" s="57">
        <v>44321</v>
      </c>
      <c r="P21" s="53" t="s">
        <v>114</v>
      </c>
      <c r="Q21" s="53" t="s">
        <v>101</v>
      </c>
      <c r="R21" s="129" t="s">
        <v>101</v>
      </c>
      <c r="S21" s="129" t="s">
        <v>101</v>
      </c>
      <c r="T21" s="53" t="s">
        <v>99</v>
      </c>
      <c r="U21" s="53" t="s">
        <v>101</v>
      </c>
      <c r="V21" s="55" t="s">
        <v>101</v>
      </c>
      <c r="W21" s="55" t="s">
        <v>101</v>
      </c>
      <c r="X21" s="55" t="s">
        <v>101</v>
      </c>
      <c r="Y21" s="55" t="s">
        <v>101</v>
      </c>
      <c r="Z21" s="55" t="s">
        <v>101</v>
      </c>
      <c r="AA21" s="55" t="s">
        <v>101</v>
      </c>
      <c r="AB21" s="58" t="s">
        <v>101</v>
      </c>
      <c r="AC21" s="53" t="s">
        <v>101</v>
      </c>
      <c r="AD21" s="129">
        <v>0</v>
      </c>
      <c r="AE21" s="129">
        <v>0</v>
      </c>
      <c r="AF21" s="60" t="s">
        <v>101</v>
      </c>
      <c r="AG21" s="59" t="s">
        <v>101</v>
      </c>
      <c r="AH21" s="129">
        <v>0</v>
      </c>
      <c r="AI21" s="129">
        <f>L21-AE21+AD21+AH21</f>
        <v>27600</v>
      </c>
      <c r="AJ21" s="129">
        <v>16893.330000000002</v>
      </c>
      <c r="AK21" s="129">
        <f>2200+2400+1100+1200+1200+1100</f>
        <v>9200</v>
      </c>
      <c r="AL21" s="123">
        <f>AK21+AJ21</f>
        <v>26093.33</v>
      </c>
      <c r="AM21" s="54" t="s">
        <v>101</v>
      </c>
      <c r="AN21" s="54" t="s">
        <v>101</v>
      </c>
      <c r="AO21" s="54" t="s">
        <v>101</v>
      </c>
      <c r="AP21" s="54" t="s">
        <v>101</v>
      </c>
      <c r="AQ21" s="54" t="s">
        <v>101</v>
      </c>
      <c r="AR21" s="54" t="s">
        <v>101</v>
      </c>
      <c r="AS21" s="54" t="s">
        <v>101</v>
      </c>
      <c r="AT21" s="54" t="s">
        <v>101</v>
      </c>
      <c r="AU21" s="54" t="s">
        <v>101</v>
      </c>
      <c r="AV21" s="54" t="s">
        <v>101</v>
      </c>
      <c r="AW21" s="54" t="s">
        <v>101</v>
      </c>
      <c r="AX21" s="54" t="s">
        <v>101</v>
      </c>
      <c r="AY21" s="54" t="s">
        <v>101</v>
      </c>
      <c r="AZ21" s="54" t="s">
        <v>101</v>
      </c>
      <c r="BA21" s="54" t="s">
        <v>101</v>
      </c>
      <c r="BB21" s="54" t="s">
        <v>101</v>
      </c>
      <c r="BC21" s="54" t="s">
        <v>101</v>
      </c>
      <c r="BD21" s="54" t="s">
        <v>101</v>
      </c>
      <c r="BE21" s="54" t="s">
        <v>101</v>
      </c>
      <c r="BF21" s="54" t="s">
        <v>101</v>
      </c>
      <c r="BG21" s="54" t="s">
        <v>101</v>
      </c>
      <c r="BH21" s="54" t="s">
        <v>101</v>
      </c>
    </row>
    <row r="22" spans="1:61" ht="14.25" x14ac:dyDescent="0.25">
      <c r="A22" s="23">
        <v>2</v>
      </c>
      <c r="B22" s="61" t="s">
        <v>397</v>
      </c>
      <c r="C22" s="61" t="s">
        <v>150</v>
      </c>
      <c r="D22" s="61" t="s">
        <v>98</v>
      </c>
      <c r="E22" s="61" t="s">
        <v>100</v>
      </c>
      <c r="F22" s="61" t="s">
        <v>236</v>
      </c>
      <c r="G22" s="62">
        <v>12150</v>
      </c>
      <c r="H22" s="113" t="s">
        <v>151</v>
      </c>
      <c r="I22" s="51" t="s">
        <v>152</v>
      </c>
      <c r="J22" s="61" t="s">
        <v>153</v>
      </c>
      <c r="K22" s="64">
        <v>43200</v>
      </c>
      <c r="L22" s="124">
        <v>60000</v>
      </c>
      <c r="M22" s="62">
        <v>12283</v>
      </c>
      <c r="N22" s="64">
        <v>43200</v>
      </c>
      <c r="O22" s="64">
        <v>43465</v>
      </c>
      <c r="P22" s="61" t="s">
        <v>122</v>
      </c>
      <c r="Q22" s="64" t="s">
        <v>101</v>
      </c>
      <c r="R22" s="130" t="s">
        <v>101</v>
      </c>
      <c r="S22" s="130" t="s">
        <v>101</v>
      </c>
      <c r="T22" s="61" t="s">
        <v>177</v>
      </c>
      <c r="U22" s="64" t="s">
        <v>101</v>
      </c>
      <c r="V22" s="65" t="s">
        <v>102</v>
      </c>
      <c r="W22" s="65">
        <v>43437</v>
      </c>
      <c r="X22" s="66" t="s">
        <v>155</v>
      </c>
      <c r="Y22" s="65" t="s">
        <v>154</v>
      </c>
      <c r="Z22" s="65">
        <v>43467</v>
      </c>
      <c r="AA22" s="65">
        <v>43830</v>
      </c>
      <c r="AB22" s="65" t="s">
        <v>101</v>
      </c>
      <c r="AC22" s="65" t="s">
        <v>101</v>
      </c>
      <c r="AD22" s="131">
        <v>0</v>
      </c>
      <c r="AE22" s="131">
        <v>0</v>
      </c>
      <c r="AF22" s="67" t="s">
        <v>101</v>
      </c>
      <c r="AG22" s="67" t="s">
        <v>101</v>
      </c>
      <c r="AH22" s="131">
        <v>0</v>
      </c>
      <c r="AI22" s="129">
        <f t="shared" ref="AI22:AI85" si="0">L22-AE22+AD22+AH22</f>
        <v>60000</v>
      </c>
      <c r="AJ22" s="131">
        <f>17036.3+12250.11</f>
        <v>29286.41</v>
      </c>
      <c r="AK22" s="131">
        <v>0</v>
      </c>
      <c r="AL22" s="124">
        <f>AJ22+AJ23+AK24</f>
        <v>51352.66</v>
      </c>
      <c r="AM22" s="68" t="s">
        <v>101</v>
      </c>
      <c r="AN22" s="68" t="s">
        <v>101</v>
      </c>
      <c r="AO22" s="68" t="s">
        <v>101</v>
      </c>
      <c r="AP22" s="68" t="s">
        <v>101</v>
      </c>
      <c r="AQ22" s="68" t="s">
        <v>101</v>
      </c>
      <c r="AR22" s="68" t="s">
        <v>101</v>
      </c>
      <c r="AS22" s="68" t="s">
        <v>101</v>
      </c>
      <c r="AT22" s="68" t="s">
        <v>101</v>
      </c>
      <c r="AU22" s="68" t="s">
        <v>101</v>
      </c>
      <c r="AV22" s="68" t="s">
        <v>101</v>
      </c>
      <c r="AW22" s="68" t="s">
        <v>101</v>
      </c>
      <c r="AX22" s="68" t="s">
        <v>101</v>
      </c>
      <c r="AY22" s="68" t="s">
        <v>101</v>
      </c>
      <c r="AZ22" s="68" t="s">
        <v>101</v>
      </c>
      <c r="BA22" s="68" t="s">
        <v>101</v>
      </c>
      <c r="BB22" s="68" t="s">
        <v>101</v>
      </c>
      <c r="BC22" s="68" t="s">
        <v>101</v>
      </c>
      <c r="BD22" s="68" t="s">
        <v>101</v>
      </c>
      <c r="BE22" s="68" t="s">
        <v>101</v>
      </c>
      <c r="BF22" s="68" t="s">
        <v>101</v>
      </c>
      <c r="BG22" s="68" t="s">
        <v>101</v>
      </c>
      <c r="BH22" s="69" t="s">
        <v>101</v>
      </c>
      <c r="BI22" s="17"/>
    </row>
    <row r="23" spans="1:61" ht="14.25" x14ac:dyDescent="0.25">
      <c r="A23" s="23"/>
      <c r="B23" s="61"/>
      <c r="C23" s="61"/>
      <c r="D23" s="61"/>
      <c r="E23" s="61"/>
      <c r="F23" s="61"/>
      <c r="G23" s="62"/>
      <c r="H23" s="113"/>
      <c r="I23" s="51"/>
      <c r="J23" s="61"/>
      <c r="K23" s="64"/>
      <c r="L23" s="124"/>
      <c r="M23" s="62"/>
      <c r="N23" s="64"/>
      <c r="O23" s="64"/>
      <c r="P23" s="61"/>
      <c r="Q23" s="64"/>
      <c r="R23" s="130"/>
      <c r="S23" s="130"/>
      <c r="T23" s="61"/>
      <c r="U23" s="64"/>
      <c r="V23" s="65" t="s">
        <v>111</v>
      </c>
      <c r="W23" s="65">
        <v>43818</v>
      </c>
      <c r="X23" s="66" t="s">
        <v>214</v>
      </c>
      <c r="Y23" s="65" t="s">
        <v>215</v>
      </c>
      <c r="Z23" s="65">
        <v>43831</v>
      </c>
      <c r="AA23" s="65">
        <v>44196</v>
      </c>
      <c r="AB23" s="65" t="s">
        <v>101</v>
      </c>
      <c r="AC23" s="65" t="s">
        <v>101</v>
      </c>
      <c r="AD23" s="131">
        <v>0</v>
      </c>
      <c r="AE23" s="131">
        <v>0</v>
      </c>
      <c r="AF23" s="67" t="s">
        <v>101</v>
      </c>
      <c r="AG23" s="67" t="s">
        <v>101</v>
      </c>
      <c r="AH23" s="131">
        <v>0</v>
      </c>
      <c r="AI23" s="129">
        <f t="shared" si="0"/>
        <v>0</v>
      </c>
      <c r="AJ23" s="131">
        <v>11112.8</v>
      </c>
      <c r="AK23" s="131">
        <v>0</v>
      </c>
      <c r="AL23" s="124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9"/>
      <c r="BI23" s="17"/>
    </row>
    <row r="24" spans="1:61" ht="14.25" x14ac:dyDescent="0.25">
      <c r="A24" s="23"/>
      <c r="B24" s="61"/>
      <c r="C24" s="61"/>
      <c r="D24" s="61"/>
      <c r="E24" s="61"/>
      <c r="F24" s="61"/>
      <c r="G24" s="62"/>
      <c r="H24" s="113"/>
      <c r="I24" s="51"/>
      <c r="J24" s="61"/>
      <c r="K24" s="64"/>
      <c r="L24" s="124"/>
      <c r="M24" s="62"/>
      <c r="N24" s="64"/>
      <c r="O24" s="64"/>
      <c r="P24" s="61"/>
      <c r="Q24" s="64"/>
      <c r="R24" s="130"/>
      <c r="S24" s="130"/>
      <c r="T24" s="61"/>
      <c r="U24" s="64"/>
      <c r="V24" s="65" t="s">
        <v>112</v>
      </c>
      <c r="W24" s="65">
        <v>44172</v>
      </c>
      <c r="X24" s="66" t="s">
        <v>398</v>
      </c>
      <c r="Y24" s="65" t="s">
        <v>394</v>
      </c>
      <c r="Z24" s="65">
        <v>44197</v>
      </c>
      <c r="AA24" s="65">
        <v>44561</v>
      </c>
      <c r="AB24" s="65" t="s">
        <v>101</v>
      </c>
      <c r="AC24" s="65" t="s">
        <v>101</v>
      </c>
      <c r="AD24" s="131">
        <v>0</v>
      </c>
      <c r="AE24" s="131">
        <v>0</v>
      </c>
      <c r="AF24" s="67" t="s">
        <v>101</v>
      </c>
      <c r="AG24" s="67" t="s">
        <v>101</v>
      </c>
      <c r="AH24" s="131">
        <v>0</v>
      </c>
      <c r="AI24" s="129">
        <f t="shared" si="0"/>
        <v>0</v>
      </c>
      <c r="AJ24" s="131">
        <v>0</v>
      </c>
      <c r="AK24" s="131">
        <f>10953.45</f>
        <v>10953.45</v>
      </c>
      <c r="AL24" s="124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9"/>
    </row>
    <row r="25" spans="1:61" ht="14.25" x14ac:dyDescent="0.25">
      <c r="A25" s="23">
        <v>3</v>
      </c>
      <c r="B25" s="61" t="s">
        <v>414</v>
      </c>
      <c r="C25" s="61" t="s">
        <v>148</v>
      </c>
      <c r="D25" s="61" t="s">
        <v>121</v>
      </c>
      <c r="E25" s="61" t="s">
        <v>100</v>
      </c>
      <c r="F25" s="61" t="s">
        <v>108</v>
      </c>
      <c r="G25" s="63" t="s">
        <v>307</v>
      </c>
      <c r="H25" s="113" t="s">
        <v>149</v>
      </c>
      <c r="I25" s="51" t="s">
        <v>106</v>
      </c>
      <c r="J25" s="70" t="s">
        <v>107</v>
      </c>
      <c r="K25" s="64">
        <v>43058</v>
      </c>
      <c r="L25" s="124">
        <v>76800</v>
      </c>
      <c r="M25" s="62">
        <v>12213</v>
      </c>
      <c r="N25" s="64">
        <v>43088</v>
      </c>
      <c r="O25" s="64">
        <v>43453</v>
      </c>
      <c r="P25" s="61" t="s">
        <v>122</v>
      </c>
      <c r="Q25" s="61" t="s">
        <v>101</v>
      </c>
      <c r="R25" s="130" t="s">
        <v>101</v>
      </c>
      <c r="S25" s="130" t="s">
        <v>101</v>
      </c>
      <c r="T25" s="61" t="s">
        <v>99</v>
      </c>
      <c r="U25" s="61" t="s">
        <v>101</v>
      </c>
      <c r="V25" s="71" t="s">
        <v>101</v>
      </c>
      <c r="W25" s="71" t="s">
        <v>101</v>
      </c>
      <c r="X25" s="71" t="s">
        <v>101</v>
      </c>
      <c r="Y25" s="71" t="s">
        <v>101</v>
      </c>
      <c r="Z25" s="71" t="s">
        <v>101</v>
      </c>
      <c r="AA25" s="71" t="s">
        <v>101</v>
      </c>
      <c r="AB25" s="72" t="s">
        <v>101</v>
      </c>
      <c r="AC25" s="72" t="s">
        <v>101</v>
      </c>
      <c r="AD25" s="131">
        <v>0</v>
      </c>
      <c r="AE25" s="131">
        <v>0</v>
      </c>
      <c r="AF25" s="65" t="s">
        <v>101</v>
      </c>
      <c r="AG25" s="65" t="s">
        <v>101</v>
      </c>
      <c r="AH25" s="131">
        <v>0</v>
      </c>
      <c r="AI25" s="129">
        <f t="shared" si="0"/>
        <v>76800</v>
      </c>
      <c r="AJ25" s="131">
        <v>76800</v>
      </c>
      <c r="AK25" s="131">
        <v>0</v>
      </c>
      <c r="AL25" s="124">
        <f>AJ25+AJ26+AK28+AJ28+AJ27</f>
        <v>306400</v>
      </c>
      <c r="AM25" s="68" t="s">
        <v>109</v>
      </c>
      <c r="AN25" s="62">
        <v>11243</v>
      </c>
      <c r="AO25" s="73" t="s">
        <v>110</v>
      </c>
      <c r="AP25" s="62">
        <v>11365</v>
      </c>
      <c r="AQ25" s="69" t="s">
        <v>101</v>
      </c>
      <c r="AR25" s="69" t="s">
        <v>101</v>
      </c>
      <c r="AS25" s="69" t="s">
        <v>101</v>
      </c>
      <c r="AT25" s="69" t="s">
        <v>101</v>
      </c>
      <c r="AU25" s="69" t="s">
        <v>101</v>
      </c>
      <c r="AV25" s="69" t="s">
        <v>101</v>
      </c>
      <c r="AW25" s="69" t="s">
        <v>101</v>
      </c>
      <c r="AX25" s="69" t="s">
        <v>101</v>
      </c>
      <c r="AY25" s="69" t="s">
        <v>101</v>
      </c>
      <c r="AZ25" s="69" t="s">
        <v>101</v>
      </c>
      <c r="BA25" s="69" t="s">
        <v>101</v>
      </c>
      <c r="BB25" s="69" t="s">
        <v>101</v>
      </c>
      <c r="BC25" s="69" t="s">
        <v>101</v>
      </c>
      <c r="BD25" s="69" t="s">
        <v>101</v>
      </c>
      <c r="BE25" s="69" t="s">
        <v>101</v>
      </c>
      <c r="BF25" s="69" t="s">
        <v>101</v>
      </c>
      <c r="BG25" s="69" t="s">
        <v>101</v>
      </c>
      <c r="BH25" s="69" t="s">
        <v>101</v>
      </c>
    </row>
    <row r="26" spans="1:61" ht="14.25" x14ac:dyDescent="0.25">
      <c r="A26" s="23"/>
      <c r="B26" s="61"/>
      <c r="C26" s="61"/>
      <c r="D26" s="61"/>
      <c r="E26" s="61"/>
      <c r="F26" s="61"/>
      <c r="G26" s="63"/>
      <c r="H26" s="113"/>
      <c r="I26" s="51"/>
      <c r="J26" s="70"/>
      <c r="K26" s="64"/>
      <c r="L26" s="124"/>
      <c r="M26" s="62"/>
      <c r="N26" s="64"/>
      <c r="O26" s="64"/>
      <c r="P26" s="61"/>
      <c r="Q26" s="61"/>
      <c r="R26" s="130"/>
      <c r="S26" s="130"/>
      <c r="T26" s="61"/>
      <c r="U26" s="61"/>
      <c r="V26" s="71" t="s">
        <v>102</v>
      </c>
      <c r="W26" s="65">
        <v>43437</v>
      </c>
      <c r="X26" s="74">
        <v>12457</v>
      </c>
      <c r="Y26" s="71" t="s">
        <v>157</v>
      </c>
      <c r="Z26" s="65">
        <v>43466</v>
      </c>
      <c r="AA26" s="65">
        <v>43830</v>
      </c>
      <c r="AB26" s="72" t="s">
        <v>101</v>
      </c>
      <c r="AC26" s="72" t="s">
        <v>101</v>
      </c>
      <c r="AD26" s="131">
        <v>0</v>
      </c>
      <c r="AE26" s="131">
        <v>0</v>
      </c>
      <c r="AF26" s="65" t="s">
        <v>101</v>
      </c>
      <c r="AG26" s="65" t="s">
        <v>101</v>
      </c>
      <c r="AH26" s="131">
        <v>0</v>
      </c>
      <c r="AI26" s="129">
        <f t="shared" si="0"/>
        <v>0</v>
      </c>
      <c r="AJ26" s="131">
        <v>76800</v>
      </c>
      <c r="AK26" s="131">
        <v>0</v>
      </c>
      <c r="AL26" s="124"/>
      <c r="AM26" s="68"/>
      <c r="AN26" s="62"/>
      <c r="AO26" s="73"/>
      <c r="AP26" s="62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</row>
    <row r="27" spans="1:61" ht="14.25" x14ac:dyDescent="0.25">
      <c r="A27" s="23"/>
      <c r="B27" s="61"/>
      <c r="C27" s="61"/>
      <c r="D27" s="61"/>
      <c r="E27" s="61"/>
      <c r="F27" s="61"/>
      <c r="G27" s="63"/>
      <c r="H27" s="113"/>
      <c r="I27" s="51"/>
      <c r="J27" s="70"/>
      <c r="K27" s="64"/>
      <c r="L27" s="124"/>
      <c r="M27" s="62"/>
      <c r="N27" s="64"/>
      <c r="O27" s="64"/>
      <c r="P27" s="61"/>
      <c r="Q27" s="61"/>
      <c r="R27" s="130"/>
      <c r="S27" s="130"/>
      <c r="T27" s="61"/>
      <c r="U27" s="61"/>
      <c r="V27" s="71" t="s">
        <v>111</v>
      </c>
      <c r="W27" s="65">
        <v>43818</v>
      </c>
      <c r="X27" s="74">
        <v>12711</v>
      </c>
      <c r="Y27" s="71" t="s">
        <v>240</v>
      </c>
      <c r="Z27" s="65">
        <v>43831</v>
      </c>
      <c r="AA27" s="65">
        <v>44196</v>
      </c>
      <c r="AB27" s="72" t="s">
        <v>101</v>
      </c>
      <c r="AC27" s="72" t="s">
        <v>101</v>
      </c>
      <c r="AD27" s="131">
        <v>0</v>
      </c>
      <c r="AE27" s="131">
        <v>0</v>
      </c>
      <c r="AF27" s="65" t="s">
        <v>101</v>
      </c>
      <c r="AG27" s="65" t="s">
        <v>101</v>
      </c>
      <c r="AH27" s="131">
        <v>0</v>
      </c>
      <c r="AI27" s="129">
        <f t="shared" si="0"/>
        <v>0</v>
      </c>
      <c r="AJ27" s="131">
        <v>76000</v>
      </c>
      <c r="AK27" s="131">
        <v>0</v>
      </c>
      <c r="AL27" s="124"/>
      <c r="AM27" s="68"/>
      <c r="AN27" s="62"/>
      <c r="AO27" s="73"/>
      <c r="AP27" s="62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</row>
    <row r="28" spans="1:61" ht="14.25" x14ac:dyDescent="0.25">
      <c r="A28" s="23"/>
      <c r="B28" s="61"/>
      <c r="C28" s="61"/>
      <c r="D28" s="61"/>
      <c r="E28" s="61"/>
      <c r="F28" s="61"/>
      <c r="G28" s="63"/>
      <c r="H28" s="113"/>
      <c r="I28" s="51"/>
      <c r="J28" s="70"/>
      <c r="K28" s="64"/>
      <c r="L28" s="124"/>
      <c r="M28" s="62"/>
      <c r="N28" s="64"/>
      <c r="O28" s="64"/>
      <c r="P28" s="61"/>
      <c r="Q28" s="61"/>
      <c r="R28" s="130"/>
      <c r="S28" s="130"/>
      <c r="T28" s="61"/>
      <c r="U28" s="61"/>
      <c r="V28" s="66" t="s">
        <v>112</v>
      </c>
      <c r="W28" s="65">
        <v>44172</v>
      </c>
      <c r="X28" s="74">
        <v>12946</v>
      </c>
      <c r="Y28" s="71" t="s">
        <v>383</v>
      </c>
      <c r="Z28" s="65">
        <v>44197</v>
      </c>
      <c r="AA28" s="65">
        <v>44561</v>
      </c>
      <c r="AB28" s="72" t="s">
        <v>101</v>
      </c>
      <c r="AC28" s="71" t="s">
        <v>101</v>
      </c>
      <c r="AD28" s="131">
        <v>0</v>
      </c>
      <c r="AE28" s="131">
        <v>0</v>
      </c>
      <c r="AF28" s="75" t="s">
        <v>101</v>
      </c>
      <c r="AG28" s="67" t="s">
        <v>101</v>
      </c>
      <c r="AH28" s="131">
        <v>0</v>
      </c>
      <c r="AI28" s="129">
        <f t="shared" si="0"/>
        <v>0</v>
      </c>
      <c r="AJ28" s="131">
        <v>0</v>
      </c>
      <c r="AK28" s="131">
        <v>76800</v>
      </c>
      <c r="AL28" s="124"/>
      <c r="AM28" s="68"/>
      <c r="AN28" s="62"/>
      <c r="AO28" s="73"/>
      <c r="AP28" s="62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</row>
    <row r="29" spans="1:61" ht="14.25" x14ac:dyDescent="0.25">
      <c r="A29" s="23">
        <v>4</v>
      </c>
      <c r="B29" s="61" t="s">
        <v>392</v>
      </c>
      <c r="C29" s="61" t="s">
        <v>222</v>
      </c>
      <c r="D29" s="61" t="s">
        <v>98</v>
      </c>
      <c r="E29" s="61" t="s">
        <v>100</v>
      </c>
      <c r="F29" s="61" t="s">
        <v>223</v>
      </c>
      <c r="G29" s="62">
        <v>12697</v>
      </c>
      <c r="H29" s="113" t="s">
        <v>224</v>
      </c>
      <c r="I29" s="51" t="s">
        <v>440</v>
      </c>
      <c r="J29" s="61" t="s">
        <v>103</v>
      </c>
      <c r="K29" s="64">
        <v>43997</v>
      </c>
      <c r="L29" s="124">
        <v>99590.16</v>
      </c>
      <c r="M29" s="62">
        <v>12829</v>
      </c>
      <c r="N29" s="64">
        <v>44013</v>
      </c>
      <c r="O29" s="64">
        <v>44378</v>
      </c>
      <c r="P29" s="61" t="s">
        <v>114</v>
      </c>
      <c r="Q29" s="61" t="s">
        <v>101</v>
      </c>
      <c r="R29" s="130" t="s">
        <v>101</v>
      </c>
      <c r="S29" s="130" t="s">
        <v>101</v>
      </c>
      <c r="T29" s="61" t="s">
        <v>99</v>
      </c>
      <c r="U29" s="51" t="s">
        <v>101</v>
      </c>
      <c r="V29" s="66" t="s">
        <v>101</v>
      </c>
      <c r="W29" s="66" t="s">
        <v>101</v>
      </c>
      <c r="X29" s="66" t="s">
        <v>101</v>
      </c>
      <c r="Y29" s="71" t="s">
        <v>101</v>
      </c>
      <c r="Z29" s="65" t="s">
        <v>101</v>
      </c>
      <c r="AA29" s="65" t="s">
        <v>101</v>
      </c>
      <c r="AB29" s="65" t="s">
        <v>101</v>
      </c>
      <c r="AC29" s="65" t="s">
        <v>101</v>
      </c>
      <c r="AD29" s="131">
        <v>0</v>
      </c>
      <c r="AE29" s="131">
        <v>0</v>
      </c>
      <c r="AF29" s="65" t="s">
        <v>101</v>
      </c>
      <c r="AG29" s="65" t="s">
        <v>101</v>
      </c>
      <c r="AH29" s="131">
        <v>0</v>
      </c>
      <c r="AI29" s="129">
        <f t="shared" si="0"/>
        <v>99590.16</v>
      </c>
      <c r="AJ29" s="131">
        <v>49795.08</v>
      </c>
      <c r="AK29" s="131">
        <v>41495.9</v>
      </c>
      <c r="AL29" s="124">
        <f>AK29+AJ29+AK30</f>
        <v>149385.24000000002</v>
      </c>
      <c r="AM29" s="68" t="s">
        <v>101</v>
      </c>
      <c r="AN29" s="68" t="s">
        <v>101</v>
      </c>
      <c r="AO29" s="68" t="s">
        <v>101</v>
      </c>
      <c r="AP29" s="68" t="s">
        <v>101</v>
      </c>
      <c r="AQ29" s="68" t="s">
        <v>101</v>
      </c>
      <c r="AR29" s="68" t="s">
        <v>101</v>
      </c>
      <c r="AS29" s="68" t="s">
        <v>101</v>
      </c>
      <c r="AT29" s="68" t="s">
        <v>101</v>
      </c>
      <c r="AU29" s="68" t="s">
        <v>101</v>
      </c>
      <c r="AV29" s="68" t="s">
        <v>101</v>
      </c>
      <c r="AW29" s="68" t="s">
        <v>101</v>
      </c>
      <c r="AX29" s="68" t="s">
        <v>101</v>
      </c>
      <c r="AY29" s="68" t="s">
        <v>101</v>
      </c>
      <c r="AZ29" s="68" t="s">
        <v>101</v>
      </c>
      <c r="BA29" s="68" t="s">
        <v>101</v>
      </c>
      <c r="BB29" s="68" t="s">
        <v>101</v>
      </c>
      <c r="BC29" s="68" t="s">
        <v>101</v>
      </c>
      <c r="BD29" s="68" t="s">
        <v>101</v>
      </c>
      <c r="BE29" s="68" t="s">
        <v>101</v>
      </c>
      <c r="BF29" s="68" t="s">
        <v>101</v>
      </c>
      <c r="BG29" s="68" t="s">
        <v>101</v>
      </c>
      <c r="BH29" s="68" t="s">
        <v>101</v>
      </c>
    </row>
    <row r="30" spans="1:61" ht="14.25" x14ac:dyDescent="0.25">
      <c r="A30" s="23"/>
      <c r="B30" s="61"/>
      <c r="C30" s="61"/>
      <c r="D30" s="61"/>
      <c r="E30" s="61"/>
      <c r="F30" s="61"/>
      <c r="G30" s="62"/>
      <c r="H30" s="113"/>
      <c r="I30" s="51"/>
      <c r="J30" s="61"/>
      <c r="K30" s="64"/>
      <c r="L30" s="124"/>
      <c r="M30" s="62"/>
      <c r="N30" s="64"/>
      <c r="O30" s="64"/>
      <c r="P30" s="61"/>
      <c r="Q30" s="61"/>
      <c r="R30" s="130"/>
      <c r="S30" s="130"/>
      <c r="T30" s="61"/>
      <c r="U30" s="51"/>
      <c r="V30" s="66" t="s">
        <v>102</v>
      </c>
      <c r="W30" s="66" t="s">
        <v>391</v>
      </c>
      <c r="X30" s="66" t="s">
        <v>390</v>
      </c>
      <c r="Y30" s="71" t="s">
        <v>441</v>
      </c>
      <c r="Z30" s="65">
        <v>44379</v>
      </c>
      <c r="AA30" s="65">
        <v>44744</v>
      </c>
      <c r="AB30" s="65" t="s">
        <v>101</v>
      </c>
      <c r="AC30" s="65" t="s">
        <v>101</v>
      </c>
      <c r="AD30" s="131">
        <v>0</v>
      </c>
      <c r="AE30" s="131">
        <v>0</v>
      </c>
      <c r="AF30" s="65" t="s">
        <v>101</v>
      </c>
      <c r="AG30" s="65" t="s">
        <v>101</v>
      </c>
      <c r="AH30" s="131">
        <v>0</v>
      </c>
      <c r="AI30" s="129">
        <f t="shared" si="0"/>
        <v>0</v>
      </c>
      <c r="AJ30" s="131">
        <v>0</v>
      </c>
      <c r="AK30" s="131">
        <v>58094.26</v>
      </c>
      <c r="AL30" s="124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</row>
    <row r="31" spans="1:61" x14ac:dyDescent="0.25">
      <c r="A31" s="23">
        <v>5</v>
      </c>
      <c r="B31" s="61" t="s">
        <v>295</v>
      </c>
      <c r="C31" s="61" t="s">
        <v>274</v>
      </c>
      <c r="D31" s="61" t="s">
        <v>261</v>
      </c>
      <c r="E31" s="61" t="s">
        <v>359</v>
      </c>
      <c r="F31" s="61" t="s">
        <v>116</v>
      </c>
      <c r="G31" s="62">
        <v>12835</v>
      </c>
      <c r="H31" s="113" t="s">
        <v>275</v>
      </c>
      <c r="I31" s="51" t="s">
        <v>117</v>
      </c>
      <c r="J31" s="61" t="s">
        <v>118</v>
      </c>
      <c r="K31" s="64">
        <v>44012</v>
      </c>
      <c r="L31" s="124">
        <v>41722.559999999998</v>
      </c>
      <c r="M31" s="62">
        <v>12835</v>
      </c>
      <c r="N31" s="64">
        <v>44013</v>
      </c>
      <c r="O31" s="64">
        <v>44196</v>
      </c>
      <c r="P31" s="61" t="s">
        <v>164</v>
      </c>
      <c r="Q31" s="61" t="s">
        <v>101</v>
      </c>
      <c r="R31" s="130" t="s">
        <v>101</v>
      </c>
      <c r="S31" s="130" t="s">
        <v>101</v>
      </c>
      <c r="T31" s="61" t="s">
        <v>99</v>
      </c>
      <c r="U31" s="51" t="s">
        <v>101</v>
      </c>
      <c r="V31" s="50" t="s">
        <v>101</v>
      </c>
      <c r="W31" s="50" t="s">
        <v>101</v>
      </c>
      <c r="X31" s="50" t="s">
        <v>101</v>
      </c>
      <c r="Y31" s="50" t="s">
        <v>101</v>
      </c>
      <c r="Z31" s="50" t="s">
        <v>101</v>
      </c>
      <c r="AA31" s="50" t="s">
        <v>101</v>
      </c>
      <c r="AB31" s="50" t="s">
        <v>101</v>
      </c>
      <c r="AC31" s="50" t="s">
        <v>101</v>
      </c>
      <c r="AD31" s="131">
        <v>0</v>
      </c>
      <c r="AE31" s="131">
        <v>0</v>
      </c>
      <c r="AF31" s="75" t="s">
        <v>101</v>
      </c>
      <c r="AG31" s="75" t="s">
        <v>101</v>
      </c>
      <c r="AH31" s="131">
        <v>0</v>
      </c>
      <c r="AI31" s="129">
        <f t="shared" si="0"/>
        <v>41722.559999999998</v>
      </c>
      <c r="AJ31" s="131">
        <v>41722.559999999998</v>
      </c>
      <c r="AK31" s="131">
        <v>0</v>
      </c>
      <c r="AL31" s="124">
        <f>+AK33+AK32+AJ31</f>
        <v>125167.68000000001</v>
      </c>
      <c r="AM31" s="68" t="s">
        <v>101</v>
      </c>
      <c r="AN31" s="68" t="s">
        <v>101</v>
      </c>
      <c r="AO31" s="68" t="s">
        <v>101</v>
      </c>
      <c r="AP31" s="68" t="s">
        <v>101</v>
      </c>
      <c r="AQ31" s="68" t="s">
        <v>101</v>
      </c>
      <c r="AR31" s="68" t="s">
        <v>101</v>
      </c>
      <c r="AS31" s="68" t="s">
        <v>101</v>
      </c>
      <c r="AT31" s="68" t="s">
        <v>101</v>
      </c>
      <c r="AU31" s="68" t="s">
        <v>101</v>
      </c>
      <c r="AV31" s="68" t="s">
        <v>101</v>
      </c>
      <c r="AW31" s="68" t="s">
        <v>101</v>
      </c>
      <c r="AX31" s="68" t="s">
        <v>101</v>
      </c>
      <c r="AY31" s="68" t="s">
        <v>101</v>
      </c>
      <c r="AZ31" s="68" t="s">
        <v>101</v>
      </c>
      <c r="BA31" s="68" t="s">
        <v>101</v>
      </c>
      <c r="BB31" s="68" t="s">
        <v>101</v>
      </c>
      <c r="BC31" s="68" t="s">
        <v>101</v>
      </c>
      <c r="BD31" s="68" t="s">
        <v>101</v>
      </c>
      <c r="BE31" s="68" t="s">
        <v>101</v>
      </c>
      <c r="BF31" s="68" t="s">
        <v>101</v>
      </c>
      <c r="BG31" s="68" t="s">
        <v>101</v>
      </c>
      <c r="BH31" s="68" t="s">
        <v>101</v>
      </c>
    </row>
    <row r="32" spans="1:61" ht="14.25" x14ac:dyDescent="0.25">
      <c r="A32" s="23"/>
      <c r="B32" s="61"/>
      <c r="C32" s="61"/>
      <c r="D32" s="61"/>
      <c r="E32" s="61"/>
      <c r="F32" s="61"/>
      <c r="G32" s="62"/>
      <c r="H32" s="113"/>
      <c r="I32" s="51"/>
      <c r="J32" s="61"/>
      <c r="K32" s="64"/>
      <c r="L32" s="124"/>
      <c r="M32" s="62"/>
      <c r="N32" s="64"/>
      <c r="O32" s="64"/>
      <c r="P32" s="61"/>
      <c r="Q32" s="61"/>
      <c r="R32" s="130"/>
      <c r="S32" s="130"/>
      <c r="T32" s="61"/>
      <c r="U32" s="51"/>
      <c r="V32" s="71" t="s">
        <v>102</v>
      </c>
      <c r="W32" s="65">
        <v>44187</v>
      </c>
      <c r="X32" s="74">
        <v>12953</v>
      </c>
      <c r="Y32" s="71" t="s">
        <v>354</v>
      </c>
      <c r="Z32" s="65">
        <v>44197</v>
      </c>
      <c r="AA32" s="65">
        <v>44377</v>
      </c>
      <c r="AB32" s="71" t="s">
        <v>101</v>
      </c>
      <c r="AC32" s="71" t="s">
        <v>101</v>
      </c>
      <c r="AD32" s="131">
        <v>0</v>
      </c>
      <c r="AE32" s="131">
        <v>0</v>
      </c>
      <c r="AF32" s="75" t="s">
        <v>101</v>
      </c>
      <c r="AG32" s="75" t="s">
        <v>101</v>
      </c>
      <c r="AH32" s="131">
        <v>0</v>
      </c>
      <c r="AI32" s="129">
        <f t="shared" si="0"/>
        <v>0</v>
      </c>
      <c r="AJ32" s="131">
        <v>0</v>
      </c>
      <c r="AK32" s="131">
        <f>13907.52+6953.76+6953.76+6953.76</f>
        <v>34768.800000000003</v>
      </c>
      <c r="AL32" s="124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</row>
    <row r="33" spans="1:16360" ht="14.25" x14ac:dyDescent="0.25">
      <c r="A33" s="23"/>
      <c r="B33" s="61"/>
      <c r="C33" s="61"/>
      <c r="D33" s="61"/>
      <c r="E33" s="61"/>
      <c r="F33" s="61"/>
      <c r="G33" s="62"/>
      <c r="H33" s="113"/>
      <c r="I33" s="51"/>
      <c r="J33" s="61"/>
      <c r="K33" s="64"/>
      <c r="L33" s="124"/>
      <c r="M33" s="62"/>
      <c r="N33" s="64"/>
      <c r="O33" s="64"/>
      <c r="P33" s="61"/>
      <c r="Q33" s="61"/>
      <c r="R33" s="130"/>
      <c r="S33" s="130"/>
      <c r="T33" s="61"/>
      <c r="U33" s="51"/>
      <c r="V33" s="66" t="s">
        <v>111</v>
      </c>
      <c r="W33" s="65">
        <v>44371</v>
      </c>
      <c r="X33" s="74">
        <v>13073</v>
      </c>
      <c r="Y33" s="71" t="s">
        <v>355</v>
      </c>
      <c r="Z33" s="65">
        <v>44378</v>
      </c>
      <c r="AA33" s="65">
        <v>44743</v>
      </c>
      <c r="AB33" s="72" t="s">
        <v>101</v>
      </c>
      <c r="AC33" s="72" t="s">
        <v>101</v>
      </c>
      <c r="AD33" s="131">
        <v>0</v>
      </c>
      <c r="AE33" s="131">
        <v>0</v>
      </c>
      <c r="AF33" s="75" t="s">
        <v>101</v>
      </c>
      <c r="AG33" s="75" t="s">
        <v>101</v>
      </c>
      <c r="AH33" s="131">
        <v>0</v>
      </c>
      <c r="AI33" s="129">
        <f t="shared" si="0"/>
        <v>0</v>
      </c>
      <c r="AJ33" s="131">
        <v>0</v>
      </c>
      <c r="AK33" s="131">
        <f>6953.76+6953.76+34768.8</f>
        <v>48676.320000000007</v>
      </c>
      <c r="AL33" s="124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</row>
    <row r="34" spans="1:16360" ht="14.25" x14ac:dyDescent="0.25">
      <c r="A34" s="23">
        <v>6</v>
      </c>
      <c r="B34" s="61" t="s">
        <v>293</v>
      </c>
      <c r="C34" s="61" t="s">
        <v>266</v>
      </c>
      <c r="D34" s="61" t="s">
        <v>163</v>
      </c>
      <c r="E34" s="61" t="s">
        <v>100</v>
      </c>
      <c r="F34" s="61" t="s">
        <v>267</v>
      </c>
      <c r="G34" s="76">
        <v>11996</v>
      </c>
      <c r="H34" s="113" t="s">
        <v>268</v>
      </c>
      <c r="I34" s="51" t="s">
        <v>269</v>
      </c>
      <c r="J34" s="61" t="s">
        <v>270</v>
      </c>
      <c r="K34" s="77">
        <v>43241</v>
      </c>
      <c r="L34" s="124">
        <v>379080</v>
      </c>
      <c r="M34" s="76">
        <v>12309</v>
      </c>
      <c r="N34" s="77">
        <v>43241</v>
      </c>
      <c r="O34" s="77">
        <v>43606</v>
      </c>
      <c r="P34" s="61" t="s">
        <v>122</v>
      </c>
      <c r="Q34" s="64" t="s">
        <v>101</v>
      </c>
      <c r="R34" s="130" t="s">
        <v>101</v>
      </c>
      <c r="S34" s="130" t="s">
        <v>101</v>
      </c>
      <c r="T34" s="61" t="s">
        <v>99</v>
      </c>
      <c r="U34" s="61" t="s">
        <v>101</v>
      </c>
      <c r="V34" s="65" t="s">
        <v>101</v>
      </c>
      <c r="W34" s="65" t="s">
        <v>101</v>
      </c>
      <c r="X34" s="78" t="s">
        <v>101</v>
      </c>
      <c r="Y34" s="65" t="s">
        <v>101</v>
      </c>
      <c r="Z34" s="78" t="s">
        <v>101</v>
      </c>
      <c r="AA34" s="65" t="s">
        <v>101</v>
      </c>
      <c r="AB34" s="78" t="s">
        <v>101</v>
      </c>
      <c r="AC34" s="78" t="s">
        <v>101</v>
      </c>
      <c r="AD34" s="134">
        <v>0</v>
      </c>
      <c r="AE34" s="134">
        <v>0</v>
      </c>
      <c r="AF34" s="78" t="s">
        <v>101</v>
      </c>
      <c r="AG34" s="79" t="s">
        <v>101</v>
      </c>
      <c r="AH34" s="134">
        <v>0</v>
      </c>
      <c r="AI34" s="129">
        <f t="shared" si="0"/>
        <v>379080</v>
      </c>
      <c r="AJ34" s="134">
        <f>189540+126360</f>
        <v>315900</v>
      </c>
      <c r="AK34" s="134">
        <v>0</v>
      </c>
      <c r="AL34" s="139">
        <f>AJ34+AJ35+AJ36+AJ37+AK38</f>
        <v>1087678.72</v>
      </c>
      <c r="AM34" s="80" t="s">
        <v>271</v>
      </c>
      <c r="AN34" s="76">
        <v>12078</v>
      </c>
      <c r="AO34" s="61" t="s">
        <v>272</v>
      </c>
      <c r="AP34" s="76">
        <v>12078</v>
      </c>
      <c r="AQ34" s="80" t="s">
        <v>101</v>
      </c>
      <c r="AR34" s="80" t="s">
        <v>101</v>
      </c>
      <c r="AS34" s="80" t="s">
        <v>101</v>
      </c>
      <c r="AT34" s="80" t="s">
        <v>101</v>
      </c>
      <c r="AU34" s="80" t="s">
        <v>101</v>
      </c>
      <c r="AV34" s="80" t="s">
        <v>101</v>
      </c>
      <c r="AW34" s="80" t="s">
        <v>101</v>
      </c>
      <c r="AX34" s="80" t="s">
        <v>101</v>
      </c>
      <c r="AY34" s="80" t="s">
        <v>101</v>
      </c>
      <c r="AZ34" s="80" t="s">
        <v>101</v>
      </c>
      <c r="BA34" s="80" t="s">
        <v>101</v>
      </c>
      <c r="BB34" s="80" t="s">
        <v>101</v>
      </c>
      <c r="BC34" s="80" t="s">
        <v>101</v>
      </c>
      <c r="BD34" s="80" t="s">
        <v>101</v>
      </c>
      <c r="BE34" s="80" t="s">
        <v>101</v>
      </c>
      <c r="BF34" s="80" t="s">
        <v>101</v>
      </c>
      <c r="BG34" s="80" t="s">
        <v>101</v>
      </c>
      <c r="BH34" s="80" t="s">
        <v>101</v>
      </c>
    </row>
    <row r="35" spans="1:16360" ht="14.25" x14ac:dyDescent="0.25">
      <c r="A35" s="23"/>
      <c r="B35" s="61"/>
      <c r="C35" s="61"/>
      <c r="D35" s="61"/>
      <c r="E35" s="61"/>
      <c r="F35" s="61"/>
      <c r="G35" s="76"/>
      <c r="H35" s="113"/>
      <c r="I35" s="51"/>
      <c r="J35" s="61"/>
      <c r="K35" s="77"/>
      <c r="L35" s="124"/>
      <c r="M35" s="76"/>
      <c r="N35" s="77"/>
      <c r="O35" s="77"/>
      <c r="P35" s="61"/>
      <c r="Q35" s="64"/>
      <c r="R35" s="130"/>
      <c r="S35" s="130"/>
      <c r="T35" s="61"/>
      <c r="U35" s="61"/>
      <c r="V35" s="66" t="s">
        <v>102</v>
      </c>
      <c r="W35" s="65">
        <v>43606</v>
      </c>
      <c r="X35" s="74">
        <v>12567</v>
      </c>
      <c r="Y35" s="71" t="s">
        <v>273</v>
      </c>
      <c r="Z35" s="65">
        <v>43607</v>
      </c>
      <c r="AA35" s="65">
        <v>43830</v>
      </c>
      <c r="AB35" s="72" t="s">
        <v>101</v>
      </c>
      <c r="AC35" s="72" t="s">
        <v>101</v>
      </c>
      <c r="AD35" s="131">
        <v>0</v>
      </c>
      <c r="AE35" s="131">
        <v>0</v>
      </c>
      <c r="AF35" s="75" t="s">
        <v>101</v>
      </c>
      <c r="AG35" s="75" t="s">
        <v>101</v>
      </c>
      <c r="AH35" s="131">
        <v>0</v>
      </c>
      <c r="AI35" s="129">
        <f t="shared" si="0"/>
        <v>0</v>
      </c>
      <c r="AJ35" s="131">
        <f>231739.9</f>
        <v>231739.9</v>
      </c>
      <c r="AK35" s="131">
        <v>0</v>
      </c>
      <c r="AL35" s="139"/>
      <c r="AM35" s="80"/>
      <c r="AN35" s="76"/>
      <c r="AO35" s="61"/>
      <c r="AP35" s="76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</row>
    <row r="36" spans="1:16360" ht="14.25" x14ac:dyDescent="0.25">
      <c r="A36" s="23"/>
      <c r="B36" s="61"/>
      <c r="C36" s="61"/>
      <c r="D36" s="61"/>
      <c r="E36" s="61"/>
      <c r="F36" s="61"/>
      <c r="G36" s="76"/>
      <c r="H36" s="113"/>
      <c r="I36" s="51"/>
      <c r="J36" s="61"/>
      <c r="K36" s="77"/>
      <c r="L36" s="124"/>
      <c r="M36" s="76"/>
      <c r="N36" s="77"/>
      <c r="O36" s="77"/>
      <c r="P36" s="61"/>
      <c r="Q36" s="64"/>
      <c r="R36" s="130"/>
      <c r="S36" s="130"/>
      <c r="T36" s="61"/>
      <c r="U36" s="61"/>
      <c r="V36" s="66" t="s">
        <v>111</v>
      </c>
      <c r="W36" s="65">
        <v>43822</v>
      </c>
      <c r="X36" s="74">
        <v>12715</v>
      </c>
      <c r="Y36" s="71" t="s">
        <v>277</v>
      </c>
      <c r="Z36" s="65">
        <v>43822</v>
      </c>
      <c r="AA36" s="65">
        <v>44004</v>
      </c>
      <c r="AB36" s="72" t="s">
        <v>101</v>
      </c>
      <c r="AC36" s="72" t="s">
        <v>101</v>
      </c>
      <c r="AD36" s="131">
        <v>0</v>
      </c>
      <c r="AE36" s="131">
        <v>0</v>
      </c>
      <c r="AF36" s="75" t="s">
        <v>101</v>
      </c>
      <c r="AG36" s="75" t="s">
        <v>101</v>
      </c>
      <c r="AH36" s="131">
        <v>0</v>
      </c>
      <c r="AI36" s="129">
        <f t="shared" si="0"/>
        <v>0</v>
      </c>
      <c r="AJ36" s="131">
        <v>172692.63</v>
      </c>
      <c r="AK36" s="131">
        <v>0</v>
      </c>
      <c r="AL36" s="139"/>
      <c r="AM36" s="80"/>
      <c r="AN36" s="76"/>
      <c r="AO36" s="61"/>
      <c r="AP36" s="76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</row>
    <row r="37" spans="1:16360" ht="14.25" x14ac:dyDescent="0.25">
      <c r="A37" s="23"/>
      <c r="B37" s="61"/>
      <c r="C37" s="61"/>
      <c r="D37" s="61"/>
      <c r="E37" s="61"/>
      <c r="F37" s="61"/>
      <c r="G37" s="76"/>
      <c r="H37" s="113"/>
      <c r="I37" s="51"/>
      <c r="J37" s="61"/>
      <c r="K37" s="77"/>
      <c r="L37" s="124"/>
      <c r="M37" s="76"/>
      <c r="N37" s="77"/>
      <c r="O37" s="77"/>
      <c r="P37" s="61"/>
      <c r="Q37" s="64"/>
      <c r="R37" s="130"/>
      <c r="S37" s="130"/>
      <c r="T37" s="61"/>
      <c r="U37" s="61"/>
      <c r="V37" s="66" t="s">
        <v>112</v>
      </c>
      <c r="W37" s="65">
        <v>44004</v>
      </c>
      <c r="X37" s="74">
        <v>12826</v>
      </c>
      <c r="Y37" s="71" t="s">
        <v>278</v>
      </c>
      <c r="Z37" s="65">
        <v>44005</v>
      </c>
      <c r="AA37" s="65">
        <v>44196</v>
      </c>
      <c r="AB37" s="72" t="s">
        <v>101</v>
      </c>
      <c r="AC37" s="72" t="s">
        <v>101</v>
      </c>
      <c r="AD37" s="131">
        <v>0</v>
      </c>
      <c r="AE37" s="131">
        <v>0</v>
      </c>
      <c r="AF37" s="75" t="s">
        <v>101</v>
      </c>
      <c r="AG37" s="75" t="s">
        <v>101</v>
      </c>
      <c r="AH37" s="131">
        <v>0</v>
      </c>
      <c r="AI37" s="129">
        <f t="shared" si="0"/>
        <v>0</v>
      </c>
      <c r="AJ37" s="131">
        <v>187665.99</v>
      </c>
      <c r="AK37" s="131">
        <v>0</v>
      </c>
      <c r="AL37" s="139"/>
      <c r="AM37" s="80"/>
      <c r="AN37" s="76"/>
      <c r="AO37" s="61"/>
      <c r="AP37" s="76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</row>
    <row r="38" spans="1:16360" ht="14.25" x14ac:dyDescent="0.25">
      <c r="A38" s="23"/>
      <c r="B38" s="61"/>
      <c r="C38" s="61"/>
      <c r="D38" s="61"/>
      <c r="E38" s="61"/>
      <c r="F38" s="61"/>
      <c r="G38" s="76"/>
      <c r="H38" s="113"/>
      <c r="I38" s="51"/>
      <c r="J38" s="61"/>
      <c r="K38" s="77"/>
      <c r="L38" s="124"/>
      <c r="M38" s="76"/>
      <c r="N38" s="77"/>
      <c r="O38" s="77"/>
      <c r="P38" s="61"/>
      <c r="Q38" s="64"/>
      <c r="R38" s="130"/>
      <c r="S38" s="130"/>
      <c r="T38" s="61"/>
      <c r="U38" s="71"/>
      <c r="V38" s="66" t="s">
        <v>113</v>
      </c>
      <c r="W38" s="65">
        <v>44187</v>
      </c>
      <c r="X38" s="74">
        <v>12953</v>
      </c>
      <c r="Y38" s="71" t="s">
        <v>294</v>
      </c>
      <c r="Z38" s="65">
        <v>44197</v>
      </c>
      <c r="AA38" s="65">
        <v>44377</v>
      </c>
      <c r="AB38" s="72" t="s">
        <v>101</v>
      </c>
      <c r="AC38" s="72" t="s">
        <v>101</v>
      </c>
      <c r="AD38" s="131">
        <v>0</v>
      </c>
      <c r="AE38" s="131">
        <v>0</v>
      </c>
      <c r="AF38" s="75" t="s">
        <v>101</v>
      </c>
      <c r="AG38" s="75" t="s">
        <v>101</v>
      </c>
      <c r="AH38" s="131">
        <v>0</v>
      </c>
      <c r="AI38" s="129">
        <f t="shared" si="0"/>
        <v>0</v>
      </c>
      <c r="AJ38" s="131">
        <v>0</v>
      </c>
      <c r="AK38" s="131">
        <v>179680.2</v>
      </c>
      <c r="AL38" s="139"/>
      <c r="AM38" s="80"/>
      <c r="AN38" s="76"/>
      <c r="AO38" s="61"/>
      <c r="AP38" s="76"/>
      <c r="AQ38" s="80"/>
      <c r="AR38" s="80"/>
      <c r="AS38" s="80"/>
      <c r="AT38" s="80"/>
      <c r="AU38" s="81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</row>
    <row r="39" spans="1:16360" x14ac:dyDescent="0.25">
      <c r="A39" s="9">
        <v>7</v>
      </c>
      <c r="B39" s="71" t="s">
        <v>444</v>
      </c>
      <c r="C39" s="71" t="s">
        <v>252</v>
      </c>
      <c r="D39" s="71" t="s">
        <v>98</v>
      </c>
      <c r="E39" s="71" t="s">
        <v>100</v>
      </c>
      <c r="F39" s="71" t="s">
        <v>253</v>
      </c>
      <c r="G39" s="74">
        <v>12665</v>
      </c>
      <c r="H39" s="52" t="s">
        <v>393</v>
      </c>
      <c r="I39" s="50" t="s">
        <v>284</v>
      </c>
      <c r="J39" s="71" t="s">
        <v>124</v>
      </c>
      <c r="K39" s="65">
        <v>44144</v>
      </c>
      <c r="L39" s="125">
        <v>35000</v>
      </c>
      <c r="M39" s="74">
        <v>12923</v>
      </c>
      <c r="N39" s="65">
        <v>44197</v>
      </c>
      <c r="O39" s="65">
        <v>44561</v>
      </c>
      <c r="P39" s="71" t="s">
        <v>200</v>
      </c>
      <c r="Q39" s="65" t="s">
        <v>101</v>
      </c>
      <c r="R39" s="131" t="s">
        <v>101</v>
      </c>
      <c r="S39" s="131" t="s">
        <v>101</v>
      </c>
      <c r="T39" s="71" t="s">
        <v>123</v>
      </c>
      <c r="U39" s="78" t="s">
        <v>101</v>
      </c>
      <c r="V39" s="65" t="s">
        <v>101</v>
      </c>
      <c r="W39" s="65" t="s">
        <v>101</v>
      </c>
      <c r="X39" s="65" t="s">
        <v>101</v>
      </c>
      <c r="Y39" s="65" t="s">
        <v>101</v>
      </c>
      <c r="Z39" s="65" t="s">
        <v>101</v>
      </c>
      <c r="AA39" s="65" t="s">
        <v>101</v>
      </c>
      <c r="AB39" s="65" t="s">
        <v>101</v>
      </c>
      <c r="AC39" s="65" t="s">
        <v>101</v>
      </c>
      <c r="AD39" s="131">
        <v>0</v>
      </c>
      <c r="AE39" s="131">
        <v>0</v>
      </c>
      <c r="AF39" s="67" t="s">
        <v>101</v>
      </c>
      <c r="AG39" s="82" t="s">
        <v>101</v>
      </c>
      <c r="AH39" s="131">
        <v>0</v>
      </c>
      <c r="AI39" s="129">
        <f>L39-AE39+AD39+AH39</f>
        <v>35000</v>
      </c>
      <c r="AJ39" s="131">
        <v>0</v>
      </c>
      <c r="AK39" s="131">
        <v>36260</v>
      </c>
      <c r="AL39" s="125">
        <f>+AK39+AJ39</f>
        <v>36260</v>
      </c>
      <c r="AM39" s="75" t="s">
        <v>101</v>
      </c>
      <c r="AN39" s="75" t="s">
        <v>101</v>
      </c>
      <c r="AO39" s="75" t="s">
        <v>101</v>
      </c>
      <c r="AP39" s="75" t="s">
        <v>101</v>
      </c>
      <c r="AQ39" s="75" t="s">
        <v>101</v>
      </c>
      <c r="AR39" s="75" t="s">
        <v>101</v>
      </c>
      <c r="AS39" s="75" t="s">
        <v>101</v>
      </c>
      <c r="AT39" s="75" t="s">
        <v>101</v>
      </c>
      <c r="AU39" s="75" t="s">
        <v>101</v>
      </c>
      <c r="AV39" s="75" t="s">
        <v>101</v>
      </c>
      <c r="AW39" s="75" t="s">
        <v>101</v>
      </c>
      <c r="AX39" s="75" t="s">
        <v>101</v>
      </c>
      <c r="AY39" s="75" t="s">
        <v>101</v>
      </c>
      <c r="AZ39" s="75" t="s">
        <v>101</v>
      </c>
      <c r="BA39" s="75" t="s">
        <v>101</v>
      </c>
      <c r="BB39" s="75" t="s">
        <v>101</v>
      </c>
      <c r="BC39" s="75" t="s">
        <v>101</v>
      </c>
      <c r="BD39" s="75" t="s">
        <v>101</v>
      </c>
      <c r="BE39" s="75" t="s">
        <v>101</v>
      </c>
      <c r="BF39" s="75" t="s">
        <v>101</v>
      </c>
      <c r="BG39" s="75" t="s">
        <v>101</v>
      </c>
      <c r="BH39" s="74" t="s">
        <v>101</v>
      </c>
      <c r="BI39" s="18"/>
      <c r="BJ39" s="18"/>
      <c r="BK39" s="19"/>
      <c r="BL39" s="20"/>
      <c r="BM39" s="17"/>
      <c r="BN39" s="18"/>
      <c r="BO39" s="18"/>
      <c r="BP39" s="18"/>
      <c r="BQ39" s="18"/>
      <c r="BR39" s="18"/>
      <c r="BS39" s="19"/>
      <c r="BT39" s="20"/>
      <c r="BU39" s="17"/>
      <c r="BV39" s="18"/>
      <c r="BW39" s="18"/>
      <c r="BX39" s="18"/>
      <c r="BY39" s="18"/>
      <c r="BZ39" s="18"/>
      <c r="CA39" s="19"/>
      <c r="CB39" s="20"/>
      <c r="CC39" s="17"/>
      <c r="CD39" s="18"/>
      <c r="CE39" s="18"/>
      <c r="CF39" s="18"/>
      <c r="CG39" s="18"/>
      <c r="CH39" s="18"/>
      <c r="CI39" s="19"/>
      <c r="CJ39" s="20"/>
      <c r="CK39" s="17"/>
      <c r="CL39" s="18"/>
      <c r="CM39" s="18"/>
      <c r="CN39" s="18"/>
      <c r="CO39" s="18"/>
      <c r="CP39" s="18"/>
      <c r="CQ39" s="19"/>
      <c r="CR39" s="20"/>
      <c r="CS39" s="17"/>
      <c r="CT39" s="18"/>
      <c r="CU39" s="18"/>
      <c r="CV39" s="18"/>
      <c r="CW39" s="18"/>
      <c r="CX39" s="18"/>
      <c r="CY39" s="19"/>
      <c r="CZ39" s="20"/>
      <c r="DA39" s="17"/>
      <c r="DB39" s="18"/>
      <c r="DC39" s="18"/>
      <c r="DD39" s="18"/>
      <c r="DE39" s="18"/>
      <c r="DF39" s="18"/>
      <c r="DG39" s="19"/>
      <c r="DH39" s="20"/>
      <c r="DI39" s="17"/>
      <c r="DJ39" s="18"/>
      <c r="DK39" s="18"/>
      <c r="DL39" s="18"/>
      <c r="DM39" s="18"/>
      <c r="DN39" s="18"/>
      <c r="DO39" s="19"/>
      <c r="DP39" s="20"/>
      <c r="DQ39" s="17"/>
      <c r="DR39" s="18"/>
      <c r="DS39" s="18"/>
      <c r="DT39" s="18"/>
      <c r="DU39" s="18"/>
      <c r="DV39" s="18"/>
      <c r="DW39" s="19"/>
      <c r="DX39" s="20"/>
      <c r="DY39" s="17"/>
      <c r="DZ39" s="18"/>
      <c r="EA39" s="18"/>
      <c r="EB39" s="18"/>
      <c r="EC39" s="18"/>
      <c r="ED39" s="18"/>
      <c r="EE39" s="19"/>
      <c r="EF39" s="20"/>
      <c r="EG39" s="17"/>
      <c r="EH39" s="18"/>
      <c r="EI39" s="18"/>
      <c r="EJ39" s="18"/>
      <c r="EK39" s="18"/>
      <c r="EL39" s="18"/>
      <c r="EM39" s="19"/>
      <c r="EN39" s="20"/>
      <c r="EO39" s="17"/>
      <c r="EP39" s="18"/>
      <c r="EQ39" s="18"/>
      <c r="ER39" s="18"/>
      <c r="ES39" s="18"/>
      <c r="ET39" s="18"/>
      <c r="EU39" s="19"/>
      <c r="EV39" s="20"/>
      <c r="EW39" s="17"/>
      <c r="EX39" s="18"/>
      <c r="EY39" s="18"/>
      <c r="EZ39" s="18"/>
      <c r="FA39" s="18"/>
      <c r="FB39" s="18"/>
      <c r="FC39" s="19"/>
      <c r="FD39" s="20"/>
      <c r="FE39" s="17"/>
      <c r="FF39" s="18"/>
      <c r="FG39" s="18"/>
      <c r="FH39" s="18"/>
      <c r="FI39" s="18"/>
      <c r="FJ39" s="18"/>
      <c r="FK39" s="19"/>
      <c r="FL39" s="20"/>
      <c r="FM39" s="17"/>
      <c r="FN39" s="18"/>
      <c r="FO39" s="18"/>
      <c r="FP39" s="18"/>
      <c r="FQ39" s="18"/>
      <c r="FR39" s="18"/>
      <c r="FS39" s="19"/>
      <c r="FT39" s="20"/>
      <c r="FU39" s="17"/>
      <c r="FV39" s="18"/>
      <c r="FW39" s="18"/>
      <c r="FX39" s="18"/>
      <c r="FY39" s="18"/>
      <c r="FZ39" s="18"/>
      <c r="GA39" s="19"/>
      <c r="GB39" s="20"/>
      <c r="GC39" s="17"/>
      <c r="GD39" s="18"/>
      <c r="GE39" s="18"/>
      <c r="GF39" s="18"/>
      <c r="GG39" s="18"/>
      <c r="GH39" s="18"/>
      <c r="GI39" s="19"/>
      <c r="GJ39" s="20"/>
      <c r="GK39" s="17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8"/>
      <c r="JN39" s="18"/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8"/>
      <c r="KL39" s="18"/>
      <c r="KM39" s="18"/>
      <c r="KN39" s="18"/>
      <c r="KO39" s="18"/>
      <c r="KP39" s="18"/>
      <c r="KQ39" s="19"/>
      <c r="KR39" s="20"/>
      <c r="KS39" s="17"/>
      <c r="KT39" s="18"/>
      <c r="KU39" s="18"/>
      <c r="KV39" s="18"/>
      <c r="KW39" s="18"/>
      <c r="KX39" s="18"/>
      <c r="KY39" s="19"/>
      <c r="KZ39" s="20"/>
      <c r="LA39" s="17"/>
      <c r="LB39" s="18"/>
      <c r="LC39" s="18"/>
      <c r="LD39" s="18"/>
      <c r="LE39" s="18"/>
      <c r="LF39" s="18"/>
      <c r="LG39" s="19"/>
      <c r="LH39" s="20"/>
      <c r="LI39" s="17"/>
      <c r="LJ39" s="18"/>
      <c r="LK39" s="18"/>
      <c r="LL39" s="18"/>
      <c r="LM39" s="18"/>
      <c r="LN39" s="18"/>
      <c r="LO39" s="19"/>
      <c r="LP39" s="20"/>
      <c r="LQ39" s="17"/>
      <c r="LR39" s="18"/>
      <c r="LS39" s="18"/>
      <c r="LT39" s="18"/>
      <c r="LU39" s="18"/>
      <c r="LV39" s="18"/>
      <c r="LW39" s="19"/>
      <c r="LX39" s="20"/>
      <c r="LY39" s="17"/>
      <c r="LZ39" s="18"/>
      <c r="MA39" s="18"/>
      <c r="MB39" s="18"/>
      <c r="MC39" s="18"/>
      <c r="MD39" s="18"/>
      <c r="ME39" s="19"/>
      <c r="MF39" s="20"/>
      <c r="MG39" s="17"/>
      <c r="MH39" s="18"/>
      <c r="MI39" s="18"/>
      <c r="MJ39" s="18"/>
      <c r="MK39" s="18"/>
      <c r="ML39" s="18"/>
      <c r="MM39" s="19"/>
      <c r="MN39" s="20"/>
      <c r="MO39" s="17"/>
      <c r="MP39" s="18"/>
      <c r="MQ39" s="18"/>
      <c r="MR39" s="18"/>
      <c r="MS39" s="18"/>
      <c r="MT39" s="18"/>
      <c r="MU39" s="19"/>
      <c r="MV39" s="20"/>
      <c r="MW39" s="17"/>
      <c r="MX39" s="18"/>
      <c r="MY39" s="18"/>
      <c r="MZ39" s="18"/>
      <c r="NA39" s="18"/>
      <c r="NB39" s="18"/>
      <c r="NC39" s="19"/>
      <c r="ND39" s="20"/>
      <c r="NE39" s="17"/>
      <c r="NF39" s="18"/>
      <c r="NG39" s="18"/>
      <c r="NH39" s="18"/>
      <c r="NI39" s="18"/>
      <c r="NJ39" s="18"/>
      <c r="NK39" s="19"/>
      <c r="NL39" s="20"/>
      <c r="NM39" s="17"/>
      <c r="NN39" s="18"/>
      <c r="NO39" s="18"/>
      <c r="NP39" s="18"/>
      <c r="NQ39" s="18"/>
      <c r="NR39" s="18"/>
      <c r="NS39" s="19"/>
      <c r="NT39" s="20"/>
      <c r="NU39" s="17"/>
      <c r="NV39" s="18"/>
      <c r="NW39" s="18"/>
      <c r="NX39" s="18"/>
      <c r="NY39" s="18"/>
      <c r="NZ39" s="18"/>
      <c r="OA39" s="19"/>
      <c r="OB39" s="20"/>
      <c r="OC39" s="17"/>
      <c r="OD39" s="18"/>
      <c r="OE39" s="18"/>
      <c r="OF39" s="18"/>
      <c r="OG39" s="18"/>
      <c r="OH39" s="18"/>
      <c r="OI39" s="19"/>
      <c r="OJ39" s="20"/>
      <c r="OK39" s="17"/>
      <c r="OL39" s="18"/>
      <c r="OM39" s="18"/>
      <c r="ON39" s="18"/>
      <c r="OO39" s="18"/>
      <c r="OP39" s="18"/>
      <c r="OQ39" s="19"/>
      <c r="OR39" s="20"/>
      <c r="OS39" s="17"/>
      <c r="OT39" s="18"/>
      <c r="OU39" s="18"/>
      <c r="OV39" s="18"/>
      <c r="OW39" s="18"/>
      <c r="OX39" s="18"/>
      <c r="OY39" s="19"/>
      <c r="OZ39" s="20"/>
      <c r="PA39" s="17"/>
      <c r="PB39" s="18"/>
      <c r="PC39" s="18"/>
      <c r="PD39" s="18"/>
      <c r="PE39" s="18"/>
      <c r="PF39" s="18"/>
      <c r="PG39" s="19"/>
      <c r="PH39" s="20"/>
      <c r="PI39" s="17"/>
      <c r="PJ39" s="18"/>
      <c r="PK39" s="18"/>
      <c r="PL39" s="18"/>
      <c r="PM39" s="18"/>
      <c r="PN39" s="18"/>
      <c r="PO39" s="19"/>
      <c r="PP39" s="20"/>
      <c r="PQ39" s="17"/>
      <c r="PR39" s="18"/>
      <c r="PS39" s="18"/>
      <c r="PT39" s="18"/>
      <c r="PU39" s="18"/>
      <c r="PV39" s="18"/>
      <c r="PW39" s="19"/>
      <c r="PX39" s="20"/>
      <c r="PY39" s="17"/>
      <c r="PZ39" s="18"/>
      <c r="QA39" s="18"/>
      <c r="QB39" s="18"/>
      <c r="QC39" s="18"/>
      <c r="QD39" s="18"/>
      <c r="QE39" s="19"/>
      <c r="QF39" s="20"/>
      <c r="QG39" s="17"/>
      <c r="QH39" s="18"/>
      <c r="QI39" s="18"/>
      <c r="QJ39" s="18"/>
      <c r="QK39" s="18"/>
      <c r="QL39" s="18"/>
      <c r="QM39" s="19"/>
      <c r="QN39" s="20"/>
      <c r="QO39" s="17"/>
      <c r="QP39" s="18"/>
      <c r="QQ39" s="18"/>
      <c r="QR39" s="18"/>
      <c r="QS39" s="18"/>
      <c r="QT39" s="18"/>
      <c r="QU39" s="19"/>
      <c r="QV39" s="20"/>
      <c r="QW39" s="17"/>
      <c r="QX39" s="18"/>
      <c r="QY39" s="18"/>
      <c r="QZ39" s="18"/>
      <c r="RA39" s="18"/>
      <c r="RB39" s="18"/>
      <c r="RC39" s="19"/>
      <c r="RD39" s="20"/>
      <c r="RE39" s="17"/>
      <c r="RF39" s="18"/>
      <c r="RG39" s="18"/>
      <c r="RH39" s="18"/>
      <c r="RI39" s="18"/>
      <c r="RJ39" s="18"/>
      <c r="RK39" s="19"/>
      <c r="RL39" s="20"/>
      <c r="RM39" s="17"/>
      <c r="RN39" s="18"/>
      <c r="RO39" s="18"/>
      <c r="RP39" s="18"/>
      <c r="RQ39" s="18"/>
      <c r="RR39" s="18"/>
      <c r="RS39" s="19"/>
      <c r="RT39" s="20"/>
      <c r="RU39" s="17"/>
      <c r="RV39" s="18"/>
      <c r="RW39" s="18"/>
      <c r="RX39" s="18"/>
      <c r="RY39" s="18"/>
      <c r="RZ39" s="18"/>
      <c r="SA39" s="19"/>
      <c r="SB39" s="20"/>
      <c r="SC39" s="17"/>
      <c r="SD39" s="18"/>
      <c r="SE39" s="18"/>
      <c r="SF39" s="18"/>
      <c r="SG39" s="18"/>
      <c r="SH39" s="18"/>
      <c r="SI39" s="19"/>
      <c r="SJ39" s="20"/>
      <c r="SK39" s="17"/>
      <c r="SL39" s="18"/>
      <c r="SM39" s="18"/>
      <c r="SN39" s="18"/>
      <c r="SO39" s="18"/>
      <c r="SP39" s="18"/>
      <c r="SQ39" s="19"/>
      <c r="SR39" s="20"/>
      <c r="SS39" s="17"/>
      <c r="ST39" s="18"/>
      <c r="SU39" s="18"/>
      <c r="SV39" s="18"/>
      <c r="SW39" s="18"/>
      <c r="SX39" s="18"/>
      <c r="SY39" s="19"/>
      <c r="SZ39" s="20"/>
      <c r="TA39" s="17"/>
      <c r="TB39" s="18"/>
      <c r="TC39" s="18"/>
      <c r="TD39" s="18"/>
      <c r="TE39" s="18"/>
      <c r="TF39" s="18"/>
      <c r="TG39" s="19"/>
      <c r="TH39" s="20"/>
      <c r="TI39" s="17"/>
      <c r="TJ39" s="18"/>
      <c r="TK39" s="18"/>
      <c r="TL39" s="18"/>
      <c r="TM39" s="18"/>
      <c r="TN39" s="18"/>
      <c r="TO39" s="19"/>
      <c r="TP39" s="20"/>
      <c r="TQ39" s="17"/>
      <c r="TR39" s="18"/>
      <c r="TS39" s="18"/>
      <c r="TT39" s="18"/>
      <c r="TU39" s="18"/>
      <c r="TV39" s="18"/>
      <c r="TW39" s="19"/>
      <c r="TX39" s="20"/>
      <c r="TY39" s="17"/>
      <c r="TZ39" s="18"/>
      <c r="UA39" s="18"/>
      <c r="UB39" s="18"/>
      <c r="UC39" s="18"/>
      <c r="UD39" s="18"/>
      <c r="UE39" s="19"/>
      <c r="UF39" s="20"/>
      <c r="UG39" s="17"/>
      <c r="UH39" s="18"/>
      <c r="UI39" s="18"/>
      <c r="UJ39" s="18"/>
      <c r="UK39" s="18"/>
      <c r="UL39" s="18"/>
      <c r="UM39" s="19"/>
      <c r="UN39" s="20"/>
      <c r="UO39" s="17"/>
      <c r="UP39" s="18"/>
      <c r="UQ39" s="18"/>
      <c r="UR39" s="18"/>
      <c r="US39" s="18"/>
      <c r="UT39" s="18"/>
      <c r="UU39" s="19"/>
      <c r="UV39" s="20"/>
      <c r="UW39" s="17"/>
      <c r="UX39" s="18"/>
      <c r="UY39" s="18"/>
      <c r="UZ39" s="18"/>
      <c r="VA39" s="18"/>
      <c r="VB39" s="18"/>
      <c r="VC39" s="19"/>
      <c r="VD39" s="20"/>
      <c r="VE39" s="17"/>
      <c r="VF39" s="18"/>
      <c r="VG39" s="18"/>
      <c r="VH39" s="18"/>
      <c r="VI39" s="18"/>
      <c r="VJ39" s="18"/>
      <c r="VK39" s="19"/>
      <c r="VL39" s="20"/>
      <c r="VM39" s="17"/>
      <c r="VN39" s="18"/>
      <c r="VO39" s="18"/>
      <c r="VP39" s="18"/>
      <c r="VQ39" s="18"/>
      <c r="VR39" s="18"/>
      <c r="VS39" s="19"/>
      <c r="VT39" s="20"/>
      <c r="VU39" s="17"/>
      <c r="VV39" s="18"/>
      <c r="VW39" s="18"/>
      <c r="VX39" s="18"/>
      <c r="VY39" s="18"/>
      <c r="VZ39" s="18"/>
      <c r="WA39" s="19"/>
      <c r="WB39" s="20"/>
      <c r="WC39" s="17"/>
      <c r="WD39" s="18"/>
      <c r="WE39" s="18"/>
      <c r="WF39" s="18"/>
      <c r="WG39" s="18"/>
      <c r="WH39" s="18"/>
      <c r="WI39" s="19"/>
      <c r="WJ39" s="20"/>
      <c r="WK39" s="17"/>
      <c r="WL39" s="18"/>
      <c r="WM39" s="18"/>
      <c r="WN39" s="18"/>
      <c r="WO39" s="18"/>
      <c r="WP39" s="18"/>
      <c r="WQ39" s="19"/>
      <c r="WR39" s="20"/>
      <c r="WS39" s="17"/>
      <c r="WT39" s="18"/>
      <c r="WU39" s="18"/>
      <c r="WV39" s="18"/>
      <c r="WW39" s="18"/>
      <c r="WX39" s="18"/>
      <c r="WY39" s="19"/>
      <c r="WZ39" s="20"/>
      <c r="XA39" s="17"/>
      <c r="XB39" s="18"/>
      <c r="XC39" s="18"/>
      <c r="XD39" s="18"/>
      <c r="XE39" s="18"/>
      <c r="XF39" s="18"/>
      <c r="XG39" s="19"/>
      <c r="XH39" s="20"/>
      <c r="XI39" s="17"/>
      <c r="XJ39" s="18"/>
      <c r="XK39" s="18"/>
      <c r="XL39" s="18"/>
      <c r="XM39" s="18"/>
      <c r="XN39" s="18"/>
      <c r="XO39" s="19"/>
      <c r="XP39" s="20"/>
      <c r="XQ39" s="17"/>
      <c r="XR39" s="18"/>
      <c r="XS39" s="18"/>
      <c r="XT39" s="18"/>
      <c r="XU39" s="18"/>
      <c r="XV39" s="18"/>
      <c r="XW39" s="19"/>
      <c r="XX39" s="20"/>
      <c r="XY39" s="17"/>
      <c r="XZ39" s="18"/>
      <c r="YA39" s="18"/>
      <c r="YB39" s="18"/>
      <c r="YC39" s="18"/>
      <c r="YD39" s="18"/>
      <c r="YE39" s="19"/>
      <c r="YF39" s="20"/>
      <c r="YG39" s="17"/>
      <c r="YH39" s="18"/>
      <c r="YI39" s="18"/>
      <c r="YJ39" s="18"/>
      <c r="YK39" s="18"/>
      <c r="YL39" s="18"/>
      <c r="YM39" s="19"/>
      <c r="YN39" s="20"/>
      <c r="YO39" s="17"/>
      <c r="YP39" s="18"/>
      <c r="YQ39" s="18"/>
      <c r="YR39" s="18"/>
      <c r="YS39" s="18"/>
      <c r="YT39" s="18"/>
      <c r="YU39" s="19"/>
      <c r="YV39" s="20"/>
      <c r="YW39" s="17"/>
      <c r="YX39" s="18"/>
      <c r="YY39" s="18"/>
      <c r="YZ39" s="18"/>
      <c r="ZA39" s="18"/>
      <c r="ZB39" s="18"/>
      <c r="ZC39" s="19"/>
      <c r="ZD39" s="20"/>
      <c r="ZE39" s="17"/>
      <c r="ZF39" s="18"/>
      <c r="ZG39" s="18"/>
      <c r="ZH39" s="18"/>
      <c r="ZI39" s="18"/>
      <c r="ZJ39" s="18"/>
      <c r="ZK39" s="19"/>
      <c r="ZL39" s="20"/>
      <c r="ZM39" s="17"/>
      <c r="ZN39" s="18"/>
      <c r="ZO39" s="18"/>
      <c r="ZP39" s="18"/>
      <c r="ZQ39" s="18"/>
      <c r="ZR39" s="18"/>
      <c r="ZS39" s="19"/>
      <c r="ZT39" s="20"/>
      <c r="ZU39" s="17"/>
      <c r="ZV39" s="18"/>
      <c r="ZW39" s="18"/>
      <c r="ZX39" s="18"/>
      <c r="ZY39" s="18"/>
      <c r="ZZ39" s="18"/>
      <c r="AAA39" s="19"/>
      <c r="AAB39" s="20"/>
      <c r="AAC39" s="17"/>
      <c r="AAD39" s="18"/>
      <c r="AAE39" s="18"/>
      <c r="AAF39" s="18"/>
      <c r="AAG39" s="18"/>
      <c r="AAH39" s="18"/>
      <c r="AAI39" s="19"/>
      <c r="AAJ39" s="20"/>
      <c r="AAK39" s="17"/>
      <c r="AAL39" s="18"/>
      <c r="AAM39" s="18"/>
      <c r="AAN39" s="18"/>
      <c r="AAO39" s="18"/>
      <c r="AAP39" s="18"/>
      <c r="AAQ39" s="19"/>
      <c r="AAR39" s="20"/>
      <c r="AAS39" s="17"/>
      <c r="AAT39" s="18"/>
      <c r="AAU39" s="18"/>
      <c r="AAV39" s="18"/>
      <c r="AAW39" s="18"/>
      <c r="AAX39" s="18"/>
      <c r="AAY39" s="19"/>
      <c r="AAZ39" s="20"/>
      <c r="ABA39" s="17"/>
      <c r="ABB39" s="18"/>
      <c r="ABC39" s="18"/>
      <c r="ABD39" s="18"/>
      <c r="ABE39" s="18"/>
      <c r="ABF39" s="18"/>
      <c r="ABG39" s="19"/>
      <c r="ABH39" s="20"/>
      <c r="ABI39" s="17"/>
      <c r="ABJ39" s="18"/>
      <c r="ABK39" s="18"/>
      <c r="ABL39" s="18"/>
      <c r="ABM39" s="18"/>
      <c r="ABN39" s="18"/>
      <c r="ABO39" s="19"/>
      <c r="ABP39" s="20"/>
      <c r="ABQ39" s="17"/>
      <c r="ABR39" s="18"/>
      <c r="ABS39" s="18"/>
      <c r="ABT39" s="18"/>
      <c r="ABU39" s="18"/>
      <c r="ABV39" s="18"/>
      <c r="ABW39" s="19"/>
      <c r="ABX39" s="20"/>
      <c r="ABY39" s="17"/>
      <c r="ABZ39" s="18"/>
      <c r="ACA39" s="18"/>
      <c r="ACB39" s="18"/>
      <c r="ACC39" s="18"/>
      <c r="ACD39" s="18"/>
      <c r="ACE39" s="19"/>
      <c r="ACF39" s="20"/>
      <c r="ACG39" s="17"/>
      <c r="ACH39" s="18"/>
      <c r="ACI39" s="18"/>
      <c r="ACJ39" s="18"/>
      <c r="ACK39" s="18"/>
      <c r="ACL39" s="18"/>
      <c r="ACM39" s="19"/>
      <c r="ACN39" s="20"/>
      <c r="ACO39" s="17"/>
      <c r="ACP39" s="18"/>
      <c r="ACQ39" s="18"/>
      <c r="ACR39" s="18"/>
      <c r="ACS39" s="18"/>
      <c r="ACT39" s="18"/>
      <c r="ACU39" s="19"/>
      <c r="ACV39" s="20"/>
      <c r="ACW39" s="17"/>
      <c r="ACX39" s="18"/>
      <c r="ACY39" s="18"/>
      <c r="ACZ39" s="18"/>
      <c r="ADA39" s="18"/>
      <c r="ADB39" s="18"/>
      <c r="ADC39" s="19"/>
      <c r="ADD39" s="20"/>
      <c r="ADE39" s="17"/>
      <c r="ADF39" s="18"/>
      <c r="ADG39" s="18"/>
      <c r="ADH39" s="18"/>
      <c r="ADI39" s="18"/>
      <c r="ADJ39" s="18"/>
      <c r="ADK39" s="19"/>
      <c r="ADL39" s="20"/>
      <c r="ADM39" s="17"/>
      <c r="ADN39" s="18"/>
      <c r="ADO39" s="18"/>
      <c r="ADP39" s="18"/>
      <c r="ADQ39" s="18"/>
      <c r="ADR39" s="18"/>
      <c r="ADS39" s="19"/>
      <c r="ADT39" s="20"/>
      <c r="ADU39" s="17"/>
      <c r="ADV39" s="18"/>
      <c r="ADW39" s="18"/>
      <c r="ADX39" s="18"/>
      <c r="ADY39" s="18"/>
      <c r="ADZ39" s="18"/>
      <c r="AEA39" s="19"/>
      <c r="AEB39" s="20"/>
      <c r="AEC39" s="17"/>
      <c r="AED39" s="18"/>
      <c r="AEE39" s="18"/>
      <c r="AEF39" s="18"/>
      <c r="AEG39" s="18"/>
      <c r="AEH39" s="18"/>
      <c r="AEI39" s="19"/>
      <c r="AEJ39" s="20"/>
      <c r="AEK39" s="17"/>
      <c r="AEL39" s="18"/>
      <c r="AEM39" s="18"/>
      <c r="AEN39" s="18"/>
      <c r="AEO39" s="18"/>
      <c r="AEP39" s="18"/>
      <c r="AEQ39" s="19"/>
      <c r="AER39" s="20"/>
      <c r="AES39" s="17"/>
      <c r="AET39" s="18"/>
      <c r="AEU39" s="18"/>
      <c r="AEV39" s="18"/>
      <c r="AEW39" s="18"/>
      <c r="AEX39" s="18"/>
      <c r="AEY39" s="19"/>
      <c r="AEZ39" s="20"/>
      <c r="AFA39" s="17"/>
      <c r="AFB39" s="18"/>
      <c r="AFC39" s="18"/>
      <c r="AFD39" s="18"/>
      <c r="AFE39" s="18"/>
      <c r="AFF39" s="18"/>
      <c r="AFG39" s="19"/>
      <c r="AFH39" s="20"/>
      <c r="AFI39" s="17"/>
      <c r="AFJ39" s="18"/>
      <c r="AFK39" s="18"/>
      <c r="AFL39" s="18"/>
      <c r="AFM39" s="18"/>
      <c r="AFN39" s="18"/>
      <c r="AFO39" s="19"/>
      <c r="AFP39" s="20"/>
      <c r="AFQ39" s="17"/>
      <c r="AFR39" s="18"/>
      <c r="AFS39" s="18"/>
      <c r="AFT39" s="18"/>
      <c r="AFU39" s="18"/>
      <c r="AFV39" s="18"/>
      <c r="AFW39" s="19"/>
      <c r="AFX39" s="20"/>
      <c r="AFY39" s="17"/>
      <c r="AFZ39" s="18"/>
      <c r="AGA39" s="18"/>
      <c r="AGB39" s="18"/>
      <c r="AGC39" s="18"/>
      <c r="AGD39" s="18"/>
      <c r="AGE39" s="19"/>
      <c r="AGF39" s="20"/>
      <c r="AGG39" s="17"/>
      <c r="AGH39" s="18"/>
      <c r="AGI39" s="18"/>
      <c r="AGJ39" s="18"/>
      <c r="AGK39" s="18"/>
      <c r="AGL39" s="18"/>
      <c r="AGM39" s="19"/>
      <c r="AGN39" s="20"/>
      <c r="AGO39" s="17"/>
      <c r="AGP39" s="18"/>
      <c r="AGQ39" s="18"/>
      <c r="AGR39" s="18"/>
      <c r="AGS39" s="18"/>
      <c r="AGT39" s="18"/>
      <c r="AGU39" s="19"/>
      <c r="AGV39" s="20"/>
      <c r="AGW39" s="17"/>
      <c r="AGX39" s="18"/>
      <c r="AGY39" s="18"/>
      <c r="AGZ39" s="18"/>
      <c r="AHA39" s="18"/>
      <c r="AHB39" s="18"/>
      <c r="AHC39" s="19"/>
      <c r="AHD39" s="20"/>
      <c r="AHE39" s="17"/>
      <c r="AHF39" s="18"/>
      <c r="AHG39" s="18"/>
      <c r="AHH39" s="18"/>
      <c r="AHI39" s="18"/>
      <c r="AHJ39" s="18"/>
      <c r="AHK39" s="19"/>
      <c r="AHL39" s="20"/>
      <c r="AHM39" s="17"/>
      <c r="AHN39" s="18"/>
      <c r="AHO39" s="18"/>
      <c r="AHP39" s="18"/>
      <c r="AHQ39" s="18"/>
      <c r="AHR39" s="18"/>
      <c r="AHS39" s="19"/>
      <c r="AHT39" s="20"/>
      <c r="AHU39" s="17"/>
      <c r="AHV39" s="18"/>
      <c r="AHW39" s="18"/>
      <c r="AHX39" s="18"/>
      <c r="AHY39" s="18"/>
      <c r="AHZ39" s="18"/>
      <c r="AIA39" s="19"/>
      <c r="AIB39" s="20"/>
      <c r="AIC39" s="17"/>
      <c r="AID39" s="18"/>
      <c r="AIE39" s="18"/>
      <c r="AIF39" s="18"/>
      <c r="AIG39" s="18"/>
      <c r="AIH39" s="18"/>
      <c r="AII39" s="19"/>
      <c r="AIJ39" s="20"/>
      <c r="AIK39" s="17"/>
      <c r="AIL39" s="18"/>
      <c r="AIM39" s="18"/>
      <c r="AIN39" s="18"/>
      <c r="AIO39" s="18"/>
      <c r="AIP39" s="18"/>
      <c r="AIQ39" s="19"/>
      <c r="AIR39" s="20"/>
      <c r="AIS39" s="17"/>
      <c r="AIT39" s="18"/>
      <c r="AIU39" s="18"/>
      <c r="AIV39" s="18"/>
      <c r="AIW39" s="18"/>
      <c r="AIX39" s="18"/>
      <c r="AIY39" s="19"/>
      <c r="AIZ39" s="20"/>
      <c r="AJA39" s="17"/>
      <c r="AJB39" s="18"/>
      <c r="AJC39" s="18"/>
      <c r="AJD39" s="18"/>
      <c r="AJE39" s="18"/>
      <c r="AJF39" s="18"/>
      <c r="AJG39" s="19"/>
      <c r="AJH39" s="20"/>
      <c r="AJI39" s="17"/>
      <c r="AJJ39" s="18"/>
      <c r="AJK39" s="18"/>
      <c r="AJL39" s="18"/>
      <c r="AJM39" s="18"/>
      <c r="AJN39" s="18"/>
      <c r="AJO39" s="19"/>
      <c r="AJP39" s="20"/>
      <c r="AJQ39" s="17"/>
      <c r="AJR39" s="18"/>
      <c r="AJS39" s="18"/>
      <c r="AJT39" s="18"/>
      <c r="AJU39" s="18"/>
      <c r="AJV39" s="18"/>
      <c r="AJW39" s="19"/>
      <c r="AJX39" s="20"/>
      <c r="AJY39" s="17"/>
      <c r="AJZ39" s="18"/>
      <c r="AKA39" s="18"/>
      <c r="AKB39" s="18"/>
      <c r="AKC39" s="18"/>
      <c r="AKD39" s="18"/>
      <c r="AKE39" s="19"/>
      <c r="AKF39" s="20"/>
      <c r="AKG39" s="17"/>
      <c r="AKH39" s="18"/>
      <c r="AKI39" s="18"/>
      <c r="AKJ39" s="18"/>
      <c r="AKK39" s="18"/>
      <c r="AKL39" s="18"/>
      <c r="AKM39" s="19"/>
      <c r="AKN39" s="20"/>
      <c r="AKO39" s="17"/>
      <c r="AKP39" s="18"/>
      <c r="AKQ39" s="18"/>
      <c r="AKR39" s="18"/>
      <c r="AKS39" s="18"/>
      <c r="AKT39" s="18"/>
      <c r="AKU39" s="19"/>
      <c r="AKV39" s="20"/>
      <c r="AKW39" s="17"/>
      <c r="AKX39" s="18"/>
      <c r="AKY39" s="18"/>
      <c r="AKZ39" s="18"/>
      <c r="ALA39" s="18"/>
      <c r="ALB39" s="18"/>
      <c r="ALC39" s="19"/>
      <c r="ALD39" s="20"/>
      <c r="ALE39" s="17"/>
      <c r="ALF39" s="18"/>
      <c r="ALG39" s="18"/>
      <c r="ALH39" s="18"/>
      <c r="ALI39" s="18"/>
      <c r="ALJ39" s="18"/>
      <c r="ALK39" s="19"/>
      <c r="ALL39" s="20"/>
      <c r="ALM39" s="17"/>
      <c r="ALN39" s="18"/>
      <c r="ALO39" s="18"/>
      <c r="ALP39" s="18"/>
      <c r="ALQ39" s="18"/>
      <c r="ALR39" s="18"/>
      <c r="ALS39" s="19"/>
      <c r="ALT39" s="20"/>
      <c r="ALU39" s="17"/>
      <c r="ALV39" s="18"/>
      <c r="ALW39" s="18"/>
      <c r="ALX39" s="18"/>
      <c r="ALY39" s="18"/>
      <c r="ALZ39" s="18"/>
      <c r="AMA39" s="19"/>
      <c r="AMB39" s="20"/>
      <c r="AMC39" s="17"/>
      <c r="AMD39" s="18"/>
      <c r="AME39" s="18"/>
      <c r="AMF39" s="18"/>
      <c r="AMG39" s="18"/>
      <c r="AMH39" s="18"/>
      <c r="AMI39" s="19"/>
      <c r="AMJ39" s="20"/>
      <c r="AMK39" s="17"/>
      <c r="AML39" s="18"/>
      <c r="AMM39" s="18"/>
      <c r="AMN39" s="18"/>
      <c r="AMO39" s="18"/>
      <c r="AMP39" s="18"/>
      <c r="AMQ39" s="19"/>
      <c r="AMR39" s="20"/>
      <c r="AMS39" s="17"/>
      <c r="AMT39" s="18"/>
      <c r="AMU39" s="18"/>
      <c r="AMV39" s="18"/>
      <c r="AMW39" s="18"/>
      <c r="AMX39" s="18"/>
      <c r="AMY39" s="19"/>
      <c r="AMZ39" s="20"/>
      <c r="ANA39" s="17"/>
      <c r="ANB39" s="18"/>
      <c r="ANC39" s="18"/>
      <c r="AND39" s="18"/>
      <c r="ANE39" s="18"/>
      <c r="ANF39" s="18"/>
      <c r="ANG39" s="19"/>
      <c r="ANH39" s="20"/>
      <c r="ANI39" s="17"/>
      <c r="ANJ39" s="18"/>
      <c r="ANK39" s="18"/>
      <c r="ANL39" s="18"/>
      <c r="ANM39" s="18"/>
      <c r="ANN39" s="18"/>
      <c r="ANO39" s="19"/>
      <c r="ANP39" s="20"/>
      <c r="ANQ39" s="17"/>
      <c r="ANR39" s="18"/>
      <c r="ANS39" s="18"/>
      <c r="ANT39" s="18"/>
      <c r="ANU39" s="18"/>
      <c r="ANV39" s="18"/>
      <c r="ANW39" s="19"/>
      <c r="ANX39" s="20"/>
      <c r="ANY39" s="17"/>
      <c r="ANZ39" s="18"/>
      <c r="AOA39" s="18"/>
      <c r="AOB39" s="18"/>
      <c r="AOC39" s="18"/>
      <c r="AOD39" s="18"/>
      <c r="AOE39" s="19"/>
      <c r="AOF39" s="20"/>
      <c r="AOG39" s="17"/>
      <c r="AOH39" s="18"/>
      <c r="AOI39" s="18"/>
      <c r="AOJ39" s="18"/>
      <c r="AOK39" s="18"/>
      <c r="AOL39" s="18"/>
      <c r="AOM39" s="19"/>
      <c r="AON39" s="20"/>
      <c r="AOO39" s="17"/>
      <c r="AOP39" s="18"/>
      <c r="AOQ39" s="18"/>
      <c r="AOR39" s="18"/>
      <c r="AOS39" s="18"/>
      <c r="AOT39" s="18"/>
      <c r="AOU39" s="19"/>
      <c r="AOV39" s="20"/>
      <c r="AOW39" s="17"/>
      <c r="AOX39" s="18"/>
      <c r="AOY39" s="18"/>
      <c r="AOZ39" s="18"/>
      <c r="APA39" s="18"/>
      <c r="APB39" s="18"/>
      <c r="APC39" s="19"/>
      <c r="APD39" s="20"/>
      <c r="APE39" s="17"/>
      <c r="APF39" s="18"/>
      <c r="APG39" s="18"/>
      <c r="APH39" s="18"/>
      <c r="API39" s="18"/>
      <c r="APJ39" s="18"/>
      <c r="APK39" s="19"/>
      <c r="APL39" s="20"/>
      <c r="APM39" s="17"/>
      <c r="APN39" s="18"/>
      <c r="APO39" s="18"/>
      <c r="APP39" s="18"/>
      <c r="APQ39" s="18"/>
      <c r="APR39" s="18"/>
      <c r="APS39" s="19"/>
      <c r="APT39" s="20"/>
      <c r="APU39" s="17"/>
      <c r="APV39" s="18"/>
      <c r="APW39" s="18"/>
      <c r="APX39" s="18"/>
      <c r="APY39" s="18"/>
      <c r="APZ39" s="18"/>
      <c r="AQA39" s="19"/>
      <c r="AQB39" s="20"/>
      <c r="AQC39" s="17"/>
      <c r="AQD39" s="18"/>
      <c r="AQE39" s="18"/>
      <c r="AQF39" s="18"/>
      <c r="AQG39" s="18"/>
      <c r="AQH39" s="18"/>
      <c r="AQI39" s="19"/>
      <c r="AQJ39" s="20"/>
      <c r="AQK39" s="17"/>
      <c r="AQL39" s="18"/>
      <c r="AQM39" s="18"/>
      <c r="AQN39" s="18"/>
      <c r="AQO39" s="18"/>
      <c r="AQP39" s="18"/>
      <c r="AQQ39" s="19"/>
      <c r="AQR39" s="20"/>
      <c r="AQS39" s="17"/>
      <c r="AQT39" s="18"/>
      <c r="AQU39" s="18"/>
      <c r="AQV39" s="18"/>
      <c r="AQW39" s="18"/>
      <c r="AQX39" s="18"/>
      <c r="AQY39" s="19"/>
      <c r="AQZ39" s="20"/>
      <c r="ARA39" s="17"/>
      <c r="ARB39" s="18"/>
      <c r="ARC39" s="18"/>
      <c r="ARD39" s="18"/>
      <c r="ARE39" s="18"/>
      <c r="ARF39" s="18"/>
      <c r="ARG39" s="19"/>
      <c r="ARH39" s="20"/>
      <c r="ARI39" s="17"/>
      <c r="ARJ39" s="18"/>
      <c r="ARK39" s="18"/>
      <c r="ARL39" s="18"/>
      <c r="ARM39" s="18"/>
      <c r="ARN39" s="18"/>
      <c r="ARO39" s="19"/>
      <c r="ARP39" s="20"/>
      <c r="ARQ39" s="17"/>
      <c r="ARR39" s="18"/>
      <c r="ARS39" s="18"/>
      <c r="ART39" s="18"/>
      <c r="ARU39" s="18"/>
      <c r="ARV39" s="18"/>
      <c r="ARW39" s="19"/>
      <c r="ARX39" s="20"/>
      <c r="ARY39" s="17"/>
      <c r="ARZ39" s="18"/>
      <c r="ASA39" s="18"/>
      <c r="ASB39" s="18"/>
      <c r="ASC39" s="18"/>
      <c r="ASD39" s="18"/>
      <c r="ASE39" s="19"/>
      <c r="ASF39" s="20"/>
      <c r="ASG39" s="17"/>
      <c r="ASH39" s="18"/>
      <c r="ASI39" s="18"/>
      <c r="ASJ39" s="18"/>
      <c r="ASK39" s="18"/>
      <c r="ASL39" s="18"/>
      <c r="ASM39" s="19"/>
      <c r="ASN39" s="20"/>
      <c r="ASO39" s="17"/>
      <c r="ASP39" s="18"/>
      <c r="ASQ39" s="18"/>
      <c r="ASR39" s="18"/>
      <c r="ASS39" s="18"/>
      <c r="AST39" s="18"/>
      <c r="ASU39" s="19"/>
      <c r="ASV39" s="20"/>
      <c r="ASW39" s="17"/>
      <c r="ASX39" s="18"/>
      <c r="ASY39" s="18"/>
      <c r="ASZ39" s="18"/>
      <c r="ATA39" s="18"/>
      <c r="ATB39" s="18"/>
      <c r="ATC39" s="19"/>
      <c r="ATD39" s="20"/>
      <c r="ATE39" s="17"/>
      <c r="ATF39" s="18"/>
      <c r="ATG39" s="18"/>
      <c r="ATH39" s="18"/>
      <c r="ATI39" s="18"/>
      <c r="ATJ39" s="18"/>
      <c r="ATK39" s="19"/>
      <c r="ATL39" s="20"/>
      <c r="ATM39" s="17"/>
      <c r="ATN39" s="18"/>
      <c r="ATO39" s="18"/>
      <c r="ATP39" s="18"/>
      <c r="ATQ39" s="18"/>
      <c r="ATR39" s="18"/>
      <c r="ATS39" s="19"/>
      <c r="ATT39" s="20"/>
      <c r="ATU39" s="17"/>
      <c r="ATV39" s="18"/>
      <c r="ATW39" s="18"/>
      <c r="ATX39" s="18"/>
      <c r="ATY39" s="18"/>
      <c r="ATZ39" s="18"/>
      <c r="AUA39" s="19"/>
      <c r="AUB39" s="20"/>
      <c r="AUC39" s="17"/>
      <c r="AUD39" s="18"/>
      <c r="AUE39" s="18"/>
      <c r="AUF39" s="18"/>
      <c r="AUG39" s="18"/>
      <c r="AUH39" s="18"/>
      <c r="AUI39" s="19"/>
      <c r="AUJ39" s="20"/>
      <c r="AUK39" s="17"/>
      <c r="AUL39" s="18"/>
      <c r="AUM39" s="18"/>
      <c r="AUN39" s="18"/>
      <c r="AUO39" s="18"/>
      <c r="AUP39" s="18"/>
      <c r="AUQ39" s="19"/>
      <c r="AUR39" s="20"/>
      <c r="AUS39" s="17"/>
      <c r="AUT39" s="18"/>
      <c r="AUU39" s="18"/>
      <c r="AUV39" s="18"/>
      <c r="AUW39" s="18"/>
      <c r="AUX39" s="18"/>
      <c r="AUY39" s="19"/>
      <c r="AUZ39" s="20"/>
      <c r="AVA39" s="17"/>
      <c r="AVB39" s="18"/>
      <c r="AVC39" s="18"/>
      <c r="AVD39" s="18"/>
      <c r="AVE39" s="18"/>
      <c r="AVF39" s="18"/>
      <c r="AVG39" s="19"/>
      <c r="AVH39" s="20"/>
      <c r="AVI39" s="17"/>
      <c r="AVJ39" s="18"/>
      <c r="AVK39" s="18"/>
      <c r="AVL39" s="18"/>
      <c r="AVM39" s="18"/>
      <c r="AVN39" s="18"/>
      <c r="AVO39" s="19"/>
      <c r="AVP39" s="20"/>
      <c r="AVQ39" s="17"/>
      <c r="AVR39" s="18"/>
      <c r="AVS39" s="18"/>
      <c r="AVT39" s="18"/>
      <c r="AVU39" s="18"/>
      <c r="AVV39" s="18"/>
      <c r="AVW39" s="19"/>
      <c r="AVX39" s="20"/>
      <c r="AVY39" s="17"/>
      <c r="AVZ39" s="18"/>
      <c r="AWA39" s="18"/>
      <c r="AWB39" s="18"/>
      <c r="AWC39" s="18"/>
      <c r="AWD39" s="18"/>
      <c r="AWE39" s="19"/>
      <c r="AWF39" s="20"/>
      <c r="AWG39" s="17"/>
      <c r="AWH39" s="18"/>
      <c r="AWI39" s="18"/>
      <c r="AWJ39" s="18"/>
      <c r="AWK39" s="18"/>
      <c r="AWL39" s="18"/>
      <c r="AWM39" s="19"/>
      <c r="AWN39" s="20"/>
      <c r="AWO39" s="17"/>
      <c r="AWP39" s="18"/>
      <c r="AWQ39" s="18"/>
      <c r="AWR39" s="18"/>
      <c r="AWS39" s="18"/>
      <c r="AWT39" s="18"/>
      <c r="AWU39" s="19"/>
      <c r="AWV39" s="20"/>
      <c r="AWW39" s="17"/>
      <c r="AWX39" s="18"/>
      <c r="AWY39" s="18"/>
      <c r="AWZ39" s="18"/>
      <c r="AXA39" s="18"/>
      <c r="AXB39" s="18"/>
      <c r="AXC39" s="19"/>
      <c r="AXD39" s="20"/>
      <c r="AXE39" s="17"/>
      <c r="AXF39" s="18"/>
      <c r="AXG39" s="18"/>
      <c r="AXH39" s="18"/>
      <c r="AXI39" s="18"/>
      <c r="AXJ39" s="18"/>
      <c r="AXK39" s="19"/>
      <c r="AXL39" s="20"/>
      <c r="AXM39" s="17"/>
      <c r="AXN39" s="18"/>
      <c r="AXO39" s="18"/>
      <c r="AXP39" s="18"/>
      <c r="AXQ39" s="18"/>
      <c r="AXR39" s="18"/>
      <c r="AXS39" s="19"/>
      <c r="AXT39" s="20"/>
      <c r="AXU39" s="17"/>
      <c r="AXV39" s="18"/>
      <c r="AXW39" s="18"/>
      <c r="AXX39" s="18"/>
      <c r="AXY39" s="18"/>
      <c r="AXZ39" s="18"/>
      <c r="AYA39" s="19"/>
      <c r="AYB39" s="20"/>
      <c r="AYC39" s="17"/>
      <c r="AYD39" s="18"/>
      <c r="AYE39" s="18"/>
      <c r="AYF39" s="18"/>
      <c r="AYG39" s="18"/>
      <c r="AYH39" s="18"/>
      <c r="AYI39" s="19"/>
      <c r="AYJ39" s="20"/>
      <c r="AYK39" s="17"/>
      <c r="AYL39" s="18"/>
      <c r="AYM39" s="18"/>
      <c r="AYN39" s="18"/>
      <c r="AYO39" s="18"/>
      <c r="AYP39" s="18"/>
      <c r="AYQ39" s="19"/>
      <c r="AYR39" s="20"/>
      <c r="AYS39" s="17"/>
      <c r="AYT39" s="18"/>
      <c r="AYU39" s="18"/>
      <c r="AYV39" s="18"/>
      <c r="AYW39" s="18"/>
      <c r="AYX39" s="18"/>
      <c r="AYY39" s="19"/>
      <c r="AYZ39" s="20"/>
      <c r="AZA39" s="17"/>
      <c r="AZB39" s="18"/>
      <c r="AZC39" s="18"/>
      <c r="AZD39" s="18"/>
      <c r="AZE39" s="18"/>
      <c r="AZF39" s="18"/>
      <c r="AZG39" s="19"/>
      <c r="AZH39" s="20"/>
      <c r="AZI39" s="17"/>
      <c r="AZJ39" s="18"/>
      <c r="AZK39" s="18"/>
      <c r="AZL39" s="18"/>
      <c r="AZM39" s="18"/>
      <c r="AZN39" s="18"/>
      <c r="AZO39" s="19"/>
      <c r="AZP39" s="20"/>
      <c r="AZQ39" s="17"/>
      <c r="AZR39" s="18"/>
      <c r="AZS39" s="18"/>
      <c r="AZT39" s="18"/>
      <c r="AZU39" s="18"/>
      <c r="AZV39" s="18"/>
      <c r="AZW39" s="19"/>
      <c r="AZX39" s="20"/>
      <c r="AZY39" s="17"/>
      <c r="AZZ39" s="18"/>
      <c r="BAA39" s="18"/>
      <c r="BAB39" s="18"/>
      <c r="BAC39" s="18"/>
      <c r="BAD39" s="18"/>
      <c r="BAE39" s="19"/>
      <c r="BAF39" s="20"/>
      <c r="BAG39" s="17"/>
      <c r="BAH39" s="18"/>
      <c r="BAI39" s="18"/>
      <c r="BAJ39" s="18"/>
      <c r="BAK39" s="18"/>
      <c r="BAL39" s="18"/>
      <c r="BAM39" s="19"/>
      <c r="BAN39" s="20"/>
      <c r="BAO39" s="17"/>
      <c r="BAP39" s="18"/>
      <c r="BAQ39" s="18"/>
      <c r="BAR39" s="18"/>
      <c r="BAS39" s="18"/>
      <c r="BAT39" s="18"/>
      <c r="BAU39" s="19"/>
      <c r="BAV39" s="20"/>
      <c r="BAW39" s="17"/>
      <c r="BAX39" s="18"/>
      <c r="BAY39" s="18"/>
      <c r="BAZ39" s="18"/>
      <c r="BBA39" s="18"/>
      <c r="BBB39" s="18"/>
      <c r="BBC39" s="19"/>
      <c r="BBD39" s="20"/>
      <c r="BBE39" s="17"/>
      <c r="BBF39" s="18"/>
      <c r="BBG39" s="18"/>
      <c r="BBH39" s="18"/>
      <c r="BBI39" s="18"/>
      <c r="BBJ39" s="18"/>
      <c r="BBK39" s="19"/>
      <c r="BBL39" s="20"/>
      <c r="BBM39" s="17"/>
      <c r="BBN39" s="18"/>
      <c r="BBO39" s="18"/>
      <c r="BBP39" s="18"/>
      <c r="BBQ39" s="18"/>
      <c r="BBR39" s="18"/>
      <c r="BBS39" s="19"/>
      <c r="BBT39" s="20"/>
      <c r="BBU39" s="17"/>
      <c r="BBV39" s="18"/>
      <c r="BBW39" s="18"/>
      <c r="BBX39" s="18"/>
      <c r="BBY39" s="18"/>
      <c r="BBZ39" s="18"/>
      <c r="BCA39" s="19"/>
      <c r="BCB39" s="20"/>
      <c r="BCC39" s="17"/>
      <c r="BCD39" s="18"/>
      <c r="BCE39" s="18"/>
      <c r="BCF39" s="18"/>
      <c r="BCG39" s="18"/>
      <c r="BCH39" s="18"/>
      <c r="BCI39" s="19"/>
      <c r="BCJ39" s="20"/>
      <c r="BCK39" s="17"/>
      <c r="BCL39" s="18"/>
      <c r="BCM39" s="18"/>
      <c r="BCN39" s="18"/>
      <c r="BCO39" s="18"/>
      <c r="BCP39" s="18"/>
      <c r="BCQ39" s="19"/>
      <c r="BCR39" s="20"/>
      <c r="BCS39" s="17"/>
      <c r="BCT39" s="18"/>
      <c r="BCU39" s="18"/>
      <c r="BCV39" s="18"/>
      <c r="BCW39" s="18"/>
      <c r="BCX39" s="18"/>
      <c r="BCY39" s="19"/>
      <c r="BCZ39" s="20"/>
      <c r="BDA39" s="17"/>
      <c r="BDB39" s="18"/>
      <c r="BDC39" s="18"/>
      <c r="BDD39" s="18"/>
      <c r="BDE39" s="18"/>
      <c r="BDF39" s="18"/>
      <c r="BDG39" s="19"/>
      <c r="BDH39" s="20"/>
      <c r="BDI39" s="17"/>
      <c r="BDJ39" s="18"/>
      <c r="BDK39" s="18"/>
      <c r="BDL39" s="18"/>
      <c r="BDM39" s="18"/>
      <c r="BDN39" s="18"/>
      <c r="BDO39" s="19"/>
      <c r="BDP39" s="20"/>
      <c r="BDQ39" s="17"/>
      <c r="BDR39" s="18"/>
      <c r="BDS39" s="18"/>
      <c r="BDT39" s="18"/>
      <c r="BDU39" s="18"/>
      <c r="BDV39" s="18"/>
      <c r="BDW39" s="19"/>
      <c r="BDX39" s="20"/>
      <c r="BDY39" s="17"/>
      <c r="BDZ39" s="18"/>
      <c r="BEA39" s="18"/>
      <c r="BEB39" s="18"/>
      <c r="BEC39" s="18"/>
      <c r="BED39" s="18"/>
      <c r="BEE39" s="19"/>
      <c r="BEF39" s="20"/>
      <c r="BEG39" s="17"/>
      <c r="BEH39" s="18"/>
      <c r="BEI39" s="18"/>
      <c r="BEJ39" s="18"/>
      <c r="BEK39" s="18"/>
      <c r="BEL39" s="18"/>
      <c r="BEM39" s="19"/>
      <c r="BEN39" s="20"/>
      <c r="BEO39" s="17"/>
      <c r="BEP39" s="18"/>
      <c r="BEQ39" s="18"/>
      <c r="BER39" s="18"/>
      <c r="BES39" s="18"/>
      <c r="BET39" s="18"/>
      <c r="BEU39" s="19"/>
      <c r="BEV39" s="20"/>
      <c r="BEW39" s="17"/>
      <c r="BEX39" s="18"/>
      <c r="BEY39" s="18"/>
      <c r="BEZ39" s="18"/>
      <c r="BFA39" s="18"/>
      <c r="BFB39" s="18"/>
      <c r="BFC39" s="19"/>
      <c r="BFD39" s="20"/>
      <c r="BFE39" s="17"/>
      <c r="BFF39" s="18"/>
      <c r="BFG39" s="18"/>
      <c r="BFH39" s="18"/>
      <c r="BFI39" s="18"/>
      <c r="BFJ39" s="18"/>
      <c r="BFK39" s="19"/>
      <c r="BFL39" s="20"/>
      <c r="BFM39" s="17"/>
      <c r="BFN39" s="18"/>
      <c r="BFO39" s="18"/>
      <c r="BFP39" s="18"/>
      <c r="BFQ39" s="18"/>
      <c r="BFR39" s="18"/>
      <c r="BFS39" s="19"/>
      <c r="BFT39" s="20"/>
      <c r="BFU39" s="17"/>
      <c r="BFV39" s="18"/>
      <c r="BFW39" s="18"/>
      <c r="BFX39" s="18"/>
      <c r="BFY39" s="18"/>
      <c r="BFZ39" s="18"/>
      <c r="BGA39" s="19"/>
      <c r="BGB39" s="20"/>
      <c r="BGC39" s="17"/>
      <c r="BGD39" s="18"/>
      <c r="BGE39" s="18"/>
      <c r="BGF39" s="18"/>
      <c r="BGG39" s="18"/>
      <c r="BGH39" s="18"/>
      <c r="BGI39" s="19"/>
      <c r="BGJ39" s="20"/>
      <c r="BGK39" s="17"/>
      <c r="BGL39" s="18"/>
      <c r="BGM39" s="18"/>
      <c r="BGN39" s="18"/>
      <c r="BGO39" s="18"/>
      <c r="BGP39" s="18"/>
      <c r="BGQ39" s="19"/>
      <c r="BGR39" s="20"/>
      <c r="BGS39" s="17"/>
      <c r="BGT39" s="18"/>
      <c r="BGU39" s="18"/>
      <c r="BGV39" s="18"/>
      <c r="BGW39" s="18"/>
      <c r="BGX39" s="18"/>
      <c r="BGY39" s="19"/>
      <c r="BGZ39" s="20"/>
      <c r="BHA39" s="17"/>
      <c r="BHB39" s="18"/>
      <c r="BHC39" s="18"/>
      <c r="BHD39" s="18"/>
      <c r="BHE39" s="18"/>
      <c r="BHF39" s="18"/>
      <c r="BHG39" s="19"/>
      <c r="BHH39" s="20"/>
      <c r="BHI39" s="17"/>
      <c r="BHJ39" s="18"/>
      <c r="BHK39" s="18"/>
      <c r="BHL39" s="18"/>
      <c r="BHM39" s="18"/>
      <c r="BHN39" s="18"/>
      <c r="BHO39" s="19"/>
      <c r="BHP39" s="20"/>
      <c r="BHQ39" s="17"/>
      <c r="BHR39" s="18"/>
      <c r="BHS39" s="18"/>
      <c r="BHT39" s="18"/>
      <c r="BHU39" s="18"/>
      <c r="BHV39" s="18"/>
      <c r="BHW39" s="19"/>
      <c r="BHX39" s="20"/>
      <c r="BHY39" s="17"/>
      <c r="BHZ39" s="18"/>
      <c r="BIA39" s="18"/>
      <c r="BIB39" s="18"/>
      <c r="BIC39" s="18"/>
      <c r="BID39" s="18"/>
      <c r="BIE39" s="19"/>
      <c r="BIF39" s="20"/>
      <c r="BIG39" s="17"/>
      <c r="BIH39" s="18"/>
      <c r="BII39" s="18"/>
      <c r="BIJ39" s="18"/>
      <c r="BIK39" s="18"/>
      <c r="BIL39" s="18"/>
      <c r="BIM39" s="19"/>
      <c r="BIN39" s="20"/>
      <c r="BIO39" s="17"/>
      <c r="BIP39" s="18"/>
      <c r="BIQ39" s="18"/>
      <c r="BIR39" s="18"/>
      <c r="BIS39" s="18"/>
      <c r="BIT39" s="18"/>
      <c r="BIU39" s="19"/>
      <c r="BIV39" s="20"/>
      <c r="BIW39" s="17"/>
      <c r="BIX39" s="18"/>
      <c r="BIY39" s="18"/>
      <c r="BIZ39" s="18"/>
      <c r="BJA39" s="18"/>
      <c r="BJB39" s="18"/>
      <c r="BJC39" s="19"/>
      <c r="BJD39" s="20"/>
      <c r="BJE39" s="17"/>
      <c r="BJF39" s="18"/>
      <c r="BJG39" s="18"/>
      <c r="BJH39" s="18"/>
      <c r="BJI39" s="18"/>
      <c r="BJJ39" s="18"/>
      <c r="BJK39" s="19"/>
      <c r="BJL39" s="20"/>
      <c r="BJM39" s="17"/>
      <c r="BJN39" s="18"/>
      <c r="BJO39" s="18"/>
      <c r="BJP39" s="18"/>
      <c r="BJQ39" s="18"/>
      <c r="BJR39" s="18"/>
      <c r="BJS39" s="19"/>
      <c r="BJT39" s="20"/>
      <c r="BJU39" s="17"/>
      <c r="BJV39" s="18"/>
      <c r="BJW39" s="18"/>
      <c r="BJX39" s="18"/>
      <c r="BJY39" s="18"/>
      <c r="BJZ39" s="18"/>
      <c r="BKA39" s="19"/>
      <c r="BKB39" s="20"/>
      <c r="BKC39" s="17"/>
      <c r="BKD39" s="18"/>
      <c r="BKE39" s="18"/>
      <c r="BKF39" s="18"/>
      <c r="BKG39" s="18"/>
      <c r="BKH39" s="18"/>
      <c r="BKI39" s="19"/>
      <c r="BKJ39" s="20"/>
      <c r="BKK39" s="17"/>
      <c r="BKL39" s="18"/>
      <c r="BKM39" s="18"/>
      <c r="BKN39" s="18"/>
      <c r="BKO39" s="18"/>
      <c r="BKP39" s="18"/>
      <c r="BKQ39" s="19"/>
      <c r="BKR39" s="20"/>
      <c r="BKS39" s="17"/>
      <c r="BKT39" s="18"/>
      <c r="BKU39" s="18"/>
      <c r="BKV39" s="18"/>
      <c r="BKW39" s="18"/>
      <c r="BKX39" s="18"/>
      <c r="BKY39" s="19"/>
      <c r="BKZ39" s="20"/>
      <c r="BLA39" s="17"/>
      <c r="BLB39" s="18"/>
      <c r="BLC39" s="18"/>
      <c r="BLD39" s="18"/>
      <c r="BLE39" s="18"/>
      <c r="BLF39" s="18"/>
      <c r="BLG39" s="19"/>
      <c r="BLH39" s="20"/>
      <c r="BLI39" s="17"/>
      <c r="BLJ39" s="18"/>
      <c r="BLK39" s="18"/>
      <c r="BLL39" s="18"/>
      <c r="BLM39" s="18"/>
      <c r="BLN39" s="18"/>
      <c r="BLO39" s="19"/>
      <c r="BLP39" s="20"/>
      <c r="BLQ39" s="17"/>
      <c r="BLR39" s="18"/>
      <c r="BLS39" s="18"/>
      <c r="BLT39" s="18"/>
      <c r="BLU39" s="18"/>
      <c r="BLV39" s="18"/>
      <c r="BLW39" s="19"/>
      <c r="BLX39" s="20"/>
      <c r="BLY39" s="17"/>
      <c r="BLZ39" s="18"/>
      <c r="BMA39" s="18"/>
      <c r="BMB39" s="18"/>
      <c r="BMC39" s="18"/>
      <c r="BMD39" s="18"/>
      <c r="BME39" s="19"/>
      <c r="BMF39" s="20"/>
      <c r="BMG39" s="17"/>
      <c r="BMH39" s="18"/>
      <c r="BMI39" s="18"/>
      <c r="BMJ39" s="18"/>
      <c r="BMK39" s="18"/>
      <c r="BML39" s="18"/>
      <c r="BMM39" s="19"/>
      <c r="BMN39" s="20"/>
      <c r="BMO39" s="17"/>
      <c r="BMP39" s="18"/>
      <c r="BMQ39" s="18"/>
      <c r="BMR39" s="18"/>
      <c r="BMS39" s="18"/>
      <c r="BMT39" s="18"/>
      <c r="BMU39" s="19"/>
      <c r="BMV39" s="20"/>
      <c r="BMW39" s="17"/>
      <c r="BMX39" s="18"/>
      <c r="BMY39" s="18"/>
      <c r="BMZ39" s="18"/>
      <c r="BNA39" s="18"/>
      <c r="BNB39" s="18"/>
      <c r="BNC39" s="19"/>
      <c r="BND39" s="20"/>
      <c r="BNE39" s="17"/>
      <c r="BNF39" s="18"/>
      <c r="BNG39" s="18"/>
      <c r="BNH39" s="18"/>
      <c r="BNI39" s="18"/>
      <c r="BNJ39" s="18"/>
      <c r="BNK39" s="19"/>
      <c r="BNL39" s="20"/>
      <c r="BNM39" s="17"/>
      <c r="BNN39" s="18"/>
      <c r="BNO39" s="18"/>
      <c r="BNP39" s="18"/>
      <c r="BNQ39" s="18"/>
      <c r="BNR39" s="18"/>
      <c r="BNS39" s="19"/>
      <c r="BNT39" s="20"/>
      <c r="BNU39" s="17"/>
      <c r="BNV39" s="18"/>
      <c r="BNW39" s="18"/>
      <c r="BNX39" s="18"/>
      <c r="BNY39" s="18"/>
      <c r="BNZ39" s="18"/>
      <c r="BOA39" s="19"/>
      <c r="BOB39" s="20"/>
      <c r="BOC39" s="17"/>
      <c r="BOD39" s="18"/>
      <c r="BOE39" s="18"/>
      <c r="BOF39" s="18"/>
      <c r="BOG39" s="18"/>
      <c r="BOH39" s="18"/>
      <c r="BOI39" s="19"/>
      <c r="BOJ39" s="20"/>
      <c r="BOK39" s="17"/>
      <c r="BOL39" s="18"/>
      <c r="BOM39" s="18"/>
      <c r="BON39" s="18"/>
      <c r="BOO39" s="18"/>
      <c r="BOP39" s="18"/>
      <c r="BOQ39" s="19"/>
      <c r="BOR39" s="20"/>
      <c r="BOS39" s="17"/>
      <c r="BOT39" s="18"/>
      <c r="BOU39" s="18"/>
      <c r="BOV39" s="18"/>
      <c r="BOW39" s="18"/>
      <c r="BOX39" s="18"/>
      <c r="BOY39" s="19"/>
      <c r="BOZ39" s="20"/>
      <c r="BPA39" s="17"/>
      <c r="BPB39" s="18"/>
      <c r="BPC39" s="18"/>
      <c r="BPD39" s="18"/>
      <c r="BPE39" s="18"/>
      <c r="BPF39" s="18"/>
      <c r="BPG39" s="19"/>
      <c r="BPH39" s="20"/>
      <c r="BPI39" s="17"/>
      <c r="BPJ39" s="18"/>
      <c r="BPK39" s="18"/>
      <c r="BPL39" s="18"/>
      <c r="BPM39" s="18"/>
      <c r="BPN39" s="18"/>
      <c r="BPO39" s="19"/>
      <c r="BPP39" s="20"/>
      <c r="BPQ39" s="17"/>
      <c r="BPR39" s="18"/>
      <c r="BPS39" s="18"/>
      <c r="BPT39" s="18"/>
      <c r="BPU39" s="18"/>
      <c r="BPV39" s="18"/>
      <c r="BPW39" s="19"/>
      <c r="BPX39" s="20"/>
      <c r="BPY39" s="17"/>
      <c r="BPZ39" s="18"/>
      <c r="BQA39" s="18"/>
      <c r="BQB39" s="18"/>
      <c r="BQC39" s="18"/>
      <c r="BQD39" s="18"/>
      <c r="BQE39" s="19"/>
      <c r="BQF39" s="20"/>
      <c r="BQG39" s="17"/>
      <c r="BQH39" s="18"/>
      <c r="BQI39" s="18"/>
      <c r="BQJ39" s="18"/>
      <c r="BQK39" s="18"/>
      <c r="BQL39" s="18"/>
      <c r="BQM39" s="19"/>
      <c r="BQN39" s="20"/>
      <c r="BQO39" s="17"/>
      <c r="BQP39" s="18"/>
      <c r="BQQ39" s="18"/>
      <c r="BQR39" s="18"/>
      <c r="BQS39" s="18"/>
      <c r="BQT39" s="18"/>
      <c r="BQU39" s="19"/>
      <c r="BQV39" s="20"/>
      <c r="BQW39" s="17"/>
      <c r="BQX39" s="18"/>
      <c r="BQY39" s="18"/>
      <c r="BQZ39" s="18"/>
      <c r="BRA39" s="18"/>
      <c r="BRB39" s="18"/>
      <c r="BRC39" s="19"/>
      <c r="BRD39" s="20"/>
      <c r="BRE39" s="17"/>
      <c r="BRF39" s="18"/>
      <c r="BRG39" s="18"/>
      <c r="BRH39" s="18"/>
      <c r="BRI39" s="18"/>
      <c r="BRJ39" s="18"/>
      <c r="BRK39" s="19"/>
      <c r="BRL39" s="20"/>
      <c r="BRM39" s="17"/>
      <c r="BRN39" s="18"/>
      <c r="BRO39" s="18"/>
      <c r="BRP39" s="18"/>
      <c r="BRQ39" s="18"/>
      <c r="BRR39" s="18"/>
      <c r="BRS39" s="19"/>
      <c r="BRT39" s="20"/>
      <c r="BRU39" s="17"/>
      <c r="BRV39" s="18"/>
      <c r="BRW39" s="18"/>
      <c r="BRX39" s="18"/>
      <c r="BRY39" s="18"/>
      <c r="BRZ39" s="18"/>
      <c r="BSA39" s="19"/>
      <c r="BSB39" s="20"/>
      <c r="BSC39" s="17"/>
      <c r="BSD39" s="18"/>
      <c r="BSE39" s="18"/>
      <c r="BSF39" s="18"/>
      <c r="BSG39" s="18"/>
      <c r="BSH39" s="18"/>
      <c r="BSI39" s="19"/>
      <c r="BSJ39" s="20"/>
      <c r="BSK39" s="17"/>
      <c r="BSL39" s="18"/>
      <c r="BSM39" s="18"/>
      <c r="BSN39" s="18"/>
      <c r="BSO39" s="18"/>
      <c r="BSP39" s="18"/>
      <c r="BSQ39" s="19"/>
      <c r="BSR39" s="20"/>
      <c r="BSS39" s="17"/>
      <c r="BST39" s="18"/>
      <c r="BSU39" s="18"/>
      <c r="BSV39" s="18"/>
      <c r="BSW39" s="18"/>
      <c r="BSX39" s="18"/>
      <c r="BSY39" s="19"/>
      <c r="BSZ39" s="20"/>
      <c r="BTA39" s="17"/>
      <c r="BTB39" s="18"/>
      <c r="BTC39" s="18"/>
      <c r="BTD39" s="18"/>
      <c r="BTE39" s="18"/>
      <c r="BTF39" s="18"/>
      <c r="BTG39" s="19"/>
      <c r="BTH39" s="20"/>
      <c r="BTI39" s="17"/>
      <c r="BTJ39" s="18"/>
      <c r="BTK39" s="18"/>
      <c r="BTL39" s="18"/>
      <c r="BTM39" s="18"/>
      <c r="BTN39" s="18"/>
      <c r="BTO39" s="19"/>
      <c r="BTP39" s="20"/>
      <c r="BTQ39" s="17"/>
      <c r="BTR39" s="18"/>
      <c r="BTS39" s="18"/>
      <c r="BTT39" s="18"/>
      <c r="BTU39" s="18"/>
      <c r="BTV39" s="18"/>
      <c r="BTW39" s="19"/>
      <c r="BTX39" s="20"/>
      <c r="BTY39" s="17"/>
      <c r="BTZ39" s="18"/>
      <c r="BUA39" s="18"/>
      <c r="BUB39" s="18"/>
      <c r="BUC39" s="18"/>
      <c r="BUD39" s="18"/>
      <c r="BUE39" s="19"/>
      <c r="BUF39" s="20"/>
      <c r="BUG39" s="17"/>
      <c r="BUH39" s="18"/>
      <c r="BUI39" s="18"/>
      <c r="BUJ39" s="18"/>
      <c r="BUK39" s="18"/>
      <c r="BUL39" s="18"/>
      <c r="BUM39" s="19"/>
      <c r="BUN39" s="20"/>
      <c r="BUO39" s="17"/>
      <c r="BUP39" s="18"/>
      <c r="BUQ39" s="18"/>
      <c r="BUR39" s="18"/>
      <c r="BUS39" s="18"/>
      <c r="BUT39" s="18"/>
      <c r="BUU39" s="19"/>
      <c r="BUV39" s="20"/>
      <c r="BUW39" s="17"/>
      <c r="BUX39" s="18"/>
      <c r="BUY39" s="18"/>
      <c r="BUZ39" s="18"/>
      <c r="BVA39" s="18"/>
      <c r="BVB39" s="18"/>
      <c r="BVC39" s="19"/>
      <c r="BVD39" s="20"/>
      <c r="BVE39" s="17"/>
      <c r="BVF39" s="18"/>
      <c r="BVG39" s="18"/>
      <c r="BVH39" s="18"/>
      <c r="BVI39" s="18"/>
      <c r="BVJ39" s="18"/>
      <c r="BVK39" s="19"/>
      <c r="BVL39" s="20"/>
      <c r="BVM39" s="17"/>
      <c r="BVN39" s="18"/>
      <c r="BVO39" s="18"/>
      <c r="BVP39" s="18"/>
      <c r="BVQ39" s="18"/>
      <c r="BVR39" s="18"/>
      <c r="BVS39" s="19"/>
      <c r="BVT39" s="20"/>
      <c r="BVU39" s="17"/>
      <c r="BVV39" s="18"/>
      <c r="BVW39" s="18"/>
      <c r="BVX39" s="18"/>
      <c r="BVY39" s="18"/>
      <c r="BVZ39" s="18"/>
      <c r="BWA39" s="19"/>
      <c r="BWB39" s="20"/>
      <c r="BWC39" s="17"/>
      <c r="BWD39" s="18"/>
      <c r="BWE39" s="18"/>
      <c r="BWF39" s="18"/>
      <c r="BWG39" s="18"/>
      <c r="BWH39" s="18"/>
      <c r="BWI39" s="19"/>
      <c r="BWJ39" s="20"/>
      <c r="BWK39" s="17"/>
      <c r="BWL39" s="18"/>
      <c r="BWM39" s="18"/>
      <c r="BWN39" s="18"/>
      <c r="BWO39" s="18"/>
      <c r="BWP39" s="18"/>
      <c r="BWQ39" s="19"/>
      <c r="BWR39" s="20"/>
      <c r="BWS39" s="17"/>
      <c r="BWT39" s="18"/>
      <c r="BWU39" s="18"/>
      <c r="BWV39" s="18"/>
      <c r="BWW39" s="18"/>
      <c r="BWX39" s="18"/>
      <c r="BWY39" s="19"/>
      <c r="BWZ39" s="20"/>
      <c r="BXA39" s="17"/>
      <c r="BXB39" s="18"/>
      <c r="BXC39" s="18"/>
      <c r="BXD39" s="18"/>
      <c r="BXE39" s="18"/>
      <c r="BXF39" s="18"/>
      <c r="BXG39" s="19"/>
      <c r="BXH39" s="20"/>
      <c r="BXI39" s="17"/>
      <c r="BXJ39" s="18"/>
      <c r="BXK39" s="18"/>
      <c r="BXL39" s="18"/>
      <c r="BXM39" s="18"/>
      <c r="BXN39" s="18"/>
      <c r="BXO39" s="19"/>
      <c r="BXP39" s="20"/>
      <c r="BXQ39" s="17"/>
      <c r="BXR39" s="18"/>
      <c r="BXS39" s="18"/>
      <c r="BXT39" s="18"/>
      <c r="BXU39" s="18"/>
      <c r="BXV39" s="18"/>
      <c r="BXW39" s="19"/>
      <c r="BXX39" s="20"/>
      <c r="BXY39" s="17"/>
      <c r="BXZ39" s="18"/>
      <c r="BYA39" s="18"/>
      <c r="BYB39" s="18"/>
      <c r="BYC39" s="18"/>
      <c r="BYD39" s="18"/>
      <c r="BYE39" s="19"/>
      <c r="BYF39" s="20"/>
      <c r="BYG39" s="17"/>
      <c r="BYH39" s="18"/>
      <c r="BYI39" s="18"/>
      <c r="BYJ39" s="18"/>
      <c r="BYK39" s="18"/>
      <c r="BYL39" s="18"/>
      <c r="BYM39" s="19"/>
      <c r="BYN39" s="20"/>
      <c r="BYO39" s="17"/>
      <c r="BYP39" s="18"/>
      <c r="BYQ39" s="18"/>
      <c r="BYR39" s="18"/>
      <c r="BYS39" s="18"/>
      <c r="BYT39" s="18"/>
      <c r="BYU39" s="19"/>
      <c r="BYV39" s="20"/>
      <c r="BYW39" s="17"/>
      <c r="BYX39" s="18"/>
      <c r="BYY39" s="18"/>
      <c r="BYZ39" s="18"/>
      <c r="BZA39" s="18"/>
      <c r="BZB39" s="18"/>
      <c r="BZC39" s="19"/>
      <c r="BZD39" s="20"/>
      <c r="BZE39" s="17"/>
      <c r="BZF39" s="18"/>
      <c r="BZG39" s="18"/>
      <c r="BZH39" s="18"/>
      <c r="BZI39" s="18"/>
      <c r="BZJ39" s="18"/>
      <c r="BZK39" s="19"/>
      <c r="BZL39" s="20"/>
      <c r="BZM39" s="17"/>
      <c r="BZN39" s="18"/>
      <c r="BZO39" s="18"/>
      <c r="BZP39" s="18"/>
      <c r="BZQ39" s="18"/>
      <c r="BZR39" s="18"/>
      <c r="BZS39" s="19"/>
      <c r="BZT39" s="20"/>
      <c r="BZU39" s="17"/>
      <c r="BZV39" s="18"/>
      <c r="BZW39" s="18"/>
      <c r="BZX39" s="18"/>
      <c r="BZY39" s="18"/>
      <c r="BZZ39" s="18"/>
      <c r="CAA39" s="19"/>
      <c r="CAB39" s="20"/>
      <c r="CAC39" s="17"/>
      <c r="CAD39" s="18"/>
      <c r="CAE39" s="18"/>
      <c r="CAF39" s="18"/>
      <c r="CAG39" s="18"/>
      <c r="CAH39" s="18"/>
      <c r="CAI39" s="19"/>
      <c r="CAJ39" s="20"/>
      <c r="CAK39" s="17"/>
      <c r="CAL39" s="18"/>
      <c r="CAM39" s="18"/>
      <c r="CAN39" s="18"/>
      <c r="CAO39" s="18"/>
      <c r="CAP39" s="18"/>
      <c r="CAQ39" s="19"/>
      <c r="CAR39" s="20"/>
      <c r="CAS39" s="17"/>
      <c r="CAT39" s="18"/>
      <c r="CAU39" s="18"/>
      <c r="CAV39" s="18"/>
      <c r="CAW39" s="18"/>
      <c r="CAX39" s="18"/>
      <c r="CAY39" s="19"/>
      <c r="CAZ39" s="20"/>
      <c r="CBA39" s="17"/>
      <c r="CBB39" s="18"/>
      <c r="CBC39" s="18"/>
      <c r="CBD39" s="18"/>
      <c r="CBE39" s="18"/>
      <c r="CBF39" s="18"/>
      <c r="CBG39" s="19"/>
      <c r="CBH39" s="20"/>
      <c r="CBI39" s="17"/>
      <c r="CBJ39" s="18"/>
      <c r="CBK39" s="18"/>
      <c r="CBL39" s="18"/>
      <c r="CBM39" s="18"/>
      <c r="CBN39" s="18"/>
      <c r="CBO39" s="19"/>
      <c r="CBP39" s="20"/>
      <c r="CBQ39" s="17"/>
      <c r="CBR39" s="18"/>
      <c r="CBS39" s="18"/>
      <c r="CBT39" s="18"/>
      <c r="CBU39" s="18"/>
      <c r="CBV39" s="18"/>
      <c r="CBW39" s="19"/>
      <c r="CBX39" s="20"/>
      <c r="CBY39" s="17"/>
      <c r="CBZ39" s="18"/>
      <c r="CCA39" s="18"/>
      <c r="CCB39" s="18"/>
      <c r="CCC39" s="18"/>
      <c r="CCD39" s="18"/>
      <c r="CCE39" s="19"/>
      <c r="CCF39" s="20"/>
      <c r="CCG39" s="17"/>
      <c r="CCH39" s="18"/>
      <c r="CCI39" s="18"/>
      <c r="CCJ39" s="18"/>
      <c r="CCK39" s="18"/>
      <c r="CCL39" s="18"/>
      <c r="CCM39" s="19"/>
      <c r="CCN39" s="20"/>
      <c r="CCO39" s="17"/>
      <c r="CCP39" s="18"/>
      <c r="CCQ39" s="18"/>
      <c r="CCR39" s="18"/>
      <c r="CCS39" s="18"/>
      <c r="CCT39" s="18"/>
      <c r="CCU39" s="19"/>
      <c r="CCV39" s="20"/>
      <c r="CCW39" s="17"/>
      <c r="CCX39" s="18"/>
      <c r="CCY39" s="18"/>
      <c r="CCZ39" s="18"/>
      <c r="CDA39" s="18"/>
      <c r="CDB39" s="18"/>
      <c r="CDC39" s="19"/>
      <c r="CDD39" s="20"/>
      <c r="CDE39" s="17"/>
      <c r="CDF39" s="18"/>
      <c r="CDG39" s="18"/>
      <c r="CDH39" s="18"/>
      <c r="CDI39" s="18"/>
      <c r="CDJ39" s="18"/>
      <c r="CDK39" s="19"/>
      <c r="CDL39" s="20"/>
      <c r="CDM39" s="17"/>
      <c r="CDN39" s="18"/>
      <c r="CDO39" s="18"/>
      <c r="CDP39" s="18"/>
      <c r="CDQ39" s="18"/>
      <c r="CDR39" s="18"/>
      <c r="CDS39" s="19"/>
      <c r="CDT39" s="20"/>
      <c r="CDU39" s="17"/>
      <c r="CDV39" s="18"/>
      <c r="CDW39" s="18"/>
      <c r="CDX39" s="18"/>
      <c r="CDY39" s="18"/>
      <c r="CDZ39" s="18"/>
      <c r="CEA39" s="19"/>
      <c r="CEB39" s="20"/>
      <c r="CEC39" s="17"/>
      <c r="CED39" s="18"/>
      <c r="CEE39" s="18"/>
      <c r="CEF39" s="18"/>
      <c r="CEG39" s="18"/>
      <c r="CEH39" s="18"/>
      <c r="CEI39" s="19"/>
      <c r="CEJ39" s="20"/>
      <c r="CEK39" s="17"/>
      <c r="CEL39" s="18"/>
      <c r="CEM39" s="18"/>
      <c r="CEN39" s="18"/>
      <c r="CEO39" s="18"/>
      <c r="CEP39" s="18"/>
      <c r="CEQ39" s="19"/>
      <c r="CER39" s="20"/>
      <c r="CES39" s="17"/>
      <c r="CET39" s="18"/>
      <c r="CEU39" s="18"/>
      <c r="CEV39" s="18"/>
      <c r="CEW39" s="18"/>
      <c r="CEX39" s="18"/>
      <c r="CEY39" s="19"/>
      <c r="CEZ39" s="20"/>
      <c r="CFA39" s="17"/>
      <c r="CFB39" s="18"/>
      <c r="CFC39" s="18"/>
      <c r="CFD39" s="18"/>
      <c r="CFE39" s="18"/>
      <c r="CFF39" s="18"/>
      <c r="CFG39" s="19"/>
      <c r="CFH39" s="20"/>
      <c r="CFI39" s="17"/>
      <c r="CFJ39" s="18"/>
      <c r="CFK39" s="18"/>
      <c r="CFL39" s="18"/>
      <c r="CFM39" s="18"/>
      <c r="CFN39" s="18"/>
      <c r="CFO39" s="19"/>
      <c r="CFP39" s="20"/>
      <c r="CFQ39" s="17"/>
      <c r="CFR39" s="18"/>
      <c r="CFS39" s="18"/>
      <c r="CFT39" s="18"/>
      <c r="CFU39" s="18"/>
      <c r="CFV39" s="18"/>
      <c r="CFW39" s="19"/>
      <c r="CFX39" s="20"/>
      <c r="CFY39" s="17"/>
      <c r="CFZ39" s="18"/>
      <c r="CGA39" s="18"/>
      <c r="CGB39" s="18"/>
      <c r="CGC39" s="18"/>
      <c r="CGD39" s="18"/>
      <c r="CGE39" s="19"/>
      <c r="CGF39" s="20"/>
      <c r="CGG39" s="17"/>
      <c r="CGH39" s="18"/>
      <c r="CGI39" s="18"/>
      <c r="CGJ39" s="18"/>
      <c r="CGK39" s="18"/>
      <c r="CGL39" s="18"/>
      <c r="CGM39" s="19"/>
      <c r="CGN39" s="20"/>
      <c r="CGO39" s="17"/>
      <c r="CGP39" s="18"/>
      <c r="CGQ39" s="18"/>
      <c r="CGR39" s="18"/>
      <c r="CGS39" s="18"/>
      <c r="CGT39" s="18"/>
      <c r="CGU39" s="19"/>
      <c r="CGV39" s="20"/>
      <c r="CGW39" s="17"/>
      <c r="CGX39" s="18"/>
      <c r="CGY39" s="18"/>
      <c r="CGZ39" s="18"/>
      <c r="CHA39" s="18"/>
      <c r="CHB39" s="18"/>
      <c r="CHC39" s="19"/>
      <c r="CHD39" s="20"/>
      <c r="CHE39" s="17"/>
      <c r="CHF39" s="18"/>
      <c r="CHG39" s="18"/>
      <c r="CHH39" s="18"/>
      <c r="CHI39" s="18"/>
      <c r="CHJ39" s="18"/>
      <c r="CHK39" s="19"/>
      <c r="CHL39" s="20"/>
      <c r="CHM39" s="17"/>
      <c r="CHN39" s="18"/>
      <c r="CHO39" s="18"/>
      <c r="CHP39" s="18"/>
      <c r="CHQ39" s="18"/>
      <c r="CHR39" s="18"/>
      <c r="CHS39" s="19"/>
      <c r="CHT39" s="20"/>
      <c r="CHU39" s="17"/>
      <c r="CHV39" s="18"/>
      <c r="CHW39" s="18"/>
      <c r="CHX39" s="18"/>
      <c r="CHY39" s="18"/>
      <c r="CHZ39" s="18"/>
      <c r="CIA39" s="19"/>
      <c r="CIB39" s="20"/>
      <c r="CIC39" s="17"/>
      <c r="CID39" s="18"/>
      <c r="CIE39" s="18"/>
      <c r="CIF39" s="18"/>
      <c r="CIG39" s="18"/>
      <c r="CIH39" s="18"/>
      <c r="CII39" s="19"/>
      <c r="CIJ39" s="20"/>
      <c r="CIK39" s="17"/>
      <c r="CIL39" s="18"/>
      <c r="CIM39" s="18"/>
      <c r="CIN39" s="18"/>
      <c r="CIO39" s="18"/>
      <c r="CIP39" s="18"/>
      <c r="CIQ39" s="19"/>
      <c r="CIR39" s="20"/>
      <c r="CIS39" s="17"/>
      <c r="CIT39" s="18"/>
      <c r="CIU39" s="18"/>
      <c r="CIV39" s="18"/>
      <c r="CIW39" s="18"/>
      <c r="CIX39" s="18"/>
      <c r="CIY39" s="19"/>
      <c r="CIZ39" s="20"/>
      <c r="CJA39" s="17"/>
      <c r="CJB39" s="18"/>
      <c r="CJC39" s="18"/>
      <c r="CJD39" s="18"/>
      <c r="CJE39" s="18"/>
      <c r="CJF39" s="18"/>
      <c r="CJG39" s="19"/>
      <c r="CJH39" s="20"/>
      <c r="CJI39" s="17"/>
      <c r="CJJ39" s="18"/>
      <c r="CJK39" s="18"/>
      <c r="CJL39" s="18"/>
      <c r="CJM39" s="18"/>
      <c r="CJN39" s="18"/>
      <c r="CJO39" s="19"/>
      <c r="CJP39" s="20"/>
      <c r="CJQ39" s="17"/>
      <c r="CJR39" s="18"/>
      <c r="CJS39" s="18"/>
      <c r="CJT39" s="18"/>
      <c r="CJU39" s="18"/>
      <c r="CJV39" s="18"/>
      <c r="CJW39" s="19"/>
      <c r="CJX39" s="20"/>
      <c r="CJY39" s="17"/>
      <c r="CJZ39" s="18"/>
      <c r="CKA39" s="18"/>
      <c r="CKB39" s="18"/>
      <c r="CKC39" s="18"/>
      <c r="CKD39" s="18"/>
      <c r="CKE39" s="19"/>
      <c r="CKF39" s="20"/>
      <c r="CKG39" s="17"/>
      <c r="CKH39" s="18"/>
      <c r="CKI39" s="18"/>
      <c r="CKJ39" s="18"/>
      <c r="CKK39" s="18"/>
      <c r="CKL39" s="18"/>
      <c r="CKM39" s="19"/>
      <c r="CKN39" s="20"/>
      <c r="CKO39" s="17"/>
      <c r="CKP39" s="18"/>
      <c r="CKQ39" s="18"/>
      <c r="CKR39" s="18"/>
      <c r="CKS39" s="18"/>
      <c r="CKT39" s="18"/>
      <c r="CKU39" s="19"/>
      <c r="CKV39" s="20"/>
      <c r="CKW39" s="17"/>
      <c r="CKX39" s="18"/>
      <c r="CKY39" s="18"/>
      <c r="CKZ39" s="18"/>
      <c r="CLA39" s="18"/>
      <c r="CLB39" s="18"/>
      <c r="CLC39" s="19"/>
      <c r="CLD39" s="20"/>
      <c r="CLE39" s="17"/>
      <c r="CLF39" s="18"/>
      <c r="CLG39" s="18"/>
      <c r="CLH39" s="18"/>
      <c r="CLI39" s="18"/>
      <c r="CLJ39" s="18"/>
      <c r="CLK39" s="19"/>
      <c r="CLL39" s="20"/>
      <c r="CLM39" s="17"/>
      <c r="CLN39" s="18"/>
      <c r="CLO39" s="18"/>
      <c r="CLP39" s="18"/>
      <c r="CLQ39" s="18"/>
      <c r="CLR39" s="18"/>
      <c r="CLS39" s="19"/>
      <c r="CLT39" s="20"/>
      <c r="CLU39" s="17"/>
      <c r="CLV39" s="18"/>
      <c r="CLW39" s="18"/>
      <c r="CLX39" s="18"/>
      <c r="CLY39" s="18"/>
      <c r="CLZ39" s="18"/>
      <c r="CMA39" s="19"/>
      <c r="CMB39" s="20"/>
      <c r="CMC39" s="17"/>
      <c r="CMD39" s="18"/>
      <c r="CME39" s="18"/>
      <c r="CMF39" s="18"/>
      <c r="CMG39" s="18"/>
      <c r="CMH39" s="18"/>
      <c r="CMI39" s="19"/>
      <c r="CMJ39" s="20"/>
      <c r="CMK39" s="17"/>
      <c r="CML39" s="18"/>
      <c r="CMM39" s="18"/>
      <c r="CMN39" s="18"/>
      <c r="CMO39" s="18"/>
      <c r="CMP39" s="18"/>
      <c r="CMQ39" s="19"/>
      <c r="CMR39" s="20"/>
      <c r="CMS39" s="17"/>
      <c r="CMT39" s="18"/>
      <c r="CMU39" s="18"/>
      <c r="CMV39" s="18"/>
      <c r="CMW39" s="18"/>
      <c r="CMX39" s="18"/>
      <c r="CMY39" s="19"/>
      <c r="CMZ39" s="20"/>
      <c r="CNA39" s="17"/>
      <c r="CNB39" s="18"/>
      <c r="CNC39" s="18"/>
      <c r="CND39" s="18"/>
      <c r="CNE39" s="18"/>
      <c r="CNF39" s="18"/>
      <c r="CNG39" s="19"/>
      <c r="CNH39" s="20"/>
      <c r="CNI39" s="17"/>
      <c r="CNJ39" s="18"/>
      <c r="CNK39" s="18"/>
      <c r="CNL39" s="18"/>
      <c r="CNM39" s="18"/>
      <c r="CNN39" s="18"/>
      <c r="CNO39" s="19"/>
      <c r="CNP39" s="20"/>
      <c r="CNQ39" s="17"/>
      <c r="CNR39" s="18"/>
      <c r="CNS39" s="18"/>
      <c r="CNT39" s="18"/>
      <c r="CNU39" s="18"/>
      <c r="CNV39" s="18"/>
      <c r="CNW39" s="19"/>
      <c r="CNX39" s="20"/>
      <c r="CNY39" s="17"/>
      <c r="CNZ39" s="18"/>
      <c r="COA39" s="18"/>
      <c r="COB39" s="18"/>
      <c r="COC39" s="18"/>
      <c r="COD39" s="18"/>
      <c r="COE39" s="19"/>
      <c r="COF39" s="20"/>
      <c r="COG39" s="17"/>
      <c r="COH39" s="18"/>
      <c r="COI39" s="18"/>
      <c r="COJ39" s="18"/>
      <c r="COK39" s="18"/>
      <c r="COL39" s="18"/>
      <c r="COM39" s="19"/>
      <c r="CON39" s="20"/>
      <c r="COO39" s="17"/>
      <c r="COP39" s="18"/>
      <c r="COQ39" s="18"/>
      <c r="COR39" s="18"/>
      <c r="COS39" s="18"/>
      <c r="COT39" s="18"/>
      <c r="COU39" s="19"/>
      <c r="COV39" s="20"/>
      <c r="COW39" s="17"/>
      <c r="COX39" s="18"/>
      <c r="COY39" s="18"/>
      <c r="COZ39" s="18"/>
      <c r="CPA39" s="18"/>
      <c r="CPB39" s="18"/>
      <c r="CPC39" s="19"/>
      <c r="CPD39" s="20"/>
      <c r="CPE39" s="17"/>
      <c r="CPF39" s="18"/>
      <c r="CPG39" s="18"/>
      <c r="CPH39" s="18"/>
      <c r="CPI39" s="18"/>
      <c r="CPJ39" s="18"/>
      <c r="CPK39" s="19"/>
      <c r="CPL39" s="20"/>
      <c r="CPM39" s="17"/>
      <c r="CPN39" s="18"/>
      <c r="CPO39" s="18"/>
      <c r="CPP39" s="18"/>
      <c r="CPQ39" s="18"/>
      <c r="CPR39" s="18"/>
      <c r="CPS39" s="19"/>
      <c r="CPT39" s="20"/>
      <c r="CPU39" s="17"/>
      <c r="CPV39" s="18"/>
      <c r="CPW39" s="18"/>
      <c r="CPX39" s="18"/>
      <c r="CPY39" s="18"/>
      <c r="CPZ39" s="18"/>
      <c r="CQA39" s="19"/>
      <c r="CQB39" s="20"/>
      <c r="CQC39" s="17"/>
      <c r="CQD39" s="18"/>
      <c r="CQE39" s="18"/>
      <c r="CQF39" s="18"/>
      <c r="CQG39" s="18"/>
      <c r="CQH39" s="18"/>
      <c r="CQI39" s="19"/>
      <c r="CQJ39" s="20"/>
      <c r="CQK39" s="17"/>
      <c r="CQL39" s="18"/>
      <c r="CQM39" s="18"/>
      <c r="CQN39" s="18"/>
      <c r="CQO39" s="18"/>
      <c r="CQP39" s="18"/>
      <c r="CQQ39" s="19"/>
      <c r="CQR39" s="20"/>
      <c r="CQS39" s="17"/>
      <c r="CQT39" s="18"/>
      <c r="CQU39" s="18"/>
      <c r="CQV39" s="18"/>
      <c r="CQW39" s="18"/>
      <c r="CQX39" s="18"/>
      <c r="CQY39" s="19"/>
      <c r="CQZ39" s="20"/>
      <c r="CRA39" s="17"/>
      <c r="CRB39" s="18"/>
      <c r="CRC39" s="18"/>
      <c r="CRD39" s="18"/>
      <c r="CRE39" s="18"/>
      <c r="CRF39" s="18"/>
      <c r="CRG39" s="19"/>
      <c r="CRH39" s="20"/>
      <c r="CRI39" s="17"/>
      <c r="CRJ39" s="18"/>
      <c r="CRK39" s="18"/>
      <c r="CRL39" s="18"/>
      <c r="CRM39" s="18"/>
      <c r="CRN39" s="18"/>
      <c r="CRO39" s="19"/>
      <c r="CRP39" s="20"/>
      <c r="CRQ39" s="17"/>
      <c r="CRR39" s="18"/>
      <c r="CRS39" s="18"/>
      <c r="CRT39" s="18"/>
      <c r="CRU39" s="18"/>
      <c r="CRV39" s="18"/>
      <c r="CRW39" s="19"/>
      <c r="CRX39" s="20"/>
      <c r="CRY39" s="17"/>
      <c r="CRZ39" s="18"/>
      <c r="CSA39" s="18"/>
      <c r="CSB39" s="18"/>
      <c r="CSC39" s="18"/>
      <c r="CSD39" s="18"/>
      <c r="CSE39" s="19"/>
      <c r="CSF39" s="20"/>
      <c r="CSG39" s="17"/>
      <c r="CSH39" s="18"/>
      <c r="CSI39" s="18"/>
      <c r="CSJ39" s="18"/>
      <c r="CSK39" s="18"/>
      <c r="CSL39" s="18"/>
      <c r="CSM39" s="19"/>
      <c r="CSN39" s="20"/>
      <c r="CSO39" s="17"/>
      <c r="CSP39" s="18"/>
      <c r="CSQ39" s="18"/>
      <c r="CSR39" s="18"/>
      <c r="CSS39" s="18"/>
      <c r="CST39" s="18"/>
      <c r="CSU39" s="19"/>
      <c r="CSV39" s="20"/>
      <c r="CSW39" s="17"/>
      <c r="CSX39" s="18"/>
      <c r="CSY39" s="18"/>
      <c r="CSZ39" s="18"/>
      <c r="CTA39" s="18"/>
      <c r="CTB39" s="18"/>
      <c r="CTC39" s="19"/>
      <c r="CTD39" s="20"/>
      <c r="CTE39" s="17"/>
      <c r="CTF39" s="18"/>
      <c r="CTG39" s="18"/>
      <c r="CTH39" s="18"/>
      <c r="CTI39" s="18"/>
      <c r="CTJ39" s="18"/>
      <c r="CTK39" s="19"/>
      <c r="CTL39" s="20"/>
      <c r="CTM39" s="17"/>
      <c r="CTN39" s="18"/>
      <c r="CTO39" s="18"/>
      <c r="CTP39" s="18"/>
      <c r="CTQ39" s="18"/>
      <c r="CTR39" s="18"/>
      <c r="CTS39" s="19"/>
      <c r="CTT39" s="20"/>
      <c r="CTU39" s="17"/>
      <c r="CTV39" s="18"/>
      <c r="CTW39" s="18"/>
      <c r="CTX39" s="18"/>
      <c r="CTY39" s="18"/>
      <c r="CTZ39" s="18"/>
      <c r="CUA39" s="19"/>
      <c r="CUB39" s="20"/>
      <c r="CUC39" s="17"/>
      <c r="CUD39" s="18"/>
      <c r="CUE39" s="18"/>
      <c r="CUF39" s="18"/>
      <c r="CUG39" s="18"/>
      <c r="CUH39" s="18"/>
      <c r="CUI39" s="19"/>
      <c r="CUJ39" s="20"/>
      <c r="CUK39" s="17"/>
      <c r="CUL39" s="18"/>
      <c r="CUM39" s="18"/>
      <c r="CUN39" s="18"/>
      <c r="CUO39" s="18"/>
      <c r="CUP39" s="18"/>
      <c r="CUQ39" s="19"/>
      <c r="CUR39" s="20"/>
      <c r="CUS39" s="17"/>
      <c r="CUT39" s="18"/>
      <c r="CUU39" s="18"/>
      <c r="CUV39" s="18"/>
      <c r="CUW39" s="18"/>
      <c r="CUX39" s="18"/>
      <c r="CUY39" s="19"/>
      <c r="CUZ39" s="20"/>
      <c r="CVA39" s="17"/>
      <c r="CVB39" s="18"/>
      <c r="CVC39" s="18"/>
      <c r="CVD39" s="18"/>
      <c r="CVE39" s="18"/>
      <c r="CVF39" s="18"/>
      <c r="CVG39" s="19"/>
      <c r="CVH39" s="20"/>
      <c r="CVI39" s="17"/>
      <c r="CVJ39" s="18"/>
      <c r="CVK39" s="18"/>
      <c r="CVL39" s="18"/>
      <c r="CVM39" s="18"/>
      <c r="CVN39" s="18"/>
      <c r="CVO39" s="19"/>
      <c r="CVP39" s="20"/>
      <c r="CVQ39" s="17"/>
      <c r="CVR39" s="18"/>
      <c r="CVS39" s="18"/>
      <c r="CVT39" s="18"/>
      <c r="CVU39" s="18"/>
      <c r="CVV39" s="18"/>
      <c r="CVW39" s="19"/>
      <c r="CVX39" s="20"/>
      <c r="CVY39" s="17"/>
      <c r="CVZ39" s="18"/>
      <c r="CWA39" s="18"/>
      <c r="CWB39" s="18"/>
      <c r="CWC39" s="18"/>
      <c r="CWD39" s="18"/>
      <c r="CWE39" s="19"/>
      <c r="CWF39" s="20"/>
      <c r="CWG39" s="17"/>
      <c r="CWH39" s="18"/>
      <c r="CWI39" s="18"/>
      <c r="CWJ39" s="18"/>
      <c r="CWK39" s="18"/>
      <c r="CWL39" s="18"/>
      <c r="CWM39" s="19"/>
      <c r="CWN39" s="20"/>
      <c r="CWO39" s="17"/>
      <c r="CWP39" s="18"/>
      <c r="CWQ39" s="18"/>
      <c r="CWR39" s="18"/>
      <c r="CWS39" s="18"/>
      <c r="CWT39" s="18"/>
      <c r="CWU39" s="19"/>
      <c r="CWV39" s="20"/>
      <c r="CWW39" s="17"/>
      <c r="CWX39" s="18"/>
      <c r="CWY39" s="18"/>
      <c r="CWZ39" s="18"/>
      <c r="CXA39" s="18"/>
      <c r="CXB39" s="18"/>
      <c r="CXC39" s="19"/>
      <c r="CXD39" s="20"/>
      <c r="CXE39" s="17"/>
      <c r="CXF39" s="18"/>
      <c r="CXG39" s="18"/>
      <c r="CXH39" s="18"/>
      <c r="CXI39" s="18"/>
      <c r="CXJ39" s="18"/>
      <c r="CXK39" s="19"/>
      <c r="CXL39" s="20"/>
      <c r="CXM39" s="17"/>
      <c r="CXN39" s="18"/>
      <c r="CXO39" s="18"/>
      <c r="CXP39" s="18"/>
      <c r="CXQ39" s="18"/>
      <c r="CXR39" s="18"/>
      <c r="CXS39" s="19"/>
      <c r="CXT39" s="20"/>
      <c r="CXU39" s="17"/>
      <c r="CXV39" s="18"/>
      <c r="CXW39" s="18"/>
      <c r="CXX39" s="18"/>
      <c r="CXY39" s="18"/>
      <c r="CXZ39" s="18"/>
      <c r="CYA39" s="19"/>
      <c r="CYB39" s="20"/>
      <c r="CYC39" s="17"/>
      <c r="CYD39" s="18"/>
      <c r="CYE39" s="18"/>
      <c r="CYF39" s="18"/>
      <c r="CYG39" s="18"/>
      <c r="CYH39" s="18"/>
      <c r="CYI39" s="19"/>
      <c r="CYJ39" s="20"/>
      <c r="CYK39" s="17"/>
      <c r="CYL39" s="18"/>
      <c r="CYM39" s="18"/>
      <c r="CYN39" s="18"/>
      <c r="CYO39" s="18"/>
      <c r="CYP39" s="18"/>
      <c r="CYQ39" s="19"/>
      <c r="CYR39" s="20"/>
      <c r="CYS39" s="17"/>
      <c r="CYT39" s="18"/>
      <c r="CYU39" s="18"/>
      <c r="CYV39" s="18"/>
      <c r="CYW39" s="18"/>
      <c r="CYX39" s="18"/>
      <c r="CYY39" s="19"/>
      <c r="CYZ39" s="20"/>
      <c r="CZA39" s="17"/>
      <c r="CZB39" s="18"/>
      <c r="CZC39" s="18"/>
      <c r="CZD39" s="18"/>
      <c r="CZE39" s="18"/>
      <c r="CZF39" s="18"/>
      <c r="CZG39" s="19"/>
      <c r="CZH39" s="20"/>
      <c r="CZI39" s="17"/>
      <c r="CZJ39" s="18"/>
      <c r="CZK39" s="18"/>
      <c r="CZL39" s="18"/>
      <c r="CZM39" s="18"/>
      <c r="CZN39" s="18"/>
      <c r="CZO39" s="19"/>
      <c r="CZP39" s="20"/>
      <c r="CZQ39" s="17"/>
      <c r="CZR39" s="18"/>
      <c r="CZS39" s="18"/>
      <c r="CZT39" s="18"/>
      <c r="CZU39" s="18"/>
      <c r="CZV39" s="18"/>
      <c r="CZW39" s="19"/>
      <c r="CZX39" s="20"/>
      <c r="CZY39" s="17"/>
      <c r="CZZ39" s="18"/>
      <c r="DAA39" s="18"/>
      <c r="DAB39" s="18"/>
      <c r="DAC39" s="18"/>
      <c r="DAD39" s="18"/>
      <c r="DAE39" s="19"/>
      <c r="DAF39" s="20"/>
      <c r="DAG39" s="17"/>
      <c r="DAH39" s="18"/>
      <c r="DAI39" s="18"/>
      <c r="DAJ39" s="18"/>
      <c r="DAK39" s="18"/>
      <c r="DAL39" s="18"/>
      <c r="DAM39" s="19"/>
      <c r="DAN39" s="20"/>
      <c r="DAO39" s="17"/>
      <c r="DAP39" s="18"/>
      <c r="DAQ39" s="18"/>
      <c r="DAR39" s="18"/>
      <c r="DAS39" s="18"/>
      <c r="DAT39" s="18"/>
      <c r="DAU39" s="19"/>
      <c r="DAV39" s="20"/>
      <c r="DAW39" s="17"/>
      <c r="DAX39" s="18"/>
      <c r="DAY39" s="18"/>
      <c r="DAZ39" s="18"/>
      <c r="DBA39" s="18"/>
      <c r="DBB39" s="18"/>
      <c r="DBC39" s="19"/>
      <c r="DBD39" s="20"/>
      <c r="DBE39" s="17"/>
      <c r="DBF39" s="18"/>
      <c r="DBG39" s="18"/>
      <c r="DBH39" s="18"/>
      <c r="DBI39" s="18"/>
      <c r="DBJ39" s="18"/>
      <c r="DBK39" s="19"/>
      <c r="DBL39" s="20"/>
      <c r="DBM39" s="17"/>
      <c r="DBN39" s="18"/>
      <c r="DBO39" s="18"/>
      <c r="DBP39" s="18"/>
      <c r="DBQ39" s="18"/>
      <c r="DBR39" s="18"/>
      <c r="DBS39" s="19"/>
      <c r="DBT39" s="20"/>
      <c r="DBU39" s="17"/>
      <c r="DBV39" s="18"/>
      <c r="DBW39" s="18"/>
      <c r="DBX39" s="18"/>
      <c r="DBY39" s="18"/>
      <c r="DBZ39" s="18"/>
      <c r="DCA39" s="19"/>
      <c r="DCB39" s="20"/>
      <c r="DCC39" s="17"/>
      <c r="DCD39" s="18"/>
      <c r="DCE39" s="18"/>
      <c r="DCF39" s="18"/>
      <c r="DCG39" s="18"/>
      <c r="DCH39" s="18"/>
      <c r="DCI39" s="19"/>
      <c r="DCJ39" s="20"/>
      <c r="DCK39" s="17"/>
      <c r="DCL39" s="18"/>
      <c r="DCM39" s="18"/>
      <c r="DCN39" s="18"/>
      <c r="DCO39" s="18"/>
      <c r="DCP39" s="18"/>
      <c r="DCQ39" s="19"/>
      <c r="DCR39" s="20"/>
      <c r="DCS39" s="17"/>
      <c r="DCT39" s="18"/>
      <c r="DCU39" s="18"/>
      <c r="DCV39" s="18"/>
      <c r="DCW39" s="18"/>
      <c r="DCX39" s="18"/>
      <c r="DCY39" s="19"/>
      <c r="DCZ39" s="20"/>
      <c r="DDA39" s="17"/>
      <c r="DDB39" s="18"/>
      <c r="DDC39" s="18"/>
      <c r="DDD39" s="18"/>
      <c r="DDE39" s="18"/>
      <c r="DDF39" s="18"/>
      <c r="DDG39" s="19"/>
      <c r="DDH39" s="20"/>
      <c r="DDI39" s="17"/>
      <c r="DDJ39" s="18"/>
      <c r="DDK39" s="18"/>
      <c r="DDL39" s="18"/>
      <c r="DDM39" s="18"/>
      <c r="DDN39" s="18"/>
      <c r="DDO39" s="19"/>
      <c r="DDP39" s="20"/>
      <c r="DDQ39" s="17"/>
      <c r="DDR39" s="18"/>
      <c r="DDS39" s="18"/>
      <c r="DDT39" s="18"/>
      <c r="DDU39" s="18"/>
      <c r="DDV39" s="18"/>
      <c r="DDW39" s="19"/>
      <c r="DDX39" s="20"/>
      <c r="DDY39" s="17"/>
      <c r="DDZ39" s="18"/>
      <c r="DEA39" s="18"/>
      <c r="DEB39" s="18"/>
      <c r="DEC39" s="18"/>
      <c r="DED39" s="18"/>
      <c r="DEE39" s="19"/>
      <c r="DEF39" s="20"/>
      <c r="DEG39" s="17"/>
      <c r="DEH39" s="18"/>
      <c r="DEI39" s="18"/>
      <c r="DEJ39" s="18"/>
      <c r="DEK39" s="18"/>
      <c r="DEL39" s="18"/>
      <c r="DEM39" s="19"/>
      <c r="DEN39" s="20"/>
      <c r="DEO39" s="17"/>
      <c r="DEP39" s="18"/>
      <c r="DEQ39" s="18"/>
      <c r="DER39" s="18"/>
      <c r="DES39" s="18"/>
      <c r="DET39" s="18"/>
      <c r="DEU39" s="19"/>
      <c r="DEV39" s="20"/>
      <c r="DEW39" s="17"/>
      <c r="DEX39" s="18"/>
      <c r="DEY39" s="18"/>
      <c r="DEZ39" s="18"/>
      <c r="DFA39" s="18"/>
      <c r="DFB39" s="18"/>
      <c r="DFC39" s="19"/>
      <c r="DFD39" s="20"/>
      <c r="DFE39" s="17"/>
      <c r="DFF39" s="18"/>
      <c r="DFG39" s="18"/>
      <c r="DFH39" s="18"/>
      <c r="DFI39" s="18"/>
      <c r="DFJ39" s="18"/>
      <c r="DFK39" s="19"/>
      <c r="DFL39" s="20"/>
      <c r="DFM39" s="17"/>
      <c r="DFN39" s="18"/>
      <c r="DFO39" s="18"/>
      <c r="DFP39" s="18"/>
      <c r="DFQ39" s="18"/>
      <c r="DFR39" s="18"/>
      <c r="DFS39" s="19"/>
      <c r="DFT39" s="20"/>
      <c r="DFU39" s="17"/>
      <c r="DFV39" s="18"/>
      <c r="DFW39" s="18"/>
      <c r="DFX39" s="18"/>
      <c r="DFY39" s="18"/>
      <c r="DFZ39" s="18"/>
      <c r="DGA39" s="19"/>
      <c r="DGB39" s="20"/>
      <c r="DGC39" s="17"/>
      <c r="DGD39" s="18"/>
      <c r="DGE39" s="18"/>
      <c r="DGF39" s="18"/>
      <c r="DGG39" s="18"/>
      <c r="DGH39" s="18"/>
      <c r="DGI39" s="19"/>
      <c r="DGJ39" s="20"/>
      <c r="DGK39" s="17"/>
      <c r="DGL39" s="18"/>
      <c r="DGM39" s="18"/>
      <c r="DGN39" s="18"/>
      <c r="DGO39" s="18"/>
      <c r="DGP39" s="18"/>
      <c r="DGQ39" s="19"/>
      <c r="DGR39" s="20"/>
      <c r="DGS39" s="17"/>
      <c r="DGT39" s="18"/>
      <c r="DGU39" s="18"/>
      <c r="DGV39" s="18"/>
      <c r="DGW39" s="18"/>
      <c r="DGX39" s="18"/>
      <c r="DGY39" s="19"/>
      <c r="DGZ39" s="20"/>
      <c r="DHA39" s="17"/>
      <c r="DHB39" s="18"/>
      <c r="DHC39" s="18"/>
      <c r="DHD39" s="18"/>
      <c r="DHE39" s="18"/>
      <c r="DHF39" s="18"/>
      <c r="DHG39" s="19"/>
      <c r="DHH39" s="20"/>
      <c r="DHI39" s="17"/>
      <c r="DHJ39" s="18"/>
      <c r="DHK39" s="18"/>
      <c r="DHL39" s="18"/>
      <c r="DHM39" s="18"/>
      <c r="DHN39" s="18"/>
      <c r="DHO39" s="19"/>
      <c r="DHP39" s="20"/>
      <c r="DHQ39" s="17"/>
      <c r="DHR39" s="18"/>
      <c r="DHS39" s="18"/>
      <c r="DHT39" s="18"/>
      <c r="DHU39" s="18"/>
      <c r="DHV39" s="18"/>
      <c r="DHW39" s="19"/>
      <c r="DHX39" s="20"/>
      <c r="DHY39" s="17"/>
      <c r="DHZ39" s="18"/>
      <c r="DIA39" s="18"/>
      <c r="DIB39" s="18"/>
      <c r="DIC39" s="18"/>
      <c r="DID39" s="18"/>
      <c r="DIE39" s="19"/>
      <c r="DIF39" s="20"/>
      <c r="DIG39" s="17"/>
      <c r="DIH39" s="18"/>
      <c r="DII39" s="18"/>
      <c r="DIJ39" s="18"/>
      <c r="DIK39" s="18"/>
      <c r="DIL39" s="18"/>
      <c r="DIM39" s="19"/>
      <c r="DIN39" s="20"/>
      <c r="DIO39" s="17"/>
      <c r="DIP39" s="18"/>
      <c r="DIQ39" s="18"/>
      <c r="DIR39" s="18"/>
      <c r="DIS39" s="18"/>
      <c r="DIT39" s="18"/>
      <c r="DIU39" s="19"/>
      <c r="DIV39" s="20"/>
      <c r="DIW39" s="17"/>
      <c r="DIX39" s="18"/>
      <c r="DIY39" s="18"/>
      <c r="DIZ39" s="18"/>
      <c r="DJA39" s="18"/>
      <c r="DJB39" s="18"/>
      <c r="DJC39" s="19"/>
      <c r="DJD39" s="20"/>
      <c r="DJE39" s="17"/>
      <c r="DJF39" s="18"/>
      <c r="DJG39" s="18"/>
      <c r="DJH39" s="18"/>
      <c r="DJI39" s="18"/>
      <c r="DJJ39" s="18"/>
      <c r="DJK39" s="19"/>
      <c r="DJL39" s="20"/>
      <c r="DJM39" s="17"/>
      <c r="DJN39" s="18"/>
      <c r="DJO39" s="18"/>
      <c r="DJP39" s="18"/>
      <c r="DJQ39" s="18"/>
      <c r="DJR39" s="18"/>
      <c r="DJS39" s="19"/>
      <c r="DJT39" s="20"/>
      <c r="DJU39" s="17"/>
      <c r="DJV39" s="18"/>
      <c r="DJW39" s="18"/>
      <c r="DJX39" s="18"/>
      <c r="DJY39" s="18"/>
      <c r="DJZ39" s="18"/>
      <c r="DKA39" s="19"/>
      <c r="DKB39" s="20"/>
      <c r="DKC39" s="17"/>
      <c r="DKD39" s="18"/>
      <c r="DKE39" s="18"/>
      <c r="DKF39" s="18"/>
      <c r="DKG39" s="18"/>
      <c r="DKH39" s="18"/>
      <c r="DKI39" s="19"/>
      <c r="DKJ39" s="20"/>
      <c r="DKK39" s="17"/>
      <c r="DKL39" s="18"/>
      <c r="DKM39" s="18"/>
      <c r="DKN39" s="18"/>
      <c r="DKO39" s="18"/>
      <c r="DKP39" s="18"/>
      <c r="DKQ39" s="19"/>
      <c r="DKR39" s="20"/>
      <c r="DKS39" s="17"/>
      <c r="DKT39" s="18"/>
      <c r="DKU39" s="18"/>
      <c r="DKV39" s="18"/>
      <c r="DKW39" s="18"/>
      <c r="DKX39" s="18"/>
      <c r="DKY39" s="19"/>
      <c r="DKZ39" s="20"/>
      <c r="DLA39" s="17"/>
      <c r="DLB39" s="18"/>
      <c r="DLC39" s="18"/>
      <c r="DLD39" s="18"/>
      <c r="DLE39" s="18"/>
      <c r="DLF39" s="18"/>
      <c r="DLG39" s="19"/>
      <c r="DLH39" s="20"/>
      <c r="DLI39" s="17"/>
      <c r="DLJ39" s="18"/>
      <c r="DLK39" s="18"/>
      <c r="DLL39" s="18"/>
      <c r="DLM39" s="18"/>
      <c r="DLN39" s="18"/>
      <c r="DLO39" s="19"/>
      <c r="DLP39" s="20"/>
      <c r="DLQ39" s="17"/>
      <c r="DLR39" s="18"/>
      <c r="DLS39" s="18"/>
      <c r="DLT39" s="18"/>
      <c r="DLU39" s="18"/>
      <c r="DLV39" s="18"/>
      <c r="DLW39" s="19"/>
      <c r="DLX39" s="20"/>
      <c r="DLY39" s="17"/>
      <c r="DLZ39" s="18"/>
      <c r="DMA39" s="18"/>
      <c r="DMB39" s="18"/>
      <c r="DMC39" s="18"/>
      <c r="DMD39" s="18"/>
      <c r="DME39" s="19"/>
      <c r="DMF39" s="20"/>
      <c r="DMG39" s="17"/>
      <c r="DMH39" s="18"/>
      <c r="DMI39" s="18"/>
      <c r="DMJ39" s="18"/>
      <c r="DMK39" s="18"/>
      <c r="DML39" s="18"/>
      <c r="DMM39" s="19"/>
      <c r="DMN39" s="20"/>
      <c r="DMO39" s="17"/>
      <c r="DMP39" s="18"/>
      <c r="DMQ39" s="18"/>
      <c r="DMR39" s="18"/>
      <c r="DMS39" s="18"/>
      <c r="DMT39" s="18"/>
      <c r="DMU39" s="19"/>
      <c r="DMV39" s="20"/>
      <c r="DMW39" s="17"/>
      <c r="DMX39" s="18"/>
      <c r="DMY39" s="18"/>
      <c r="DMZ39" s="18"/>
      <c r="DNA39" s="18"/>
      <c r="DNB39" s="18"/>
      <c r="DNC39" s="19"/>
      <c r="DND39" s="20"/>
      <c r="DNE39" s="17"/>
      <c r="DNF39" s="18"/>
      <c r="DNG39" s="18"/>
      <c r="DNH39" s="18"/>
      <c r="DNI39" s="18"/>
      <c r="DNJ39" s="18"/>
      <c r="DNK39" s="19"/>
      <c r="DNL39" s="20"/>
      <c r="DNM39" s="17"/>
      <c r="DNN39" s="18"/>
      <c r="DNO39" s="18"/>
      <c r="DNP39" s="18"/>
      <c r="DNQ39" s="18"/>
      <c r="DNR39" s="18"/>
      <c r="DNS39" s="19"/>
      <c r="DNT39" s="20"/>
      <c r="DNU39" s="17"/>
      <c r="DNV39" s="18"/>
      <c r="DNW39" s="18"/>
      <c r="DNX39" s="18"/>
      <c r="DNY39" s="18"/>
      <c r="DNZ39" s="18"/>
      <c r="DOA39" s="19"/>
      <c r="DOB39" s="20"/>
      <c r="DOC39" s="17"/>
      <c r="DOD39" s="18"/>
      <c r="DOE39" s="18"/>
      <c r="DOF39" s="18"/>
      <c r="DOG39" s="18"/>
      <c r="DOH39" s="18"/>
      <c r="DOI39" s="19"/>
      <c r="DOJ39" s="20"/>
      <c r="DOK39" s="17"/>
      <c r="DOL39" s="18"/>
      <c r="DOM39" s="18"/>
      <c r="DON39" s="18"/>
      <c r="DOO39" s="18"/>
      <c r="DOP39" s="18"/>
      <c r="DOQ39" s="19"/>
      <c r="DOR39" s="20"/>
      <c r="DOS39" s="17"/>
      <c r="DOT39" s="18"/>
      <c r="DOU39" s="18"/>
      <c r="DOV39" s="18"/>
      <c r="DOW39" s="18"/>
      <c r="DOX39" s="18"/>
      <c r="DOY39" s="19"/>
      <c r="DOZ39" s="20"/>
      <c r="DPA39" s="17"/>
      <c r="DPB39" s="18"/>
      <c r="DPC39" s="18"/>
      <c r="DPD39" s="18"/>
      <c r="DPE39" s="18"/>
      <c r="DPF39" s="18"/>
      <c r="DPG39" s="19"/>
      <c r="DPH39" s="20"/>
      <c r="DPI39" s="17"/>
      <c r="DPJ39" s="18"/>
      <c r="DPK39" s="18"/>
      <c r="DPL39" s="18"/>
      <c r="DPM39" s="18"/>
      <c r="DPN39" s="18"/>
      <c r="DPO39" s="19"/>
      <c r="DPP39" s="20"/>
      <c r="DPQ39" s="17"/>
      <c r="DPR39" s="18"/>
      <c r="DPS39" s="18"/>
      <c r="DPT39" s="18"/>
      <c r="DPU39" s="18"/>
      <c r="DPV39" s="18"/>
      <c r="DPW39" s="19"/>
      <c r="DPX39" s="20"/>
      <c r="DPY39" s="17"/>
      <c r="DPZ39" s="18"/>
      <c r="DQA39" s="18"/>
      <c r="DQB39" s="18"/>
      <c r="DQC39" s="18"/>
      <c r="DQD39" s="18"/>
      <c r="DQE39" s="19"/>
      <c r="DQF39" s="20"/>
      <c r="DQG39" s="17"/>
      <c r="DQH39" s="18"/>
      <c r="DQI39" s="18"/>
      <c r="DQJ39" s="18"/>
      <c r="DQK39" s="18"/>
      <c r="DQL39" s="18"/>
      <c r="DQM39" s="19"/>
      <c r="DQN39" s="20"/>
      <c r="DQO39" s="17"/>
      <c r="DQP39" s="18"/>
      <c r="DQQ39" s="18"/>
      <c r="DQR39" s="18"/>
      <c r="DQS39" s="18"/>
      <c r="DQT39" s="18"/>
      <c r="DQU39" s="19"/>
      <c r="DQV39" s="20"/>
      <c r="DQW39" s="17"/>
      <c r="DQX39" s="18"/>
      <c r="DQY39" s="18"/>
      <c r="DQZ39" s="18"/>
      <c r="DRA39" s="18"/>
      <c r="DRB39" s="18"/>
      <c r="DRC39" s="19"/>
      <c r="DRD39" s="20"/>
      <c r="DRE39" s="17"/>
      <c r="DRF39" s="18"/>
      <c r="DRG39" s="18"/>
      <c r="DRH39" s="18"/>
      <c r="DRI39" s="18"/>
      <c r="DRJ39" s="18"/>
      <c r="DRK39" s="19"/>
      <c r="DRL39" s="20"/>
      <c r="DRM39" s="17"/>
      <c r="DRN39" s="18"/>
      <c r="DRO39" s="18"/>
      <c r="DRP39" s="18"/>
      <c r="DRQ39" s="18"/>
      <c r="DRR39" s="18"/>
      <c r="DRS39" s="19"/>
      <c r="DRT39" s="20"/>
      <c r="DRU39" s="17"/>
      <c r="DRV39" s="18"/>
      <c r="DRW39" s="18"/>
      <c r="DRX39" s="18"/>
      <c r="DRY39" s="18"/>
      <c r="DRZ39" s="18"/>
      <c r="DSA39" s="19"/>
      <c r="DSB39" s="20"/>
      <c r="DSC39" s="17"/>
      <c r="DSD39" s="18"/>
      <c r="DSE39" s="18"/>
      <c r="DSF39" s="18"/>
      <c r="DSG39" s="18"/>
      <c r="DSH39" s="18"/>
      <c r="DSI39" s="19"/>
      <c r="DSJ39" s="20"/>
      <c r="DSK39" s="17"/>
      <c r="DSL39" s="18"/>
      <c r="DSM39" s="18"/>
      <c r="DSN39" s="18"/>
      <c r="DSO39" s="18"/>
      <c r="DSP39" s="18"/>
      <c r="DSQ39" s="19"/>
      <c r="DSR39" s="20"/>
      <c r="DSS39" s="17"/>
      <c r="DST39" s="18"/>
      <c r="DSU39" s="18"/>
      <c r="DSV39" s="18"/>
      <c r="DSW39" s="18"/>
      <c r="DSX39" s="18"/>
      <c r="DSY39" s="19"/>
      <c r="DSZ39" s="20"/>
      <c r="DTA39" s="17"/>
      <c r="DTB39" s="18"/>
      <c r="DTC39" s="18"/>
      <c r="DTD39" s="18"/>
      <c r="DTE39" s="18"/>
      <c r="DTF39" s="18"/>
      <c r="DTG39" s="19"/>
      <c r="DTH39" s="20"/>
      <c r="DTI39" s="17"/>
      <c r="DTJ39" s="18"/>
      <c r="DTK39" s="18"/>
      <c r="DTL39" s="18"/>
      <c r="DTM39" s="18"/>
      <c r="DTN39" s="18"/>
      <c r="DTO39" s="19"/>
      <c r="DTP39" s="20"/>
      <c r="DTQ39" s="17"/>
      <c r="DTR39" s="18"/>
      <c r="DTS39" s="18"/>
      <c r="DTT39" s="18"/>
      <c r="DTU39" s="18"/>
      <c r="DTV39" s="18"/>
      <c r="DTW39" s="19"/>
      <c r="DTX39" s="20"/>
      <c r="DTY39" s="17"/>
      <c r="DTZ39" s="18"/>
      <c r="DUA39" s="18"/>
      <c r="DUB39" s="18"/>
      <c r="DUC39" s="18"/>
      <c r="DUD39" s="18"/>
      <c r="DUE39" s="19"/>
      <c r="DUF39" s="20"/>
      <c r="DUG39" s="17"/>
      <c r="DUH39" s="18"/>
      <c r="DUI39" s="18"/>
      <c r="DUJ39" s="18"/>
      <c r="DUK39" s="18"/>
      <c r="DUL39" s="18"/>
      <c r="DUM39" s="19"/>
      <c r="DUN39" s="20"/>
      <c r="DUO39" s="17"/>
      <c r="DUP39" s="18"/>
      <c r="DUQ39" s="18"/>
      <c r="DUR39" s="18"/>
      <c r="DUS39" s="18"/>
      <c r="DUT39" s="18"/>
      <c r="DUU39" s="19"/>
      <c r="DUV39" s="20"/>
      <c r="DUW39" s="17"/>
      <c r="DUX39" s="18"/>
      <c r="DUY39" s="18"/>
      <c r="DUZ39" s="18"/>
      <c r="DVA39" s="18"/>
      <c r="DVB39" s="18"/>
      <c r="DVC39" s="19"/>
      <c r="DVD39" s="20"/>
      <c r="DVE39" s="17"/>
      <c r="DVF39" s="18"/>
      <c r="DVG39" s="18"/>
      <c r="DVH39" s="18"/>
      <c r="DVI39" s="18"/>
      <c r="DVJ39" s="18"/>
      <c r="DVK39" s="19"/>
      <c r="DVL39" s="20"/>
      <c r="DVM39" s="17"/>
      <c r="DVN39" s="18"/>
      <c r="DVO39" s="18"/>
      <c r="DVP39" s="18"/>
      <c r="DVQ39" s="18"/>
      <c r="DVR39" s="18"/>
      <c r="DVS39" s="19"/>
      <c r="DVT39" s="20"/>
      <c r="DVU39" s="17"/>
      <c r="DVV39" s="18"/>
      <c r="DVW39" s="18"/>
      <c r="DVX39" s="18"/>
      <c r="DVY39" s="18"/>
      <c r="DVZ39" s="18"/>
      <c r="DWA39" s="19"/>
      <c r="DWB39" s="20"/>
      <c r="DWC39" s="17"/>
      <c r="DWD39" s="18"/>
      <c r="DWE39" s="18"/>
      <c r="DWF39" s="18"/>
      <c r="DWG39" s="18"/>
      <c r="DWH39" s="18"/>
      <c r="DWI39" s="19"/>
      <c r="DWJ39" s="20"/>
      <c r="DWK39" s="17"/>
      <c r="DWL39" s="18"/>
      <c r="DWM39" s="18"/>
      <c r="DWN39" s="18"/>
      <c r="DWO39" s="18"/>
      <c r="DWP39" s="18"/>
      <c r="DWQ39" s="19"/>
      <c r="DWR39" s="20"/>
      <c r="DWS39" s="17"/>
      <c r="DWT39" s="18"/>
      <c r="DWU39" s="18"/>
      <c r="DWV39" s="18"/>
      <c r="DWW39" s="18"/>
      <c r="DWX39" s="18"/>
      <c r="DWY39" s="19"/>
      <c r="DWZ39" s="20"/>
      <c r="DXA39" s="17"/>
      <c r="DXB39" s="18"/>
      <c r="DXC39" s="18"/>
      <c r="DXD39" s="18"/>
      <c r="DXE39" s="18"/>
      <c r="DXF39" s="18"/>
      <c r="DXG39" s="19"/>
      <c r="DXH39" s="20"/>
      <c r="DXI39" s="17"/>
      <c r="DXJ39" s="18"/>
      <c r="DXK39" s="18"/>
      <c r="DXL39" s="18"/>
      <c r="DXM39" s="18"/>
      <c r="DXN39" s="18"/>
      <c r="DXO39" s="19"/>
      <c r="DXP39" s="20"/>
      <c r="DXQ39" s="17"/>
      <c r="DXR39" s="18"/>
      <c r="DXS39" s="18"/>
      <c r="DXT39" s="18"/>
      <c r="DXU39" s="18"/>
      <c r="DXV39" s="18"/>
      <c r="DXW39" s="19"/>
      <c r="DXX39" s="20"/>
      <c r="DXY39" s="17"/>
      <c r="DXZ39" s="18"/>
      <c r="DYA39" s="18"/>
      <c r="DYB39" s="18"/>
      <c r="DYC39" s="18"/>
      <c r="DYD39" s="18"/>
      <c r="DYE39" s="19"/>
      <c r="DYF39" s="20"/>
      <c r="DYG39" s="17"/>
      <c r="DYH39" s="18"/>
      <c r="DYI39" s="18"/>
      <c r="DYJ39" s="18"/>
      <c r="DYK39" s="18"/>
      <c r="DYL39" s="18"/>
      <c r="DYM39" s="19"/>
      <c r="DYN39" s="20"/>
      <c r="DYO39" s="17"/>
      <c r="DYP39" s="18"/>
      <c r="DYQ39" s="18"/>
      <c r="DYR39" s="18"/>
      <c r="DYS39" s="18"/>
      <c r="DYT39" s="18"/>
      <c r="DYU39" s="19"/>
      <c r="DYV39" s="20"/>
      <c r="DYW39" s="17"/>
      <c r="DYX39" s="18"/>
      <c r="DYY39" s="18"/>
      <c r="DYZ39" s="18"/>
      <c r="DZA39" s="18"/>
      <c r="DZB39" s="18"/>
      <c r="DZC39" s="19"/>
      <c r="DZD39" s="20"/>
      <c r="DZE39" s="17"/>
      <c r="DZF39" s="18"/>
      <c r="DZG39" s="18"/>
      <c r="DZH39" s="18"/>
      <c r="DZI39" s="18"/>
      <c r="DZJ39" s="18"/>
      <c r="DZK39" s="19"/>
      <c r="DZL39" s="20"/>
      <c r="DZM39" s="17"/>
      <c r="DZN39" s="18"/>
      <c r="DZO39" s="18"/>
      <c r="DZP39" s="18"/>
      <c r="DZQ39" s="18"/>
      <c r="DZR39" s="18"/>
      <c r="DZS39" s="19"/>
      <c r="DZT39" s="20"/>
      <c r="DZU39" s="17"/>
      <c r="DZV39" s="18"/>
      <c r="DZW39" s="18"/>
      <c r="DZX39" s="18"/>
      <c r="DZY39" s="18"/>
      <c r="DZZ39" s="18"/>
      <c r="EAA39" s="19"/>
      <c r="EAB39" s="20"/>
      <c r="EAC39" s="17"/>
      <c r="EAD39" s="18"/>
      <c r="EAE39" s="18"/>
      <c r="EAF39" s="18"/>
      <c r="EAG39" s="18"/>
      <c r="EAH39" s="18"/>
      <c r="EAI39" s="19"/>
      <c r="EAJ39" s="20"/>
      <c r="EAK39" s="17"/>
      <c r="EAL39" s="18"/>
      <c r="EAM39" s="18"/>
      <c r="EAN39" s="18"/>
      <c r="EAO39" s="18"/>
      <c r="EAP39" s="18"/>
      <c r="EAQ39" s="19"/>
      <c r="EAR39" s="20"/>
      <c r="EAS39" s="17"/>
      <c r="EAT39" s="18"/>
      <c r="EAU39" s="18"/>
      <c r="EAV39" s="18"/>
      <c r="EAW39" s="18"/>
      <c r="EAX39" s="18"/>
      <c r="EAY39" s="19"/>
      <c r="EAZ39" s="20"/>
      <c r="EBA39" s="17"/>
      <c r="EBB39" s="18"/>
      <c r="EBC39" s="18"/>
      <c r="EBD39" s="18"/>
      <c r="EBE39" s="18"/>
      <c r="EBF39" s="18"/>
      <c r="EBG39" s="19"/>
      <c r="EBH39" s="20"/>
      <c r="EBI39" s="17"/>
      <c r="EBJ39" s="18"/>
      <c r="EBK39" s="18"/>
      <c r="EBL39" s="18"/>
      <c r="EBM39" s="18"/>
      <c r="EBN39" s="18"/>
      <c r="EBO39" s="19"/>
      <c r="EBP39" s="20"/>
      <c r="EBQ39" s="17"/>
      <c r="EBR39" s="18"/>
      <c r="EBS39" s="18"/>
      <c r="EBT39" s="18"/>
      <c r="EBU39" s="18"/>
      <c r="EBV39" s="18"/>
      <c r="EBW39" s="19"/>
      <c r="EBX39" s="20"/>
      <c r="EBY39" s="17"/>
      <c r="EBZ39" s="18"/>
      <c r="ECA39" s="18"/>
      <c r="ECB39" s="18"/>
      <c r="ECC39" s="18"/>
      <c r="ECD39" s="18"/>
      <c r="ECE39" s="19"/>
      <c r="ECF39" s="20"/>
      <c r="ECG39" s="17"/>
      <c r="ECH39" s="18"/>
      <c r="ECI39" s="18"/>
      <c r="ECJ39" s="18"/>
      <c r="ECK39" s="18"/>
      <c r="ECL39" s="18"/>
      <c r="ECM39" s="19"/>
      <c r="ECN39" s="20"/>
      <c r="ECO39" s="17"/>
      <c r="ECP39" s="18"/>
      <c r="ECQ39" s="18"/>
      <c r="ECR39" s="18"/>
      <c r="ECS39" s="18"/>
      <c r="ECT39" s="18"/>
      <c r="ECU39" s="19"/>
      <c r="ECV39" s="20"/>
      <c r="ECW39" s="17"/>
      <c r="ECX39" s="18"/>
      <c r="ECY39" s="18"/>
      <c r="ECZ39" s="18"/>
      <c r="EDA39" s="18"/>
      <c r="EDB39" s="18"/>
      <c r="EDC39" s="19"/>
      <c r="EDD39" s="20"/>
      <c r="EDE39" s="17"/>
      <c r="EDF39" s="18"/>
      <c r="EDG39" s="18"/>
      <c r="EDH39" s="18"/>
      <c r="EDI39" s="18"/>
      <c r="EDJ39" s="18"/>
      <c r="EDK39" s="19"/>
      <c r="EDL39" s="20"/>
      <c r="EDM39" s="17"/>
      <c r="EDN39" s="18"/>
      <c r="EDO39" s="18"/>
      <c r="EDP39" s="18"/>
      <c r="EDQ39" s="18"/>
      <c r="EDR39" s="18"/>
      <c r="EDS39" s="19"/>
      <c r="EDT39" s="20"/>
      <c r="EDU39" s="17"/>
      <c r="EDV39" s="18"/>
      <c r="EDW39" s="18"/>
      <c r="EDX39" s="18"/>
      <c r="EDY39" s="18"/>
      <c r="EDZ39" s="18"/>
      <c r="EEA39" s="19"/>
      <c r="EEB39" s="20"/>
      <c r="EEC39" s="17"/>
      <c r="EED39" s="18"/>
      <c r="EEE39" s="18"/>
      <c r="EEF39" s="18"/>
      <c r="EEG39" s="18"/>
      <c r="EEH39" s="18"/>
      <c r="EEI39" s="19"/>
      <c r="EEJ39" s="20"/>
      <c r="EEK39" s="17"/>
      <c r="EEL39" s="18"/>
      <c r="EEM39" s="18"/>
      <c r="EEN39" s="18"/>
      <c r="EEO39" s="18"/>
      <c r="EEP39" s="18"/>
      <c r="EEQ39" s="19"/>
      <c r="EER39" s="20"/>
      <c r="EES39" s="17"/>
      <c r="EET39" s="18"/>
      <c r="EEU39" s="18"/>
      <c r="EEV39" s="18"/>
      <c r="EEW39" s="18"/>
      <c r="EEX39" s="18"/>
      <c r="EEY39" s="19"/>
      <c r="EEZ39" s="20"/>
      <c r="EFA39" s="17"/>
      <c r="EFB39" s="18"/>
      <c r="EFC39" s="18"/>
      <c r="EFD39" s="18"/>
      <c r="EFE39" s="18"/>
      <c r="EFF39" s="18"/>
      <c r="EFG39" s="19"/>
      <c r="EFH39" s="20"/>
      <c r="EFI39" s="17"/>
      <c r="EFJ39" s="18"/>
      <c r="EFK39" s="18"/>
      <c r="EFL39" s="18"/>
      <c r="EFM39" s="18"/>
      <c r="EFN39" s="18"/>
      <c r="EFO39" s="19"/>
      <c r="EFP39" s="20"/>
      <c r="EFQ39" s="17"/>
      <c r="EFR39" s="18"/>
      <c r="EFS39" s="18"/>
      <c r="EFT39" s="18"/>
      <c r="EFU39" s="18"/>
      <c r="EFV39" s="18"/>
      <c r="EFW39" s="19"/>
      <c r="EFX39" s="20"/>
      <c r="EFY39" s="17"/>
      <c r="EFZ39" s="18"/>
      <c r="EGA39" s="18"/>
      <c r="EGB39" s="18"/>
      <c r="EGC39" s="18"/>
      <c r="EGD39" s="18"/>
      <c r="EGE39" s="19"/>
      <c r="EGF39" s="20"/>
      <c r="EGG39" s="17"/>
      <c r="EGH39" s="18"/>
      <c r="EGI39" s="18"/>
      <c r="EGJ39" s="18"/>
      <c r="EGK39" s="18"/>
      <c r="EGL39" s="18"/>
      <c r="EGM39" s="19"/>
      <c r="EGN39" s="20"/>
      <c r="EGO39" s="17"/>
      <c r="EGP39" s="18"/>
      <c r="EGQ39" s="18"/>
      <c r="EGR39" s="18"/>
      <c r="EGS39" s="18"/>
      <c r="EGT39" s="18"/>
      <c r="EGU39" s="19"/>
      <c r="EGV39" s="20"/>
      <c r="EGW39" s="17"/>
      <c r="EGX39" s="18"/>
      <c r="EGY39" s="18"/>
      <c r="EGZ39" s="18"/>
      <c r="EHA39" s="18"/>
      <c r="EHB39" s="18"/>
      <c r="EHC39" s="19"/>
      <c r="EHD39" s="20"/>
      <c r="EHE39" s="17"/>
      <c r="EHF39" s="18"/>
      <c r="EHG39" s="18"/>
      <c r="EHH39" s="18"/>
      <c r="EHI39" s="18"/>
      <c r="EHJ39" s="18"/>
      <c r="EHK39" s="19"/>
      <c r="EHL39" s="20"/>
      <c r="EHM39" s="17"/>
      <c r="EHN39" s="18"/>
      <c r="EHO39" s="18"/>
      <c r="EHP39" s="18"/>
      <c r="EHQ39" s="18"/>
      <c r="EHR39" s="18"/>
      <c r="EHS39" s="19"/>
      <c r="EHT39" s="20"/>
      <c r="EHU39" s="17"/>
      <c r="EHV39" s="18"/>
      <c r="EHW39" s="18"/>
      <c r="EHX39" s="18"/>
      <c r="EHY39" s="18"/>
      <c r="EHZ39" s="18"/>
      <c r="EIA39" s="19"/>
      <c r="EIB39" s="20"/>
      <c r="EIC39" s="17"/>
      <c r="EID39" s="18"/>
      <c r="EIE39" s="18"/>
      <c r="EIF39" s="18"/>
      <c r="EIG39" s="18"/>
      <c r="EIH39" s="18"/>
      <c r="EII39" s="19"/>
      <c r="EIJ39" s="20"/>
      <c r="EIK39" s="17"/>
      <c r="EIL39" s="18"/>
      <c r="EIM39" s="18"/>
      <c r="EIN39" s="18"/>
      <c r="EIO39" s="18"/>
      <c r="EIP39" s="18"/>
      <c r="EIQ39" s="19"/>
      <c r="EIR39" s="20"/>
      <c r="EIS39" s="17"/>
      <c r="EIT39" s="18"/>
      <c r="EIU39" s="18"/>
      <c r="EIV39" s="18"/>
      <c r="EIW39" s="18"/>
      <c r="EIX39" s="18"/>
      <c r="EIY39" s="19"/>
      <c r="EIZ39" s="20"/>
      <c r="EJA39" s="17"/>
      <c r="EJB39" s="18"/>
      <c r="EJC39" s="18"/>
      <c r="EJD39" s="18"/>
      <c r="EJE39" s="18"/>
      <c r="EJF39" s="18"/>
      <c r="EJG39" s="19"/>
      <c r="EJH39" s="20"/>
      <c r="EJI39" s="17"/>
      <c r="EJJ39" s="18"/>
      <c r="EJK39" s="18"/>
      <c r="EJL39" s="18"/>
      <c r="EJM39" s="18"/>
      <c r="EJN39" s="18"/>
      <c r="EJO39" s="19"/>
      <c r="EJP39" s="20"/>
      <c r="EJQ39" s="17"/>
      <c r="EJR39" s="18"/>
      <c r="EJS39" s="18"/>
      <c r="EJT39" s="18"/>
      <c r="EJU39" s="18"/>
      <c r="EJV39" s="18"/>
      <c r="EJW39" s="19"/>
      <c r="EJX39" s="20"/>
      <c r="EJY39" s="17"/>
      <c r="EJZ39" s="18"/>
      <c r="EKA39" s="18"/>
      <c r="EKB39" s="18"/>
      <c r="EKC39" s="18"/>
      <c r="EKD39" s="18"/>
      <c r="EKE39" s="19"/>
      <c r="EKF39" s="20"/>
      <c r="EKG39" s="17"/>
      <c r="EKH39" s="18"/>
      <c r="EKI39" s="18"/>
      <c r="EKJ39" s="18"/>
      <c r="EKK39" s="18"/>
      <c r="EKL39" s="18"/>
      <c r="EKM39" s="19"/>
      <c r="EKN39" s="20"/>
      <c r="EKO39" s="17"/>
      <c r="EKP39" s="18"/>
      <c r="EKQ39" s="18"/>
      <c r="EKR39" s="18"/>
      <c r="EKS39" s="18"/>
      <c r="EKT39" s="18"/>
      <c r="EKU39" s="19"/>
      <c r="EKV39" s="20"/>
      <c r="EKW39" s="17"/>
      <c r="EKX39" s="18"/>
      <c r="EKY39" s="18"/>
      <c r="EKZ39" s="18"/>
      <c r="ELA39" s="18"/>
      <c r="ELB39" s="18"/>
      <c r="ELC39" s="19"/>
      <c r="ELD39" s="20"/>
      <c r="ELE39" s="17"/>
      <c r="ELF39" s="18"/>
      <c r="ELG39" s="18"/>
      <c r="ELH39" s="18"/>
      <c r="ELI39" s="18"/>
      <c r="ELJ39" s="18"/>
      <c r="ELK39" s="19"/>
      <c r="ELL39" s="20"/>
      <c r="ELM39" s="17"/>
      <c r="ELN39" s="18"/>
      <c r="ELO39" s="18"/>
      <c r="ELP39" s="18"/>
      <c r="ELQ39" s="18"/>
      <c r="ELR39" s="18"/>
      <c r="ELS39" s="19"/>
      <c r="ELT39" s="20"/>
      <c r="ELU39" s="17"/>
      <c r="ELV39" s="18"/>
      <c r="ELW39" s="18"/>
      <c r="ELX39" s="18"/>
      <c r="ELY39" s="18"/>
      <c r="ELZ39" s="18"/>
      <c r="EMA39" s="19"/>
      <c r="EMB39" s="20"/>
      <c r="EMC39" s="17"/>
      <c r="EMD39" s="18"/>
      <c r="EME39" s="18"/>
      <c r="EMF39" s="18"/>
      <c r="EMG39" s="18"/>
      <c r="EMH39" s="18"/>
      <c r="EMI39" s="19"/>
      <c r="EMJ39" s="20"/>
      <c r="EMK39" s="17"/>
      <c r="EML39" s="18"/>
      <c r="EMM39" s="18"/>
      <c r="EMN39" s="18"/>
      <c r="EMO39" s="18"/>
      <c r="EMP39" s="18"/>
      <c r="EMQ39" s="19"/>
      <c r="EMR39" s="20"/>
      <c r="EMS39" s="17"/>
      <c r="EMT39" s="18"/>
      <c r="EMU39" s="18"/>
      <c r="EMV39" s="18"/>
      <c r="EMW39" s="18"/>
      <c r="EMX39" s="18"/>
      <c r="EMY39" s="19"/>
      <c r="EMZ39" s="20"/>
      <c r="ENA39" s="17"/>
      <c r="ENB39" s="18"/>
      <c r="ENC39" s="18"/>
      <c r="END39" s="18"/>
      <c r="ENE39" s="18"/>
      <c r="ENF39" s="18"/>
      <c r="ENG39" s="19"/>
      <c r="ENH39" s="20"/>
      <c r="ENI39" s="17"/>
      <c r="ENJ39" s="18"/>
      <c r="ENK39" s="18"/>
      <c r="ENL39" s="18"/>
      <c r="ENM39" s="18"/>
      <c r="ENN39" s="18"/>
      <c r="ENO39" s="19"/>
      <c r="ENP39" s="20"/>
      <c r="ENQ39" s="17"/>
      <c r="ENR39" s="18"/>
      <c r="ENS39" s="18"/>
      <c r="ENT39" s="18"/>
      <c r="ENU39" s="18"/>
      <c r="ENV39" s="18"/>
      <c r="ENW39" s="19"/>
      <c r="ENX39" s="20"/>
      <c r="ENY39" s="17"/>
      <c r="ENZ39" s="18"/>
      <c r="EOA39" s="18"/>
      <c r="EOB39" s="18"/>
      <c r="EOC39" s="18"/>
      <c r="EOD39" s="18"/>
      <c r="EOE39" s="19"/>
      <c r="EOF39" s="20"/>
      <c r="EOG39" s="17"/>
      <c r="EOH39" s="18"/>
      <c r="EOI39" s="18"/>
      <c r="EOJ39" s="18"/>
      <c r="EOK39" s="18"/>
      <c r="EOL39" s="18"/>
      <c r="EOM39" s="19"/>
      <c r="EON39" s="20"/>
      <c r="EOO39" s="17"/>
      <c r="EOP39" s="18"/>
      <c r="EOQ39" s="18"/>
      <c r="EOR39" s="18"/>
      <c r="EOS39" s="18"/>
      <c r="EOT39" s="18"/>
      <c r="EOU39" s="19"/>
      <c r="EOV39" s="20"/>
      <c r="EOW39" s="17"/>
      <c r="EOX39" s="18"/>
      <c r="EOY39" s="18"/>
      <c r="EOZ39" s="18"/>
      <c r="EPA39" s="18"/>
      <c r="EPB39" s="18"/>
      <c r="EPC39" s="19"/>
      <c r="EPD39" s="20"/>
      <c r="EPE39" s="17"/>
      <c r="EPF39" s="18"/>
      <c r="EPG39" s="18"/>
      <c r="EPH39" s="18"/>
      <c r="EPI39" s="18"/>
      <c r="EPJ39" s="18"/>
      <c r="EPK39" s="19"/>
      <c r="EPL39" s="20"/>
      <c r="EPM39" s="17"/>
      <c r="EPN39" s="18"/>
      <c r="EPO39" s="18"/>
      <c r="EPP39" s="18"/>
      <c r="EPQ39" s="18"/>
      <c r="EPR39" s="18"/>
      <c r="EPS39" s="19"/>
      <c r="EPT39" s="20"/>
      <c r="EPU39" s="17"/>
      <c r="EPV39" s="18"/>
      <c r="EPW39" s="18"/>
      <c r="EPX39" s="18"/>
      <c r="EPY39" s="18"/>
      <c r="EPZ39" s="18"/>
      <c r="EQA39" s="19"/>
      <c r="EQB39" s="20"/>
      <c r="EQC39" s="17"/>
      <c r="EQD39" s="18"/>
      <c r="EQE39" s="18"/>
      <c r="EQF39" s="18"/>
      <c r="EQG39" s="18"/>
      <c r="EQH39" s="18"/>
      <c r="EQI39" s="19"/>
      <c r="EQJ39" s="20"/>
      <c r="EQK39" s="17"/>
      <c r="EQL39" s="18"/>
      <c r="EQM39" s="18"/>
      <c r="EQN39" s="18"/>
      <c r="EQO39" s="18"/>
      <c r="EQP39" s="18"/>
      <c r="EQQ39" s="19"/>
      <c r="EQR39" s="20"/>
      <c r="EQS39" s="17"/>
      <c r="EQT39" s="18"/>
      <c r="EQU39" s="18"/>
      <c r="EQV39" s="18"/>
      <c r="EQW39" s="18"/>
      <c r="EQX39" s="18"/>
      <c r="EQY39" s="19"/>
      <c r="EQZ39" s="20"/>
      <c r="ERA39" s="17"/>
      <c r="ERB39" s="18"/>
      <c r="ERC39" s="18"/>
      <c r="ERD39" s="18"/>
      <c r="ERE39" s="18"/>
      <c r="ERF39" s="18"/>
      <c r="ERG39" s="19"/>
      <c r="ERH39" s="20"/>
      <c r="ERI39" s="17"/>
      <c r="ERJ39" s="18"/>
      <c r="ERK39" s="18"/>
      <c r="ERL39" s="18"/>
      <c r="ERM39" s="18"/>
      <c r="ERN39" s="18"/>
      <c r="ERO39" s="19"/>
      <c r="ERP39" s="20"/>
      <c r="ERQ39" s="17"/>
      <c r="ERR39" s="18"/>
      <c r="ERS39" s="18"/>
      <c r="ERT39" s="18"/>
      <c r="ERU39" s="18"/>
      <c r="ERV39" s="18"/>
      <c r="ERW39" s="19"/>
      <c r="ERX39" s="20"/>
      <c r="ERY39" s="17"/>
      <c r="ERZ39" s="18"/>
      <c r="ESA39" s="18"/>
      <c r="ESB39" s="18"/>
      <c r="ESC39" s="18"/>
      <c r="ESD39" s="18"/>
      <c r="ESE39" s="19"/>
      <c r="ESF39" s="20"/>
      <c r="ESG39" s="17"/>
      <c r="ESH39" s="18"/>
      <c r="ESI39" s="18"/>
      <c r="ESJ39" s="18"/>
      <c r="ESK39" s="18"/>
      <c r="ESL39" s="18"/>
      <c r="ESM39" s="19"/>
      <c r="ESN39" s="20"/>
      <c r="ESO39" s="17"/>
      <c r="ESP39" s="18"/>
      <c r="ESQ39" s="18"/>
      <c r="ESR39" s="18"/>
      <c r="ESS39" s="18"/>
      <c r="EST39" s="18"/>
      <c r="ESU39" s="19"/>
      <c r="ESV39" s="20"/>
      <c r="ESW39" s="17"/>
      <c r="ESX39" s="18"/>
      <c r="ESY39" s="18"/>
      <c r="ESZ39" s="18"/>
      <c r="ETA39" s="18"/>
      <c r="ETB39" s="18"/>
      <c r="ETC39" s="19"/>
      <c r="ETD39" s="20"/>
      <c r="ETE39" s="17"/>
      <c r="ETF39" s="18"/>
      <c r="ETG39" s="18"/>
      <c r="ETH39" s="18"/>
      <c r="ETI39" s="18"/>
      <c r="ETJ39" s="18"/>
      <c r="ETK39" s="19"/>
      <c r="ETL39" s="20"/>
      <c r="ETM39" s="17"/>
      <c r="ETN39" s="18"/>
      <c r="ETO39" s="18"/>
      <c r="ETP39" s="18"/>
      <c r="ETQ39" s="18"/>
      <c r="ETR39" s="18"/>
      <c r="ETS39" s="19"/>
      <c r="ETT39" s="20"/>
      <c r="ETU39" s="17"/>
      <c r="ETV39" s="18"/>
      <c r="ETW39" s="18"/>
      <c r="ETX39" s="18"/>
      <c r="ETY39" s="18"/>
      <c r="ETZ39" s="18"/>
      <c r="EUA39" s="19"/>
      <c r="EUB39" s="20"/>
      <c r="EUC39" s="17"/>
      <c r="EUD39" s="18"/>
      <c r="EUE39" s="18"/>
      <c r="EUF39" s="18"/>
      <c r="EUG39" s="18"/>
      <c r="EUH39" s="18"/>
      <c r="EUI39" s="19"/>
      <c r="EUJ39" s="20"/>
      <c r="EUK39" s="17"/>
      <c r="EUL39" s="18"/>
      <c r="EUM39" s="18"/>
      <c r="EUN39" s="18"/>
      <c r="EUO39" s="18"/>
      <c r="EUP39" s="18"/>
      <c r="EUQ39" s="19"/>
      <c r="EUR39" s="20"/>
      <c r="EUS39" s="17"/>
      <c r="EUT39" s="18"/>
      <c r="EUU39" s="18"/>
      <c r="EUV39" s="18"/>
      <c r="EUW39" s="18"/>
      <c r="EUX39" s="18"/>
      <c r="EUY39" s="19"/>
      <c r="EUZ39" s="20"/>
      <c r="EVA39" s="17"/>
      <c r="EVB39" s="18"/>
      <c r="EVC39" s="18"/>
      <c r="EVD39" s="18"/>
      <c r="EVE39" s="18"/>
      <c r="EVF39" s="18"/>
      <c r="EVG39" s="19"/>
      <c r="EVH39" s="20"/>
      <c r="EVI39" s="17"/>
      <c r="EVJ39" s="18"/>
      <c r="EVK39" s="18"/>
      <c r="EVL39" s="18"/>
      <c r="EVM39" s="18"/>
      <c r="EVN39" s="18"/>
      <c r="EVO39" s="19"/>
      <c r="EVP39" s="20"/>
      <c r="EVQ39" s="17"/>
      <c r="EVR39" s="18"/>
      <c r="EVS39" s="18"/>
      <c r="EVT39" s="18"/>
      <c r="EVU39" s="18"/>
      <c r="EVV39" s="18"/>
      <c r="EVW39" s="19"/>
      <c r="EVX39" s="20"/>
      <c r="EVY39" s="17"/>
      <c r="EVZ39" s="18"/>
      <c r="EWA39" s="18"/>
      <c r="EWB39" s="18"/>
      <c r="EWC39" s="18"/>
      <c r="EWD39" s="18"/>
      <c r="EWE39" s="19"/>
      <c r="EWF39" s="20"/>
      <c r="EWG39" s="17"/>
      <c r="EWH39" s="18"/>
      <c r="EWI39" s="18"/>
      <c r="EWJ39" s="18"/>
      <c r="EWK39" s="18"/>
      <c r="EWL39" s="18"/>
      <c r="EWM39" s="19"/>
      <c r="EWN39" s="20"/>
      <c r="EWO39" s="17"/>
      <c r="EWP39" s="18"/>
      <c r="EWQ39" s="18"/>
      <c r="EWR39" s="18"/>
      <c r="EWS39" s="18"/>
      <c r="EWT39" s="18"/>
      <c r="EWU39" s="19"/>
      <c r="EWV39" s="20"/>
      <c r="EWW39" s="17"/>
      <c r="EWX39" s="18"/>
      <c r="EWY39" s="18"/>
      <c r="EWZ39" s="18"/>
      <c r="EXA39" s="18"/>
      <c r="EXB39" s="18"/>
      <c r="EXC39" s="19"/>
      <c r="EXD39" s="20"/>
      <c r="EXE39" s="17"/>
      <c r="EXF39" s="18"/>
      <c r="EXG39" s="18"/>
      <c r="EXH39" s="18"/>
      <c r="EXI39" s="18"/>
      <c r="EXJ39" s="18"/>
      <c r="EXK39" s="19"/>
      <c r="EXL39" s="20"/>
      <c r="EXM39" s="17"/>
      <c r="EXN39" s="18"/>
      <c r="EXO39" s="18"/>
      <c r="EXP39" s="18"/>
      <c r="EXQ39" s="18"/>
      <c r="EXR39" s="18"/>
      <c r="EXS39" s="19"/>
      <c r="EXT39" s="20"/>
      <c r="EXU39" s="17"/>
      <c r="EXV39" s="18"/>
      <c r="EXW39" s="18"/>
      <c r="EXX39" s="18"/>
      <c r="EXY39" s="18"/>
      <c r="EXZ39" s="18"/>
      <c r="EYA39" s="19"/>
      <c r="EYB39" s="20"/>
      <c r="EYC39" s="17"/>
      <c r="EYD39" s="18"/>
      <c r="EYE39" s="18"/>
      <c r="EYF39" s="18"/>
      <c r="EYG39" s="18"/>
      <c r="EYH39" s="18"/>
      <c r="EYI39" s="19"/>
      <c r="EYJ39" s="20"/>
      <c r="EYK39" s="17"/>
      <c r="EYL39" s="18"/>
      <c r="EYM39" s="18"/>
      <c r="EYN39" s="18"/>
      <c r="EYO39" s="18"/>
      <c r="EYP39" s="18"/>
      <c r="EYQ39" s="19"/>
      <c r="EYR39" s="20"/>
      <c r="EYS39" s="17"/>
      <c r="EYT39" s="18"/>
      <c r="EYU39" s="18"/>
      <c r="EYV39" s="18"/>
      <c r="EYW39" s="18"/>
      <c r="EYX39" s="18"/>
      <c r="EYY39" s="19"/>
      <c r="EYZ39" s="20"/>
      <c r="EZA39" s="17"/>
      <c r="EZB39" s="18"/>
      <c r="EZC39" s="18"/>
      <c r="EZD39" s="18"/>
      <c r="EZE39" s="18"/>
      <c r="EZF39" s="18"/>
      <c r="EZG39" s="19"/>
      <c r="EZH39" s="20"/>
      <c r="EZI39" s="17"/>
      <c r="EZJ39" s="18"/>
      <c r="EZK39" s="18"/>
      <c r="EZL39" s="18"/>
      <c r="EZM39" s="18"/>
      <c r="EZN39" s="18"/>
      <c r="EZO39" s="19"/>
      <c r="EZP39" s="20"/>
      <c r="EZQ39" s="17"/>
      <c r="EZR39" s="18"/>
      <c r="EZS39" s="18"/>
      <c r="EZT39" s="18"/>
      <c r="EZU39" s="18"/>
      <c r="EZV39" s="18"/>
      <c r="EZW39" s="19"/>
      <c r="EZX39" s="20"/>
      <c r="EZY39" s="17"/>
      <c r="EZZ39" s="18"/>
      <c r="FAA39" s="18"/>
      <c r="FAB39" s="18"/>
      <c r="FAC39" s="18"/>
      <c r="FAD39" s="18"/>
      <c r="FAE39" s="19"/>
      <c r="FAF39" s="20"/>
      <c r="FAG39" s="17"/>
      <c r="FAH39" s="18"/>
      <c r="FAI39" s="18"/>
      <c r="FAJ39" s="18"/>
      <c r="FAK39" s="18"/>
      <c r="FAL39" s="18"/>
      <c r="FAM39" s="19"/>
      <c r="FAN39" s="20"/>
      <c r="FAO39" s="17"/>
      <c r="FAP39" s="18"/>
      <c r="FAQ39" s="18"/>
      <c r="FAR39" s="18"/>
      <c r="FAS39" s="18"/>
      <c r="FAT39" s="18"/>
      <c r="FAU39" s="19"/>
      <c r="FAV39" s="20"/>
      <c r="FAW39" s="17"/>
      <c r="FAX39" s="18"/>
      <c r="FAY39" s="18"/>
      <c r="FAZ39" s="18"/>
      <c r="FBA39" s="18"/>
      <c r="FBB39" s="18"/>
      <c r="FBC39" s="19"/>
      <c r="FBD39" s="20"/>
      <c r="FBE39" s="17"/>
      <c r="FBF39" s="18"/>
      <c r="FBG39" s="18"/>
      <c r="FBH39" s="18"/>
      <c r="FBI39" s="18"/>
      <c r="FBJ39" s="18"/>
      <c r="FBK39" s="19"/>
      <c r="FBL39" s="20"/>
      <c r="FBM39" s="17"/>
      <c r="FBN39" s="18"/>
      <c r="FBO39" s="18"/>
      <c r="FBP39" s="18"/>
      <c r="FBQ39" s="18"/>
      <c r="FBR39" s="18"/>
      <c r="FBS39" s="19"/>
      <c r="FBT39" s="20"/>
      <c r="FBU39" s="17"/>
      <c r="FBV39" s="18"/>
      <c r="FBW39" s="18"/>
      <c r="FBX39" s="18"/>
      <c r="FBY39" s="18"/>
      <c r="FBZ39" s="18"/>
      <c r="FCA39" s="19"/>
      <c r="FCB39" s="20"/>
      <c r="FCC39" s="17"/>
      <c r="FCD39" s="18"/>
      <c r="FCE39" s="18"/>
      <c r="FCF39" s="18"/>
      <c r="FCG39" s="18"/>
      <c r="FCH39" s="18"/>
      <c r="FCI39" s="19"/>
      <c r="FCJ39" s="20"/>
      <c r="FCK39" s="17"/>
      <c r="FCL39" s="18"/>
      <c r="FCM39" s="18"/>
      <c r="FCN39" s="18"/>
      <c r="FCO39" s="18"/>
      <c r="FCP39" s="18"/>
      <c r="FCQ39" s="19"/>
      <c r="FCR39" s="20"/>
      <c r="FCS39" s="17"/>
      <c r="FCT39" s="18"/>
      <c r="FCU39" s="18"/>
      <c r="FCV39" s="18"/>
      <c r="FCW39" s="18"/>
      <c r="FCX39" s="18"/>
      <c r="FCY39" s="19"/>
      <c r="FCZ39" s="20"/>
      <c r="FDA39" s="17"/>
      <c r="FDB39" s="18"/>
      <c r="FDC39" s="18"/>
      <c r="FDD39" s="18"/>
      <c r="FDE39" s="18"/>
      <c r="FDF39" s="18"/>
      <c r="FDG39" s="19"/>
      <c r="FDH39" s="20"/>
      <c r="FDI39" s="17"/>
      <c r="FDJ39" s="18"/>
      <c r="FDK39" s="18"/>
      <c r="FDL39" s="18"/>
      <c r="FDM39" s="18"/>
      <c r="FDN39" s="18"/>
      <c r="FDO39" s="19"/>
      <c r="FDP39" s="20"/>
      <c r="FDQ39" s="17"/>
      <c r="FDR39" s="18"/>
      <c r="FDS39" s="18"/>
      <c r="FDT39" s="18"/>
      <c r="FDU39" s="18"/>
      <c r="FDV39" s="18"/>
      <c r="FDW39" s="19"/>
      <c r="FDX39" s="20"/>
      <c r="FDY39" s="17"/>
      <c r="FDZ39" s="18"/>
      <c r="FEA39" s="18"/>
      <c r="FEB39" s="18"/>
      <c r="FEC39" s="18"/>
      <c r="FED39" s="18"/>
      <c r="FEE39" s="19"/>
      <c r="FEF39" s="20"/>
      <c r="FEG39" s="17"/>
      <c r="FEH39" s="18"/>
      <c r="FEI39" s="18"/>
      <c r="FEJ39" s="18"/>
      <c r="FEK39" s="18"/>
      <c r="FEL39" s="18"/>
      <c r="FEM39" s="19"/>
      <c r="FEN39" s="20"/>
      <c r="FEO39" s="17"/>
      <c r="FEP39" s="18"/>
      <c r="FEQ39" s="18"/>
      <c r="FER39" s="18"/>
      <c r="FES39" s="18"/>
      <c r="FET39" s="18"/>
      <c r="FEU39" s="19"/>
      <c r="FEV39" s="20"/>
      <c r="FEW39" s="17"/>
      <c r="FEX39" s="18"/>
      <c r="FEY39" s="18"/>
      <c r="FEZ39" s="18"/>
      <c r="FFA39" s="18"/>
      <c r="FFB39" s="18"/>
      <c r="FFC39" s="19"/>
      <c r="FFD39" s="20"/>
      <c r="FFE39" s="17"/>
      <c r="FFF39" s="18"/>
      <c r="FFG39" s="18"/>
      <c r="FFH39" s="18"/>
      <c r="FFI39" s="18"/>
      <c r="FFJ39" s="18"/>
      <c r="FFK39" s="19"/>
      <c r="FFL39" s="20"/>
      <c r="FFM39" s="17"/>
      <c r="FFN39" s="18"/>
      <c r="FFO39" s="18"/>
      <c r="FFP39" s="18"/>
      <c r="FFQ39" s="18"/>
      <c r="FFR39" s="18"/>
      <c r="FFS39" s="19"/>
      <c r="FFT39" s="20"/>
      <c r="FFU39" s="17"/>
      <c r="FFV39" s="18"/>
      <c r="FFW39" s="18"/>
      <c r="FFX39" s="18"/>
      <c r="FFY39" s="18"/>
      <c r="FFZ39" s="18"/>
      <c r="FGA39" s="19"/>
      <c r="FGB39" s="20"/>
      <c r="FGC39" s="17"/>
      <c r="FGD39" s="18"/>
      <c r="FGE39" s="18"/>
      <c r="FGF39" s="18"/>
      <c r="FGG39" s="18"/>
      <c r="FGH39" s="18"/>
      <c r="FGI39" s="19"/>
      <c r="FGJ39" s="20"/>
      <c r="FGK39" s="17"/>
      <c r="FGL39" s="18"/>
      <c r="FGM39" s="18"/>
      <c r="FGN39" s="18"/>
      <c r="FGO39" s="18"/>
      <c r="FGP39" s="18"/>
      <c r="FGQ39" s="19"/>
      <c r="FGR39" s="20"/>
      <c r="FGS39" s="17"/>
      <c r="FGT39" s="18"/>
      <c r="FGU39" s="18"/>
      <c r="FGV39" s="18"/>
      <c r="FGW39" s="18"/>
      <c r="FGX39" s="18"/>
      <c r="FGY39" s="19"/>
      <c r="FGZ39" s="20"/>
      <c r="FHA39" s="17"/>
      <c r="FHB39" s="18"/>
      <c r="FHC39" s="18"/>
      <c r="FHD39" s="18"/>
      <c r="FHE39" s="18"/>
      <c r="FHF39" s="18"/>
      <c r="FHG39" s="19"/>
      <c r="FHH39" s="20"/>
      <c r="FHI39" s="17"/>
      <c r="FHJ39" s="18"/>
      <c r="FHK39" s="18"/>
      <c r="FHL39" s="18"/>
      <c r="FHM39" s="18"/>
      <c r="FHN39" s="18"/>
      <c r="FHO39" s="19"/>
      <c r="FHP39" s="20"/>
      <c r="FHQ39" s="17"/>
      <c r="FHR39" s="18"/>
      <c r="FHS39" s="18"/>
      <c r="FHT39" s="18"/>
      <c r="FHU39" s="18"/>
      <c r="FHV39" s="18"/>
      <c r="FHW39" s="19"/>
      <c r="FHX39" s="20"/>
      <c r="FHY39" s="17"/>
      <c r="FHZ39" s="18"/>
      <c r="FIA39" s="18"/>
      <c r="FIB39" s="18"/>
      <c r="FIC39" s="18"/>
      <c r="FID39" s="18"/>
      <c r="FIE39" s="19"/>
      <c r="FIF39" s="20"/>
      <c r="FIG39" s="17"/>
      <c r="FIH39" s="18"/>
      <c r="FII39" s="18"/>
      <c r="FIJ39" s="18"/>
      <c r="FIK39" s="18"/>
      <c r="FIL39" s="18"/>
      <c r="FIM39" s="19"/>
      <c r="FIN39" s="20"/>
      <c r="FIO39" s="17"/>
      <c r="FIP39" s="18"/>
      <c r="FIQ39" s="18"/>
      <c r="FIR39" s="18"/>
      <c r="FIS39" s="18"/>
      <c r="FIT39" s="18"/>
      <c r="FIU39" s="19"/>
      <c r="FIV39" s="20"/>
      <c r="FIW39" s="17"/>
      <c r="FIX39" s="18"/>
      <c r="FIY39" s="18"/>
      <c r="FIZ39" s="18"/>
      <c r="FJA39" s="18"/>
      <c r="FJB39" s="18"/>
      <c r="FJC39" s="19"/>
      <c r="FJD39" s="20"/>
      <c r="FJE39" s="17"/>
      <c r="FJF39" s="18"/>
      <c r="FJG39" s="18"/>
      <c r="FJH39" s="18"/>
      <c r="FJI39" s="18"/>
      <c r="FJJ39" s="18"/>
      <c r="FJK39" s="19"/>
      <c r="FJL39" s="20"/>
      <c r="FJM39" s="17"/>
      <c r="FJN39" s="18"/>
      <c r="FJO39" s="18"/>
      <c r="FJP39" s="18"/>
      <c r="FJQ39" s="18"/>
      <c r="FJR39" s="18"/>
      <c r="FJS39" s="19"/>
      <c r="FJT39" s="20"/>
      <c r="FJU39" s="17"/>
      <c r="FJV39" s="18"/>
      <c r="FJW39" s="18"/>
      <c r="FJX39" s="18"/>
      <c r="FJY39" s="18"/>
      <c r="FJZ39" s="18"/>
      <c r="FKA39" s="19"/>
      <c r="FKB39" s="20"/>
      <c r="FKC39" s="17"/>
      <c r="FKD39" s="18"/>
      <c r="FKE39" s="18"/>
      <c r="FKF39" s="18"/>
      <c r="FKG39" s="18"/>
      <c r="FKH39" s="18"/>
      <c r="FKI39" s="19"/>
      <c r="FKJ39" s="20"/>
      <c r="FKK39" s="17"/>
      <c r="FKL39" s="18"/>
      <c r="FKM39" s="18"/>
      <c r="FKN39" s="18"/>
      <c r="FKO39" s="18"/>
      <c r="FKP39" s="18"/>
      <c r="FKQ39" s="19"/>
      <c r="FKR39" s="20"/>
      <c r="FKS39" s="17"/>
      <c r="FKT39" s="18"/>
      <c r="FKU39" s="18"/>
      <c r="FKV39" s="18"/>
      <c r="FKW39" s="18"/>
      <c r="FKX39" s="18"/>
      <c r="FKY39" s="19"/>
      <c r="FKZ39" s="20"/>
      <c r="FLA39" s="17"/>
      <c r="FLB39" s="18"/>
      <c r="FLC39" s="18"/>
      <c r="FLD39" s="18"/>
      <c r="FLE39" s="18"/>
      <c r="FLF39" s="18"/>
      <c r="FLG39" s="19"/>
      <c r="FLH39" s="20"/>
      <c r="FLI39" s="17"/>
      <c r="FLJ39" s="18"/>
      <c r="FLK39" s="18"/>
      <c r="FLL39" s="18"/>
      <c r="FLM39" s="18"/>
      <c r="FLN39" s="18"/>
      <c r="FLO39" s="19"/>
      <c r="FLP39" s="20"/>
      <c r="FLQ39" s="17"/>
      <c r="FLR39" s="18"/>
      <c r="FLS39" s="18"/>
      <c r="FLT39" s="18"/>
      <c r="FLU39" s="18"/>
      <c r="FLV39" s="18"/>
      <c r="FLW39" s="19"/>
      <c r="FLX39" s="20"/>
      <c r="FLY39" s="17"/>
      <c r="FLZ39" s="18"/>
      <c r="FMA39" s="18"/>
      <c r="FMB39" s="18"/>
      <c r="FMC39" s="18"/>
      <c r="FMD39" s="18"/>
      <c r="FME39" s="19"/>
      <c r="FMF39" s="20"/>
      <c r="FMG39" s="17"/>
      <c r="FMH39" s="18"/>
      <c r="FMI39" s="18"/>
      <c r="FMJ39" s="18"/>
      <c r="FMK39" s="18"/>
      <c r="FML39" s="18"/>
      <c r="FMM39" s="19"/>
      <c r="FMN39" s="20"/>
      <c r="FMO39" s="17"/>
      <c r="FMP39" s="18"/>
      <c r="FMQ39" s="18"/>
      <c r="FMR39" s="18"/>
      <c r="FMS39" s="18"/>
      <c r="FMT39" s="18"/>
      <c r="FMU39" s="19"/>
      <c r="FMV39" s="20"/>
      <c r="FMW39" s="17"/>
      <c r="FMX39" s="18"/>
      <c r="FMY39" s="18"/>
      <c r="FMZ39" s="18"/>
      <c r="FNA39" s="18"/>
      <c r="FNB39" s="18"/>
      <c r="FNC39" s="19"/>
      <c r="FND39" s="20"/>
      <c r="FNE39" s="17"/>
      <c r="FNF39" s="18"/>
      <c r="FNG39" s="18"/>
      <c r="FNH39" s="18"/>
      <c r="FNI39" s="18"/>
      <c r="FNJ39" s="18"/>
      <c r="FNK39" s="19"/>
      <c r="FNL39" s="20"/>
      <c r="FNM39" s="17"/>
      <c r="FNN39" s="18"/>
      <c r="FNO39" s="18"/>
      <c r="FNP39" s="18"/>
      <c r="FNQ39" s="18"/>
      <c r="FNR39" s="18"/>
      <c r="FNS39" s="19"/>
      <c r="FNT39" s="20"/>
      <c r="FNU39" s="17"/>
      <c r="FNV39" s="18"/>
      <c r="FNW39" s="18"/>
      <c r="FNX39" s="18"/>
      <c r="FNY39" s="18"/>
      <c r="FNZ39" s="18"/>
      <c r="FOA39" s="19"/>
      <c r="FOB39" s="20"/>
      <c r="FOC39" s="17"/>
      <c r="FOD39" s="18"/>
      <c r="FOE39" s="18"/>
      <c r="FOF39" s="18"/>
      <c r="FOG39" s="18"/>
      <c r="FOH39" s="18"/>
      <c r="FOI39" s="19"/>
      <c r="FOJ39" s="20"/>
      <c r="FOK39" s="17"/>
      <c r="FOL39" s="18"/>
      <c r="FOM39" s="18"/>
      <c r="FON39" s="18"/>
      <c r="FOO39" s="18"/>
      <c r="FOP39" s="18"/>
      <c r="FOQ39" s="19"/>
      <c r="FOR39" s="20"/>
      <c r="FOS39" s="17"/>
      <c r="FOT39" s="18"/>
      <c r="FOU39" s="18"/>
      <c r="FOV39" s="18"/>
      <c r="FOW39" s="18"/>
      <c r="FOX39" s="18"/>
      <c r="FOY39" s="19"/>
      <c r="FOZ39" s="20"/>
      <c r="FPA39" s="17"/>
      <c r="FPB39" s="18"/>
      <c r="FPC39" s="18"/>
      <c r="FPD39" s="18"/>
      <c r="FPE39" s="18"/>
      <c r="FPF39" s="18"/>
      <c r="FPG39" s="19"/>
      <c r="FPH39" s="20"/>
      <c r="FPI39" s="17"/>
      <c r="FPJ39" s="18"/>
      <c r="FPK39" s="18"/>
      <c r="FPL39" s="18"/>
      <c r="FPM39" s="18"/>
      <c r="FPN39" s="18"/>
      <c r="FPO39" s="19"/>
      <c r="FPP39" s="20"/>
      <c r="FPQ39" s="17"/>
      <c r="FPR39" s="18"/>
      <c r="FPS39" s="18"/>
      <c r="FPT39" s="18"/>
      <c r="FPU39" s="18"/>
      <c r="FPV39" s="18"/>
      <c r="FPW39" s="19"/>
      <c r="FPX39" s="20"/>
      <c r="FPY39" s="17"/>
      <c r="FPZ39" s="18"/>
      <c r="FQA39" s="18"/>
      <c r="FQB39" s="18"/>
      <c r="FQC39" s="18"/>
      <c r="FQD39" s="18"/>
      <c r="FQE39" s="19"/>
      <c r="FQF39" s="20"/>
      <c r="FQG39" s="17"/>
      <c r="FQH39" s="18"/>
      <c r="FQI39" s="18"/>
      <c r="FQJ39" s="18"/>
      <c r="FQK39" s="18"/>
      <c r="FQL39" s="18"/>
      <c r="FQM39" s="19"/>
      <c r="FQN39" s="20"/>
      <c r="FQO39" s="17"/>
      <c r="FQP39" s="18"/>
      <c r="FQQ39" s="18"/>
      <c r="FQR39" s="18"/>
      <c r="FQS39" s="18"/>
      <c r="FQT39" s="18"/>
      <c r="FQU39" s="19"/>
      <c r="FQV39" s="20"/>
      <c r="FQW39" s="17"/>
      <c r="FQX39" s="18"/>
      <c r="FQY39" s="18"/>
      <c r="FQZ39" s="18"/>
      <c r="FRA39" s="18"/>
      <c r="FRB39" s="18"/>
      <c r="FRC39" s="19"/>
      <c r="FRD39" s="20"/>
      <c r="FRE39" s="17"/>
      <c r="FRF39" s="18"/>
      <c r="FRG39" s="18"/>
      <c r="FRH39" s="18"/>
      <c r="FRI39" s="18"/>
      <c r="FRJ39" s="18"/>
      <c r="FRK39" s="19"/>
      <c r="FRL39" s="20"/>
      <c r="FRM39" s="17"/>
      <c r="FRN39" s="18"/>
      <c r="FRO39" s="18"/>
      <c r="FRP39" s="18"/>
      <c r="FRQ39" s="18"/>
      <c r="FRR39" s="18"/>
      <c r="FRS39" s="19"/>
      <c r="FRT39" s="20"/>
      <c r="FRU39" s="17"/>
      <c r="FRV39" s="18"/>
      <c r="FRW39" s="18"/>
      <c r="FRX39" s="18"/>
      <c r="FRY39" s="18"/>
      <c r="FRZ39" s="18"/>
      <c r="FSA39" s="19"/>
      <c r="FSB39" s="20"/>
      <c r="FSC39" s="17"/>
      <c r="FSD39" s="18"/>
      <c r="FSE39" s="18"/>
      <c r="FSF39" s="18"/>
      <c r="FSG39" s="18"/>
      <c r="FSH39" s="18"/>
      <c r="FSI39" s="19"/>
      <c r="FSJ39" s="20"/>
      <c r="FSK39" s="17"/>
      <c r="FSL39" s="18"/>
      <c r="FSM39" s="18"/>
      <c r="FSN39" s="18"/>
      <c r="FSO39" s="18"/>
      <c r="FSP39" s="18"/>
      <c r="FSQ39" s="19"/>
      <c r="FSR39" s="20"/>
      <c r="FSS39" s="17"/>
      <c r="FST39" s="18"/>
      <c r="FSU39" s="18"/>
      <c r="FSV39" s="18"/>
      <c r="FSW39" s="18"/>
      <c r="FSX39" s="18"/>
      <c r="FSY39" s="19"/>
      <c r="FSZ39" s="20"/>
      <c r="FTA39" s="17"/>
      <c r="FTB39" s="18"/>
      <c r="FTC39" s="18"/>
      <c r="FTD39" s="18"/>
      <c r="FTE39" s="18"/>
      <c r="FTF39" s="18"/>
      <c r="FTG39" s="19"/>
      <c r="FTH39" s="20"/>
      <c r="FTI39" s="17"/>
      <c r="FTJ39" s="18"/>
      <c r="FTK39" s="18"/>
      <c r="FTL39" s="18"/>
      <c r="FTM39" s="18"/>
      <c r="FTN39" s="18"/>
      <c r="FTO39" s="19"/>
      <c r="FTP39" s="20"/>
      <c r="FTQ39" s="17"/>
      <c r="FTR39" s="18"/>
      <c r="FTS39" s="18"/>
      <c r="FTT39" s="18"/>
      <c r="FTU39" s="18"/>
      <c r="FTV39" s="18"/>
      <c r="FTW39" s="19"/>
      <c r="FTX39" s="20"/>
      <c r="FTY39" s="17"/>
      <c r="FTZ39" s="18"/>
      <c r="FUA39" s="18"/>
      <c r="FUB39" s="18"/>
      <c r="FUC39" s="18"/>
      <c r="FUD39" s="18"/>
      <c r="FUE39" s="19"/>
      <c r="FUF39" s="20"/>
      <c r="FUG39" s="17"/>
      <c r="FUH39" s="18"/>
      <c r="FUI39" s="18"/>
      <c r="FUJ39" s="18"/>
      <c r="FUK39" s="18"/>
      <c r="FUL39" s="18"/>
      <c r="FUM39" s="19"/>
      <c r="FUN39" s="20"/>
      <c r="FUO39" s="17"/>
      <c r="FUP39" s="18"/>
      <c r="FUQ39" s="18"/>
      <c r="FUR39" s="18"/>
      <c r="FUS39" s="18"/>
      <c r="FUT39" s="18"/>
      <c r="FUU39" s="19"/>
      <c r="FUV39" s="20"/>
      <c r="FUW39" s="17"/>
      <c r="FUX39" s="18"/>
      <c r="FUY39" s="18"/>
      <c r="FUZ39" s="18"/>
      <c r="FVA39" s="18"/>
      <c r="FVB39" s="18"/>
      <c r="FVC39" s="19"/>
      <c r="FVD39" s="20"/>
      <c r="FVE39" s="17"/>
      <c r="FVF39" s="18"/>
      <c r="FVG39" s="18"/>
      <c r="FVH39" s="18"/>
      <c r="FVI39" s="18"/>
      <c r="FVJ39" s="18"/>
      <c r="FVK39" s="19"/>
      <c r="FVL39" s="20"/>
      <c r="FVM39" s="17"/>
      <c r="FVN39" s="18"/>
      <c r="FVO39" s="18"/>
      <c r="FVP39" s="18"/>
      <c r="FVQ39" s="18"/>
      <c r="FVR39" s="18"/>
      <c r="FVS39" s="19"/>
      <c r="FVT39" s="20"/>
      <c r="FVU39" s="17"/>
      <c r="FVV39" s="18"/>
      <c r="FVW39" s="18"/>
      <c r="FVX39" s="18"/>
      <c r="FVY39" s="18"/>
      <c r="FVZ39" s="18"/>
      <c r="FWA39" s="19"/>
      <c r="FWB39" s="20"/>
      <c r="FWC39" s="17"/>
      <c r="FWD39" s="18"/>
      <c r="FWE39" s="18"/>
      <c r="FWF39" s="18"/>
      <c r="FWG39" s="18"/>
      <c r="FWH39" s="18"/>
      <c r="FWI39" s="19"/>
      <c r="FWJ39" s="20"/>
      <c r="FWK39" s="17"/>
      <c r="FWL39" s="18"/>
      <c r="FWM39" s="18"/>
      <c r="FWN39" s="18"/>
      <c r="FWO39" s="18"/>
      <c r="FWP39" s="18"/>
      <c r="FWQ39" s="19"/>
      <c r="FWR39" s="20"/>
      <c r="FWS39" s="17"/>
      <c r="FWT39" s="18"/>
      <c r="FWU39" s="18"/>
      <c r="FWV39" s="18"/>
      <c r="FWW39" s="18"/>
      <c r="FWX39" s="18"/>
      <c r="FWY39" s="19"/>
      <c r="FWZ39" s="20"/>
      <c r="FXA39" s="17"/>
      <c r="FXB39" s="18"/>
      <c r="FXC39" s="18"/>
      <c r="FXD39" s="18"/>
      <c r="FXE39" s="18"/>
      <c r="FXF39" s="18"/>
      <c r="FXG39" s="19"/>
      <c r="FXH39" s="20"/>
      <c r="FXI39" s="17"/>
      <c r="FXJ39" s="18"/>
      <c r="FXK39" s="18"/>
      <c r="FXL39" s="18"/>
      <c r="FXM39" s="18"/>
      <c r="FXN39" s="18"/>
      <c r="FXO39" s="19"/>
      <c r="FXP39" s="20"/>
      <c r="FXQ39" s="17"/>
      <c r="FXR39" s="18"/>
      <c r="FXS39" s="18"/>
      <c r="FXT39" s="18"/>
      <c r="FXU39" s="18"/>
      <c r="FXV39" s="18"/>
      <c r="FXW39" s="19"/>
      <c r="FXX39" s="20"/>
      <c r="FXY39" s="17"/>
      <c r="FXZ39" s="18"/>
      <c r="FYA39" s="18"/>
      <c r="FYB39" s="18"/>
      <c r="FYC39" s="18"/>
      <c r="FYD39" s="18"/>
      <c r="FYE39" s="19"/>
      <c r="FYF39" s="20"/>
      <c r="FYG39" s="17"/>
      <c r="FYH39" s="18"/>
      <c r="FYI39" s="18"/>
      <c r="FYJ39" s="18"/>
      <c r="FYK39" s="18"/>
      <c r="FYL39" s="18"/>
      <c r="FYM39" s="19"/>
      <c r="FYN39" s="20"/>
      <c r="FYO39" s="17"/>
      <c r="FYP39" s="18"/>
      <c r="FYQ39" s="18"/>
      <c r="FYR39" s="18"/>
      <c r="FYS39" s="18"/>
      <c r="FYT39" s="18"/>
      <c r="FYU39" s="19"/>
      <c r="FYV39" s="20"/>
      <c r="FYW39" s="17"/>
      <c r="FYX39" s="18"/>
      <c r="FYY39" s="18"/>
      <c r="FYZ39" s="18"/>
      <c r="FZA39" s="18"/>
      <c r="FZB39" s="18"/>
      <c r="FZC39" s="19"/>
      <c r="FZD39" s="20"/>
      <c r="FZE39" s="17"/>
      <c r="FZF39" s="18"/>
      <c r="FZG39" s="18"/>
      <c r="FZH39" s="18"/>
      <c r="FZI39" s="18"/>
      <c r="FZJ39" s="18"/>
      <c r="FZK39" s="19"/>
      <c r="FZL39" s="20"/>
      <c r="FZM39" s="17"/>
      <c r="FZN39" s="18"/>
      <c r="FZO39" s="18"/>
      <c r="FZP39" s="18"/>
      <c r="FZQ39" s="18"/>
      <c r="FZR39" s="18"/>
      <c r="FZS39" s="19"/>
      <c r="FZT39" s="20"/>
      <c r="FZU39" s="17"/>
      <c r="FZV39" s="18"/>
      <c r="FZW39" s="18"/>
      <c r="FZX39" s="18"/>
      <c r="FZY39" s="18"/>
      <c r="FZZ39" s="18"/>
      <c r="GAA39" s="19"/>
      <c r="GAB39" s="20"/>
      <c r="GAC39" s="17"/>
      <c r="GAD39" s="18"/>
      <c r="GAE39" s="18"/>
      <c r="GAF39" s="18"/>
      <c r="GAG39" s="18"/>
      <c r="GAH39" s="18"/>
      <c r="GAI39" s="19"/>
      <c r="GAJ39" s="20"/>
      <c r="GAK39" s="17"/>
      <c r="GAL39" s="18"/>
      <c r="GAM39" s="18"/>
      <c r="GAN39" s="18"/>
      <c r="GAO39" s="18"/>
      <c r="GAP39" s="18"/>
      <c r="GAQ39" s="19"/>
      <c r="GAR39" s="20"/>
      <c r="GAS39" s="17"/>
      <c r="GAT39" s="18"/>
      <c r="GAU39" s="18"/>
      <c r="GAV39" s="18"/>
      <c r="GAW39" s="18"/>
      <c r="GAX39" s="18"/>
      <c r="GAY39" s="19"/>
      <c r="GAZ39" s="20"/>
      <c r="GBA39" s="17"/>
      <c r="GBB39" s="18"/>
      <c r="GBC39" s="18"/>
      <c r="GBD39" s="18"/>
      <c r="GBE39" s="18"/>
      <c r="GBF39" s="18"/>
      <c r="GBG39" s="19"/>
      <c r="GBH39" s="20"/>
      <c r="GBI39" s="17"/>
      <c r="GBJ39" s="18"/>
      <c r="GBK39" s="18"/>
      <c r="GBL39" s="18"/>
      <c r="GBM39" s="18"/>
      <c r="GBN39" s="18"/>
      <c r="GBO39" s="19"/>
      <c r="GBP39" s="20"/>
      <c r="GBQ39" s="17"/>
      <c r="GBR39" s="18"/>
      <c r="GBS39" s="18"/>
      <c r="GBT39" s="18"/>
      <c r="GBU39" s="18"/>
      <c r="GBV39" s="18"/>
      <c r="GBW39" s="19"/>
      <c r="GBX39" s="20"/>
      <c r="GBY39" s="17"/>
      <c r="GBZ39" s="18"/>
      <c r="GCA39" s="18"/>
      <c r="GCB39" s="18"/>
      <c r="GCC39" s="18"/>
      <c r="GCD39" s="18"/>
      <c r="GCE39" s="19"/>
      <c r="GCF39" s="20"/>
      <c r="GCG39" s="17"/>
      <c r="GCH39" s="18"/>
      <c r="GCI39" s="18"/>
      <c r="GCJ39" s="18"/>
      <c r="GCK39" s="18"/>
      <c r="GCL39" s="18"/>
      <c r="GCM39" s="19"/>
      <c r="GCN39" s="20"/>
      <c r="GCO39" s="17"/>
      <c r="GCP39" s="18"/>
      <c r="GCQ39" s="18"/>
      <c r="GCR39" s="18"/>
      <c r="GCS39" s="18"/>
      <c r="GCT39" s="18"/>
      <c r="GCU39" s="19"/>
      <c r="GCV39" s="20"/>
      <c r="GCW39" s="17"/>
      <c r="GCX39" s="18"/>
      <c r="GCY39" s="18"/>
      <c r="GCZ39" s="18"/>
      <c r="GDA39" s="18"/>
      <c r="GDB39" s="18"/>
      <c r="GDC39" s="19"/>
      <c r="GDD39" s="20"/>
      <c r="GDE39" s="17"/>
      <c r="GDF39" s="18"/>
      <c r="GDG39" s="18"/>
      <c r="GDH39" s="18"/>
      <c r="GDI39" s="18"/>
      <c r="GDJ39" s="18"/>
      <c r="GDK39" s="19"/>
      <c r="GDL39" s="20"/>
      <c r="GDM39" s="17"/>
      <c r="GDN39" s="18"/>
      <c r="GDO39" s="18"/>
      <c r="GDP39" s="18"/>
      <c r="GDQ39" s="18"/>
      <c r="GDR39" s="18"/>
      <c r="GDS39" s="19"/>
      <c r="GDT39" s="20"/>
      <c r="GDU39" s="17"/>
      <c r="GDV39" s="18"/>
      <c r="GDW39" s="18"/>
      <c r="GDX39" s="18"/>
      <c r="GDY39" s="18"/>
      <c r="GDZ39" s="18"/>
      <c r="GEA39" s="19"/>
      <c r="GEB39" s="20"/>
      <c r="GEC39" s="17"/>
      <c r="GED39" s="18"/>
      <c r="GEE39" s="18"/>
      <c r="GEF39" s="18"/>
      <c r="GEG39" s="18"/>
      <c r="GEH39" s="18"/>
      <c r="GEI39" s="19"/>
      <c r="GEJ39" s="20"/>
      <c r="GEK39" s="17"/>
      <c r="GEL39" s="18"/>
      <c r="GEM39" s="18"/>
      <c r="GEN39" s="18"/>
      <c r="GEO39" s="18"/>
      <c r="GEP39" s="18"/>
      <c r="GEQ39" s="19"/>
      <c r="GER39" s="20"/>
      <c r="GES39" s="17"/>
      <c r="GET39" s="18"/>
      <c r="GEU39" s="18"/>
      <c r="GEV39" s="18"/>
      <c r="GEW39" s="18"/>
      <c r="GEX39" s="18"/>
      <c r="GEY39" s="19"/>
      <c r="GEZ39" s="20"/>
      <c r="GFA39" s="17"/>
      <c r="GFB39" s="18"/>
      <c r="GFC39" s="18"/>
      <c r="GFD39" s="18"/>
      <c r="GFE39" s="18"/>
      <c r="GFF39" s="18"/>
      <c r="GFG39" s="19"/>
      <c r="GFH39" s="20"/>
      <c r="GFI39" s="17"/>
      <c r="GFJ39" s="18"/>
      <c r="GFK39" s="18"/>
      <c r="GFL39" s="18"/>
      <c r="GFM39" s="18"/>
      <c r="GFN39" s="18"/>
      <c r="GFO39" s="19"/>
      <c r="GFP39" s="20"/>
      <c r="GFQ39" s="17"/>
      <c r="GFR39" s="18"/>
      <c r="GFS39" s="18"/>
      <c r="GFT39" s="18"/>
      <c r="GFU39" s="18"/>
      <c r="GFV39" s="18"/>
      <c r="GFW39" s="19"/>
      <c r="GFX39" s="20"/>
      <c r="GFY39" s="17"/>
      <c r="GFZ39" s="18"/>
      <c r="GGA39" s="18"/>
      <c r="GGB39" s="18"/>
      <c r="GGC39" s="18"/>
      <c r="GGD39" s="18"/>
      <c r="GGE39" s="19"/>
      <c r="GGF39" s="20"/>
      <c r="GGG39" s="17"/>
      <c r="GGH39" s="18"/>
      <c r="GGI39" s="18"/>
      <c r="GGJ39" s="18"/>
      <c r="GGK39" s="18"/>
      <c r="GGL39" s="18"/>
      <c r="GGM39" s="19"/>
      <c r="GGN39" s="20"/>
      <c r="GGO39" s="17"/>
      <c r="GGP39" s="18"/>
      <c r="GGQ39" s="18"/>
      <c r="GGR39" s="18"/>
      <c r="GGS39" s="18"/>
      <c r="GGT39" s="18"/>
      <c r="GGU39" s="19"/>
      <c r="GGV39" s="20"/>
      <c r="GGW39" s="17"/>
      <c r="GGX39" s="18"/>
      <c r="GGY39" s="18"/>
      <c r="GGZ39" s="18"/>
      <c r="GHA39" s="18"/>
      <c r="GHB39" s="18"/>
      <c r="GHC39" s="19"/>
      <c r="GHD39" s="20"/>
      <c r="GHE39" s="17"/>
      <c r="GHF39" s="18"/>
      <c r="GHG39" s="18"/>
      <c r="GHH39" s="18"/>
      <c r="GHI39" s="18"/>
      <c r="GHJ39" s="18"/>
      <c r="GHK39" s="19"/>
      <c r="GHL39" s="20"/>
      <c r="GHM39" s="17"/>
      <c r="GHN39" s="18"/>
      <c r="GHO39" s="18"/>
      <c r="GHP39" s="18"/>
      <c r="GHQ39" s="18"/>
      <c r="GHR39" s="18"/>
      <c r="GHS39" s="19"/>
      <c r="GHT39" s="20"/>
      <c r="GHU39" s="17"/>
      <c r="GHV39" s="18"/>
      <c r="GHW39" s="18"/>
      <c r="GHX39" s="18"/>
      <c r="GHY39" s="18"/>
      <c r="GHZ39" s="18"/>
      <c r="GIA39" s="19"/>
      <c r="GIB39" s="20"/>
      <c r="GIC39" s="17"/>
      <c r="GID39" s="18"/>
      <c r="GIE39" s="18"/>
      <c r="GIF39" s="18"/>
      <c r="GIG39" s="18"/>
      <c r="GIH39" s="18"/>
      <c r="GII39" s="19"/>
      <c r="GIJ39" s="20"/>
      <c r="GIK39" s="17"/>
      <c r="GIL39" s="18"/>
      <c r="GIM39" s="18"/>
      <c r="GIN39" s="18"/>
      <c r="GIO39" s="18"/>
      <c r="GIP39" s="18"/>
      <c r="GIQ39" s="19"/>
      <c r="GIR39" s="20"/>
      <c r="GIS39" s="17"/>
      <c r="GIT39" s="18"/>
      <c r="GIU39" s="18"/>
      <c r="GIV39" s="18"/>
      <c r="GIW39" s="18"/>
      <c r="GIX39" s="18"/>
      <c r="GIY39" s="19"/>
      <c r="GIZ39" s="20"/>
      <c r="GJA39" s="17"/>
      <c r="GJB39" s="18"/>
      <c r="GJC39" s="18"/>
      <c r="GJD39" s="18"/>
      <c r="GJE39" s="18"/>
      <c r="GJF39" s="18"/>
      <c r="GJG39" s="19"/>
      <c r="GJH39" s="20"/>
      <c r="GJI39" s="17"/>
      <c r="GJJ39" s="18"/>
      <c r="GJK39" s="18"/>
      <c r="GJL39" s="18"/>
      <c r="GJM39" s="18"/>
      <c r="GJN39" s="18"/>
      <c r="GJO39" s="19"/>
      <c r="GJP39" s="20"/>
      <c r="GJQ39" s="17"/>
      <c r="GJR39" s="18"/>
      <c r="GJS39" s="18"/>
      <c r="GJT39" s="18"/>
      <c r="GJU39" s="18"/>
      <c r="GJV39" s="18"/>
      <c r="GJW39" s="19"/>
      <c r="GJX39" s="20"/>
      <c r="GJY39" s="17"/>
      <c r="GJZ39" s="18"/>
      <c r="GKA39" s="18"/>
      <c r="GKB39" s="18"/>
      <c r="GKC39" s="18"/>
      <c r="GKD39" s="18"/>
      <c r="GKE39" s="19"/>
      <c r="GKF39" s="20"/>
      <c r="GKG39" s="17"/>
      <c r="GKH39" s="18"/>
      <c r="GKI39" s="18"/>
      <c r="GKJ39" s="18"/>
      <c r="GKK39" s="18"/>
      <c r="GKL39" s="18"/>
      <c r="GKM39" s="19"/>
      <c r="GKN39" s="20"/>
      <c r="GKO39" s="17"/>
      <c r="GKP39" s="18"/>
      <c r="GKQ39" s="18"/>
      <c r="GKR39" s="18"/>
      <c r="GKS39" s="18"/>
      <c r="GKT39" s="18"/>
      <c r="GKU39" s="19"/>
      <c r="GKV39" s="20"/>
      <c r="GKW39" s="17"/>
      <c r="GKX39" s="18"/>
      <c r="GKY39" s="18"/>
      <c r="GKZ39" s="18"/>
      <c r="GLA39" s="18"/>
      <c r="GLB39" s="18"/>
      <c r="GLC39" s="19"/>
      <c r="GLD39" s="20"/>
      <c r="GLE39" s="17"/>
      <c r="GLF39" s="18"/>
      <c r="GLG39" s="18"/>
      <c r="GLH39" s="18"/>
      <c r="GLI39" s="18"/>
      <c r="GLJ39" s="18"/>
      <c r="GLK39" s="19"/>
      <c r="GLL39" s="20"/>
      <c r="GLM39" s="17"/>
      <c r="GLN39" s="18"/>
      <c r="GLO39" s="18"/>
      <c r="GLP39" s="18"/>
      <c r="GLQ39" s="18"/>
      <c r="GLR39" s="18"/>
      <c r="GLS39" s="19"/>
      <c r="GLT39" s="20"/>
      <c r="GLU39" s="17"/>
      <c r="GLV39" s="18"/>
      <c r="GLW39" s="18"/>
      <c r="GLX39" s="18"/>
      <c r="GLY39" s="18"/>
      <c r="GLZ39" s="18"/>
      <c r="GMA39" s="19"/>
      <c r="GMB39" s="20"/>
      <c r="GMC39" s="17"/>
      <c r="GMD39" s="18"/>
      <c r="GME39" s="18"/>
      <c r="GMF39" s="18"/>
      <c r="GMG39" s="18"/>
      <c r="GMH39" s="18"/>
      <c r="GMI39" s="19"/>
      <c r="GMJ39" s="20"/>
      <c r="GMK39" s="17"/>
      <c r="GML39" s="18"/>
      <c r="GMM39" s="18"/>
      <c r="GMN39" s="18"/>
      <c r="GMO39" s="18"/>
      <c r="GMP39" s="18"/>
      <c r="GMQ39" s="19"/>
      <c r="GMR39" s="20"/>
      <c r="GMS39" s="17"/>
      <c r="GMT39" s="18"/>
      <c r="GMU39" s="18"/>
      <c r="GMV39" s="18"/>
      <c r="GMW39" s="18"/>
      <c r="GMX39" s="18"/>
      <c r="GMY39" s="19"/>
      <c r="GMZ39" s="20"/>
      <c r="GNA39" s="17"/>
      <c r="GNB39" s="18"/>
      <c r="GNC39" s="18"/>
      <c r="GND39" s="18"/>
      <c r="GNE39" s="18"/>
      <c r="GNF39" s="18"/>
      <c r="GNG39" s="19"/>
      <c r="GNH39" s="20"/>
      <c r="GNI39" s="17"/>
      <c r="GNJ39" s="18"/>
      <c r="GNK39" s="18"/>
      <c r="GNL39" s="18"/>
      <c r="GNM39" s="18"/>
      <c r="GNN39" s="18"/>
      <c r="GNO39" s="19"/>
      <c r="GNP39" s="20"/>
      <c r="GNQ39" s="17"/>
      <c r="GNR39" s="18"/>
      <c r="GNS39" s="18"/>
      <c r="GNT39" s="18"/>
      <c r="GNU39" s="18"/>
      <c r="GNV39" s="18"/>
      <c r="GNW39" s="19"/>
      <c r="GNX39" s="20"/>
      <c r="GNY39" s="17"/>
      <c r="GNZ39" s="18"/>
      <c r="GOA39" s="18"/>
      <c r="GOB39" s="18"/>
      <c r="GOC39" s="18"/>
      <c r="GOD39" s="18"/>
      <c r="GOE39" s="19"/>
      <c r="GOF39" s="20"/>
      <c r="GOG39" s="17"/>
      <c r="GOH39" s="18"/>
      <c r="GOI39" s="18"/>
      <c r="GOJ39" s="18"/>
      <c r="GOK39" s="18"/>
      <c r="GOL39" s="18"/>
      <c r="GOM39" s="19"/>
      <c r="GON39" s="20"/>
      <c r="GOO39" s="17"/>
      <c r="GOP39" s="18"/>
      <c r="GOQ39" s="18"/>
      <c r="GOR39" s="18"/>
      <c r="GOS39" s="18"/>
      <c r="GOT39" s="18"/>
      <c r="GOU39" s="19"/>
      <c r="GOV39" s="20"/>
      <c r="GOW39" s="17"/>
      <c r="GOX39" s="18"/>
      <c r="GOY39" s="18"/>
      <c r="GOZ39" s="18"/>
      <c r="GPA39" s="18"/>
      <c r="GPB39" s="18"/>
      <c r="GPC39" s="19"/>
      <c r="GPD39" s="20"/>
      <c r="GPE39" s="17"/>
      <c r="GPF39" s="18"/>
      <c r="GPG39" s="18"/>
      <c r="GPH39" s="18"/>
      <c r="GPI39" s="18"/>
      <c r="GPJ39" s="18"/>
      <c r="GPK39" s="19"/>
      <c r="GPL39" s="20"/>
      <c r="GPM39" s="17"/>
      <c r="GPN39" s="18"/>
      <c r="GPO39" s="18"/>
      <c r="GPP39" s="18"/>
      <c r="GPQ39" s="18"/>
      <c r="GPR39" s="18"/>
      <c r="GPS39" s="19"/>
      <c r="GPT39" s="20"/>
      <c r="GPU39" s="17"/>
      <c r="GPV39" s="18"/>
      <c r="GPW39" s="18"/>
      <c r="GPX39" s="18"/>
      <c r="GPY39" s="18"/>
      <c r="GPZ39" s="18"/>
      <c r="GQA39" s="19"/>
      <c r="GQB39" s="20"/>
      <c r="GQC39" s="17"/>
      <c r="GQD39" s="18"/>
      <c r="GQE39" s="18"/>
      <c r="GQF39" s="18"/>
      <c r="GQG39" s="18"/>
      <c r="GQH39" s="18"/>
      <c r="GQI39" s="19"/>
      <c r="GQJ39" s="20"/>
      <c r="GQK39" s="17"/>
      <c r="GQL39" s="18"/>
      <c r="GQM39" s="18"/>
      <c r="GQN39" s="18"/>
      <c r="GQO39" s="18"/>
      <c r="GQP39" s="18"/>
      <c r="GQQ39" s="19"/>
      <c r="GQR39" s="20"/>
      <c r="GQS39" s="17"/>
      <c r="GQT39" s="18"/>
      <c r="GQU39" s="18"/>
      <c r="GQV39" s="18"/>
      <c r="GQW39" s="18"/>
      <c r="GQX39" s="18"/>
      <c r="GQY39" s="19"/>
      <c r="GQZ39" s="20"/>
      <c r="GRA39" s="17"/>
      <c r="GRB39" s="18"/>
      <c r="GRC39" s="18"/>
      <c r="GRD39" s="18"/>
      <c r="GRE39" s="18"/>
      <c r="GRF39" s="18"/>
      <c r="GRG39" s="19"/>
      <c r="GRH39" s="20"/>
      <c r="GRI39" s="17"/>
      <c r="GRJ39" s="18"/>
      <c r="GRK39" s="18"/>
      <c r="GRL39" s="18"/>
      <c r="GRM39" s="18"/>
      <c r="GRN39" s="18"/>
      <c r="GRO39" s="19"/>
      <c r="GRP39" s="20"/>
      <c r="GRQ39" s="17"/>
      <c r="GRR39" s="18"/>
      <c r="GRS39" s="18"/>
      <c r="GRT39" s="18"/>
      <c r="GRU39" s="18"/>
      <c r="GRV39" s="18"/>
      <c r="GRW39" s="19"/>
      <c r="GRX39" s="20"/>
      <c r="GRY39" s="17"/>
      <c r="GRZ39" s="18"/>
      <c r="GSA39" s="18"/>
      <c r="GSB39" s="18"/>
      <c r="GSC39" s="18"/>
      <c r="GSD39" s="18"/>
      <c r="GSE39" s="19"/>
      <c r="GSF39" s="20"/>
      <c r="GSG39" s="17"/>
      <c r="GSH39" s="18"/>
      <c r="GSI39" s="18"/>
      <c r="GSJ39" s="18"/>
      <c r="GSK39" s="18"/>
      <c r="GSL39" s="18"/>
      <c r="GSM39" s="19"/>
      <c r="GSN39" s="20"/>
      <c r="GSO39" s="17"/>
      <c r="GSP39" s="18"/>
      <c r="GSQ39" s="18"/>
      <c r="GSR39" s="18"/>
      <c r="GSS39" s="18"/>
      <c r="GST39" s="18"/>
      <c r="GSU39" s="19"/>
      <c r="GSV39" s="20"/>
      <c r="GSW39" s="17"/>
      <c r="GSX39" s="18"/>
      <c r="GSY39" s="18"/>
      <c r="GSZ39" s="18"/>
      <c r="GTA39" s="18"/>
      <c r="GTB39" s="18"/>
      <c r="GTC39" s="19"/>
      <c r="GTD39" s="20"/>
      <c r="GTE39" s="17"/>
      <c r="GTF39" s="18"/>
      <c r="GTG39" s="18"/>
      <c r="GTH39" s="18"/>
      <c r="GTI39" s="18"/>
      <c r="GTJ39" s="18"/>
      <c r="GTK39" s="19"/>
      <c r="GTL39" s="20"/>
      <c r="GTM39" s="17"/>
      <c r="GTN39" s="18"/>
      <c r="GTO39" s="18"/>
      <c r="GTP39" s="18"/>
      <c r="GTQ39" s="18"/>
      <c r="GTR39" s="18"/>
      <c r="GTS39" s="19"/>
      <c r="GTT39" s="20"/>
      <c r="GTU39" s="17"/>
      <c r="GTV39" s="18"/>
      <c r="GTW39" s="18"/>
      <c r="GTX39" s="18"/>
      <c r="GTY39" s="18"/>
      <c r="GTZ39" s="18"/>
      <c r="GUA39" s="19"/>
      <c r="GUB39" s="20"/>
      <c r="GUC39" s="17"/>
      <c r="GUD39" s="18"/>
      <c r="GUE39" s="18"/>
      <c r="GUF39" s="18"/>
      <c r="GUG39" s="18"/>
      <c r="GUH39" s="18"/>
      <c r="GUI39" s="19"/>
      <c r="GUJ39" s="20"/>
      <c r="GUK39" s="17"/>
      <c r="GUL39" s="18"/>
      <c r="GUM39" s="18"/>
      <c r="GUN39" s="18"/>
      <c r="GUO39" s="18"/>
      <c r="GUP39" s="18"/>
      <c r="GUQ39" s="19"/>
      <c r="GUR39" s="20"/>
      <c r="GUS39" s="17"/>
      <c r="GUT39" s="18"/>
      <c r="GUU39" s="18"/>
      <c r="GUV39" s="18"/>
      <c r="GUW39" s="18"/>
      <c r="GUX39" s="18"/>
      <c r="GUY39" s="19"/>
      <c r="GUZ39" s="20"/>
      <c r="GVA39" s="17"/>
      <c r="GVB39" s="18"/>
      <c r="GVC39" s="18"/>
      <c r="GVD39" s="18"/>
      <c r="GVE39" s="18"/>
      <c r="GVF39" s="18"/>
      <c r="GVG39" s="19"/>
      <c r="GVH39" s="20"/>
      <c r="GVI39" s="17"/>
      <c r="GVJ39" s="18"/>
      <c r="GVK39" s="18"/>
      <c r="GVL39" s="18"/>
      <c r="GVM39" s="18"/>
      <c r="GVN39" s="18"/>
      <c r="GVO39" s="19"/>
      <c r="GVP39" s="20"/>
      <c r="GVQ39" s="17"/>
      <c r="GVR39" s="18"/>
      <c r="GVS39" s="18"/>
      <c r="GVT39" s="18"/>
      <c r="GVU39" s="18"/>
      <c r="GVV39" s="18"/>
      <c r="GVW39" s="19"/>
      <c r="GVX39" s="20"/>
      <c r="GVY39" s="17"/>
      <c r="GVZ39" s="18"/>
      <c r="GWA39" s="18"/>
      <c r="GWB39" s="18"/>
      <c r="GWC39" s="18"/>
      <c r="GWD39" s="18"/>
      <c r="GWE39" s="19"/>
      <c r="GWF39" s="20"/>
      <c r="GWG39" s="17"/>
      <c r="GWH39" s="18"/>
      <c r="GWI39" s="18"/>
      <c r="GWJ39" s="18"/>
      <c r="GWK39" s="18"/>
      <c r="GWL39" s="18"/>
      <c r="GWM39" s="19"/>
      <c r="GWN39" s="20"/>
      <c r="GWO39" s="17"/>
      <c r="GWP39" s="18"/>
      <c r="GWQ39" s="18"/>
      <c r="GWR39" s="18"/>
      <c r="GWS39" s="18"/>
      <c r="GWT39" s="18"/>
      <c r="GWU39" s="19"/>
      <c r="GWV39" s="20"/>
      <c r="GWW39" s="17"/>
      <c r="GWX39" s="18"/>
      <c r="GWY39" s="18"/>
      <c r="GWZ39" s="18"/>
      <c r="GXA39" s="18"/>
      <c r="GXB39" s="18"/>
      <c r="GXC39" s="19"/>
      <c r="GXD39" s="20"/>
      <c r="GXE39" s="17"/>
      <c r="GXF39" s="18"/>
      <c r="GXG39" s="18"/>
      <c r="GXH39" s="18"/>
      <c r="GXI39" s="18"/>
      <c r="GXJ39" s="18"/>
      <c r="GXK39" s="19"/>
      <c r="GXL39" s="20"/>
      <c r="GXM39" s="17"/>
      <c r="GXN39" s="18"/>
      <c r="GXO39" s="18"/>
      <c r="GXP39" s="18"/>
      <c r="GXQ39" s="18"/>
      <c r="GXR39" s="18"/>
      <c r="GXS39" s="19"/>
      <c r="GXT39" s="20"/>
      <c r="GXU39" s="17"/>
      <c r="GXV39" s="18"/>
      <c r="GXW39" s="18"/>
      <c r="GXX39" s="18"/>
      <c r="GXY39" s="18"/>
      <c r="GXZ39" s="18"/>
      <c r="GYA39" s="19"/>
      <c r="GYB39" s="20"/>
      <c r="GYC39" s="17"/>
      <c r="GYD39" s="18"/>
      <c r="GYE39" s="18"/>
      <c r="GYF39" s="18"/>
      <c r="GYG39" s="18"/>
      <c r="GYH39" s="18"/>
      <c r="GYI39" s="19"/>
      <c r="GYJ39" s="20"/>
      <c r="GYK39" s="17"/>
      <c r="GYL39" s="18"/>
      <c r="GYM39" s="18"/>
      <c r="GYN39" s="18"/>
      <c r="GYO39" s="18"/>
      <c r="GYP39" s="18"/>
      <c r="GYQ39" s="19"/>
      <c r="GYR39" s="20"/>
      <c r="GYS39" s="17"/>
      <c r="GYT39" s="18"/>
      <c r="GYU39" s="18"/>
      <c r="GYV39" s="18"/>
      <c r="GYW39" s="18"/>
      <c r="GYX39" s="18"/>
      <c r="GYY39" s="19"/>
      <c r="GYZ39" s="20"/>
      <c r="GZA39" s="17"/>
      <c r="GZB39" s="18"/>
      <c r="GZC39" s="18"/>
      <c r="GZD39" s="18"/>
      <c r="GZE39" s="18"/>
      <c r="GZF39" s="18"/>
      <c r="GZG39" s="19"/>
      <c r="GZH39" s="20"/>
      <c r="GZI39" s="17"/>
      <c r="GZJ39" s="18"/>
      <c r="GZK39" s="18"/>
      <c r="GZL39" s="18"/>
      <c r="GZM39" s="18"/>
      <c r="GZN39" s="18"/>
      <c r="GZO39" s="19"/>
      <c r="GZP39" s="20"/>
      <c r="GZQ39" s="17"/>
      <c r="GZR39" s="18"/>
      <c r="GZS39" s="18"/>
      <c r="GZT39" s="18"/>
      <c r="GZU39" s="18"/>
      <c r="GZV39" s="18"/>
      <c r="GZW39" s="19"/>
      <c r="GZX39" s="20"/>
      <c r="GZY39" s="17"/>
      <c r="GZZ39" s="18"/>
      <c r="HAA39" s="18"/>
      <c r="HAB39" s="18"/>
      <c r="HAC39" s="18"/>
      <c r="HAD39" s="18"/>
      <c r="HAE39" s="19"/>
      <c r="HAF39" s="20"/>
      <c r="HAG39" s="17"/>
      <c r="HAH39" s="18"/>
      <c r="HAI39" s="18"/>
      <c r="HAJ39" s="18"/>
      <c r="HAK39" s="18"/>
      <c r="HAL39" s="18"/>
      <c r="HAM39" s="19"/>
      <c r="HAN39" s="20"/>
      <c r="HAO39" s="17"/>
      <c r="HAP39" s="18"/>
      <c r="HAQ39" s="18"/>
      <c r="HAR39" s="18"/>
      <c r="HAS39" s="18"/>
      <c r="HAT39" s="18"/>
      <c r="HAU39" s="19"/>
      <c r="HAV39" s="20"/>
      <c r="HAW39" s="17"/>
      <c r="HAX39" s="18"/>
      <c r="HAY39" s="18"/>
      <c r="HAZ39" s="18"/>
      <c r="HBA39" s="18"/>
      <c r="HBB39" s="18"/>
      <c r="HBC39" s="19"/>
      <c r="HBD39" s="20"/>
      <c r="HBE39" s="17"/>
      <c r="HBF39" s="18"/>
      <c r="HBG39" s="18"/>
      <c r="HBH39" s="18"/>
      <c r="HBI39" s="18"/>
      <c r="HBJ39" s="18"/>
      <c r="HBK39" s="19"/>
      <c r="HBL39" s="20"/>
      <c r="HBM39" s="17"/>
      <c r="HBN39" s="18"/>
      <c r="HBO39" s="18"/>
      <c r="HBP39" s="18"/>
      <c r="HBQ39" s="18"/>
      <c r="HBR39" s="18"/>
      <c r="HBS39" s="19"/>
      <c r="HBT39" s="20"/>
      <c r="HBU39" s="17"/>
      <c r="HBV39" s="18"/>
      <c r="HBW39" s="18"/>
      <c r="HBX39" s="18"/>
      <c r="HBY39" s="18"/>
      <c r="HBZ39" s="18"/>
      <c r="HCA39" s="19"/>
      <c r="HCB39" s="20"/>
      <c r="HCC39" s="17"/>
      <c r="HCD39" s="18"/>
      <c r="HCE39" s="18"/>
      <c r="HCF39" s="18"/>
      <c r="HCG39" s="18"/>
      <c r="HCH39" s="18"/>
      <c r="HCI39" s="19"/>
      <c r="HCJ39" s="20"/>
      <c r="HCK39" s="17"/>
      <c r="HCL39" s="18"/>
      <c r="HCM39" s="18"/>
      <c r="HCN39" s="18"/>
      <c r="HCO39" s="18"/>
      <c r="HCP39" s="18"/>
      <c r="HCQ39" s="19"/>
      <c r="HCR39" s="20"/>
      <c r="HCS39" s="17"/>
      <c r="HCT39" s="18"/>
      <c r="HCU39" s="18"/>
      <c r="HCV39" s="18"/>
      <c r="HCW39" s="18"/>
      <c r="HCX39" s="18"/>
      <c r="HCY39" s="19"/>
      <c r="HCZ39" s="20"/>
      <c r="HDA39" s="17"/>
      <c r="HDB39" s="18"/>
      <c r="HDC39" s="18"/>
      <c r="HDD39" s="18"/>
      <c r="HDE39" s="18"/>
      <c r="HDF39" s="18"/>
      <c r="HDG39" s="19"/>
      <c r="HDH39" s="20"/>
      <c r="HDI39" s="17"/>
      <c r="HDJ39" s="18"/>
      <c r="HDK39" s="18"/>
      <c r="HDL39" s="18"/>
      <c r="HDM39" s="18"/>
      <c r="HDN39" s="18"/>
      <c r="HDO39" s="19"/>
      <c r="HDP39" s="20"/>
      <c r="HDQ39" s="17"/>
      <c r="HDR39" s="18"/>
      <c r="HDS39" s="18"/>
      <c r="HDT39" s="18"/>
      <c r="HDU39" s="18"/>
      <c r="HDV39" s="18"/>
      <c r="HDW39" s="19"/>
      <c r="HDX39" s="20"/>
      <c r="HDY39" s="17"/>
      <c r="HDZ39" s="18"/>
      <c r="HEA39" s="18"/>
      <c r="HEB39" s="18"/>
      <c r="HEC39" s="18"/>
      <c r="HED39" s="18"/>
      <c r="HEE39" s="19"/>
      <c r="HEF39" s="20"/>
      <c r="HEG39" s="17"/>
      <c r="HEH39" s="18"/>
      <c r="HEI39" s="18"/>
      <c r="HEJ39" s="18"/>
      <c r="HEK39" s="18"/>
      <c r="HEL39" s="18"/>
      <c r="HEM39" s="19"/>
      <c r="HEN39" s="20"/>
      <c r="HEO39" s="17"/>
      <c r="HEP39" s="18"/>
      <c r="HEQ39" s="18"/>
      <c r="HER39" s="18"/>
      <c r="HES39" s="18"/>
      <c r="HET39" s="18"/>
      <c r="HEU39" s="19"/>
      <c r="HEV39" s="20"/>
      <c r="HEW39" s="17"/>
      <c r="HEX39" s="18"/>
      <c r="HEY39" s="18"/>
      <c r="HEZ39" s="18"/>
      <c r="HFA39" s="18"/>
      <c r="HFB39" s="18"/>
      <c r="HFC39" s="19"/>
      <c r="HFD39" s="20"/>
      <c r="HFE39" s="17"/>
      <c r="HFF39" s="18"/>
      <c r="HFG39" s="18"/>
      <c r="HFH39" s="18"/>
      <c r="HFI39" s="18"/>
      <c r="HFJ39" s="18"/>
      <c r="HFK39" s="19"/>
      <c r="HFL39" s="20"/>
      <c r="HFM39" s="17"/>
      <c r="HFN39" s="18"/>
      <c r="HFO39" s="18"/>
      <c r="HFP39" s="18"/>
      <c r="HFQ39" s="18"/>
      <c r="HFR39" s="18"/>
      <c r="HFS39" s="19"/>
      <c r="HFT39" s="20"/>
      <c r="HFU39" s="17"/>
      <c r="HFV39" s="18"/>
      <c r="HFW39" s="18"/>
      <c r="HFX39" s="18"/>
      <c r="HFY39" s="18"/>
      <c r="HFZ39" s="18"/>
      <c r="HGA39" s="19"/>
      <c r="HGB39" s="20"/>
      <c r="HGC39" s="17"/>
      <c r="HGD39" s="18"/>
      <c r="HGE39" s="18"/>
      <c r="HGF39" s="18"/>
      <c r="HGG39" s="18"/>
      <c r="HGH39" s="18"/>
      <c r="HGI39" s="19"/>
      <c r="HGJ39" s="20"/>
      <c r="HGK39" s="17"/>
      <c r="HGL39" s="18"/>
      <c r="HGM39" s="18"/>
      <c r="HGN39" s="18"/>
      <c r="HGO39" s="18"/>
      <c r="HGP39" s="18"/>
      <c r="HGQ39" s="19"/>
      <c r="HGR39" s="20"/>
      <c r="HGS39" s="17"/>
      <c r="HGT39" s="18"/>
      <c r="HGU39" s="18"/>
      <c r="HGV39" s="18"/>
      <c r="HGW39" s="18"/>
      <c r="HGX39" s="18"/>
      <c r="HGY39" s="19"/>
      <c r="HGZ39" s="20"/>
      <c r="HHA39" s="17"/>
      <c r="HHB39" s="18"/>
      <c r="HHC39" s="18"/>
      <c r="HHD39" s="18"/>
      <c r="HHE39" s="18"/>
      <c r="HHF39" s="18"/>
      <c r="HHG39" s="19"/>
      <c r="HHH39" s="20"/>
      <c r="HHI39" s="17"/>
      <c r="HHJ39" s="18"/>
      <c r="HHK39" s="18"/>
      <c r="HHL39" s="18"/>
      <c r="HHM39" s="18"/>
      <c r="HHN39" s="18"/>
      <c r="HHO39" s="19"/>
      <c r="HHP39" s="20"/>
      <c r="HHQ39" s="17"/>
      <c r="HHR39" s="18"/>
      <c r="HHS39" s="18"/>
      <c r="HHT39" s="18"/>
      <c r="HHU39" s="18"/>
      <c r="HHV39" s="18"/>
      <c r="HHW39" s="19"/>
      <c r="HHX39" s="20"/>
      <c r="HHY39" s="17"/>
      <c r="HHZ39" s="18"/>
      <c r="HIA39" s="18"/>
      <c r="HIB39" s="18"/>
      <c r="HIC39" s="18"/>
      <c r="HID39" s="18"/>
      <c r="HIE39" s="19"/>
      <c r="HIF39" s="20"/>
      <c r="HIG39" s="17"/>
      <c r="HIH39" s="18"/>
      <c r="HII39" s="18"/>
      <c r="HIJ39" s="18"/>
      <c r="HIK39" s="18"/>
      <c r="HIL39" s="18"/>
      <c r="HIM39" s="19"/>
      <c r="HIN39" s="20"/>
      <c r="HIO39" s="17"/>
      <c r="HIP39" s="18"/>
      <c r="HIQ39" s="18"/>
      <c r="HIR39" s="18"/>
      <c r="HIS39" s="18"/>
      <c r="HIT39" s="18"/>
      <c r="HIU39" s="19"/>
      <c r="HIV39" s="20"/>
      <c r="HIW39" s="17"/>
      <c r="HIX39" s="18"/>
      <c r="HIY39" s="18"/>
      <c r="HIZ39" s="18"/>
      <c r="HJA39" s="18"/>
      <c r="HJB39" s="18"/>
      <c r="HJC39" s="19"/>
      <c r="HJD39" s="20"/>
      <c r="HJE39" s="17"/>
      <c r="HJF39" s="18"/>
      <c r="HJG39" s="18"/>
      <c r="HJH39" s="18"/>
      <c r="HJI39" s="18"/>
      <c r="HJJ39" s="18"/>
      <c r="HJK39" s="19"/>
      <c r="HJL39" s="20"/>
      <c r="HJM39" s="17"/>
      <c r="HJN39" s="18"/>
      <c r="HJO39" s="18"/>
      <c r="HJP39" s="18"/>
      <c r="HJQ39" s="18"/>
      <c r="HJR39" s="18"/>
      <c r="HJS39" s="19"/>
      <c r="HJT39" s="20"/>
      <c r="HJU39" s="17"/>
      <c r="HJV39" s="18"/>
      <c r="HJW39" s="18"/>
      <c r="HJX39" s="18"/>
      <c r="HJY39" s="18"/>
      <c r="HJZ39" s="18"/>
      <c r="HKA39" s="19"/>
      <c r="HKB39" s="20"/>
      <c r="HKC39" s="17"/>
      <c r="HKD39" s="18"/>
      <c r="HKE39" s="18"/>
      <c r="HKF39" s="18"/>
      <c r="HKG39" s="18"/>
      <c r="HKH39" s="18"/>
      <c r="HKI39" s="19"/>
      <c r="HKJ39" s="20"/>
      <c r="HKK39" s="17"/>
      <c r="HKL39" s="18"/>
      <c r="HKM39" s="18"/>
      <c r="HKN39" s="18"/>
      <c r="HKO39" s="18"/>
      <c r="HKP39" s="18"/>
      <c r="HKQ39" s="19"/>
      <c r="HKR39" s="20"/>
      <c r="HKS39" s="17"/>
      <c r="HKT39" s="18"/>
      <c r="HKU39" s="18"/>
      <c r="HKV39" s="18"/>
      <c r="HKW39" s="18"/>
      <c r="HKX39" s="18"/>
      <c r="HKY39" s="19"/>
      <c r="HKZ39" s="20"/>
      <c r="HLA39" s="17"/>
      <c r="HLB39" s="18"/>
      <c r="HLC39" s="18"/>
      <c r="HLD39" s="18"/>
      <c r="HLE39" s="18"/>
      <c r="HLF39" s="18"/>
      <c r="HLG39" s="19"/>
      <c r="HLH39" s="20"/>
      <c r="HLI39" s="17"/>
      <c r="HLJ39" s="18"/>
      <c r="HLK39" s="18"/>
      <c r="HLL39" s="18"/>
      <c r="HLM39" s="18"/>
      <c r="HLN39" s="18"/>
      <c r="HLO39" s="19"/>
      <c r="HLP39" s="20"/>
      <c r="HLQ39" s="17"/>
      <c r="HLR39" s="18"/>
      <c r="HLS39" s="18"/>
      <c r="HLT39" s="18"/>
      <c r="HLU39" s="18"/>
      <c r="HLV39" s="18"/>
      <c r="HLW39" s="19"/>
      <c r="HLX39" s="20"/>
      <c r="HLY39" s="17"/>
      <c r="HLZ39" s="18"/>
      <c r="HMA39" s="18"/>
      <c r="HMB39" s="18"/>
      <c r="HMC39" s="18"/>
      <c r="HMD39" s="18"/>
      <c r="HME39" s="19"/>
      <c r="HMF39" s="20"/>
      <c r="HMG39" s="17"/>
      <c r="HMH39" s="18"/>
      <c r="HMI39" s="18"/>
      <c r="HMJ39" s="18"/>
      <c r="HMK39" s="18"/>
      <c r="HML39" s="18"/>
      <c r="HMM39" s="19"/>
      <c r="HMN39" s="20"/>
      <c r="HMO39" s="17"/>
      <c r="HMP39" s="18"/>
      <c r="HMQ39" s="18"/>
      <c r="HMR39" s="18"/>
      <c r="HMS39" s="18"/>
      <c r="HMT39" s="18"/>
      <c r="HMU39" s="19"/>
      <c r="HMV39" s="20"/>
      <c r="HMW39" s="17"/>
      <c r="HMX39" s="18"/>
      <c r="HMY39" s="18"/>
      <c r="HMZ39" s="18"/>
      <c r="HNA39" s="18"/>
      <c r="HNB39" s="18"/>
      <c r="HNC39" s="19"/>
      <c r="HND39" s="20"/>
      <c r="HNE39" s="17"/>
      <c r="HNF39" s="18"/>
      <c r="HNG39" s="18"/>
      <c r="HNH39" s="18"/>
      <c r="HNI39" s="18"/>
      <c r="HNJ39" s="18"/>
      <c r="HNK39" s="19"/>
      <c r="HNL39" s="20"/>
      <c r="HNM39" s="17"/>
      <c r="HNN39" s="18"/>
      <c r="HNO39" s="18"/>
      <c r="HNP39" s="18"/>
      <c r="HNQ39" s="18"/>
      <c r="HNR39" s="18"/>
      <c r="HNS39" s="19"/>
      <c r="HNT39" s="20"/>
      <c r="HNU39" s="17"/>
      <c r="HNV39" s="18"/>
      <c r="HNW39" s="18"/>
      <c r="HNX39" s="18"/>
      <c r="HNY39" s="18"/>
      <c r="HNZ39" s="18"/>
      <c r="HOA39" s="19"/>
      <c r="HOB39" s="20"/>
      <c r="HOC39" s="17"/>
      <c r="HOD39" s="18"/>
      <c r="HOE39" s="18"/>
      <c r="HOF39" s="18"/>
      <c r="HOG39" s="18"/>
      <c r="HOH39" s="18"/>
      <c r="HOI39" s="19"/>
      <c r="HOJ39" s="20"/>
      <c r="HOK39" s="17"/>
      <c r="HOL39" s="18"/>
      <c r="HOM39" s="18"/>
      <c r="HON39" s="18"/>
      <c r="HOO39" s="18"/>
      <c r="HOP39" s="18"/>
      <c r="HOQ39" s="19"/>
      <c r="HOR39" s="20"/>
      <c r="HOS39" s="17"/>
      <c r="HOT39" s="18"/>
      <c r="HOU39" s="18"/>
      <c r="HOV39" s="18"/>
      <c r="HOW39" s="18"/>
      <c r="HOX39" s="18"/>
      <c r="HOY39" s="19"/>
      <c r="HOZ39" s="20"/>
      <c r="HPA39" s="17"/>
      <c r="HPB39" s="18"/>
      <c r="HPC39" s="18"/>
      <c r="HPD39" s="18"/>
      <c r="HPE39" s="18"/>
      <c r="HPF39" s="18"/>
      <c r="HPG39" s="19"/>
      <c r="HPH39" s="20"/>
      <c r="HPI39" s="17"/>
      <c r="HPJ39" s="18"/>
      <c r="HPK39" s="18"/>
      <c r="HPL39" s="18"/>
      <c r="HPM39" s="18"/>
      <c r="HPN39" s="18"/>
      <c r="HPO39" s="19"/>
      <c r="HPP39" s="20"/>
      <c r="HPQ39" s="17"/>
      <c r="HPR39" s="18"/>
      <c r="HPS39" s="18"/>
      <c r="HPT39" s="18"/>
      <c r="HPU39" s="18"/>
      <c r="HPV39" s="18"/>
      <c r="HPW39" s="19"/>
      <c r="HPX39" s="20"/>
      <c r="HPY39" s="17"/>
      <c r="HPZ39" s="18"/>
      <c r="HQA39" s="18"/>
      <c r="HQB39" s="18"/>
      <c r="HQC39" s="18"/>
      <c r="HQD39" s="18"/>
      <c r="HQE39" s="19"/>
      <c r="HQF39" s="20"/>
      <c r="HQG39" s="17"/>
      <c r="HQH39" s="18"/>
      <c r="HQI39" s="18"/>
      <c r="HQJ39" s="18"/>
      <c r="HQK39" s="18"/>
      <c r="HQL39" s="18"/>
      <c r="HQM39" s="19"/>
      <c r="HQN39" s="20"/>
      <c r="HQO39" s="17"/>
      <c r="HQP39" s="18"/>
      <c r="HQQ39" s="18"/>
      <c r="HQR39" s="18"/>
      <c r="HQS39" s="18"/>
      <c r="HQT39" s="18"/>
      <c r="HQU39" s="19"/>
      <c r="HQV39" s="20"/>
      <c r="HQW39" s="17"/>
      <c r="HQX39" s="18"/>
      <c r="HQY39" s="18"/>
      <c r="HQZ39" s="18"/>
      <c r="HRA39" s="18"/>
      <c r="HRB39" s="18"/>
      <c r="HRC39" s="19"/>
      <c r="HRD39" s="20"/>
      <c r="HRE39" s="17"/>
      <c r="HRF39" s="18"/>
      <c r="HRG39" s="18"/>
      <c r="HRH39" s="18"/>
      <c r="HRI39" s="18"/>
      <c r="HRJ39" s="18"/>
      <c r="HRK39" s="19"/>
      <c r="HRL39" s="20"/>
      <c r="HRM39" s="17"/>
      <c r="HRN39" s="18"/>
      <c r="HRO39" s="18"/>
      <c r="HRP39" s="18"/>
      <c r="HRQ39" s="18"/>
      <c r="HRR39" s="18"/>
      <c r="HRS39" s="19"/>
      <c r="HRT39" s="20"/>
      <c r="HRU39" s="17"/>
      <c r="HRV39" s="18"/>
      <c r="HRW39" s="18"/>
      <c r="HRX39" s="18"/>
      <c r="HRY39" s="18"/>
      <c r="HRZ39" s="18"/>
      <c r="HSA39" s="19"/>
      <c r="HSB39" s="20"/>
      <c r="HSC39" s="17"/>
      <c r="HSD39" s="18"/>
      <c r="HSE39" s="18"/>
      <c r="HSF39" s="18"/>
      <c r="HSG39" s="18"/>
      <c r="HSH39" s="18"/>
      <c r="HSI39" s="19"/>
      <c r="HSJ39" s="20"/>
      <c r="HSK39" s="17"/>
      <c r="HSL39" s="18"/>
      <c r="HSM39" s="18"/>
      <c r="HSN39" s="18"/>
      <c r="HSO39" s="18"/>
      <c r="HSP39" s="18"/>
      <c r="HSQ39" s="19"/>
      <c r="HSR39" s="20"/>
      <c r="HSS39" s="17"/>
      <c r="HST39" s="18"/>
      <c r="HSU39" s="18"/>
      <c r="HSV39" s="18"/>
      <c r="HSW39" s="18"/>
      <c r="HSX39" s="18"/>
      <c r="HSY39" s="19"/>
      <c r="HSZ39" s="20"/>
      <c r="HTA39" s="17"/>
      <c r="HTB39" s="18"/>
      <c r="HTC39" s="18"/>
      <c r="HTD39" s="18"/>
      <c r="HTE39" s="18"/>
      <c r="HTF39" s="18"/>
      <c r="HTG39" s="19"/>
      <c r="HTH39" s="20"/>
      <c r="HTI39" s="17"/>
      <c r="HTJ39" s="18"/>
      <c r="HTK39" s="18"/>
      <c r="HTL39" s="18"/>
      <c r="HTM39" s="18"/>
      <c r="HTN39" s="18"/>
      <c r="HTO39" s="19"/>
      <c r="HTP39" s="20"/>
      <c r="HTQ39" s="17"/>
      <c r="HTR39" s="18"/>
      <c r="HTS39" s="18"/>
      <c r="HTT39" s="18"/>
      <c r="HTU39" s="18"/>
      <c r="HTV39" s="18"/>
      <c r="HTW39" s="19"/>
      <c r="HTX39" s="20"/>
      <c r="HTY39" s="17"/>
      <c r="HTZ39" s="18"/>
      <c r="HUA39" s="18"/>
      <c r="HUB39" s="18"/>
      <c r="HUC39" s="18"/>
      <c r="HUD39" s="18"/>
      <c r="HUE39" s="19"/>
      <c r="HUF39" s="20"/>
      <c r="HUG39" s="17"/>
      <c r="HUH39" s="18"/>
      <c r="HUI39" s="18"/>
      <c r="HUJ39" s="18"/>
      <c r="HUK39" s="18"/>
      <c r="HUL39" s="18"/>
      <c r="HUM39" s="19"/>
      <c r="HUN39" s="20"/>
      <c r="HUO39" s="17"/>
      <c r="HUP39" s="18"/>
      <c r="HUQ39" s="18"/>
      <c r="HUR39" s="18"/>
      <c r="HUS39" s="18"/>
      <c r="HUT39" s="18"/>
      <c r="HUU39" s="19"/>
      <c r="HUV39" s="20"/>
      <c r="HUW39" s="17"/>
      <c r="HUX39" s="18"/>
      <c r="HUY39" s="18"/>
      <c r="HUZ39" s="18"/>
      <c r="HVA39" s="18"/>
      <c r="HVB39" s="18"/>
      <c r="HVC39" s="19"/>
      <c r="HVD39" s="20"/>
      <c r="HVE39" s="17"/>
      <c r="HVF39" s="18"/>
      <c r="HVG39" s="18"/>
      <c r="HVH39" s="18"/>
      <c r="HVI39" s="18"/>
      <c r="HVJ39" s="18"/>
      <c r="HVK39" s="19"/>
      <c r="HVL39" s="20"/>
      <c r="HVM39" s="17"/>
      <c r="HVN39" s="18"/>
      <c r="HVO39" s="18"/>
      <c r="HVP39" s="18"/>
      <c r="HVQ39" s="18"/>
      <c r="HVR39" s="18"/>
      <c r="HVS39" s="19"/>
      <c r="HVT39" s="20"/>
      <c r="HVU39" s="17"/>
      <c r="HVV39" s="18"/>
      <c r="HVW39" s="18"/>
      <c r="HVX39" s="18"/>
      <c r="HVY39" s="18"/>
      <c r="HVZ39" s="18"/>
      <c r="HWA39" s="19"/>
      <c r="HWB39" s="20"/>
      <c r="HWC39" s="17"/>
      <c r="HWD39" s="18"/>
      <c r="HWE39" s="18"/>
      <c r="HWF39" s="18"/>
      <c r="HWG39" s="18"/>
      <c r="HWH39" s="18"/>
      <c r="HWI39" s="19"/>
      <c r="HWJ39" s="20"/>
      <c r="HWK39" s="17"/>
      <c r="HWL39" s="18"/>
      <c r="HWM39" s="18"/>
      <c r="HWN39" s="18"/>
      <c r="HWO39" s="18"/>
      <c r="HWP39" s="18"/>
      <c r="HWQ39" s="19"/>
      <c r="HWR39" s="20"/>
      <c r="HWS39" s="17"/>
      <c r="HWT39" s="18"/>
      <c r="HWU39" s="18"/>
      <c r="HWV39" s="18"/>
      <c r="HWW39" s="18"/>
      <c r="HWX39" s="18"/>
      <c r="HWY39" s="19"/>
      <c r="HWZ39" s="20"/>
      <c r="HXA39" s="17"/>
      <c r="HXB39" s="18"/>
      <c r="HXC39" s="18"/>
      <c r="HXD39" s="18"/>
      <c r="HXE39" s="18"/>
      <c r="HXF39" s="18"/>
      <c r="HXG39" s="19"/>
      <c r="HXH39" s="20"/>
      <c r="HXI39" s="17"/>
      <c r="HXJ39" s="18"/>
      <c r="HXK39" s="18"/>
      <c r="HXL39" s="18"/>
      <c r="HXM39" s="18"/>
      <c r="HXN39" s="18"/>
      <c r="HXO39" s="19"/>
      <c r="HXP39" s="20"/>
      <c r="HXQ39" s="17"/>
      <c r="HXR39" s="18"/>
      <c r="HXS39" s="18"/>
      <c r="HXT39" s="18"/>
      <c r="HXU39" s="18"/>
      <c r="HXV39" s="18"/>
      <c r="HXW39" s="19"/>
      <c r="HXX39" s="20"/>
      <c r="HXY39" s="17"/>
      <c r="HXZ39" s="18"/>
      <c r="HYA39" s="18"/>
      <c r="HYB39" s="18"/>
      <c r="HYC39" s="18"/>
      <c r="HYD39" s="18"/>
      <c r="HYE39" s="19"/>
      <c r="HYF39" s="20"/>
      <c r="HYG39" s="17"/>
      <c r="HYH39" s="18"/>
      <c r="HYI39" s="18"/>
      <c r="HYJ39" s="18"/>
      <c r="HYK39" s="18"/>
      <c r="HYL39" s="18"/>
      <c r="HYM39" s="19"/>
      <c r="HYN39" s="20"/>
      <c r="HYO39" s="17"/>
      <c r="HYP39" s="18"/>
      <c r="HYQ39" s="18"/>
      <c r="HYR39" s="18"/>
      <c r="HYS39" s="18"/>
      <c r="HYT39" s="18"/>
      <c r="HYU39" s="19"/>
      <c r="HYV39" s="20"/>
      <c r="HYW39" s="17"/>
      <c r="HYX39" s="18"/>
      <c r="HYY39" s="18"/>
      <c r="HYZ39" s="18"/>
      <c r="HZA39" s="18"/>
      <c r="HZB39" s="18"/>
      <c r="HZC39" s="19"/>
      <c r="HZD39" s="20"/>
      <c r="HZE39" s="17"/>
      <c r="HZF39" s="18"/>
      <c r="HZG39" s="18"/>
      <c r="HZH39" s="18"/>
      <c r="HZI39" s="18"/>
      <c r="HZJ39" s="18"/>
      <c r="HZK39" s="19"/>
      <c r="HZL39" s="20"/>
      <c r="HZM39" s="17"/>
      <c r="HZN39" s="18"/>
      <c r="HZO39" s="18"/>
      <c r="HZP39" s="18"/>
      <c r="HZQ39" s="18"/>
      <c r="HZR39" s="18"/>
      <c r="HZS39" s="19"/>
      <c r="HZT39" s="20"/>
      <c r="HZU39" s="17"/>
      <c r="HZV39" s="18"/>
      <c r="HZW39" s="18"/>
      <c r="HZX39" s="18"/>
      <c r="HZY39" s="18"/>
      <c r="HZZ39" s="18"/>
      <c r="IAA39" s="19"/>
      <c r="IAB39" s="20"/>
      <c r="IAC39" s="17"/>
      <c r="IAD39" s="18"/>
      <c r="IAE39" s="18"/>
      <c r="IAF39" s="18"/>
      <c r="IAG39" s="18"/>
      <c r="IAH39" s="18"/>
      <c r="IAI39" s="19"/>
      <c r="IAJ39" s="20"/>
      <c r="IAK39" s="17"/>
      <c r="IAL39" s="18"/>
      <c r="IAM39" s="18"/>
      <c r="IAN39" s="18"/>
      <c r="IAO39" s="18"/>
      <c r="IAP39" s="18"/>
      <c r="IAQ39" s="19"/>
      <c r="IAR39" s="20"/>
      <c r="IAS39" s="17"/>
      <c r="IAT39" s="18"/>
      <c r="IAU39" s="18"/>
      <c r="IAV39" s="18"/>
      <c r="IAW39" s="18"/>
      <c r="IAX39" s="18"/>
      <c r="IAY39" s="19"/>
      <c r="IAZ39" s="20"/>
      <c r="IBA39" s="17"/>
      <c r="IBB39" s="18"/>
      <c r="IBC39" s="18"/>
      <c r="IBD39" s="18"/>
      <c r="IBE39" s="18"/>
      <c r="IBF39" s="18"/>
      <c r="IBG39" s="19"/>
      <c r="IBH39" s="20"/>
      <c r="IBI39" s="17"/>
      <c r="IBJ39" s="18"/>
      <c r="IBK39" s="18"/>
      <c r="IBL39" s="18"/>
      <c r="IBM39" s="18"/>
      <c r="IBN39" s="18"/>
      <c r="IBO39" s="19"/>
      <c r="IBP39" s="20"/>
      <c r="IBQ39" s="17"/>
      <c r="IBR39" s="18"/>
      <c r="IBS39" s="18"/>
      <c r="IBT39" s="18"/>
      <c r="IBU39" s="18"/>
      <c r="IBV39" s="18"/>
      <c r="IBW39" s="19"/>
      <c r="IBX39" s="20"/>
      <c r="IBY39" s="17"/>
      <c r="IBZ39" s="18"/>
      <c r="ICA39" s="18"/>
      <c r="ICB39" s="18"/>
      <c r="ICC39" s="18"/>
      <c r="ICD39" s="18"/>
      <c r="ICE39" s="19"/>
      <c r="ICF39" s="20"/>
      <c r="ICG39" s="17"/>
      <c r="ICH39" s="18"/>
      <c r="ICI39" s="18"/>
      <c r="ICJ39" s="18"/>
      <c r="ICK39" s="18"/>
      <c r="ICL39" s="18"/>
      <c r="ICM39" s="19"/>
      <c r="ICN39" s="20"/>
      <c r="ICO39" s="17"/>
      <c r="ICP39" s="18"/>
      <c r="ICQ39" s="18"/>
      <c r="ICR39" s="18"/>
      <c r="ICS39" s="18"/>
      <c r="ICT39" s="18"/>
      <c r="ICU39" s="19"/>
      <c r="ICV39" s="20"/>
      <c r="ICW39" s="17"/>
      <c r="ICX39" s="18"/>
      <c r="ICY39" s="18"/>
      <c r="ICZ39" s="18"/>
      <c r="IDA39" s="18"/>
      <c r="IDB39" s="18"/>
      <c r="IDC39" s="19"/>
      <c r="IDD39" s="20"/>
      <c r="IDE39" s="17"/>
      <c r="IDF39" s="18"/>
      <c r="IDG39" s="18"/>
      <c r="IDH39" s="18"/>
      <c r="IDI39" s="18"/>
      <c r="IDJ39" s="18"/>
      <c r="IDK39" s="19"/>
      <c r="IDL39" s="20"/>
      <c r="IDM39" s="17"/>
      <c r="IDN39" s="18"/>
      <c r="IDO39" s="18"/>
      <c r="IDP39" s="18"/>
      <c r="IDQ39" s="18"/>
      <c r="IDR39" s="18"/>
      <c r="IDS39" s="19"/>
      <c r="IDT39" s="20"/>
      <c r="IDU39" s="17"/>
      <c r="IDV39" s="18"/>
      <c r="IDW39" s="18"/>
      <c r="IDX39" s="18"/>
      <c r="IDY39" s="18"/>
      <c r="IDZ39" s="18"/>
      <c r="IEA39" s="19"/>
      <c r="IEB39" s="20"/>
      <c r="IEC39" s="17"/>
      <c r="IED39" s="18"/>
      <c r="IEE39" s="18"/>
      <c r="IEF39" s="18"/>
      <c r="IEG39" s="18"/>
      <c r="IEH39" s="18"/>
      <c r="IEI39" s="19"/>
      <c r="IEJ39" s="20"/>
      <c r="IEK39" s="17"/>
      <c r="IEL39" s="18"/>
      <c r="IEM39" s="18"/>
      <c r="IEN39" s="18"/>
      <c r="IEO39" s="18"/>
      <c r="IEP39" s="18"/>
      <c r="IEQ39" s="19"/>
      <c r="IER39" s="20"/>
      <c r="IES39" s="17"/>
      <c r="IET39" s="18"/>
      <c r="IEU39" s="18"/>
      <c r="IEV39" s="18"/>
      <c r="IEW39" s="18"/>
      <c r="IEX39" s="18"/>
      <c r="IEY39" s="19"/>
      <c r="IEZ39" s="20"/>
      <c r="IFA39" s="17"/>
      <c r="IFB39" s="18"/>
      <c r="IFC39" s="18"/>
      <c r="IFD39" s="18"/>
      <c r="IFE39" s="18"/>
      <c r="IFF39" s="18"/>
      <c r="IFG39" s="19"/>
      <c r="IFH39" s="20"/>
      <c r="IFI39" s="17"/>
      <c r="IFJ39" s="18"/>
      <c r="IFK39" s="18"/>
      <c r="IFL39" s="18"/>
      <c r="IFM39" s="18"/>
      <c r="IFN39" s="18"/>
      <c r="IFO39" s="19"/>
      <c r="IFP39" s="20"/>
      <c r="IFQ39" s="17"/>
      <c r="IFR39" s="18"/>
      <c r="IFS39" s="18"/>
      <c r="IFT39" s="18"/>
      <c r="IFU39" s="18"/>
      <c r="IFV39" s="18"/>
      <c r="IFW39" s="19"/>
      <c r="IFX39" s="20"/>
      <c r="IFY39" s="17"/>
      <c r="IFZ39" s="18"/>
      <c r="IGA39" s="18"/>
      <c r="IGB39" s="18"/>
      <c r="IGC39" s="18"/>
      <c r="IGD39" s="18"/>
      <c r="IGE39" s="19"/>
      <c r="IGF39" s="20"/>
      <c r="IGG39" s="17"/>
      <c r="IGH39" s="18"/>
      <c r="IGI39" s="18"/>
      <c r="IGJ39" s="18"/>
      <c r="IGK39" s="18"/>
      <c r="IGL39" s="18"/>
      <c r="IGM39" s="19"/>
      <c r="IGN39" s="20"/>
      <c r="IGO39" s="17"/>
      <c r="IGP39" s="18"/>
      <c r="IGQ39" s="18"/>
      <c r="IGR39" s="18"/>
      <c r="IGS39" s="18"/>
      <c r="IGT39" s="18"/>
      <c r="IGU39" s="19"/>
      <c r="IGV39" s="20"/>
      <c r="IGW39" s="17"/>
      <c r="IGX39" s="18"/>
      <c r="IGY39" s="18"/>
      <c r="IGZ39" s="18"/>
      <c r="IHA39" s="18"/>
      <c r="IHB39" s="18"/>
      <c r="IHC39" s="19"/>
      <c r="IHD39" s="20"/>
      <c r="IHE39" s="17"/>
      <c r="IHF39" s="18"/>
      <c r="IHG39" s="18"/>
      <c r="IHH39" s="18"/>
      <c r="IHI39" s="18"/>
      <c r="IHJ39" s="18"/>
      <c r="IHK39" s="19"/>
      <c r="IHL39" s="20"/>
      <c r="IHM39" s="17"/>
      <c r="IHN39" s="18"/>
      <c r="IHO39" s="18"/>
      <c r="IHP39" s="18"/>
      <c r="IHQ39" s="18"/>
      <c r="IHR39" s="18"/>
      <c r="IHS39" s="19"/>
      <c r="IHT39" s="20"/>
      <c r="IHU39" s="17"/>
      <c r="IHV39" s="18"/>
      <c r="IHW39" s="18"/>
      <c r="IHX39" s="18"/>
      <c r="IHY39" s="18"/>
      <c r="IHZ39" s="18"/>
      <c r="IIA39" s="19"/>
      <c r="IIB39" s="20"/>
      <c r="IIC39" s="17"/>
      <c r="IID39" s="18"/>
      <c r="IIE39" s="18"/>
      <c r="IIF39" s="18"/>
      <c r="IIG39" s="18"/>
      <c r="IIH39" s="18"/>
      <c r="III39" s="19"/>
      <c r="IIJ39" s="20"/>
      <c r="IIK39" s="17"/>
      <c r="IIL39" s="18"/>
      <c r="IIM39" s="18"/>
      <c r="IIN39" s="18"/>
      <c r="IIO39" s="18"/>
      <c r="IIP39" s="18"/>
      <c r="IIQ39" s="19"/>
      <c r="IIR39" s="20"/>
      <c r="IIS39" s="17"/>
      <c r="IIT39" s="18"/>
      <c r="IIU39" s="18"/>
      <c r="IIV39" s="18"/>
      <c r="IIW39" s="18"/>
      <c r="IIX39" s="18"/>
      <c r="IIY39" s="19"/>
      <c r="IIZ39" s="20"/>
      <c r="IJA39" s="17"/>
      <c r="IJB39" s="18"/>
      <c r="IJC39" s="18"/>
      <c r="IJD39" s="18"/>
      <c r="IJE39" s="18"/>
      <c r="IJF39" s="18"/>
      <c r="IJG39" s="19"/>
      <c r="IJH39" s="20"/>
      <c r="IJI39" s="17"/>
      <c r="IJJ39" s="18"/>
      <c r="IJK39" s="18"/>
      <c r="IJL39" s="18"/>
      <c r="IJM39" s="18"/>
      <c r="IJN39" s="18"/>
      <c r="IJO39" s="19"/>
      <c r="IJP39" s="20"/>
      <c r="IJQ39" s="17"/>
      <c r="IJR39" s="18"/>
      <c r="IJS39" s="18"/>
      <c r="IJT39" s="18"/>
      <c r="IJU39" s="18"/>
      <c r="IJV39" s="18"/>
      <c r="IJW39" s="19"/>
      <c r="IJX39" s="20"/>
      <c r="IJY39" s="17"/>
      <c r="IJZ39" s="18"/>
      <c r="IKA39" s="18"/>
      <c r="IKB39" s="18"/>
      <c r="IKC39" s="18"/>
      <c r="IKD39" s="18"/>
      <c r="IKE39" s="19"/>
      <c r="IKF39" s="20"/>
      <c r="IKG39" s="17"/>
      <c r="IKH39" s="18"/>
      <c r="IKI39" s="18"/>
      <c r="IKJ39" s="18"/>
      <c r="IKK39" s="18"/>
      <c r="IKL39" s="18"/>
      <c r="IKM39" s="19"/>
      <c r="IKN39" s="20"/>
      <c r="IKO39" s="17"/>
      <c r="IKP39" s="18"/>
      <c r="IKQ39" s="18"/>
      <c r="IKR39" s="18"/>
      <c r="IKS39" s="18"/>
      <c r="IKT39" s="18"/>
      <c r="IKU39" s="19"/>
      <c r="IKV39" s="20"/>
      <c r="IKW39" s="17"/>
      <c r="IKX39" s="18"/>
      <c r="IKY39" s="18"/>
      <c r="IKZ39" s="18"/>
      <c r="ILA39" s="18"/>
      <c r="ILB39" s="18"/>
      <c r="ILC39" s="19"/>
      <c r="ILD39" s="20"/>
      <c r="ILE39" s="17"/>
      <c r="ILF39" s="18"/>
      <c r="ILG39" s="18"/>
      <c r="ILH39" s="18"/>
      <c r="ILI39" s="18"/>
      <c r="ILJ39" s="18"/>
      <c r="ILK39" s="19"/>
      <c r="ILL39" s="20"/>
      <c r="ILM39" s="17"/>
      <c r="ILN39" s="18"/>
      <c r="ILO39" s="18"/>
      <c r="ILP39" s="18"/>
      <c r="ILQ39" s="18"/>
      <c r="ILR39" s="18"/>
      <c r="ILS39" s="19"/>
      <c r="ILT39" s="20"/>
      <c r="ILU39" s="17"/>
      <c r="ILV39" s="18"/>
      <c r="ILW39" s="18"/>
      <c r="ILX39" s="18"/>
      <c r="ILY39" s="18"/>
      <c r="ILZ39" s="18"/>
      <c r="IMA39" s="19"/>
      <c r="IMB39" s="20"/>
      <c r="IMC39" s="17"/>
      <c r="IMD39" s="18"/>
      <c r="IME39" s="18"/>
      <c r="IMF39" s="18"/>
      <c r="IMG39" s="18"/>
      <c r="IMH39" s="18"/>
      <c r="IMI39" s="19"/>
      <c r="IMJ39" s="20"/>
      <c r="IMK39" s="17"/>
      <c r="IML39" s="18"/>
      <c r="IMM39" s="18"/>
      <c r="IMN39" s="18"/>
      <c r="IMO39" s="18"/>
      <c r="IMP39" s="18"/>
      <c r="IMQ39" s="19"/>
      <c r="IMR39" s="20"/>
      <c r="IMS39" s="17"/>
      <c r="IMT39" s="18"/>
      <c r="IMU39" s="18"/>
      <c r="IMV39" s="18"/>
      <c r="IMW39" s="18"/>
      <c r="IMX39" s="18"/>
      <c r="IMY39" s="19"/>
      <c r="IMZ39" s="20"/>
      <c r="INA39" s="17"/>
      <c r="INB39" s="18"/>
      <c r="INC39" s="18"/>
      <c r="IND39" s="18"/>
      <c r="INE39" s="18"/>
      <c r="INF39" s="18"/>
      <c r="ING39" s="19"/>
      <c r="INH39" s="20"/>
      <c r="INI39" s="17"/>
      <c r="INJ39" s="18"/>
      <c r="INK39" s="18"/>
      <c r="INL39" s="18"/>
      <c r="INM39" s="18"/>
      <c r="INN39" s="18"/>
      <c r="INO39" s="19"/>
      <c r="INP39" s="20"/>
      <c r="INQ39" s="17"/>
      <c r="INR39" s="18"/>
      <c r="INS39" s="18"/>
      <c r="INT39" s="18"/>
      <c r="INU39" s="18"/>
      <c r="INV39" s="18"/>
      <c r="INW39" s="19"/>
      <c r="INX39" s="20"/>
      <c r="INY39" s="17"/>
      <c r="INZ39" s="18"/>
      <c r="IOA39" s="18"/>
      <c r="IOB39" s="18"/>
      <c r="IOC39" s="18"/>
      <c r="IOD39" s="18"/>
      <c r="IOE39" s="19"/>
      <c r="IOF39" s="20"/>
      <c r="IOG39" s="17"/>
      <c r="IOH39" s="18"/>
      <c r="IOI39" s="18"/>
      <c r="IOJ39" s="18"/>
      <c r="IOK39" s="18"/>
      <c r="IOL39" s="18"/>
      <c r="IOM39" s="19"/>
      <c r="ION39" s="20"/>
      <c r="IOO39" s="17"/>
      <c r="IOP39" s="18"/>
      <c r="IOQ39" s="18"/>
      <c r="IOR39" s="18"/>
      <c r="IOS39" s="18"/>
      <c r="IOT39" s="18"/>
      <c r="IOU39" s="19"/>
      <c r="IOV39" s="20"/>
      <c r="IOW39" s="17"/>
      <c r="IOX39" s="18"/>
      <c r="IOY39" s="18"/>
      <c r="IOZ39" s="18"/>
      <c r="IPA39" s="18"/>
      <c r="IPB39" s="18"/>
      <c r="IPC39" s="19"/>
      <c r="IPD39" s="20"/>
      <c r="IPE39" s="17"/>
      <c r="IPF39" s="18"/>
      <c r="IPG39" s="18"/>
      <c r="IPH39" s="18"/>
      <c r="IPI39" s="18"/>
      <c r="IPJ39" s="18"/>
      <c r="IPK39" s="19"/>
      <c r="IPL39" s="20"/>
      <c r="IPM39" s="17"/>
      <c r="IPN39" s="18"/>
      <c r="IPO39" s="18"/>
      <c r="IPP39" s="18"/>
      <c r="IPQ39" s="18"/>
      <c r="IPR39" s="18"/>
      <c r="IPS39" s="19"/>
      <c r="IPT39" s="20"/>
      <c r="IPU39" s="17"/>
      <c r="IPV39" s="18"/>
      <c r="IPW39" s="18"/>
      <c r="IPX39" s="18"/>
      <c r="IPY39" s="18"/>
      <c r="IPZ39" s="18"/>
      <c r="IQA39" s="19"/>
      <c r="IQB39" s="20"/>
      <c r="IQC39" s="17"/>
      <c r="IQD39" s="18"/>
      <c r="IQE39" s="18"/>
      <c r="IQF39" s="18"/>
      <c r="IQG39" s="18"/>
      <c r="IQH39" s="18"/>
      <c r="IQI39" s="19"/>
      <c r="IQJ39" s="20"/>
      <c r="IQK39" s="17"/>
      <c r="IQL39" s="18"/>
      <c r="IQM39" s="18"/>
      <c r="IQN39" s="18"/>
      <c r="IQO39" s="18"/>
      <c r="IQP39" s="18"/>
      <c r="IQQ39" s="19"/>
      <c r="IQR39" s="20"/>
      <c r="IQS39" s="17"/>
      <c r="IQT39" s="18"/>
      <c r="IQU39" s="18"/>
      <c r="IQV39" s="18"/>
      <c r="IQW39" s="18"/>
      <c r="IQX39" s="18"/>
      <c r="IQY39" s="19"/>
      <c r="IQZ39" s="20"/>
      <c r="IRA39" s="17"/>
      <c r="IRB39" s="18"/>
      <c r="IRC39" s="18"/>
      <c r="IRD39" s="18"/>
      <c r="IRE39" s="18"/>
      <c r="IRF39" s="18"/>
      <c r="IRG39" s="19"/>
      <c r="IRH39" s="20"/>
      <c r="IRI39" s="17"/>
      <c r="IRJ39" s="18"/>
      <c r="IRK39" s="18"/>
      <c r="IRL39" s="18"/>
      <c r="IRM39" s="18"/>
      <c r="IRN39" s="18"/>
      <c r="IRO39" s="19"/>
      <c r="IRP39" s="20"/>
      <c r="IRQ39" s="17"/>
      <c r="IRR39" s="18"/>
      <c r="IRS39" s="18"/>
      <c r="IRT39" s="18"/>
      <c r="IRU39" s="18"/>
      <c r="IRV39" s="18"/>
      <c r="IRW39" s="19"/>
      <c r="IRX39" s="20"/>
      <c r="IRY39" s="17"/>
      <c r="IRZ39" s="18"/>
      <c r="ISA39" s="18"/>
      <c r="ISB39" s="18"/>
      <c r="ISC39" s="18"/>
      <c r="ISD39" s="18"/>
      <c r="ISE39" s="19"/>
      <c r="ISF39" s="20"/>
      <c r="ISG39" s="17"/>
      <c r="ISH39" s="18"/>
      <c r="ISI39" s="18"/>
      <c r="ISJ39" s="18"/>
      <c r="ISK39" s="18"/>
      <c r="ISL39" s="18"/>
      <c r="ISM39" s="19"/>
      <c r="ISN39" s="20"/>
      <c r="ISO39" s="17"/>
      <c r="ISP39" s="18"/>
      <c r="ISQ39" s="18"/>
      <c r="ISR39" s="18"/>
      <c r="ISS39" s="18"/>
      <c r="IST39" s="18"/>
      <c r="ISU39" s="19"/>
      <c r="ISV39" s="20"/>
      <c r="ISW39" s="17"/>
      <c r="ISX39" s="18"/>
      <c r="ISY39" s="18"/>
      <c r="ISZ39" s="18"/>
      <c r="ITA39" s="18"/>
      <c r="ITB39" s="18"/>
      <c r="ITC39" s="19"/>
      <c r="ITD39" s="20"/>
      <c r="ITE39" s="17"/>
      <c r="ITF39" s="18"/>
      <c r="ITG39" s="18"/>
      <c r="ITH39" s="18"/>
      <c r="ITI39" s="18"/>
      <c r="ITJ39" s="18"/>
      <c r="ITK39" s="19"/>
      <c r="ITL39" s="20"/>
      <c r="ITM39" s="17"/>
      <c r="ITN39" s="18"/>
      <c r="ITO39" s="18"/>
      <c r="ITP39" s="18"/>
      <c r="ITQ39" s="18"/>
      <c r="ITR39" s="18"/>
      <c r="ITS39" s="19"/>
      <c r="ITT39" s="20"/>
      <c r="ITU39" s="17"/>
      <c r="ITV39" s="18"/>
      <c r="ITW39" s="18"/>
      <c r="ITX39" s="18"/>
      <c r="ITY39" s="18"/>
      <c r="ITZ39" s="18"/>
      <c r="IUA39" s="19"/>
      <c r="IUB39" s="20"/>
      <c r="IUC39" s="17"/>
      <c r="IUD39" s="18"/>
      <c r="IUE39" s="18"/>
      <c r="IUF39" s="18"/>
      <c r="IUG39" s="18"/>
      <c r="IUH39" s="18"/>
      <c r="IUI39" s="19"/>
      <c r="IUJ39" s="20"/>
      <c r="IUK39" s="17"/>
      <c r="IUL39" s="18"/>
      <c r="IUM39" s="18"/>
      <c r="IUN39" s="18"/>
      <c r="IUO39" s="18"/>
      <c r="IUP39" s="18"/>
      <c r="IUQ39" s="19"/>
      <c r="IUR39" s="20"/>
      <c r="IUS39" s="17"/>
      <c r="IUT39" s="18"/>
      <c r="IUU39" s="18"/>
      <c r="IUV39" s="18"/>
      <c r="IUW39" s="18"/>
      <c r="IUX39" s="18"/>
      <c r="IUY39" s="19"/>
      <c r="IUZ39" s="20"/>
      <c r="IVA39" s="17"/>
      <c r="IVB39" s="18"/>
      <c r="IVC39" s="18"/>
      <c r="IVD39" s="18"/>
      <c r="IVE39" s="18"/>
      <c r="IVF39" s="18"/>
      <c r="IVG39" s="19"/>
      <c r="IVH39" s="20"/>
      <c r="IVI39" s="17"/>
      <c r="IVJ39" s="18"/>
      <c r="IVK39" s="18"/>
      <c r="IVL39" s="18"/>
      <c r="IVM39" s="18"/>
      <c r="IVN39" s="18"/>
      <c r="IVO39" s="19"/>
      <c r="IVP39" s="20"/>
      <c r="IVQ39" s="17"/>
      <c r="IVR39" s="18"/>
      <c r="IVS39" s="18"/>
      <c r="IVT39" s="18"/>
      <c r="IVU39" s="18"/>
      <c r="IVV39" s="18"/>
      <c r="IVW39" s="19"/>
      <c r="IVX39" s="20"/>
      <c r="IVY39" s="17"/>
      <c r="IVZ39" s="18"/>
      <c r="IWA39" s="18"/>
      <c r="IWB39" s="18"/>
      <c r="IWC39" s="18"/>
      <c r="IWD39" s="18"/>
      <c r="IWE39" s="19"/>
      <c r="IWF39" s="20"/>
      <c r="IWG39" s="17"/>
      <c r="IWH39" s="18"/>
      <c r="IWI39" s="18"/>
      <c r="IWJ39" s="18"/>
      <c r="IWK39" s="18"/>
      <c r="IWL39" s="18"/>
      <c r="IWM39" s="19"/>
      <c r="IWN39" s="20"/>
      <c r="IWO39" s="17"/>
      <c r="IWP39" s="18"/>
      <c r="IWQ39" s="18"/>
      <c r="IWR39" s="18"/>
      <c r="IWS39" s="18"/>
      <c r="IWT39" s="18"/>
      <c r="IWU39" s="19"/>
      <c r="IWV39" s="20"/>
      <c r="IWW39" s="17"/>
      <c r="IWX39" s="18"/>
      <c r="IWY39" s="18"/>
      <c r="IWZ39" s="18"/>
      <c r="IXA39" s="18"/>
      <c r="IXB39" s="18"/>
      <c r="IXC39" s="19"/>
      <c r="IXD39" s="20"/>
      <c r="IXE39" s="17"/>
      <c r="IXF39" s="18"/>
      <c r="IXG39" s="18"/>
      <c r="IXH39" s="18"/>
      <c r="IXI39" s="18"/>
      <c r="IXJ39" s="18"/>
      <c r="IXK39" s="19"/>
      <c r="IXL39" s="20"/>
      <c r="IXM39" s="17"/>
      <c r="IXN39" s="18"/>
      <c r="IXO39" s="18"/>
      <c r="IXP39" s="18"/>
      <c r="IXQ39" s="18"/>
      <c r="IXR39" s="18"/>
      <c r="IXS39" s="19"/>
      <c r="IXT39" s="20"/>
      <c r="IXU39" s="17"/>
      <c r="IXV39" s="18"/>
      <c r="IXW39" s="18"/>
      <c r="IXX39" s="18"/>
      <c r="IXY39" s="18"/>
      <c r="IXZ39" s="18"/>
      <c r="IYA39" s="19"/>
      <c r="IYB39" s="20"/>
      <c r="IYC39" s="17"/>
      <c r="IYD39" s="18"/>
      <c r="IYE39" s="18"/>
      <c r="IYF39" s="18"/>
      <c r="IYG39" s="18"/>
      <c r="IYH39" s="18"/>
      <c r="IYI39" s="19"/>
      <c r="IYJ39" s="20"/>
      <c r="IYK39" s="17"/>
      <c r="IYL39" s="18"/>
      <c r="IYM39" s="18"/>
      <c r="IYN39" s="18"/>
      <c r="IYO39" s="18"/>
      <c r="IYP39" s="18"/>
      <c r="IYQ39" s="19"/>
      <c r="IYR39" s="20"/>
      <c r="IYS39" s="17"/>
      <c r="IYT39" s="18"/>
      <c r="IYU39" s="18"/>
      <c r="IYV39" s="18"/>
      <c r="IYW39" s="18"/>
      <c r="IYX39" s="18"/>
      <c r="IYY39" s="19"/>
      <c r="IYZ39" s="20"/>
      <c r="IZA39" s="17"/>
      <c r="IZB39" s="18"/>
      <c r="IZC39" s="18"/>
      <c r="IZD39" s="18"/>
      <c r="IZE39" s="18"/>
      <c r="IZF39" s="18"/>
      <c r="IZG39" s="19"/>
      <c r="IZH39" s="20"/>
      <c r="IZI39" s="17"/>
      <c r="IZJ39" s="18"/>
      <c r="IZK39" s="18"/>
      <c r="IZL39" s="18"/>
      <c r="IZM39" s="18"/>
      <c r="IZN39" s="18"/>
      <c r="IZO39" s="19"/>
      <c r="IZP39" s="20"/>
      <c r="IZQ39" s="17"/>
      <c r="IZR39" s="18"/>
      <c r="IZS39" s="18"/>
      <c r="IZT39" s="18"/>
      <c r="IZU39" s="18"/>
      <c r="IZV39" s="18"/>
      <c r="IZW39" s="19"/>
      <c r="IZX39" s="20"/>
      <c r="IZY39" s="17"/>
      <c r="IZZ39" s="18"/>
      <c r="JAA39" s="18"/>
      <c r="JAB39" s="18"/>
      <c r="JAC39" s="18"/>
      <c r="JAD39" s="18"/>
      <c r="JAE39" s="19"/>
      <c r="JAF39" s="20"/>
      <c r="JAG39" s="17"/>
      <c r="JAH39" s="18"/>
      <c r="JAI39" s="18"/>
      <c r="JAJ39" s="18"/>
      <c r="JAK39" s="18"/>
      <c r="JAL39" s="18"/>
      <c r="JAM39" s="19"/>
      <c r="JAN39" s="20"/>
      <c r="JAO39" s="17"/>
      <c r="JAP39" s="18"/>
      <c r="JAQ39" s="18"/>
      <c r="JAR39" s="18"/>
      <c r="JAS39" s="18"/>
      <c r="JAT39" s="18"/>
      <c r="JAU39" s="19"/>
      <c r="JAV39" s="20"/>
      <c r="JAW39" s="17"/>
      <c r="JAX39" s="18"/>
      <c r="JAY39" s="18"/>
      <c r="JAZ39" s="18"/>
      <c r="JBA39" s="18"/>
      <c r="JBB39" s="18"/>
      <c r="JBC39" s="19"/>
      <c r="JBD39" s="20"/>
      <c r="JBE39" s="17"/>
      <c r="JBF39" s="18"/>
      <c r="JBG39" s="18"/>
      <c r="JBH39" s="18"/>
      <c r="JBI39" s="18"/>
      <c r="JBJ39" s="18"/>
      <c r="JBK39" s="19"/>
      <c r="JBL39" s="20"/>
      <c r="JBM39" s="17"/>
      <c r="JBN39" s="18"/>
      <c r="JBO39" s="18"/>
      <c r="JBP39" s="18"/>
      <c r="JBQ39" s="18"/>
      <c r="JBR39" s="18"/>
      <c r="JBS39" s="19"/>
      <c r="JBT39" s="20"/>
      <c r="JBU39" s="17"/>
      <c r="JBV39" s="18"/>
      <c r="JBW39" s="18"/>
      <c r="JBX39" s="18"/>
      <c r="JBY39" s="18"/>
      <c r="JBZ39" s="18"/>
      <c r="JCA39" s="19"/>
      <c r="JCB39" s="20"/>
      <c r="JCC39" s="17"/>
      <c r="JCD39" s="18"/>
      <c r="JCE39" s="18"/>
      <c r="JCF39" s="18"/>
      <c r="JCG39" s="18"/>
      <c r="JCH39" s="18"/>
      <c r="JCI39" s="19"/>
      <c r="JCJ39" s="20"/>
      <c r="JCK39" s="17"/>
      <c r="JCL39" s="18"/>
      <c r="JCM39" s="18"/>
      <c r="JCN39" s="18"/>
      <c r="JCO39" s="18"/>
      <c r="JCP39" s="18"/>
      <c r="JCQ39" s="19"/>
      <c r="JCR39" s="20"/>
      <c r="JCS39" s="17"/>
      <c r="JCT39" s="18"/>
      <c r="JCU39" s="18"/>
      <c r="JCV39" s="18"/>
      <c r="JCW39" s="18"/>
      <c r="JCX39" s="18"/>
      <c r="JCY39" s="19"/>
      <c r="JCZ39" s="20"/>
      <c r="JDA39" s="17"/>
      <c r="JDB39" s="18"/>
      <c r="JDC39" s="18"/>
      <c r="JDD39" s="18"/>
      <c r="JDE39" s="18"/>
      <c r="JDF39" s="18"/>
      <c r="JDG39" s="19"/>
      <c r="JDH39" s="20"/>
      <c r="JDI39" s="17"/>
      <c r="JDJ39" s="18"/>
      <c r="JDK39" s="18"/>
      <c r="JDL39" s="18"/>
      <c r="JDM39" s="18"/>
      <c r="JDN39" s="18"/>
      <c r="JDO39" s="19"/>
      <c r="JDP39" s="20"/>
      <c r="JDQ39" s="17"/>
      <c r="JDR39" s="18"/>
      <c r="JDS39" s="18"/>
      <c r="JDT39" s="18"/>
      <c r="JDU39" s="18"/>
      <c r="JDV39" s="18"/>
      <c r="JDW39" s="19"/>
      <c r="JDX39" s="20"/>
      <c r="JDY39" s="17"/>
      <c r="JDZ39" s="18"/>
      <c r="JEA39" s="18"/>
      <c r="JEB39" s="18"/>
      <c r="JEC39" s="18"/>
      <c r="JED39" s="18"/>
      <c r="JEE39" s="19"/>
      <c r="JEF39" s="20"/>
      <c r="JEG39" s="17"/>
      <c r="JEH39" s="18"/>
      <c r="JEI39" s="18"/>
      <c r="JEJ39" s="18"/>
      <c r="JEK39" s="18"/>
      <c r="JEL39" s="18"/>
      <c r="JEM39" s="19"/>
      <c r="JEN39" s="20"/>
      <c r="JEO39" s="17"/>
      <c r="JEP39" s="18"/>
      <c r="JEQ39" s="18"/>
      <c r="JER39" s="18"/>
      <c r="JES39" s="18"/>
      <c r="JET39" s="18"/>
      <c r="JEU39" s="19"/>
      <c r="JEV39" s="20"/>
      <c r="JEW39" s="17"/>
      <c r="JEX39" s="18"/>
      <c r="JEY39" s="18"/>
      <c r="JEZ39" s="18"/>
      <c r="JFA39" s="18"/>
      <c r="JFB39" s="18"/>
      <c r="JFC39" s="19"/>
      <c r="JFD39" s="20"/>
      <c r="JFE39" s="17"/>
      <c r="JFF39" s="18"/>
      <c r="JFG39" s="18"/>
      <c r="JFH39" s="18"/>
      <c r="JFI39" s="18"/>
      <c r="JFJ39" s="18"/>
      <c r="JFK39" s="19"/>
      <c r="JFL39" s="20"/>
      <c r="JFM39" s="17"/>
      <c r="JFN39" s="18"/>
      <c r="JFO39" s="18"/>
      <c r="JFP39" s="18"/>
      <c r="JFQ39" s="18"/>
      <c r="JFR39" s="18"/>
      <c r="JFS39" s="19"/>
      <c r="JFT39" s="20"/>
      <c r="JFU39" s="17"/>
      <c r="JFV39" s="18"/>
      <c r="JFW39" s="18"/>
      <c r="JFX39" s="18"/>
      <c r="JFY39" s="18"/>
      <c r="JFZ39" s="18"/>
      <c r="JGA39" s="19"/>
      <c r="JGB39" s="20"/>
      <c r="JGC39" s="17"/>
      <c r="JGD39" s="18"/>
      <c r="JGE39" s="18"/>
      <c r="JGF39" s="18"/>
      <c r="JGG39" s="18"/>
      <c r="JGH39" s="18"/>
      <c r="JGI39" s="19"/>
      <c r="JGJ39" s="20"/>
      <c r="JGK39" s="17"/>
      <c r="JGL39" s="18"/>
      <c r="JGM39" s="18"/>
      <c r="JGN39" s="18"/>
      <c r="JGO39" s="18"/>
      <c r="JGP39" s="18"/>
      <c r="JGQ39" s="19"/>
      <c r="JGR39" s="20"/>
      <c r="JGS39" s="17"/>
      <c r="JGT39" s="18"/>
      <c r="JGU39" s="18"/>
      <c r="JGV39" s="18"/>
      <c r="JGW39" s="18"/>
      <c r="JGX39" s="18"/>
      <c r="JGY39" s="19"/>
      <c r="JGZ39" s="20"/>
      <c r="JHA39" s="17"/>
      <c r="JHB39" s="18"/>
      <c r="JHC39" s="18"/>
      <c r="JHD39" s="18"/>
      <c r="JHE39" s="18"/>
      <c r="JHF39" s="18"/>
      <c r="JHG39" s="19"/>
      <c r="JHH39" s="20"/>
      <c r="JHI39" s="17"/>
      <c r="JHJ39" s="18"/>
      <c r="JHK39" s="18"/>
      <c r="JHL39" s="18"/>
      <c r="JHM39" s="18"/>
      <c r="JHN39" s="18"/>
      <c r="JHO39" s="19"/>
      <c r="JHP39" s="20"/>
      <c r="JHQ39" s="17"/>
      <c r="JHR39" s="18"/>
      <c r="JHS39" s="18"/>
      <c r="JHT39" s="18"/>
      <c r="JHU39" s="18"/>
      <c r="JHV39" s="18"/>
      <c r="JHW39" s="19"/>
      <c r="JHX39" s="20"/>
      <c r="JHY39" s="17"/>
      <c r="JHZ39" s="18"/>
      <c r="JIA39" s="18"/>
      <c r="JIB39" s="18"/>
      <c r="JIC39" s="18"/>
      <c r="JID39" s="18"/>
      <c r="JIE39" s="19"/>
      <c r="JIF39" s="20"/>
      <c r="JIG39" s="17"/>
      <c r="JIH39" s="18"/>
      <c r="JII39" s="18"/>
      <c r="JIJ39" s="18"/>
      <c r="JIK39" s="18"/>
      <c r="JIL39" s="18"/>
      <c r="JIM39" s="19"/>
      <c r="JIN39" s="20"/>
      <c r="JIO39" s="17"/>
      <c r="JIP39" s="18"/>
      <c r="JIQ39" s="18"/>
      <c r="JIR39" s="18"/>
      <c r="JIS39" s="18"/>
      <c r="JIT39" s="18"/>
      <c r="JIU39" s="19"/>
      <c r="JIV39" s="20"/>
      <c r="JIW39" s="17"/>
      <c r="JIX39" s="18"/>
      <c r="JIY39" s="18"/>
      <c r="JIZ39" s="18"/>
      <c r="JJA39" s="18"/>
      <c r="JJB39" s="18"/>
      <c r="JJC39" s="19"/>
      <c r="JJD39" s="20"/>
      <c r="JJE39" s="17"/>
      <c r="JJF39" s="18"/>
      <c r="JJG39" s="18"/>
      <c r="JJH39" s="18"/>
      <c r="JJI39" s="18"/>
      <c r="JJJ39" s="18"/>
      <c r="JJK39" s="19"/>
      <c r="JJL39" s="20"/>
      <c r="JJM39" s="17"/>
      <c r="JJN39" s="18"/>
      <c r="JJO39" s="18"/>
      <c r="JJP39" s="18"/>
      <c r="JJQ39" s="18"/>
      <c r="JJR39" s="18"/>
      <c r="JJS39" s="19"/>
      <c r="JJT39" s="20"/>
      <c r="JJU39" s="17"/>
      <c r="JJV39" s="18"/>
      <c r="JJW39" s="18"/>
      <c r="JJX39" s="18"/>
      <c r="JJY39" s="18"/>
      <c r="JJZ39" s="18"/>
      <c r="JKA39" s="19"/>
      <c r="JKB39" s="20"/>
      <c r="JKC39" s="17"/>
      <c r="JKD39" s="18"/>
      <c r="JKE39" s="18"/>
      <c r="JKF39" s="18"/>
      <c r="JKG39" s="18"/>
      <c r="JKH39" s="18"/>
      <c r="JKI39" s="19"/>
      <c r="JKJ39" s="20"/>
      <c r="JKK39" s="17"/>
      <c r="JKL39" s="18"/>
      <c r="JKM39" s="18"/>
      <c r="JKN39" s="18"/>
      <c r="JKO39" s="18"/>
      <c r="JKP39" s="18"/>
      <c r="JKQ39" s="19"/>
      <c r="JKR39" s="20"/>
      <c r="JKS39" s="17"/>
      <c r="JKT39" s="18"/>
      <c r="JKU39" s="18"/>
      <c r="JKV39" s="18"/>
      <c r="JKW39" s="18"/>
      <c r="JKX39" s="18"/>
      <c r="JKY39" s="19"/>
      <c r="JKZ39" s="20"/>
      <c r="JLA39" s="17"/>
      <c r="JLB39" s="18"/>
      <c r="JLC39" s="18"/>
      <c r="JLD39" s="18"/>
      <c r="JLE39" s="18"/>
      <c r="JLF39" s="18"/>
      <c r="JLG39" s="19"/>
      <c r="JLH39" s="20"/>
      <c r="JLI39" s="17"/>
      <c r="JLJ39" s="18"/>
      <c r="JLK39" s="18"/>
      <c r="JLL39" s="18"/>
      <c r="JLM39" s="18"/>
      <c r="JLN39" s="18"/>
      <c r="JLO39" s="19"/>
      <c r="JLP39" s="20"/>
      <c r="JLQ39" s="17"/>
      <c r="JLR39" s="18"/>
      <c r="JLS39" s="18"/>
      <c r="JLT39" s="18"/>
      <c r="JLU39" s="18"/>
      <c r="JLV39" s="18"/>
      <c r="JLW39" s="19"/>
      <c r="JLX39" s="20"/>
      <c r="JLY39" s="17"/>
      <c r="JLZ39" s="18"/>
      <c r="JMA39" s="18"/>
      <c r="JMB39" s="18"/>
      <c r="JMC39" s="18"/>
      <c r="JMD39" s="18"/>
      <c r="JME39" s="19"/>
      <c r="JMF39" s="20"/>
      <c r="JMG39" s="17"/>
      <c r="JMH39" s="18"/>
      <c r="JMI39" s="18"/>
      <c r="JMJ39" s="18"/>
      <c r="JMK39" s="18"/>
      <c r="JML39" s="18"/>
      <c r="JMM39" s="19"/>
      <c r="JMN39" s="20"/>
      <c r="JMO39" s="17"/>
      <c r="JMP39" s="18"/>
      <c r="JMQ39" s="18"/>
      <c r="JMR39" s="18"/>
      <c r="JMS39" s="18"/>
      <c r="JMT39" s="18"/>
      <c r="JMU39" s="19"/>
      <c r="JMV39" s="20"/>
      <c r="JMW39" s="17"/>
      <c r="JMX39" s="18"/>
      <c r="JMY39" s="18"/>
      <c r="JMZ39" s="18"/>
      <c r="JNA39" s="18"/>
      <c r="JNB39" s="18"/>
      <c r="JNC39" s="19"/>
      <c r="JND39" s="20"/>
      <c r="JNE39" s="17"/>
      <c r="JNF39" s="18"/>
      <c r="JNG39" s="18"/>
      <c r="JNH39" s="18"/>
      <c r="JNI39" s="18"/>
      <c r="JNJ39" s="18"/>
      <c r="JNK39" s="19"/>
      <c r="JNL39" s="20"/>
      <c r="JNM39" s="17"/>
      <c r="JNN39" s="18"/>
      <c r="JNO39" s="18"/>
      <c r="JNP39" s="18"/>
      <c r="JNQ39" s="18"/>
      <c r="JNR39" s="18"/>
      <c r="JNS39" s="19"/>
      <c r="JNT39" s="20"/>
      <c r="JNU39" s="17"/>
      <c r="JNV39" s="18"/>
      <c r="JNW39" s="18"/>
      <c r="JNX39" s="18"/>
      <c r="JNY39" s="18"/>
      <c r="JNZ39" s="18"/>
      <c r="JOA39" s="19"/>
      <c r="JOB39" s="20"/>
      <c r="JOC39" s="17"/>
      <c r="JOD39" s="18"/>
      <c r="JOE39" s="18"/>
      <c r="JOF39" s="18"/>
      <c r="JOG39" s="18"/>
      <c r="JOH39" s="18"/>
      <c r="JOI39" s="19"/>
      <c r="JOJ39" s="20"/>
      <c r="JOK39" s="17"/>
      <c r="JOL39" s="18"/>
      <c r="JOM39" s="18"/>
      <c r="JON39" s="18"/>
      <c r="JOO39" s="18"/>
      <c r="JOP39" s="18"/>
      <c r="JOQ39" s="19"/>
      <c r="JOR39" s="20"/>
      <c r="JOS39" s="17"/>
      <c r="JOT39" s="18"/>
      <c r="JOU39" s="18"/>
      <c r="JOV39" s="18"/>
      <c r="JOW39" s="18"/>
      <c r="JOX39" s="18"/>
      <c r="JOY39" s="19"/>
      <c r="JOZ39" s="20"/>
      <c r="JPA39" s="17"/>
      <c r="JPB39" s="18"/>
      <c r="JPC39" s="18"/>
      <c r="JPD39" s="18"/>
      <c r="JPE39" s="18"/>
      <c r="JPF39" s="18"/>
      <c r="JPG39" s="19"/>
      <c r="JPH39" s="20"/>
      <c r="JPI39" s="17"/>
      <c r="JPJ39" s="18"/>
      <c r="JPK39" s="18"/>
      <c r="JPL39" s="18"/>
      <c r="JPM39" s="18"/>
      <c r="JPN39" s="18"/>
      <c r="JPO39" s="19"/>
      <c r="JPP39" s="20"/>
      <c r="JPQ39" s="17"/>
      <c r="JPR39" s="18"/>
      <c r="JPS39" s="18"/>
      <c r="JPT39" s="18"/>
      <c r="JPU39" s="18"/>
      <c r="JPV39" s="18"/>
      <c r="JPW39" s="19"/>
      <c r="JPX39" s="20"/>
      <c r="JPY39" s="17"/>
      <c r="JPZ39" s="18"/>
      <c r="JQA39" s="18"/>
      <c r="JQB39" s="18"/>
      <c r="JQC39" s="18"/>
      <c r="JQD39" s="18"/>
      <c r="JQE39" s="19"/>
      <c r="JQF39" s="20"/>
      <c r="JQG39" s="17"/>
      <c r="JQH39" s="18"/>
      <c r="JQI39" s="18"/>
      <c r="JQJ39" s="18"/>
      <c r="JQK39" s="18"/>
      <c r="JQL39" s="18"/>
      <c r="JQM39" s="19"/>
      <c r="JQN39" s="20"/>
      <c r="JQO39" s="17"/>
      <c r="JQP39" s="18"/>
      <c r="JQQ39" s="18"/>
      <c r="JQR39" s="18"/>
      <c r="JQS39" s="18"/>
      <c r="JQT39" s="18"/>
      <c r="JQU39" s="19"/>
      <c r="JQV39" s="20"/>
      <c r="JQW39" s="17"/>
      <c r="JQX39" s="18"/>
      <c r="JQY39" s="18"/>
      <c r="JQZ39" s="18"/>
      <c r="JRA39" s="18"/>
      <c r="JRB39" s="18"/>
      <c r="JRC39" s="19"/>
      <c r="JRD39" s="20"/>
      <c r="JRE39" s="17"/>
      <c r="JRF39" s="18"/>
      <c r="JRG39" s="18"/>
      <c r="JRH39" s="18"/>
      <c r="JRI39" s="18"/>
      <c r="JRJ39" s="18"/>
      <c r="JRK39" s="19"/>
      <c r="JRL39" s="20"/>
      <c r="JRM39" s="17"/>
      <c r="JRN39" s="18"/>
      <c r="JRO39" s="18"/>
      <c r="JRP39" s="18"/>
      <c r="JRQ39" s="18"/>
      <c r="JRR39" s="18"/>
      <c r="JRS39" s="19"/>
      <c r="JRT39" s="20"/>
      <c r="JRU39" s="17"/>
      <c r="JRV39" s="18"/>
      <c r="JRW39" s="18"/>
      <c r="JRX39" s="18"/>
      <c r="JRY39" s="18"/>
      <c r="JRZ39" s="18"/>
      <c r="JSA39" s="19"/>
      <c r="JSB39" s="20"/>
      <c r="JSC39" s="17"/>
      <c r="JSD39" s="18"/>
      <c r="JSE39" s="18"/>
      <c r="JSF39" s="18"/>
      <c r="JSG39" s="18"/>
      <c r="JSH39" s="18"/>
      <c r="JSI39" s="19"/>
      <c r="JSJ39" s="20"/>
      <c r="JSK39" s="17"/>
      <c r="JSL39" s="18"/>
      <c r="JSM39" s="18"/>
      <c r="JSN39" s="18"/>
      <c r="JSO39" s="18"/>
      <c r="JSP39" s="18"/>
      <c r="JSQ39" s="19"/>
      <c r="JSR39" s="20"/>
      <c r="JSS39" s="17"/>
      <c r="JST39" s="18"/>
      <c r="JSU39" s="18"/>
      <c r="JSV39" s="18"/>
      <c r="JSW39" s="18"/>
      <c r="JSX39" s="18"/>
      <c r="JSY39" s="19"/>
      <c r="JSZ39" s="20"/>
      <c r="JTA39" s="17"/>
      <c r="JTB39" s="18"/>
      <c r="JTC39" s="18"/>
      <c r="JTD39" s="18"/>
      <c r="JTE39" s="18"/>
      <c r="JTF39" s="18"/>
      <c r="JTG39" s="19"/>
      <c r="JTH39" s="20"/>
      <c r="JTI39" s="17"/>
      <c r="JTJ39" s="18"/>
      <c r="JTK39" s="18"/>
      <c r="JTL39" s="18"/>
      <c r="JTM39" s="18"/>
      <c r="JTN39" s="18"/>
      <c r="JTO39" s="19"/>
      <c r="JTP39" s="20"/>
      <c r="JTQ39" s="17"/>
      <c r="JTR39" s="18"/>
      <c r="JTS39" s="18"/>
      <c r="JTT39" s="18"/>
      <c r="JTU39" s="18"/>
      <c r="JTV39" s="18"/>
      <c r="JTW39" s="19"/>
      <c r="JTX39" s="20"/>
      <c r="JTY39" s="17"/>
      <c r="JTZ39" s="18"/>
      <c r="JUA39" s="18"/>
      <c r="JUB39" s="18"/>
      <c r="JUC39" s="18"/>
      <c r="JUD39" s="18"/>
      <c r="JUE39" s="19"/>
      <c r="JUF39" s="20"/>
      <c r="JUG39" s="17"/>
      <c r="JUH39" s="18"/>
      <c r="JUI39" s="18"/>
      <c r="JUJ39" s="18"/>
      <c r="JUK39" s="18"/>
      <c r="JUL39" s="18"/>
      <c r="JUM39" s="19"/>
      <c r="JUN39" s="20"/>
      <c r="JUO39" s="17"/>
      <c r="JUP39" s="18"/>
      <c r="JUQ39" s="18"/>
      <c r="JUR39" s="18"/>
      <c r="JUS39" s="18"/>
      <c r="JUT39" s="18"/>
      <c r="JUU39" s="19"/>
      <c r="JUV39" s="20"/>
      <c r="JUW39" s="17"/>
      <c r="JUX39" s="18"/>
      <c r="JUY39" s="18"/>
      <c r="JUZ39" s="18"/>
      <c r="JVA39" s="18"/>
      <c r="JVB39" s="18"/>
      <c r="JVC39" s="19"/>
      <c r="JVD39" s="20"/>
      <c r="JVE39" s="17"/>
      <c r="JVF39" s="18"/>
      <c r="JVG39" s="18"/>
      <c r="JVH39" s="18"/>
      <c r="JVI39" s="18"/>
      <c r="JVJ39" s="18"/>
      <c r="JVK39" s="19"/>
      <c r="JVL39" s="20"/>
      <c r="JVM39" s="17"/>
      <c r="JVN39" s="18"/>
      <c r="JVO39" s="18"/>
      <c r="JVP39" s="18"/>
      <c r="JVQ39" s="18"/>
      <c r="JVR39" s="18"/>
      <c r="JVS39" s="19"/>
      <c r="JVT39" s="20"/>
      <c r="JVU39" s="17"/>
      <c r="JVV39" s="18"/>
      <c r="JVW39" s="18"/>
      <c r="JVX39" s="18"/>
      <c r="JVY39" s="18"/>
      <c r="JVZ39" s="18"/>
      <c r="JWA39" s="19"/>
      <c r="JWB39" s="20"/>
      <c r="JWC39" s="17"/>
      <c r="JWD39" s="18"/>
      <c r="JWE39" s="18"/>
      <c r="JWF39" s="18"/>
      <c r="JWG39" s="18"/>
      <c r="JWH39" s="18"/>
      <c r="JWI39" s="19"/>
      <c r="JWJ39" s="20"/>
      <c r="JWK39" s="17"/>
      <c r="JWL39" s="18"/>
      <c r="JWM39" s="18"/>
      <c r="JWN39" s="18"/>
      <c r="JWO39" s="18"/>
      <c r="JWP39" s="18"/>
      <c r="JWQ39" s="19"/>
      <c r="JWR39" s="20"/>
      <c r="JWS39" s="17"/>
      <c r="JWT39" s="18"/>
      <c r="JWU39" s="18"/>
      <c r="JWV39" s="18"/>
      <c r="JWW39" s="18"/>
      <c r="JWX39" s="18"/>
      <c r="JWY39" s="19"/>
      <c r="JWZ39" s="20"/>
      <c r="JXA39" s="17"/>
      <c r="JXB39" s="18"/>
      <c r="JXC39" s="18"/>
      <c r="JXD39" s="18"/>
      <c r="JXE39" s="18"/>
      <c r="JXF39" s="18"/>
      <c r="JXG39" s="19"/>
      <c r="JXH39" s="20"/>
      <c r="JXI39" s="17"/>
      <c r="JXJ39" s="18"/>
      <c r="JXK39" s="18"/>
      <c r="JXL39" s="18"/>
      <c r="JXM39" s="18"/>
      <c r="JXN39" s="18"/>
      <c r="JXO39" s="19"/>
      <c r="JXP39" s="20"/>
      <c r="JXQ39" s="17"/>
      <c r="JXR39" s="18"/>
      <c r="JXS39" s="18"/>
      <c r="JXT39" s="18"/>
      <c r="JXU39" s="18"/>
      <c r="JXV39" s="18"/>
      <c r="JXW39" s="19"/>
      <c r="JXX39" s="20"/>
      <c r="JXY39" s="17"/>
      <c r="JXZ39" s="18"/>
      <c r="JYA39" s="18"/>
      <c r="JYB39" s="18"/>
      <c r="JYC39" s="18"/>
      <c r="JYD39" s="18"/>
      <c r="JYE39" s="19"/>
      <c r="JYF39" s="20"/>
      <c r="JYG39" s="17"/>
      <c r="JYH39" s="18"/>
      <c r="JYI39" s="18"/>
      <c r="JYJ39" s="18"/>
      <c r="JYK39" s="18"/>
      <c r="JYL39" s="18"/>
      <c r="JYM39" s="19"/>
      <c r="JYN39" s="20"/>
      <c r="JYO39" s="17"/>
      <c r="JYP39" s="18"/>
      <c r="JYQ39" s="18"/>
      <c r="JYR39" s="18"/>
      <c r="JYS39" s="18"/>
      <c r="JYT39" s="18"/>
      <c r="JYU39" s="19"/>
      <c r="JYV39" s="20"/>
      <c r="JYW39" s="17"/>
      <c r="JYX39" s="18"/>
      <c r="JYY39" s="18"/>
      <c r="JYZ39" s="18"/>
      <c r="JZA39" s="18"/>
      <c r="JZB39" s="18"/>
      <c r="JZC39" s="19"/>
      <c r="JZD39" s="20"/>
      <c r="JZE39" s="17"/>
      <c r="JZF39" s="18"/>
      <c r="JZG39" s="18"/>
      <c r="JZH39" s="18"/>
      <c r="JZI39" s="18"/>
      <c r="JZJ39" s="18"/>
      <c r="JZK39" s="19"/>
      <c r="JZL39" s="20"/>
      <c r="JZM39" s="17"/>
      <c r="JZN39" s="18"/>
      <c r="JZO39" s="18"/>
      <c r="JZP39" s="18"/>
      <c r="JZQ39" s="18"/>
      <c r="JZR39" s="18"/>
      <c r="JZS39" s="19"/>
      <c r="JZT39" s="20"/>
      <c r="JZU39" s="17"/>
      <c r="JZV39" s="18"/>
      <c r="JZW39" s="18"/>
      <c r="JZX39" s="18"/>
      <c r="JZY39" s="18"/>
      <c r="JZZ39" s="18"/>
      <c r="KAA39" s="19"/>
      <c r="KAB39" s="20"/>
      <c r="KAC39" s="17"/>
      <c r="KAD39" s="18"/>
      <c r="KAE39" s="18"/>
      <c r="KAF39" s="18"/>
      <c r="KAG39" s="18"/>
      <c r="KAH39" s="18"/>
      <c r="KAI39" s="19"/>
      <c r="KAJ39" s="20"/>
      <c r="KAK39" s="17"/>
      <c r="KAL39" s="18"/>
      <c r="KAM39" s="18"/>
      <c r="KAN39" s="18"/>
      <c r="KAO39" s="18"/>
      <c r="KAP39" s="18"/>
      <c r="KAQ39" s="19"/>
      <c r="KAR39" s="20"/>
      <c r="KAS39" s="17"/>
      <c r="KAT39" s="18"/>
      <c r="KAU39" s="18"/>
      <c r="KAV39" s="18"/>
      <c r="KAW39" s="18"/>
      <c r="KAX39" s="18"/>
      <c r="KAY39" s="19"/>
      <c r="KAZ39" s="20"/>
      <c r="KBA39" s="17"/>
      <c r="KBB39" s="18"/>
      <c r="KBC39" s="18"/>
      <c r="KBD39" s="18"/>
      <c r="KBE39" s="18"/>
      <c r="KBF39" s="18"/>
      <c r="KBG39" s="19"/>
      <c r="KBH39" s="20"/>
      <c r="KBI39" s="17"/>
      <c r="KBJ39" s="18"/>
      <c r="KBK39" s="18"/>
      <c r="KBL39" s="18"/>
      <c r="KBM39" s="18"/>
      <c r="KBN39" s="18"/>
      <c r="KBO39" s="19"/>
      <c r="KBP39" s="20"/>
      <c r="KBQ39" s="17"/>
      <c r="KBR39" s="18"/>
      <c r="KBS39" s="18"/>
      <c r="KBT39" s="18"/>
      <c r="KBU39" s="18"/>
      <c r="KBV39" s="18"/>
      <c r="KBW39" s="19"/>
      <c r="KBX39" s="20"/>
      <c r="KBY39" s="17"/>
      <c r="KBZ39" s="18"/>
      <c r="KCA39" s="18"/>
      <c r="KCB39" s="18"/>
      <c r="KCC39" s="18"/>
      <c r="KCD39" s="18"/>
      <c r="KCE39" s="19"/>
      <c r="KCF39" s="20"/>
      <c r="KCG39" s="17"/>
      <c r="KCH39" s="18"/>
      <c r="KCI39" s="18"/>
      <c r="KCJ39" s="18"/>
      <c r="KCK39" s="18"/>
      <c r="KCL39" s="18"/>
      <c r="KCM39" s="19"/>
      <c r="KCN39" s="20"/>
      <c r="KCO39" s="17"/>
      <c r="KCP39" s="18"/>
      <c r="KCQ39" s="18"/>
      <c r="KCR39" s="18"/>
      <c r="KCS39" s="18"/>
      <c r="KCT39" s="18"/>
      <c r="KCU39" s="19"/>
      <c r="KCV39" s="20"/>
      <c r="KCW39" s="17"/>
      <c r="KCX39" s="18"/>
      <c r="KCY39" s="18"/>
      <c r="KCZ39" s="18"/>
      <c r="KDA39" s="18"/>
      <c r="KDB39" s="18"/>
      <c r="KDC39" s="19"/>
      <c r="KDD39" s="20"/>
      <c r="KDE39" s="17"/>
      <c r="KDF39" s="18"/>
      <c r="KDG39" s="18"/>
      <c r="KDH39" s="18"/>
      <c r="KDI39" s="18"/>
      <c r="KDJ39" s="18"/>
      <c r="KDK39" s="19"/>
      <c r="KDL39" s="20"/>
      <c r="KDM39" s="17"/>
      <c r="KDN39" s="18"/>
      <c r="KDO39" s="18"/>
      <c r="KDP39" s="18"/>
      <c r="KDQ39" s="18"/>
      <c r="KDR39" s="18"/>
      <c r="KDS39" s="19"/>
      <c r="KDT39" s="20"/>
      <c r="KDU39" s="17"/>
      <c r="KDV39" s="18"/>
      <c r="KDW39" s="18"/>
      <c r="KDX39" s="18"/>
      <c r="KDY39" s="18"/>
      <c r="KDZ39" s="18"/>
      <c r="KEA39" s="19"/>
      <c r="KEB39" s="20"/>
      <c r="KEC39" s="17"/>
      <c r="KED39" s="18"/>
      <c r="KEE39" s="18"/>
      <c r="KEF39" s="18"/>
      <c r="KEG39" s="18"/>
      <c r="KEH39" s="18"/>
      <c r="KEI39" s="19"/>
      <c r="KEJ39" s="20"/>
      <c r="KEK39" s="17"/>
      <c r="KEL39" s="18"/>
      <c r="KEM39" s="18"/>
      <c r="KEN39" s="18"/>
      <c r="KEO39" s="18"/>
      <c r="KEP39" s="18"/>
      <c r="KEQ39" s="19"/>
      <c r="KER39" s="20"/>
      <c r="KES39" s="17"/>
      <c r="KET39" s="18"/>
      <c r="KEU39" s="18"/>
      <c r="KEV39" s="18"/>
      <c r="KEW39" s="18"/>
      <c r="KEX39" s="18"/>
      <c r="KEY39" s="19"/>
      <c r="KEZ39" s="20"/>
      <c r="KFA39" s="17"/>
      <c r="KFB39" s="18"/>
      <c r="KFC39" s="18"/>
      <c r="KFD39" s="18"/>
      <c r="KFE39" s="18"/>
      <c r="KFF39" s="18"/>
      <c r="KFG39" s="19"/>
      <c r="KFH39" s="20"/>
      <c r="KFI39" s="17"/>
      <c r="KFJ39" s="18"/>
      <c r="KFK39" s="18"/>
      <c r="KFL39" s="18"/>
      <c r="KFM39" s="18"/>
      <c r="KFN39" s="18"/>
      <c r="KFO39" s="19"/>
      <c r="KFP39" s="20"/>
      <c r="KFQ39" s="17"/>
      <c r="KFR39" s="18"/>
      <c r="KFS39" s="18"/>
      <c r="KFT39" s="18"/>
      <c r="KFU39" s="18"/>
      <c r="KFV39" s="18"/>
      <c r="KFW39" s="19"/>
      <c r="KFX39" s="20"/>
      <c r="KFY39" s="17"/>
      <c r="KFZ39" s="18"/>
      <c r="KGA39" s="18"/>
      <c r="KGB39" s="18"/>
      <c r="KGC39" s="18"/>
      <c r="KGD39" s="18"/>
      <c r="KGE39" s="19"/>
      <c r="KGF39" s="20"/>
      <c r="KGG39" s="17"/>
      <c r="KGH39" s="18"/>
      <c r="KGI39" s="18"/>
      <c r="KGJ39" s="18"/>
      <c r="KGK39" s="18"/>
      <c r="KGL39" s="18"/>
      <c r="KGM39" s="19"/>
      <c r="KGN39" s="20"/>
      <c r="KGO39" s="17"/>
      <c r="KGP39" s="18"/>
      <c r="KGQ39" s="18"/>
      <c r="KGR39" s="18"/>
      <c r="KGS39" s="18"/>
      <c r="KGT39" s="18"/>
      <c r="KGU39" s="19"/>
      <c r="KGV39" s="20"/>
      <c r="KGW39" s="17"/>
      <c r="KGX39" s="18"/>
      <c r="KGY39" s="18"/>
      <c r="KGZ39" s="18"/>
      <c r="KHA39" s="18"/>
      <c r="KHB39" s="18"/>
      <c r="KHC39" s="19"/>
      <c r="KHD39" s="20"/>
      <c r="KHE39" s="17"/>
      <c r="KHF39" s="18"/>
      <c r="KHG39" s="18"/>
      <c r="KHH39" s="18"/>
      <c r="KHI39" s="18"/>
      <c r="KHJ39" s="18"/>
      <c r="KHK39" s="19"/>
      <c r="KHL39" s="20"/>
      <c r="KHM39" s="17"/>
      <c r="KHN39" s="18"/>
      <c r="KHO39" s="18"/>
      <c r="KHP39" s="18"/>
      <c r="KHQ39" s="18"/>
      <c r="KHR39" s="18"/>
      <c r="KHS39" s="19"/>
      <c r="KHT39" s="20"/>
      <c r="KHU39" s="17"/>
      <c r="KHV39" s="18"/>
      <c r="KHW39" s="18"/>
      <c r="KHX39" s="18"/>
      <c r="KHY39" s="18"/>
      <c r="KHZ39" s="18"/>
      <c r="KIA39" s="19"/>
      <c r="KIB39" s="20"/>
      <c r="KIC39" s="17"/>
      <c r="KID39" s="18"/>
      <c r="KIE39" s="18"/>
      <c r="KIF39" s="18"/>
      <c r="KIG39" s="18"/>
      <c r="KIH39" s="18"/>
      <c r="KII39" s="19"/>
      <c r="KIJ39" s="20"/>
      <c r="KIK39" s="17"/>
      <c r="KIL39" s="18"/>
      <c r="KIM39" s="18"/>
      <c r="KIN39" s="18"/>
      <c r="KIO39" s="18"/>
      <c r="KIP39" s="18"/>
      <c r="KIQ39" s="19"/>
      <c r="KIR39" s="20"/>
      <c r="KIS39" s="17"/>
      <c r="KIT39" s="18"/>
      <c r="KIU39" s="18"/>
      <c r="KIV39" s="18"/>
      <c r="KIW39" s="18"/>
      <c r="KIX39" s="18"/>
      <c r="KIY39" s="19"/>
      <c r="KIZ39" s="20"/>
      <c r="KJA39" s="17"/>
      <c r="KJB39" s="18"/>
      <c r="KJC39" s="18"/>
      <c r="KJD39" s="18"/>
      <c r="KJE39" s="18"/>
      <c r="KJF39" s="18"/>
      <c r="KJG39" s="19"/>
      <c r="KJH39" s="20"/>
      <c r="KJI39" s="17"/>
      <c r="KJJ39" s="18"/>
      <c r="KJK39" s="18"/>
      <c r="KJL39" s="18"/>
      <c r="KJM39" s="18"/>
      <c r="KJN39" s="18"/>
      <c r="KJO39" s="19"/>
      <c r="KJP39" s="20"/>
      <c r="KJQ39" s="17"/>
      <c r="KJR39" s="18"/>
      <c r="KJS39" s="18"/>
      <c r="KJT39" s="18"/>
      <c r="KJU39" s="18"/>
      <c r="KJV39" s="18"/>
      <c r="KJW39" s="19"/>
      <c r="KJX39" s="20"/>
      <c r="KJY39" s="17"/>
      <c r="KJZ39" s="18"/>
      <c r="KKA39" s="18"/>
      <c r="KKB39" s="18"/>
      <c r="KKC39" s="18"/>
      <c r="KKD39" s="18"/>
      <c r="KKE39" s="19"/>
      <c r="KKF39" s="20"/>
      <c r="KKG39" s="17"/>
      <c r="KKH39" s="18"/>
      <c r="KKI39" s="18"/>
      <c r="KKJ39" s="18"/>
      <c r="KKK39" s="18"/>
      <c r="KKL39" s="18"/>
      <c r="KKM39" s="19"/>
      <c r="KKN39" s="20"/>
      <c r="KKO39" s="17"/>
      <c r="KKP39" s="18"/>
      <c r="KKQ39" s="18"/>
      <c r="KKR39" s="18"/>
      <c r="KKS39" s="18"/>
      <c r="KKT39" s="18"/>
      <c r="KKU39" s="19"/>
      <c r="KKV39" s="20"/>
      <c r="KKW39" s="17"/>
      <c r="KKX39" s="18"/>
      <c r="KKY39" s="18"/>
      <c r="KKZ39" s="18"/>
      <c r="KLA39" s="18"/>
      <c r="KLB39" s="18"/>
      <c r="KLC39" s="19"/>
      <c r="KLD39" s="20"/>
      <c r="KLE39" s="17"/>
      <c r="KLF39" s="18"/>
      <c r="KLG39" s="18"/>
      <c r="KLH39" s="18"/>
      <c r="KLI39" s="18"/>
      <c r="KLJ39" s="18"/>
      <c r="KLK39" s="19"/>
      <c r="KLL39" s="20"/>
      <c r="KLM39" s="17"/>
      <c r="KLN39" s="18"/>
      <c r="KLO39" s="18"/>
      <c r="KLP39" s="18"/>
      <c r="KLQ39" s="18"/>
      <c r="KLR39" s="18"/>
      <c r="KLS39" s="19"/>
      <c r="KLT39" s="20"/>
      <c r="KLU39" s="17"/>
      <c r="KLV39" s="18"/>
      <c r="KLW39" s="18"/>
      <c r="KLX39" s="18"/>
      <c r="KLY39" s="18"/>
      <c r="KLZ39" s="18"/>
      <c r="KMA39" s="19"/>
      <c r="KMB39" s="20"/>
      <c r="KMC39" s="17"/>
      <c r="KMD39" s="18"/>
      <c r="KME39" s="18"/>
      <c r="KMF39" s="18"/>
      <c r="KMG39" s="18"/>
      <c r="KMH39" s="18"/>
      <c r="KMI39" s="19"/>
      <c r="KMJ39" s="20"/>
      <c r="KMK39" s="17"/>
      <c r="KML39" s="18"/>
      <c r="KMM39" s="18"/>
      <c r="KMN39" s="18"/>
      <c r="KMO39" s="18"/>
      <c r="KMP39" s="18"/>
      <c r="KMQ39" s="19"/>
      <c r="KMR39" s="20"/>
      <c r="KMS39" s="17"/>
      <c r="KMT39" s="18"/>
      <c r="KMU39" s="18"/>
      <c r="KMV39" s="18"/>
      <c r="KMW39" s="18"/>
      <c r="KMX39" s="18"/>
      <c r="KMY39" s="19"/>
      <c r="KMZ39" s="20"/>
      <c r="KNA39" s="17"/>
      <c r="KNB39" s="18"/>
      <c r="KNC39" s="18"/>
      <c r="KND39" s="18"/>
      <c r="KNE39" s="18"/>
      <c r="KNF39" s="18"/>
      <c r="KNG39" s="19"/>
      <c r="KNH39" s="20"/>
      <c r="KNI39" s="17"/>
      <c r="KNJ39" s="18"/>
      <c r="KNK39" s="18"/>
      <c r="KNL39" s="18"/>
      <c r="KNM39" s="18"/>
      <c r="KNN39" s="18"/>
      <c r="KNO39" s="19"/>
      <c r="KNP39" s="20"/>
      <c r="KNQ39" s="17"/>
      <c r="KNR39" s="18"/>
      <c r="KNS39" s="18"/>
      <c r="KNT39" s="18"/>
      <c r="KNU39" s="18"/>
      <c r="KNV39" s="18"/>
      <c r="KNW39" s="19"/>
      <c r="KNX39" s="20"/>
      <c r="KNY39" s="17"/>
      <c r="KNZ39" s="18"/>
      <c r="KOA39" s="18"/>
      <c r="KOB39" s="18"/>
      <c r="KOC39" s="18"/>
      <c r="KOD39" s="18"/>
      <c r="KOE39" s="19"/>
      <c r="KOF39" s="20"/>
      <c r="KOG39" s="17"/>
      <c r="KOH39" s="18"/>
      <c r="KOI39" s="18"/>
      <c r="KOJ39" s="18"/>
      <c r="KOK39" s="18"/>
      <c r="KOL39" s="18"/>
      <c r="KOM39" s="19"/>
      <c r="KON39" s="20"/>
      <c r="KOO39" s="17"/>
      <c r="KOP39" s="18"/>
      <c r="KOQ39" s="18"/>
      <c r="KOR39" s="18"/>
      <c r="KOS39" s="18"/>
      <c r="KOT39" s="18"/>
      <c r="KOU39" s="19"/>
      <c r="KOV39" s="20"/>
      <c r="KOW39" s="17"/>
      <c r="KOX39" s="18"/>
      <c r="KOY39" s="18"/>
      <c r="KOZ39" s="18"/>
      <c r="KPA39" s="18"/>
      <c r="KPB39" s="18"/>
      <c r="KPC39" s="19"/>
      <c r="KPD39" s="20"/>
      <c r="KPE39" s="17"/>
      <c r="KPF39" s="18"/>
      <c r="KPG39" s="18"/>
      <c r="KPH39" s="18"/>
      <c r="KPI39" s="18"/>
      <c r="KPJ39" s="18"/>
      <c r="KPK39" s="19"/>
      <c r="KPL39" s="20"/>
      <c r="KPM39" s="17"/>
      <c r="KPN39" s="18"/>
      <c r="KPO39" s="18"/>
      <c r="KPP39" s="18"/>
      <c r="KPQ39" s="18"/>
      <c r="KPR39" s="18"/>
      <c r="KPS39" s="19"/>
      <c r="KPT39" s="20"/>
      <c r="KPU39" s="17"/>
      <c r="KPV39" s="18"/>
      <c r="KPW39" s="18"/>
      <c r="KPX39" s="18"/>
      <c r="KPY39" s="18"/>
      <c r="KPZ39" s="18"/>
      <c r="KQA39" s="19"/>
      <c r="KQB39" s="20"/>
      <c r="KQC39" s="17"/>
      <c r="KQD39" s="18"/>
      <c r="KQE39" s="18"/>
      <c r="KQF39" s="18"/>
      <c r="KQG39" s="18"/>
      <c r="KQH39" s="18"/>
      <c r="KQI39" s="19"/>
      <c r="KQJ39" s="20"/>
      <c r="KQK39" s="17"/>
      <c r="KQL39" s="18"/>
      <c r="KQM39" s="18"/>
      <c r="KQN39" s="18"/>
      <c r="KQO39" s="18"/>
      <c r="KQP39" s="18"/>
      <c r="KQQ39" s="19"/>
      <c r="KQR39" s="20"/>
      <c r="KQS39" s="17"/>
      <c r="KQT39" s="18"/>
      <c r="KQU39" s="18"/>
      <c r="KQV39" s="18"/>
      <c r="KQW39" s="18"/>
      <c r="KQX39" s="18"/>
      <c r="KQY39" s="19"/>
      <c r="KQZ39" s="20"/>
      <c r="KRA39" s="17"/>
      <c r="KRB39" s="18"/>
      <c r="KRC39" s="18"/>
      <c r="KRD39" s="18"/>
      <c r="KRE39" s="18"/>
      <c r="KRF39" s="18"/>
      <c r="KRG39" s="19"/>
      <c r="KRH39" s="20"/>
      <c r="KRI39" s="17"/>
      <c r="KRJ39" s="18"/>
      <c r="KRK39" s="18"/>
      <c r="KRL39" s="18"/>
      <c r="KRM39" s="18"/>
      <c r="KRN39" s="18"/>
      <c r="KRO39" s="19"/>
      <c r="KRP39" s="20"/>
      <c r="KRQ39" s="17"/>
      <c r="KRR39" s="18"/>
      <c r="KRS39" s="18"/>
      <c r="KRT39" s="18"/>
      <c r="KRU39" s="18"/>
      <c r="KRV39" s="18"/>
      <c r="KRW39" s="19"/>
      <c r="KRX39" s="20"/>
      <c r="KRY39" s="17"/>
      <c r="KRZ39" s="18"/>
      <c r="KSA39" s="18"/>
      <c r="KSB39" s="18"/>
      <c r="KSC39" s="18"/>
      <c r="KSD39" s="18"/>
      <c r="KSE39" s="19"/>
      <c r="KSF39" s="20"/>
      <c r="KSG39" s="17"/>
      <c r="KSH39" s="18"/>
      <c r="KSI39" s="18"/>
      <c r="KSJ39" s="18"/>
      <c r="KSK39" s="18"/>
      <c r="KSL39" s="18"/>
      <c r="KSM39" s="19"/>
      <c r="KSN39" s="20"/>
      <c r="KSO39" s="17"/>
      <c r="KSP39" s="18"/>
      <c r="KSQ39" s="18"/>
      <c r="KSR39" s="18"/>
      <c r="KSS39" s="18"/>
      <c r="KST39" s="18"/>
      <c r="KSU39" s="19"/>
      <c r="KSV39" s="20"/>
      <c r="KSW39" s="17"/>
      <c r="KSX39" s="18"/>
      <c r="KSY39" s="18"/>
      <c r="KSZ39" s="18"/>
      <c r="KTA39" s="18"/>
      <c r="KTB39" s="18"/>
      <c r="KTC39" s="19"/>
      <c r="KTD39" s="20"/>
      <c r="KTE39" s="17"/>
      <c r="KTF39" s="18"/>
      <c r="KTG39" s="18"/>
      <c r="KTH39" s="18"/>
      <c r="KTI39" s="18"/>
      <c r="KTJ39" s="18"/>
      <c r="KTK39" s="19"/>
      <c r="KTL39" s="20"/>
      <c r="KTM39" s="17"/>
      <c r="KTN39" s="18"/>
      <c r="KTO39" s="18"/>
      <c r="KTP39" s="18"/>
      <c r="KTQ39" s="18"/>
      <c r="KTR39" s="18"/>
      <c r="KTS39" s="19"/>
      <c r="KTT39" s="20"/>
      <c r="KTU39" s="17"/>
      <c r="KTV39" s="18"/>
      <c r="KTW39" s="18"/>
      <c r="KTX39" s="18"/>
      <c r="KTY39" s="18"/>
      <c r="KTZ39" s="18"/>
      <c r="KUA39" s="19"/>
      <c r="KUB39" s="20"/>
      <c r="KUC39" s="17"/>
      <c r="KUD39" s="18"/>
      <c r="KUE39" s="18"/>
      <c r="KUF39" s="18"/>
      <c r="KUG39" s="18"/>
      <c r="KUH39" s="18"/>
      <c r="KUI39" s="19"/>
      <c r="KUJ39" s="20"/>
      <c r="KUK39" s="17"/>
      <c r="KUL39" s="18"/>
      <c r="KUM39" s="18"/>
      <c r="KUN39" s="18"/>
      <c r="KUO39" s="18"/>
      <c r="KUP39" s="18"/>
      <c r="KUQ39" s="19"/>
      <c r="KUR39" s="20"/>
      <c r="KUS39" s="17"/>
      <c r="KUT39" s="18"/>
      <c r="KUU39" s="18"/>
      <c r="KUV39" s="18"/>
      <c r="KUW39" s="18"/>
      <c r="KUX39" s="18"/>
      <c r="KUY39" s="19"/>
      <c r="KUZ39" s="20"/>
      <c r="KVA39" s="17"/>
      <c r="KVB39" s="18"/>
      <c r="KVC39" s="18"/>
      <c r="KVD39" s="18"/>
      <c r="KVE39" s="18"/>
      <c r="KVF39" s="18"/>
      <c r="KVG39" s="19"/>
      <c r="KVH39" s="20"/>
      <c r="KVI39" s="17"/>
      <c r="KVJ39" s="18"/>
      <c r="KVK39" s="18"/>
      <c r="KVL39" s="18"/>
      <c r="KVM39" s="18"/>
      <c r="KVN39" s="18"/>
      <c r="KVO39" s="19"/>
      <c r="KVP39" s="20"/>
      <c r="KVQ39" s="17"/>
      <c r="KVR39" s="18"/>
      <c r="KVS39" s="18"/>
      <c r="KVT39" s="18"/>
      <c r="KVU39" s="18"/>
      <c r="KVV39" s="18"/>
      <c r="KVW39" s="19"/>
      <c r="KVX39" s="20"/>
      <c r="KVY39" s="17"/>
      <c r="KVZ39" s="18"/>
      <c r="KWA39" s="18"/>
      <c r="KWB39" s="18"/>
      <c r="KWC39" s="18"/>
      <c r="KWD39" s="18"/>
      <c r="KWE39" s="19"/>
      <c r="KWF39" s="20"/>
      <c r="KWG39" s="17"/>
      <c r="KWH39" s="18"/>
      <c r="KWI39" s="18"/>
      <c r="KWJ39" s="18"/>
      <c r="KWK39" s="18"/>
      <c r="KWL39" s="18"/>
      <c r="KWM39" s="19"/>
      <c r="KWN39" s="20"/>
      <c r="KWO39" s="17"/>
      <c r="KWP39" s="18"/>
      <c r="KWQ39" s="18"/>
      <c r="KWR39" s="18"/>
      <c r="KWS39" s="18"/>
      <c r="KWT39" s="18"/>
      <c r="KWU39" s="19"/>
      <c r="KWV39" s="20"/>
      <c r="KWW39" s="17"/>
      <c r="KWX39" s="18"/>
      <c r="KWY39" s="18"/>
      <c r="KWZ39" s="18"/>
      <c r="KXA39" s="18"/>
      <c r="KXB39" s="18"/>
      <c r="KXC39" s="19"/>
      <c r="KXD39" s="20"/>
      <c r="KXE39" s="17"/>
      <c r="KXF39" s="18"/>
      <c r="KXG39" s="18"/>
      <c r="KXH39" s="18"/>
      <c r="KXI39" s="18"/>
      <c r="KXJ39" s="18"/>
      <c r="KXK39" s="19"/>
      <c r="KXL39" s="20"/>
      <c r="KXM39" s="17"/>
      <c r="KXN39" s="18"/>
      <c r="KXO39" s="18"/>
      <c r="KXP39" s="18"/>
      <c r="KXQ39" s="18"/>
      <c r="KXR39" s="18"/>
      <c r="KXS39" s="19"/>
      <c r="KXT39" s="20"/>
      <c r="KXU39" s="17"/>
      <c r="KXV39" s="18"/>
      <c r="KXW39" s="18"/>
      <c r="KXX39" s="18"/>
      <c r="KXY39" s="18"/>
      <c r="KXZ39" s="18"/>
      <c r="KYA39" s="19"/>
      <c r="KYB39" s="20"/>
      <c r="KYC39" s="17"/>
      <c r="KYD39" s="18"/>
      <c r="KYE39" s="18"/>
      <c r="KYF39" s="18"/>
      <c r="KYG39" s="18"/>
      <c r="KYH39" s="18"/>
      <c r="KYI39" s="19"/>
      <c r="KYJ39" s="20"/>
      <c r="KYK39" s="17"/>
      <c r="KYL39" s="18"/>
      <c r="KYM39" s="18"/>
      <c r="KYN39" s="18"/>
      <c r="KYO39" s="18"/>
      <c r="KYP39" s="18"/>
      <c r="KYQ39" s="19"/>
      <c r="KYR39" s="20"/>
      <c r="KYS39" s="17"/>
      <c r="KYT39" s="18"/>
      <c r="KYU39" s="18"/>
      <c r="KYV39" s="18"/>
      <c r="KYW39" s="18"/>
      <c r="KYX39" s="18"/>
      <c r="KYY39" s="19"/>
      <c r="KYZ39" s="20"/>
      <c r="KZA39" s="17"/>
      <c r="KZB39" s="18"/>
      <c r="KZC39" s="18"/>
      <c r="KZD39" s="18"/>
      <c r="KZE39" s="18"/>
      <c r="KZF39" s="18"/>
      <c r="KZG39" s="19"/>
      <c r="KZH39" s="20"/>
      <c r="KZI39" s="17"/>
      <c r="KZJ39" s="18"/>
      <c r="KZK39" s="18"/>
      <c r="KZL39" s="18"/>
      <c r="KZM39" s="18"/>
      <c r="KZN39" s="18"/>
      <c r="KZO39" s="19"/>
      <c r="KZP39" s="20"/>
      <c r="KZQ39" s="17"/>
      <c r="KZR39" s="18"/>
      <c r="KZS39" s="18"/>
      <c r="KZT39" s="18"/>
      <c r="KZU39" s="18"/>
      <c r="KZV39" s="18"/>
      <c r="KZW39" s="19"/>
      <c r="KZX39" s="20"/>
      <c r="KZY39" s="17"/>
      <c r="KZZ39" s="18"/>
      <c r="LAA39" s="18"/>
      <c r="LAB39" s="18"/>
      <c r="LAC39" s="18"/>
      <c r="LAD39" s="18"/>
      <c r="LAE39" s="19"/>
      <c r="LAF39" s="20"/>
      <c r="LAG39" s="17"/>
      <c r="LAH39" s="18"/>
      <c r="LAI39" s="18"/>
      <c r="LAJ39" s="18"/>
      <c r="LAK39" s="18"/>
      <c r="LAL39" s="18"/>
      <c r="LAM39" s="19"/>
      <c r="LAN39" s="20"/>
      <c r="LAO39" s="17"/>
      <c r="LAP39" s="18"/>
      <c r="LAQ39" s="18"/>
      <c r="LAR39" s="18"/>
      <c r="LAS39" s="18"/>
      <c r="LAT39" s="18"/>
      <c r="LAU39" s="19"/>
      <c r="LAV39" s="20"/>
      <c r="LAW39" s="17"/>
      <c r="LAX39" s="18"/>
      <c r="LAY39" s="18"/>
      <c r="LAZ39" s="18"/>
      <c r="LBA39" s="18"/>
      <c r="LBB39" s="18"/>
      <c r="LBC39" s="19"/>
      <c r="LBD39" s="20"/>
      <c r="LBE39" s="17"/>
      <c r="LBF39" s="18"/>
      <c r="LBG39" s="18"/>
      <c r="LBH39" s="18"/>
      <c r="LBI39" s="18"/>
      <c r="LBJ39" s="18"/>
      <c r="LBK39" s="19"/>
      <c r="LBL39" s="20"/>
      <c r="LBM39" s="17"/>
      <c r="LBN39" s="18"/>
      <c r="LBO39" s="18"/>
      <c r="LBP39" s="18"/>
      <c r="LBQ39" s="18"/>
      <c r="LBR39" s="18"/>
      <c r="LBS39" s="19"/>
      <c r="LBT39" s="20"/>
      <c r="LBU39" s="17"/>
      <c r="LBV39" s="18"/>
      <c r="LBW39" s="18"/>
      <c r="LBX39" s="18"/>
      <c r="LBY39" s="18"/>
      <c r="LBZ39" s="18"/>
      <c r="LCA39" s="19"/>
      <c r="LCB39" s="20"/>
      <c r="LCC39" s="17"/>
      <c r="LCD39" s="18"/>
      <c r="LCE39" s="18"/>
      <c r="LCF39" s="18"/>
      <c r="LCG39" s="18"/>
      <c r="LCH39" s="18"/>
      <c r="LCI39" s="19"/>
      <c r="LCJ39" s="20"/>
      <c r="LCK39" s="17"/>
      <c r="LCL39" s="18"/>
      <c r="LCM39" s="18"/>
      <c r="LCN39" s="18"/>
      <c r="LCO39" s="18"/>
      <c r="LCP39" s="18"/>
      <c r="LCQ39" s="19"/>
      <c r="LCR39" s="20"/>
      <c r="LCS39" s="17"/>
      <c r="LCT39" s="18"/>
      <c r="LCU39" s="18"/>
      <c r="LCV39" s="18"/>
      <c r="LCW39" s="18"/>
      <c r="LCX39" s="18"/>
      <c r="LCY39" s="19"/>
      <c r="LCZ39" s="20"/>
      <c r="LDA39" s="17"/>
      <c r="LDB39" s="18"/>
      <c r="LDC39" s="18"/>
      <c r="LDD39" s="18"/>
      <c r="LDE39" s="18"/>
      <c r="LDF39" s="18"/>
      <c r="LDG39" s="19"/>
      <c r="LDH39" s="20"/>
      <c r="LDI39" s="17"/>
      <c r="LDJ39" s="18"/>
      <c r="LDK39" s="18"/>
      <c r="LDL39" s="18"/>
      <c r="LDM39" s="18"/>
      <c r="LDN39" s="18"/>
      <c r="LDO39" s="19"/>
      <c r="LDP39" s="20"/>
      <c r="LDQ39" s="17"/>
      <c r="LDR39" s="18"/>
      <c r="LDS39" s="18"/>
      <c r="LDT39" s="18"/>
      <c r="LDU39" s="18"/>
      <c r="LDV39" s="18"/>
      <c r="LDW39" s="19"/>
      <c r="LDX39" s="20"/>
      <c r="LDY39" s="17"/>
      <c r="LDZ39" s="18"/>
      <c r="LEA39" s="18"/>
      <c r="LEB39" s="18"/>
      <c r="LEC39" s="18"/>
      <c r="LED39" s="18"/>
      <c r="LEE39" s="19"/>
      <c r="LEF39" s="20"/>
      <c r="LEG39" s="17"/>
      <c r="LEH39" s="18"/>
      <c r="LEI39" s="18"/>
      <c r="LEJ39" s="18"/>
      <c r="LEK39" s="18"/>
      <c r="LEL39" s="18"/>
      <c r="LEM39" s="19"/>
      <c r="LEN39" s="20"/>
      <c r="LEO39" s="17"/>
      <c r="LEP39" s="18"/>
      <c r="LEQ39" s="18"/>
      <c r="LER39" s="18"/>
      <c r="LES39" s="18"/>
      <c r="LET39" s="18"/>
      <c r="LEU39" s="19"/>
      <c r="LEV39" s="20"/>
      <c r="LEW39" s="17"/>
      <c r="LEX39" s="18"/>
      <c r="LEY39" s="18"/>
      <c r="LEZ39" s="18"/>
      <c r="LFA39" s="18"/>
      <c r="LFB39" s="18"/>
      <c r="LFC39" s="19"/>
      <c r="LFD39" s="20"/>
      <c r="LFE39" s="17"/>
      <c r="LFF39" s="18"/>
      <c r="LFG39" s="18"/>
      <c r="LFH39" s="18"/>
      <c r="LFI39" s="18"/>
      <c r="LFJ39" s="18"/>
      <c r="LFK39" s="19"/>
      <c r="LFL39" s="20"/>
      <c r="LFM39" s="17"/>
      <c r="LFN39" s="18"/>
      <c r="LFO39" s="18"/>
      <c r="LFP39" s="18"/>
      <c r="LFQ39" s="18"/>
      <c r="LFR39" s="18"/>
      <c r="LFS39" s="19"/>
      <c r="LFT39" s="20"/>
      <c r="LFU39" s="17"/>
      <c r="LFV39" s="18"/>
      <c r="LFW39" s="18"/>
      <c r="LFX39" s="18"/>
      <c r="LFY39" s="18"/>
      <c r="LFZ39" s="18"/>
      <c r="LGA39" s="19"/>
      <c r="LGB39" s="20"/>
      <c r="LGC39" s="17"/>
      <c r="LGD39" s="18"/>
      <c r="LGE39" s="18"/>
      <c r="LGF39" s="18"/>
      <c r="LGG39" s="18"/>
      <c r="LGH39" s="18"/>
      <c r="LGI39" s="19"/>
      <c r="LGJ39" s="20"/>
      <c r="LGK39" s="17"/>
      <c r="LGL39" s="18"/>
      <c r="LGM39" s="18"/>
      <c r="LGN39" s="18"/>
      <c r="LGO39" s="18"/>
      <c r="LGP39" s="18"/>
      <c r="LGQ39" s="19"/>
      <c r="LGR39" s="20"/>
      <c r="LGS39" s="17"/>
      <c r="LGT39" s="18"/>
      <c r="LGU39" s="18"/>
      <c r="LGV39" s="18"/>
      <c r="LGW39" s="18"/>
      <c r="LGX39" s="18"/>
      <c r="LGY39" s="19"/>
      <c r="LGZ39" s="20"/>
      <c r="LHA39" s="17"/>
      <c r="LHB39" s="18"/>
      <c r="LHC39" s="18"/>
      <c r="LHD39" s="18"/>
      <c r="LHE39" s="18"/>
      <c r="LHF39" s="18"/>
      <c r="LHG39" s="19"/>
      <c r="LHH39" s="20"/>
      <c r="LHI39" s="17"/>
      <c r="LHJ39" s="18"/>
      <c r="LHK39" s="18"/>
      <c r="LHL39" s="18"/>
      <c r="LHM39" s="18"/>
      <c r="LHN39" s="18"/>
      <c r="LHO39" s="19"/>
      <c r="LHP39" s="20"/>
      <c r="LHQ39" s="17"/>
      <c r="LHR39" s="18"/>
      <c r="LHS39" s="18"/>
      <c r="LHT39" s="18"/>
      <c r="LHU39" s="18"/>
      <c r="LHV39" s="18"/>
      <c r="LHW39" s="19"/>
      <c r="LHX39" s="20"/>
      <c r="LHY39" s="17"/>
      <c r="LHZ39" s="18"/>
      <c r="LIA39" s="18"/>
      <c r="LIB39" s="18"/>
      <c r="LIC39" s="18"/>
      <c r="LID39" s="18"/>
      <c r="LIE39" s="19"/>
      <c r="LIF39" s="20"/>
      <c r="LIG39" s="17"/>
      <c r="LIH39" s="18"/>
      <c r="LII39" s="18"/>
      <c r="LIJ39" s="18"/>
      <c r="LIK39" s="18"/>
      <c r="LIL39" s="18"/>
      <c r="LIM39" s="19"/>
      <c r="LIN39" s="20"/>
      <c r="LIO39" s="17"/>
      <c r="LIP39" s="18"/>
      <c r="LIQ39" s="18"/>
      <c r="LIR39" s="18"/>
      <c r="LIS39" s="18"/>
      <c r="LIT39" s="18"/>
      <c r="LIU39" s="19"/>
      <c r="LIV39" s="20"/>
      <c r="LIW39" s="17"/>
      <c r="LIX39" s="18"/>
      <c r="LIY39" s="18"/>
      <c r="LIZ39" s="18"/>
      <c r="LJA39" s="18"/>
      <c r="LJB39" s="18"/>
      <c r="LJC39" s="19"/>
      <c r="LJD39" s="20"/>
      <c r="LJE39" s="17"/>
      <c r="LJF39" s="18"/>
      <c r="LJG39" s="18"/>
      <c r="LJH39" s="18"/>
      <c r="LJI39" s="18"/>
      <c r="LJJ39" s="18"/>
      <c r="LJK39" s="19"/>
      <c r="LJL39" s="20"/>
      <c r="LJM39" s="17"/>
      <c r="LJN39" s="18"/>
      <c r="LJO39" s="18"/>
      <c r="LJP39" s="18"/>
      <c r="LJQ39" s="18"/>
      <c r="LJR39" s="18"/>
      <c r="LJS39" s="19"/>
      <c r="LJT39" s="20"/>
      <c r="LJU39" s="17"/>
      <c r="LJV39" s="18"/>
      <c r="LJW39" s="18"/>
      <c r="LJX39" s="18"/>
      <c r="LJY39" s="18"/>
      <c r="LJZ39" s="18"/>
      <c r="LKA39" s="19"/>
      <c r="LKB39" s="20"/>
      <c r="LKC39" s="17"/>
      <c r="LKD39" s="18"/>
      <c r="LKE39" s="18"/>
      <c r="LKF39" s="18"/>
      <c r="LKG39" s="18"/>
      <c r="LKH39" s="18"/>
      <c r="LKI39" s="19"/>
      <c r="LKJ39" s="20"/>
      <c r="LKK39" s="17"/>
      <c r="LKL39" s="18"/>
      <c r="LKM39" s="18"/>
      <c r="LKN39" s="18"/>
      <c r="LKO39" s="18"/>
      <c r="LKP39" s="18"/>
      <c r="LKQ39" s="19"/>
      <c r="LKR39" s="20"/>
      <c r="LKS39" s="17"/>
      <c r="LKT39" s="18"/>
      <c r="LKU39" s="18"/>
      <c r="LKV39" s="18"/>
      <c r="LKW39" s="18"/>
      <c r="LKX39" s="18"/>
      <c r="LKY39" s="19"/>
      <c r="LKZ39" s="20"/>
      <c r="LLA39" s="17"/>
      <c r="LLB39" s="18"/>
      <c r="LLC39" s="18"/>
      <c r="LLD39" s="18"/>
      <c r="LLE39" s="18"/>
      <c r="LLF39" s="18"/>
      <c r="LLG39" s="19"/>
      <c r="LLH39" s="20"/>
      <c r="LLI39" s="17"/>
      <c r="LLJ39" s="18"/>
      <c r="LLK39" s="18"/>
      <c r="LLL39" s="18"/>
      <c r="LLM39" s="18"/>
      <c r="LLN39" s="18"/>
      <c r="LLO39" s="19"/>
      <c r="LLP39" s="20"/>
      <c r="LLQ39" s="17"/>
      <c r="LLR39" s="18"/>
      <c r="LLS39" s="18"/>
      <c r="LLT39" s="18"/>
      <c r="LLU39" s="18"/>
      <c r="LLV39" s="18"/>
      <c r="LLW39" s="19"/>
      <c r="LLX39" s="20"/>
      <c r="LLY39" s="17"/>
      <c r="LLZ39" s="18"/>
      <c r="LMA39" s="18"/>
      <c r="LMB39" s="18"/>
      <c r="LMC39" s="18"/>
      <c r="LMD39" s="18"/>
      <c r="LME39" s="19"/>
      <c r="LMF39" s="20"/>
      <c r="LMG39" s="17"/>
      <c r="LMH39" s="18"/>
      <c r="LMI39" s="18"/>
      <c r="LMJ39" s="18"/>
      <c r="LMK39" s="18"/>
      <c r="LML39" s="18"/>
      <c r="LMM39" s="19"/>
      <c r="LMN39" s="20"/>
      <c r="LMO39" s="17"/>
      <c r="LMP39" s="18"/>
      <c r="LMQ39" s="18"/>
      <c r="LMR39" s="18"/>
      <c r="LMS39" s="18"/>
      <c r="LMT39" s="18"/>
      <c r="LMU39" s="19"/>
      <c r="LMV39" s="20"/>
      <c r="LMW39" s="17"/>
      <c r="LMX39" s="18"/>
      <c r="LMY39" s="18"/>
      <c r="LMZ39" s="18"/>
      <c r="LNA39" s="18"/>
      <c r="LNB39" s="18"/>
      <c r="LNC39" s="19"/>
      <c r="LND39" s="20"/>
      <c r="LNE39" s="17"/>
      <c r="LNF39" s="18"/>
      <c r="LNG39" s="18"/>
      <c r="LNH39" s="18"/>
      <c r="LNI39" s="18"/>
      <c r="LNJ39" s="18"/>
      <c r="LNK39" s="19"/>
      <c r="LNL39" s="20"/>
      <c r="LNM39" s="17"/>
      <c r="LNN39" s="18"/>
      <c r="LNO39" s="18"/>
      <c r="LNP39" s="18"/>
      <c r="LNQ39" s="18"/>
      <c r="LNR39" s="18"/>
      <c r="LNS39" s="19"/>
      <c r="LNT39" s="20"/>
      <c r="LNU39" s="17"/>
      <c r="LNV39" s="18"/>
      <c r="LNW39" s="18"/>
      <c r="LNX39" s="18"/>
      <c r="LNY39" s="18"/>
      <c r="LNZ39" s="18"/>
      <c r="LOA39" s="19"/>
      <c r="LOB39" s="20"/>
      <c r="LOC39" s="17"/>
      <c r="LOD39" s="18"/>
      <c r="LOE39" s="18"/>
      <c r="LOF39" s="18"/>
      <c r="LOG39" s="18"/>
      <c r="LOH39" s="18"/>
      <c r="LOI39" s="19"/>
      <c r="LOJ39" s="20"/>
      <c r="LOK39" s="17"/>
      <c r="LOL39" s="18"/>
      <c r="LOM39" s="18"/>
      <c r="LON39" s="18"/>
      <c r="LOO39" s="18"/>
      <c r="LOP39" s="18"/>
      <c r="LOQ39" s="19"/>
      <c r="LOR39" s="20"/>
      <c r="LOS39" s="17"/>
      <c r="LOT39" s="18"/>
      <c r="LOU39" s="18"/>
      <c r="LOV39" s="18"/>
      <c r="LOW39" s="18"/>
      <c r="LOX39" s="18"/>
      <c r="LOY39" s="19"/>
      <c r="LOZ39" s="20"/>
      <c r="LPA39" s="17"/>
      <c r="LPB39" s="18"/>
      <c r="LPC39" s="18"/>
      <c r="LPD39" s="18"/>
      <c r="LPE39" s="18"/>
      <c r="LPF39" s="18"/>
      <c r="LPG39" s="19"/>
      <c r="LPH39" s="20"/>
      <c r="LPI39" s="17"/>
      <c r="LPJ39" s="18"/>
      <c r="LPK39" s="18"/>
      <c r="LPL39" s="18"/>
      <c r="LPM39" s="18"/>
      <c r="LPN39" s="18"/>
      <c r="LPO39" s="19"/>
      <c r="LPP39" s="20"/>
      <c r="LPQ39" s="17"/>
      <c r="LPR39" s="18"/>
      <c r="LPS39" s="18"/>
      <c r="LPT39" s="18"/>
      <c r="LPU39" s="18"/>
      <c r="LPV39" s="18"/>
      <c r="LPW39" s="19"/>
      <c r="LPX39" s="20"/>
      <c r="LPY39" s="17"/>
      <c r="LPZ39" s="18"/>
      <c r="LQA39" s="18"/>
      <c r="LQB39" s="18"/>
      <c r="LQC39" s="18"/>
      <c r="LQD39" s="18"/>
      <c r="LQE39" s="19"/>
      <c r="LQF39" s="20"/>
      <c r="LQG39" s="17"/>
      <c r="LQH39" s="18"/>
      <c r="LQI39" s="18"/>
      <c r="LQJ39" s="18"/>
      <c r="LQK39" s="18"/>
      <c r="LQL39" s="18"/>
      <c r="LQM39" s="19"/>
      <c r="LQN39" s="20"/>
      <c r="LQO39" s="17"/>
      <c r="LQP39" s="18"/>
      <c r="LQQ39" s="18"/>
      <c r="LQR39" s="18"/>
      <c r="LQS39" s="18"/>
      <c r="LQT39" s="18"/>
      <c r="LQU39" s="19"/>
      <c r="LQV39" s="20"/>
      <c r="LQW39" s="17"/>
      <c r="LQX39" s="18"/>
      <c r="LQY39" s="18"/>
      <c r="LQZ39" s="18"/>
      <c r="LRA39" s="18"/>
      <c r="LRB39" s="18"/>
      <c r="LRC39" s="19"/>
      <c r="LRD39" s="20"/>
      <c r="LRE39" s="17"/>
      <c r="LRF39" s="18"/>
      <c r="LRG39" s="18"/>
      <c r="LRH39" s="18"/>
      <c r="LRI39" s="18"/>
      <c r="LRJ39" s="18"/>
      <c r="LRK39" s="19"/>
      <c r="LRL39" s="20"/>
      <c r="LRM39" s="17"/>
      <c r="LRN39" s="18"/>
      <c r="LRO39" s="18"/>
      <c r="LRP39" s="18"/>
      <c r="LRQ39" s="18"/>
      <c r="LRR39" s="18"/>
      <c r="LRS39" s="19"/>
      <c r="LRT39" s="20"/>
      <c r="LRU39" s="17"/>
      <c r="LRV39" s="18"/>
      <c r="LRW39" s="18"/>
      <c r="LRX39" s="18"/>
      <c r="LRY39" s="18"/>
      <c r="LRZ39" s="18"/>
      <c r="LSA39" s="19"/>
      <c r="LSB39" s="20"/>
      <c r="LSC39" s="17"/>
      <c r="LSD39" s="18"/>
      <c r="LSE39" s="18"/>
      <c r="LSF39" s="18"/>
      <c r="LSG39" s="18"/>
      <c r="LSH39" s="18"/>
      <c r="LSI39" s="19"/>
      <c r="LSJ39" s="20"/>
      <c r="LSK39" s="17"/>
      <c r="LSL39" s="18"/>
      <c r="LSM39" s="18"/>
      <c r="LSN39" s="18"/>
      <c r="LSO39" s="18"/>
      <c r="LSP39" s="18"/>
      <c r="LSQ39" s="19"/>
      <c r="LSR39" s="20"/>
      <c r="LSS39" s="17"/>
      <c r="LST39" s="18"/>
      <c r="LSU39" s="18"/>
      <c r="LSV39" s="18"/>
      <c r="LSW39" s="18"/>
      <c r="LSX39" s="18"/>
      <c r="LSY39" s="19"/>
      <c r="LSZ39" s="20"/>
      <c r="LTA39" s="17"/>
      <c r="LTB39" s="18"/>
      <c r="LTC39" s="18"/>
      <c r="LTD39" s="18"/>
      <c r="LTE39" s="18"/>
      <c r="LTF39" s="18"/>
      <c r="LTG39" s="19"/>
      <c r="LTH39" s="20"/>
      <c r="LTI39" s="17"/>
      <c r="LTJ39" s="18"/>
      <c r="LTK39" s="18"/>
      <c r="LTL39" s="18"/>
      <c r="LTM39" s="18"/>
      <c r="LTN39" s="18"/>
      <c r="LTO39" s="19"/>
      <c r="LTP39" s="20"/>
      <c r="LTQ39" s="17"/>
      <c r="LTR39" s="18"/>
      <c r="LTS39" s="18"/>
      <c r="LTT39" s="18"/>
      <c r="LTU39" s="18"/>
      <c r="LTV39" s="18"/>
      <c r="LTW39" s="19"/>
      <c r="LTX39" s="20"/>
      <c r="LTY39" s="17"/>
      <c r="LTZ39" s="18"/>
      <c r="LUA39" s="18"/>
      <c r="LUB39" s="18"/>
      <c r="LUC39" s="18"/>
      <c r="LUD39" s="18"/>
      <c r="LUE39" s="19"/>
      <c r="LUF39" s="20"/>
      <c r="LUG39" s="17"/>
      <c r="LUH39" s="18"/>
      <c r="LUI39" s="18"/>
      <c r="LUJ39" s="18"/>
      <c r="LUK39" s="18"/>
      <c r="LUL39" s="18"/>
      <c r="LUM39" s="19"/>
      <c r="LUN39" s="20"/>
      <c r="LUO39" s="17"/>
      <c r="LUP39" s="18"/>
      <c r="LUQ39" s="18"/>
      <c r="LUR39" s="18"/>
      <c r="LUS39" s="18"/>
      <c r="LUT39" s="18"/>
      <c r="LUU39" s="19"/>
      <c r="LUV39" s="20"/>
      <c r="LUW39" s="17"/>
      <c r="LUX39" s="18"/>
      <c r="LUY39" s="18"/>
      <c r="LUZ39" s="18"/>
      <c r="LVA39" s="18"/>
      <c r="LVB39" s="18"/>
      <c r="LVC39" s="19"/>
      <c r="LVD39" s="20"/>
      <c r="LVE39" s="17"/>
      <c r="LVF39" s="18"/>
      <c r="LVG39" s="18"/>
      <c r="LVH39" s="18"/>
      <c r="LVI39" s="18"/>
      <c r="LVJ39" s="18"/>
      <c r="LVK39" s="19"/>
      <c r="LVL39" s="20"/>
      <c r="LVM39" s="17"/>
      <c r="LVN39" s="18"/>
      <c r="LVO39" s="18"/>
      <c r="LVP39" s="18"/>
      <c r="LVQ39" s="18"/>
      <c r="LVR39" s="18"/>
      <c r="LVS39" s="19"/>
      <c r="LVT39" s="20"/>
      <c r="LVU39" s="17"/>
      <c r="LVV39" s="18"/>
      <c r="LVW39" s="18"/>
      <c r="LVX39" s="18"/>
      <c r="LVY39" s="18"/>
      <c r="LVZ39" s="18"/>
      <c r="LWA39" s="19"/>
      <c r="LWB39" s="20"/>
      <c r="LWC39" s="17"/>
      <c r="LWD39" s="18"/>
      <c r="LWE39" s="18"/>
      <c r="LWF39" s="18"/>
      <c r="LWG39" s="18"/>
      <c r="LWH39" s="18"/>
      <c r="LWI39" s="19"/>
      <c r="LWJ39" s="20"/>
      <c r="LWK39" s="17"/>
      <c r="LWL39" s="18"/>
      <c r="LWM39" s="18"/>
      <c r="LWN39" s="18"/>
      <c r="LWO39" s="18"/>
      <c r="LWP39" s="18"/>
      <c r="LWQ39" s="19"/>
      <c r="LWR39" s="20"/>
      <c r="LWS39" s="17"/>
      <c r="LWT39" s="18"/>
      <c r="LWU39" s="18"/>
      <c r="LWV39" s="18"/>
      <c r="LWW39" s="18"/>
      <c r="LWX39" s="18"/>
      <c r="LWY39" s="19"/>
      <c r="LWZ39" s="20"/>
      <c r="LXA39" s="17"/>
      <c r="LXB39" s="18"/>
      <c r="LXC39" s="18"/>
      <c r="LXD39" s="18"/>
      <c r="LXE39" s="18"/>
      <c r="LXF39" s="18"/>
      <c r="LXG39" s="19"/>
      <c r="LXH39" s="20"/>
      <c r="LXI39" s="17"/>
      <c r="LXJ39" s="18"/>
      <c r="LXK39" s="18"/>
      <c r="LXL39" s="18"/>
      <c r="LXM39" s="18"/>
      <c r="LXN39" s="18"/>
      <c r="LXO39" s="19"/>
      <c r="LXP39" s="20"/>
      <c r="LXQ39" s="17"/>
      <c r="LXR39" s="18"/>
      <c r="LXS39" s="18"/>
      <c r="LXT39" s="18"/>
      <c r="LXU39" s="18"/>
      <c r="LXV39" s="18"/>
      <c r="LXW39" s="19"/>
      <c r="LXX39" s="20"/>
      <c r="LXY39" s="17"/>
      <c r="LXZ39" s="18"/>
      <c r="LYA39" s="18"/>
      <c r="LYB39" s="18"/>
      <c r="LYC39" s="18"/>
      <c r="LYD39" s="18"/>
      <c r="LYE39" s="19"/>
      <c r="LYF39" s="20"/>
      <c r="LYG39" s="17"/>
      <c r="LYH39" s="18"/>
      <c r="LYI39" s="18"/>
      <c r="LYJ39" s="18"/>
      <c r="LYK39" s="18"/>
      <c r="LYL39" s="18"/>
      <c r="LYM39" s="19"/>
      <c r="LYN39" s="20"/>
      <c r="LYO39" s="17"/>
      <c r="LYP39" s="18"/>
      <c r="LYQ39" s="18"/>
      <c r="LYR39" s="18"/>
      <c r="LYS39" s="18"/>
      <c r="LYT39" s="18"/>
      <c r="LYU39" s="19"/>
      <c r="LYV39" s="20"/>
      <c r="LYW39" s="17"/>
      <c r="LYX39" s="18"/>
      <c r="LYY39" s="18"/>
      <c r="LYZ39" s="18"/>
      <c r="LZA39" s="18"/>
      <c r="LZB39" s="18"/>
      <c r="LZC39" s="19"/>
      <c r="LZD39" s="20"/>
      <c r="LZE39" s="17"/>
      <c r="LZF39" s="18"/>
      <c r="LZG39" s="18"/>
      <c r="LZH39" s="18"/>
      <c r="LZI39" s="18"/>
      <c r="LZJ39" s="18"/>
      <c r="LZK39" s="19"/>
      <c r="LZL39" s="20"/>
      <c r="LZM39" s="17"/>
      <c r="LZN39" s="18"/>
      <c r="LZO39" s="18"/>
      <c r="LZP39" s="18"/>
      <c r="LZQ39" s="18"/>
      <c r="LZR39" s="18"/>
      <c r="LZS39" s="19"/>
      <c r="LZT39" s="20"/>
      <c r="LZU39" s="17"/>
      <c r="LZV39" s="18"/>
      <c r="LZW39" s="18"/>
      <c r="LZX39" s="18"/>
      <c r="LZY39" s="18"/>
      <c r="LZZ39" s="18"/>
      <c r="MAA39" s="19"/>
      <c r="MAB39" s="20"/>
      <c r="MAC39" s="17"/>
      <c r="MAD39" s="18"/>
      <c r="MAE39" s="18"/>
      <c r="MAF39" s="18"/>
      <c r="MAG39" s="18"/>
      <c r="MAH39" s="18"/>
      <c r="MAI39" s="19"/>
      <c r="MAJ39" s="20"/>
      <c r="MAK39" s="17"/>
      <c r="MAL39" s="18"/>
      <c r="MAM39" s="18"/>
      <c r="MAN39" s="18"/>
      <c r="MAO39" s="18"/>
      <c r="MAP39" s="18"/>
      <c r="MAQ39" s="19"/>
      <c r="MAR39" s="20"/>
      <c r="MAS39" s="17"/>
      <c r="MAT39" s="18"/>
      <c r="MAU39" s="18"/>
      <c r="MAV39" s="18"/>
      <c r="MAW39" s="18"/>
      <c r="MAX39" s="18"/>
      <c r="MAY39" s="19"/>
      <c r="MAZ39" s="20"/>
      <c r="MBA39" s="17"/>
      <c r="MBB39" s="18"/>
      <c r="MBC39" s="18"/>
      <c r="MBD39" s="18"/>
      <c r="MBE39" s="18"/>
      <c r="MBF39" s="18"/>
      <c r="MBG39" s="19"/>
      <c r="MBH39" s="20"/>
      <c r="MBI39" s="17"/>
      <c r="MBJ39" s="18"/>
      <c r="MBK39" s="18"/>
      <c r="MBL39" s="18"/>
      <c r="MBM39" s="18"/>
      <c r="MBN39" s="18"/>
      <c r="MBO39" s="19"/>
      <c r="MBP39" s="20"/>
      <c r="MBQ39" s="17"/>
      <c r="MBR39" s="18"/>
      <c r="MBS39" s="18"/>
      <c r="MBT39" s="18"/>
      <c r="MBU39" s="18"/>
      <c r="MBV39" s="18"/>
      <c r="MBW39" s="19"/>
      <c r="MBX39" s="20"/>
      <c r="MBY39" s="17"/>
      <c r="MBZ39" s="18"/>
      <c r="MCA39" s="18"/>
      <c r="MCB39" s="18"/>
      <c r="MCC39" s="18"/>
      <c r="MCD39" s="18"/>
      <c r="MCE39" s="19"/>
      <c r="MCF39" s="20"/>
      <c r="MCG39" s="17"/>
      <c r="MCH39" s="18"/>
      <c r="MCI39" s="18"/>
      <c r="MCJ39" s="18"/>
      <c r="MCK39" s="18"/>
      <c r="MCL39" s="18"/>
      <c r="MCM39" s="19"/>
      <c r="MCN39" s="20"/>
      <c r="MCO39" s="17"/>
      <c r="MCP39" s="18"/>
      <c r="MCQ39" s="18"/>
      <c r="MCR39" s="18"/>
      <c r="MCS39" s="18"/>
      <c r="MCT39" s="18"/>
      <c r="MCU39" s="19"/>
      <c r="MCV39" s="20"/>
      <c r="MCW39" s="17"/>
      <c r="MCX39" s="18"/>
      <c r="MCY39" s="18"/>
      <c r="MCZ39" s="18"/>
      <c r="MDA39" s="18"/>
      <c r="MDB39" s="18"/>
      <c r="MDC39" s="19"/>
      <c r="MDD39" s="20"/>
      <c r="MDE39" s="17"/>
      <c r="MDF39" s="18"/>
      <c r="MDG39" s="18"/>
      <c r="MDH39" s="18"/>
      <c r="MDI39" s="18"/>
      <c r="MDJ39" s="18"/>
      <c r="MDK39" s="19"/>
      <c r="MDL39" s="20"/>
      <c r="MDM39" s="17"/>
      <c r="MDN39" s="18"/>
      <c r="MDO39" s="18"/>
      <c r="MDP39" s="18"/>
      <c r="MDQ39" s="18"/>
      <c r="MDR39" s="18"/>
      <c r="MDS39" s="19"/>
      <c r="MDT39" s="20"/>
      <c r="MDU39" s="17"/>
      <c r="MDV39" s="18"/>
      <c r="MDW39" s="18"/>
      <c r="MDX39" s="18"/>
      <c r="MDY39" s="18"/>
      <c r="MDZ39" s="18"/>
      <c r="MEA39" s="19"/>
      <c r="MEB39" s="20"/>
      <c r="MEC39" s="17"/>
      <c r="MED39" s="18"/>
      <c r="MEE39" s="18"/>
      <c r="MEF39" s="18"/>
      <c r="MEG39" s="18"/>
      <c r="MEH39" s="18"/>
      <c r="MEI39" s="19"/>
      <c r="MEJ39" s="20"/>
      <c r="MEK39" s="17"/>
      <c r="MEL39" s="18"/>
      <c r="MEM39" s="18"/>
      <c r="MEN39" s="18"/>
      <c r="MEO39" s="18"/>
      <c r="MEP39" s="18"/>
      <c r="MEQ39" s="19"/>
      <c r="MER39" s="20"/>
      <c r="MES39" s="17"/>
      <c r="MET39" s="18"/>
      <c r="MEU39" s="18"/>
      <c r="MEV39" s="18"/>
      <c r="MEW39" s="18"/>
      <c r="MEX39" s="18"/>
      <c r="MEY39" s="19"/>
      <c r="MEZ39" s="20"/>
      <c r="MFA39" s="17"/>
      <c r="MFB39" s="18"/>
      <c r="MFC39" s="18"/>
      <c r="MFD39" s="18"/>
      <c r="MFE39" s="18"/>
      <c r="MFF39" s="18"/>
      <c r="MFG39" s="19"/>
      <c r="MFH39" s="20"/>
      <c r="MFI39" s="17"/>
      <c r="MFJ39" s="18"/>
      <c r="MFK39" s="18"/>
      <c r="MFL39" s="18"/>
      <c r="MFM39" s="18"/>
      <c r="MFN39" s="18"/>
      <c r="MFO39" s="19"/>
      <c r="MFP39" s="20"/>
      <c r="MFQ39" s="17"/>
      <c r="MFR39" s="18"/>
      <c r="MFS39" s="18"/>
      <c r="MFT39" s="18"/>
      <c r="MFU39" s="18"/>
      <c r="MFV39" s="18"/>
      <c r="MFW39" s="19"/>
      <c r="MFX39" s="20"/>
      <c r="MFY39" s="17"/>
      <c r="MFZ39" s="18"/>
      <c r="MGA39" s="18"/>
      <c r="MGB39" s="18"/>
      <c r="MGC39" s="18"/>
      <c r="MGD39" s="18"/>
      <c r="MGE39" s="19"/>
      <c r="MGF39" s="20"/>
      <c r="MGG39" s="17"/>
      <c r="MGH39" s="18"/>
      <c r="MGI39" s="18"/>
      <c r="MGJ39" s="18"/>
      <c r="MGK39" s="18"/>
      <c r="MGL39" s="18"/>
      <c r="MGM39" s="19"/>
      <c r="MGN39" s="20"/>
      <c r="MGO39" s="17"/>
      <c r="MGP39" s="18"/>
      <c r="MGQ39" s="18"/>
      <c r="MGR39" s="18"/>
      <c r="MGS39" s="18"/>
      <c r="MGT39" s="18"/>
      <c r="MGU39" s="19"/>
      <c r="MGV39" s="20"/>
      <c r="MGW39" s="17"/>
      <c r="MGX39" s="18"/>
      <c r="MGY39" s="18"/>
      <c r="MGZ39" s="18"/>
      <c r="MHA39" s="18"/>
      <c r="MHB39" s="18"/>
      <c r="MHC39" s="19"/>
      <c r="MHD39" s="20"/>
      <c r="MHE39" s="17"/>
      <c r="MHF39" s="18"/>
      <c r="MHG39" s="18"/>
      <c r="MHH39" s="18"/>
      <c r="MHI39" s="18"/>
      <c r="MHJ39" s="18"/>
      <c r="MHK39" s="19"/>
      <c r="MHL39" s="20"/>
      <c r="MHM39" s="17"/>
      <c r="MHN39" s="18"/>
      <c r="MHO39" s="18"/>
      <c r="MHP39" s="18"/>
      <c r="MHQ39" s="18"/>
      <c r="MHR39" s="18"/>
      <c r="MHS39" s="19"/>
      <c r="MHT39" s="20"/>
      <c r="MHU39" s="17"/>
      <c r="MHV39" s="18"/>
      <c r="MHW39" s="18"/>
      <c r="MHX39" s="18"/>
      <c r="MHY39" s="18"/>
      <c r="MHZ39" s="18"/>
      <c r="MIA39" s="19"/>
      <c r="MIB39" s="20"/>
      <c r="MIC39" s="17"/>
      <c r="MID39" s="18"/>
      <c r="MIE39" s="18"/>
      <c r="MIF39" s="18"/>
      <c r="MIG39" s="18"/>
      <c r="MIH39" s="18"/>
      <c r="MII39" s="19"/>
      <c r="MIJ39" s="20"/>
      <c r="MIK39" s="17"/>
      <c r="MIL39" s="18"/>
      <c r="MIM39" s="18"/>
      <c r="MIN39" s="18"/>
      <c r="MIO39" s="18"/>
      <c r="MIP39" s="18"/>
      <c r="MIQ39" s="19"/>
      <c r="MIR39" s="20"/>
      <c r="MIS39" s="17"/>
      <c r="MIT39" s="18"/>
      <c r="MIU39" s="18"/>
      <c r="MIV39" s="18"/>
      <c r="MIW39" s="18"/>
      <c r="MIX39" s="18"/>
      <c r="MIY39" s="19"/>
      <c r="MIZ39" s="20"/>
      <c r="MJA39" s="17"/>
      <c r="MJB39" s="18"/>
      <c r="MJC39" s="18"/>
      <c r="MJD39" s="18"/>
      <c r="MJE39" s="18"/>
      <c r="MJF39" s="18"/>
      <c r="MJG39" s="19"/>
      <c r="MJH39" s="20"/>
      <c r="MJI39" s="17"/>
      <c r="MJJ39" s="18"/>
      <c r="MJK39" s="18"/>
      <c r="MJL39" s="18"/>
      <c r="MJM39" s="18"/>
      <c r="MJN39" s="18"/>
      <c r="MJO39" s="19"/>
      <c r="MJP39" s="20"/>
      <c r="MJQ39" s="17"/>
      <c r="MJR39" s="18"/>
      <c r="MJS39" s="18"/>
      <c r="MJT39" s="18"/>
      <c r="MJU39" s="18"/>
      <c r="MJV39" s="18"/>
      <c r="MJW39" s="19"/>
      <c r="MJX39" s="20"/>
      <c r="MJY39" s="17"/>
      <c r="MJZ39" s="18"/>
      <c r="MKA39" s="18"/>
      <c r="MKB39" s="18"/>
      <c r="MKC39" s="18"/>
      <c r="MKD39" s="18"/>
      <c r="MKE39" s="19"/>
      <c r="MKF39" s="20"/>
      <c r="MKG39" s="17"/>
      <c r="MKH39" s="18"/>
      <c r="MKI39" s="18"/>
      <c r="MKJ39" s="18"/>
      <c r="MKK39" s="18"/>
      <c r="MKL39" s="18"/>
      <c r="MKM39" s="19"/>
      <c r="MKN39" s="20"/>
      <c r="MKO39" s="17"/>
      <c r="MKP39" s="18"/>
      <c r="MKQ39" s="18"/>
      <c r="MKR39" s="18"/>
      <c r="MKS39" s="18"/>
      <c r="MKT39" s="18"/>
      <c r="MKU39" s="19"/>
      <c r="MKV39" s="20"/>
      <c r="MKW39" s="17"/>
      <c r="MKX39" s="18"/>
      <c r="MKY39" s="18"/>
      <c r="MKZ39" s="18"/>
      <c r="MLA39" s="18"/>
      <c r="MLB39" s="18"/>
      <c r="MLC39" s="19"/>
      <c r="MLD39" s="20"/>
      <c r="MLE39" s="17"/>
      <c r="MLF39" s="18"/>
      <c r="MLG39" s="18"/>
      <c r="MLH39" s="18"/>
      <c r="MLI39" s="18"/>
      <c r="MLJ39" s="18"/>
      <c r="MLK39" s="19"/>
      <c r="MLL39" s="20"/>
      <c r="MLM39" s="17"/>
      <c r="MLN39" s="18"/>
      <c r="MLO39" s="18"/>
      <c r="MLP39" s="18"/>
      <c r="MLQ39" s="18"/>
      <c r="MLR39" s="18"/>
      <c r="MLS39" s="19"/>
      <c r="MLT39" s="20"/>
      <c r="MLU39" s="17"/>
      <c r="MLV39" s="18"/>
      <c r="MLW39" s="18"/>
      <c r="MLX39" s="18"/>
      <c r="MLY39" s="18"/>
      <c r="MLZ39" s="18"/>
      <c r="MMA39" s="19"/>
      <c r="MMB39" s="20"/>
      <c r="MMC39" s="17"/>
      <c r="MMD39" s="18"/>
      <c r="MME39" s="18"/>
      <c r="MMF39" s="18"/>
      <c r="MMG39" s="18"/>
      <c r="MMH39" s="18"/>
      <c r="MMI39" s="19"/>
      <c r="MMJ39" s="20"/>
      <c r="MMK39" s="17"/>
      <c r="MML39" s="18"/>
      <c r="MMM39" s="18"/>
      <c r="MMN39" s="18"/>
      <c r="MMO39" s="18"/>
      <c r="MMP39" s="18"/>
      <c r="MMQ39" s="19"/>
      <c r="MMR39" s="20"/>
      <c r="MMS39" s="17"/>
      <c r="MMT39" s="18"/>
      <c r="MMU39" s="18"/>
      <c r="MMV39" s="18"/>
      <c r="MMW39" s="18"/>
      <c r="MMX39" s="18"/>
      <c r="MMY39" s="19"/>
      <c r="MMZ39" s="20"/>
      <c r="MNA39" s="17"/>
      <c r="MNB39" s="18"/>
      <c r="MNC39" s="18"/>
      <c r="MND39" s="18"/>
      <c r="MNE39" s="18"/>
      <c r="MNF39" s="18"/>
      <c r="MNG39" s="19"/>
      <c r="MNH39" s="20"/>
      <c r="MNI39" s="17"/>
      <c r="MNJ39" s="18"/>
      <c r="MNK39" s="18"/>
      <c r="MNL39" s="18"/>
      <c r="MNM39" s="18"/>
      <c r="MNN39" s="18"/>
      <c r="MNO39" s="19"/>
      <c r="MNP39" s="20"/>
      <c r="MNQ39" s="17"/>
      <c r="MNR39" s="18"/>
      <c r="MNS39" s="18"/>
      <c r="MNT39" s="18"/>
      <c r="MNU39" s="18"/>
      <c r="MNV39" s="18"/>
      <c r="MNW39" s="19"/>
      <c r="MNX39" s="20"/>
      <c r="MNY39" s="17"/>
      <c r="MNZ39" s="18"/>
      <c r="MOA39" s="18"/>
      <c r="MOB39" s="18"/>
      <c r="MOC39" s="18"/>
      <c r="MOD39" s="18"/>
      <c r="MOE39" s="19"/>
      <c r="MOF39" s="20"/>
      <c r="MOG39" s="17"/>
      <c r="MOH39" s="18"/>
      <c r="MOI39" s="18"/>
      <c r="MOJ39" s="18"/>
      <c r="MOK39" s="18"/>
      <c r="MOL39" s="18"/>
      <c r="MOM39" s="19"/>
      <c r="MON39" s="20"/>
      <c r="MOO39" s="17"/>
      <c r="MOP39" s="18"/>
      <c r="MOQ39" s="18"/>
      <c r="MOR39" s="18"/>
      <c r="MOS39" s="18"/>
      <c r="MOT39" s="18"/>
      <c r="MOU39" s="19"/>
      <c r="MOV39" s="20"/>
      <c r="MOW39" s="17"/>
      <c r="MOX39" s="18"/>
      <c r="MOY39" s="18"/>
      <c r="MOZ39" s="18"/>
      <c r="MPA39" s="18"/>
      <c r="MPB39" s="18"/>
      <c r="MPC39" s="19"/>
      <c r="MPD39" s="20"/>
      <c r="MPE39" s="17"/>
      <c r="MPF39" s="18"/>
      <c r="MPG39" s="18"/>
      <c r="MPH39" s="18"/>
      <c r="MPI39" s="18"/>
      <c r="MPJ39" s="18"/>
      <c r="MPK39" s="19"/>
      <c r="MPL39" s="20"/>
      <c r="MPM39" s="17"/>
      <c r="MPN39" s="18"/>
      <c r="MPO39" s="18"/>
      <c r="MPP39" s="18"/>
      <c r="MPQ39" s="18"/>
      <c r="MPR39" s="18"/>
      <c r="MPS39" s="19"/>
      <c r="MPT39" s="20"/>
      <c r="MPU39" s="17"/>
      <c r="MPV39" s="18"/>
      <c r="MPW39" s="18"/>
      <c r="MPX39" s="18"/>
      <c r="MPY39" s="18"/>
      <c r="MPZ39" s="18"/>
      <c r="MQA39" s="19"/>
      <c r="MQB39" s="20"/>
      <c r="MQC39" s="17"/>
      <c r="MQD39" s="18"/>
      <c r="MQE39" s="18"/>
      <c r="MQF39" s="18"/>
      <c r="MQG39" s="18"/>
      <c r="MQH39" s="18"/>
      <c r="MQI39" s="19"/>
      <c r="MQJ39" s="20"/>
      <c r="MQK39" s="17"/>
      <c r="MQL39" s="18"/>
      <c r="MQM39" s="18"/>
      <c r="MQN39" s="18"/>
      <c r="MQO39" s="18"/>
      <c r="MQP39" s="18"/>
      <c r="MQQ39" s="19"/>
      <c r="MQR39" s="20"/>
      <c r="MQS39" s="17"/>
      <c r="MQT39" s="18"/>
      <c r="MQU39" s="18"/>
      <c r="MQV39" s="18"/>
      <c r="MQW39" s="18"/>
      <c r="MQX39" s="18"/>
      <c r="MQY39" s="19"/>
      <c r="MQZ39" s="20"/>
      <c r="MRA39" s="17"/>
      <c r="MRB39" s="18"/>
      <c r="MRC39" s="18"/>
      <c r="MRD39" s="18"/>
      <c r="MRE39" s="18"/>
      <c r="MRF39" s="18"/>
      <c r="MRG39" s="19"/>
      <c r="MRH39" s="20"/>
      <c r="MRI39" s="17"/>
      <c r="MRJ39" s="18"/>
      <c r="MRK39" s="18"/>
      <c r="MRL39" s="18"/>
      <c r="MRM39" s="18"/>
      <c r="MRN39" s="18"/>
      <c r="MRO39" s="19"/>
      <c r="MRP39" s="20"/>
      <c r="MRQ39" s="17"/>
      <c r="MRR39" s="18"/>
      <c r="MRS39" s="18"/>
      <c r="MRT39" s="18"/>
      <c r="MRU39" s="18"/>
      <c r="MRV39" s="18"/>
      <c r="MRW39" s="19"/>
      <c r="MRX39" s="20"/>
      <c r="MRY39" s="17"/>
      <c r="MRZ39" s="18"/>
      <c r="MSA39" s="18"/>
      <c r="MSB39" s="18"/>
      <c r="MSC39" s="18"/>
      <c r="MSD39" s="18"/>
      <c r="MSE39" s="19"/>
      <c r="MSF39" s="20"/>
      <c r="MSG39" s="17"/>
      <c r="MSH39" s="18"/>
      <c r="MSI39" s="18"/>
      <c r="MSJ39" s="18"/>
      <c r="MSK39" s="18"/>
      <c r="MSL39" s="18"/>
      <c r="MSM39" s="19"/>
      <c r="MSN39" s="20"/>
      <c r="MSO39" s="17"/>
      <c r="MSP39" s="18"/>
      <c r="MSQ39" s="18"/>
      <c r="MSR39" s="18"/>
      <c r="MSS39" s="18"/>
      <c r="MST39" s="18"/>
      <c r="MSU39" s="19"/>
      <c r="MSV39" s="20"/>
      <c r="MSW39" s="17"/>
      <c r="MSX39" s="18"/>
      <c r="MSY39" s="18"/>
      <c r="MSZ39" s="18"/>
      <c r="MTA39" s="18"/>
      <c r="MTB39" s="18"/>
      <c r="MTC39" s="19"/>
      <c r="MTD39" s="20"/>
      <c r="MTE39" s="17"/>
      <c r="MTF39" s="18"/>
      <c r="MTG39" s="18"/>
      <c r="MTH39" s="18"/>
      <c r="MTI39" s="18"/>
      <c r="MTJ39" s="18"/>
      <c r="MTK39" s="19"/>
      <c r="MTL39" s="20"/>
      <c r="MTM39" s="17"/>
      <c r="MTN39" s="18"/>
      <c r="MTO39" s="18"/>
      <c r="MTP39" s="18"/>
      <c r="MTQ39" s="18"/>
      <c r="MTR39" s="18"/>
      <c r="MTS39" s="19"/>
      <c r="MTT39" s="20"/>
      <c r="MTU39" s="17"/>
      <c r="MTV39" s="18"/>
      <c r="MTW39" s="18"/>
      <c r="MTX39" s="18"/>
      <c r="MTY39" s="18"/>
      <c r="MTZ39" s="18"/>
      <c r="MUA39" s="19"/>
      <c r="MUB39" s="20"/>
      <c r="MUC39" s="17"/>
      <c r="MUD39" s="18"/>
      <c r="MUE39" s="18"/>
      <c r="MUF39" s="18"/>
      <c r="MUG39" s="18"/>
      <c r="MUH39" s="18"/>
      <c r="MUI39" s="19"/>
      <c r="MUJ39" s="20"/>
      <c r="MUK39" s="17"/>
      <c r="MUL39" s="18"/>
      <c r="MUM39" s="18"/>
      <c r="MUN39" s="18"/>
      <c r="MUO39" s="18"/>
      <c r="MUP39" s="18"/>
      <c r="MUQ39" s="19"/>
      <c r="MUR39" s="20"/>
      <c r="MUS39" s="17"/>
      <c r="MUT39" s="18"/>
      <c r="MUU39" s="18"/>
      <c r="MUV39" s="18"/>
      <c r="MUW39" s="18"/>
      <c r="MUX39" s="18"/>
      <c r="MUY39" s="19"/>
      <c r="MUZ39" s="20"/>
      <c r="MVA39" s="17"/>
      <c r="MVB39" s="18"/>
      <c r="MVC39" s="18"/>
      <c r="MVD39" s="18"/>
      <c r="MVE39" s="18"/>
      <c r="MVF39" s="18"/>
      <c r="MVG39" s="19"/>
      <c r="MVH39" s="20"/>
      <c r="MVI39" s="17"/>
      <c r="MVJ39" s="18"/>
      <c r="MVK39" s="18"/>
      <c r="MVL39" s="18"/>
      <c r="MVM39" s="18"/>
      <c r="MVN39" s="18"/>
      <c r="MVO39" s="19"/>
      <c r="MVP39" s="20"/>
      <c r="MVQ39" s="17"/>
      <c r="MVR39" s="18"/>
      <c r="MVS39" s="18"/>
      <c r="MVT39" s="18"/>
      <c r="MVU39" s="18"/>
      <c r="MVV39" s="18"/>
      <c r="MVW39" s="19"/>
      <c r="MVX39" s="20"/>
      <c r="MVY39" s="17"/>
      <c r="MVZ39" s="18"/>
      <c r="MWA39" s="18"/>
      <c r="MWB39" s="18"/>
      <c r="MWC39" s="18"/>
      <c r="MWD39" s="18"/>
      <c r="MWE39" s="19"/>
      <c r="MWF39" s="20"/>
      <c r="MWG39" s="17"/>
      <c r="MWH39" s="18"/>
      <c r="MWI39" s="18"/>
      <c r="MWJ39" s="18"/>
      <c r="MWK39" s="18"/>
      <c r="MWL39" s="18"/>
      <c r="MWM39" s="19"/>
      <c r="MWN39" s="20"/>
      <c r="MWO39" s="17"/>
      <c r="MWP39" s="18"/>
      <c r="MWQ39" s="18"/>
      <c r="MWR39" s="18"/>
      <c r="MWS39" s="18"/>
      <c r="MWT39" s="18"/>
      <c r="MWU39" s="19"/>
      <c r="MWV39" s="20"/>
      <c r="MWW39" s="17"/>
      <c r="MWX39" s="18"/>
      <c r="MWY39" s="18"/>
      <c r="MWZ39" s="18"/>
      <c r="MXA39" s="18"/>
      <c r="MXB39" s="18"/>
      <c r="MXC39" s="19"/>
      <c r="MXD39" s="20"/>
      <c r="MXE39" s="17"/>
      <c r="MXF39" s="18"/>
      <c r="MXG39" s="18"/>
      <c r="MXH39" s="18"/>
      <c r="MXI39" s="18"/>
      <c r="MXJ39" s="18"/>
      <c r="MXK39" s="19"/>
      <c r="MXL39" s="20"/>
      <c r="MXM39" s="17"/>
      <c r="MXN39" s="18"/>
      <c r="MXO39" s="18"/>
      <c r="MXP39" s="18"/>
      <c r="MXQ39" s="18"/>
      <c r="MXR39" s="18"/>
      <c r="MXS39" s="19"/>
      <c r="MXT39" s="20"/>
      <c r="MXU39" s="17"/>
      <c r="MXV39" s="18"/>
      <c r="MXW39" s="18"/>
      <c r="MXX39" s="18"/>
      <c r="MXY39" s="18"/>
      <c r="MXZ39" s="18"/>
      <c r="MYA39" s="19"/>
      <c r="MYB39" s="20"/>
      <c r="MYC39" s="17"/>
      <c r="MYD39" s="18"/>
      <c r="MYE39" s="18"/>
      <c r="MYF39" s="18"/>
      <c r="MYG39" s="18"/>
      <c r="MYH39" s="18"/>
      <c r="MYI39" s="19"/>
      <c r="MYJ39" s="20"/>
      <c r="MYK39" s="17"/>
      <c r="MYL39" s="18"/>
      <c r="MYM39" s="18"/>
      <c r="MYN39" s="18"/>
      <c r="MYO39" s="18"/>
      <c r="MYP39" s="18"/>
      <c r="MYQ39" s="19"/>
      <c r="MYR39" s="20"/>
      <c r="MYS39" s="17"/>
      <c r="MYT39" s="18"/>
      <c r="MYU39" s="18"/>
      <c r="MYV39" s="18"/>
      <c r="MYW39" s="18"/>
      <c r="MYX39" s="18"/>
      <c r="MYY39" s="19"/>
      <c r="MYZ39" s="20"/>
      <c r="MZA39" s="17"/>
      <c r="MZB39" s="18"/>
      <c r="MZC39" s="18"/>
      <c r="MZD39" s="18"/>
      <c r="MZE39" s="18"/>
      <c r="MZF39" s="18"/>
      <c r="MZG39" s="19"/>
      <c r="MZH39" s="20"/>
      <c r="MZI39" s="17"/>
      <c r="MZJ39" s="18"/>
      <c r="MZK39" s="18"/>
      <c r="MZL39" s="18"/>
      <c r="MZM39" s="18"/>
      <c r="MZN39" s="18"/>
      <c r="MZO39" s="19"/>
      <c r="MZP39" s="20"/>
      <c r="MZQ39" s="17"/>
      <c r="MZR39" s="18"/>
      <c r="MZS39" s="18"/>
      <c r="MZT39" s="18"/>
      <c r="MZU39" s="18"/>
      <c r="MZV39" s="18"/>
      <c r="MZW39" s="19"/>
      <c r="MZX39" s="20"/>
      <c r="MZY39" s="17"/>
      <c r="MZZ39" s="18"/>
      <c r="NAA39" s="18"/>
      <c r="NAB39" s="18"/>
      <c r="NAC39" s="18"/>
      <c r="NAD39" s="18"/>
      <c r="NAE39" s="19"/>
      <c r="NAF39" s="20"/>
      <c r="NAG39" s="17"/>
      <c r="NAH39" s="18"/>
      <c r="NAI39" s="18"/>
      <c r="NAJ39" s="18"/>
      <c r="NAK39" s="18"/>
      <c r="NAL39" s="18"/>
      <c r="NAM39" s="19"/>
      <c r="NAN39" s="20"/>
      <c r="NAO39" s="17"/>
      <c r="NAP39" s="18"/>
      <c r="NAQ39" s="18"/>
      <c r="NAR39" s="18"/>
      <c r="NAS39" s="18"/>
      <c r="NAT39" s="18"/>
      <c r="NAU39" s="19"/>
      <c r="NAV39" s="20"/>
      <c r="NAW39" s="17"/>
      <c r="NAX39" s="18"/>
      <c r="NAY39" s="18"/>
      <c r="NAZ39" s="18"/>
      <c r="NBA39" s="18"/>
      <c r="NBB39" s="18"/>
      <c r="NBC39" s="19"/>
      <c r="NBD39" s="20"/>
      <c r="NBE39" s="17"/>
      <c r="NBF39" s="18"/>
      <c r="NBG39" s="18"/>
      <c r="NBH39" s="18"/>
      <c r="NBI39" s="18"/>
      <c r="NBJ39" s="18"/>
      <c r="NBK39" s="19"/>
      <c r="NBL39" s="20"/>
      <c r="NBM39" s="17"/>
      <c r="NBN39" s="18"/>
      <c r="NBO39" s="18"/>
      <c r="NBP39" s="18"/>
      <c r="NBQ39" s="18"/>
      <c r="NBR39" s="18"/>
      <c r="NBS39" s="19"/>
      <c r="NBT39" s="20"/>
      <c r="NBU39" s="17"/>
      <c r="NBV39" s="18"/>
      <c r="NBW39" s="18"/>
      <c r="NBX39" s="18"/>
      <c r="NBY39" s="18"/>
      <c r="NBZ39" s="18"/>
      <c r="NCA39" s="19"/>
      <c r="NCB39" s="20"/>
      <c r="NCC39" s="17"/>
      <c r="NCD39" s="18"/>
      <c r="NCE39" s="18"/>
      <c r="NCF39" s="18"/>
      <c r="NCG39" s="18"/>
      <c r="NCH39" s="18"/>
      <c r="NCI39" s="19"/>
      <c r="NCJ39" s="20"/>
      <c r="NCK39" s="17"/>
      <c r="NCL39" s="18"/>
      <c r="NCM39" s="18"/>
      <c r="NCN39" s="18"/>
      <c r="NCO39" s="18"/>
      <c r="NCP39" s="18"/>
      <c r="NCQ39" s="19"/>
      <c r="NCR39" s="20"/>
      <c r="NCS39" s="17"/>
      <c r="NCT39" s="18"/>
      <c r="NCU39" s="18"/>
      <c r="NCV39" s="18"/>
      <c r="NCW39" s="18"/>
      <c r="NCX39" s="18"/>
      <c r="NCY39" s="19"/>
      <c r="NCZ39" s="20"/>
      <c r="NDA39" s="17"/>
      <c r="NDB39" s="18"/>
      <c r="NDC39" s="18"/>
      <c r="NDD39" s="18"/>
      <c r="NDE39" s="18"/>
      <c r="NDF39" s="18"/>
      <c r="NDG39" s="19"/>
      <c r="NDH39" s="20"/>
      <c r="NDI39" s="17"/>
      <c r="NDJ39" s="18"/>
      <c r="NDK39" s="18"/>
      <c r="NDL39" s="18"/>
      <c r="NDM39" s="18"/>
      <c r="NDN39" s="18"/>
      <c r="NDO39" s="19"/>
      <c r="NDP39" s="20"/>
      <c r="NDQ39" s="17"/>
      <c r="NDR39" s="18"/>
      <c r="NDS39" s="18"/>
      <c r="NDT39" s="18"/>
      <c r="NDU39" s="18"/>
      <c r="NDV39" s="18"/>
      <c r="NDW39" s="19"/>
      <c r="NDX39" s="20"/>
      <c r="NDY39" s="17"/>
      <c r="NDZ39" s="18"/>
      <c r="NEA39" s="18"/>
      <c r="NEB39" s="18"/>
      <c r="NEC39" s="18"/>
      <c r="NED39" s="18"/>
      <c r="NEE39" s="19"/>
      <c r="NEF39" s="20"/>
      <c r="NEG39" s="17"/>
      <c r="NEH39" s="18"/>
      <c r="NEI39" s="18"/>
      <c r="NEJ39" s="18"/>
      <c r="NEK39" s="18"/>
      <c r="NEL39" s="18"/>
      <c r="NEM39" s="19"/>
      <c r="NEN39" s="20"/>
      <c r="NEO39" s="17"/>
      <c r="NEP39" s="18"/>
      <c r="NEQ39" s="18"/>
      <c r="NER39" s="18"/>
      <c r="NES39" s="18"/>
      <c r="NET39" s="18"/>
      <c r="NEU39" s="19"/>
      <c r="NEV39" s="20"/>
      <c r="NEW39" s="17"/>
      <c r="NEX39" s="18"/>
      <c r="NEY39" s="18"/>
      <c r="NEZ39" s="18"/>
      <c r="NFA39" s="18"/>
      <c r="NFB39" s="18"/>
      <c r="NFC39" s="19"/>
      <c r="NFD39" s="20"/>
      <c r="NFE39" s="17"/>
      <c r="NFF39" s="18"/>
      <c r="NFG39" s="18"/>
      <c r="NFH39" s="18"/>
      <c r="NFI39" s="18"/>
      <c r="NFJ39" s="18"/>
      <c r="NFK39" s="19"/>
      <c r="NFL39" s="20"/>
      <c r="NFM39" s="17"/>
      <c r="NFN39" s="18"/>
      <c r="NFO39" s="18"/>
      <c r="NFP39" s="18"/>
      <c r="NFQ39" s="18"/>
      <c r="NFR39" s="18"/>
      <c r="NFS39" s="19"/>
      <c r="NFT39" s="20"/>
      <c r="NFU39" s="17"/>
      <c r="NFV39" s="18"/>
      <c r="NFW39" s="18"/>
      <c r="NFX39" s="18"/>
      <c r="NFY39" s="18"/>
      <c r="NFZ39" s="18"/>
      <c r="NGA39" s="19"/>
      <c r="NGB39" s="20"/>
      <c r="NGC39" s="17"/>
      <c r="NGD39" s="18"/>
      <c r="NGE39" s="18"/>
      <c r="NGF39" s="18"/>
      <c r="NGG39" s="18"/>
      <c r="NGH39" s="18"/>
      <c r="NGI39" s="19"/>
      <c r="NGJ39" s="20"/>
      <c r="NGK39" s="17"/>
      <c r="NGL39" s="18"/>
      <c r="NGM39" s="18"/>
      <c r="NGN39" s="18"/>
      <c r="NGO39" s="18"/>
      <c r="NGP39" s="18"/>
      <c r="NGQ39" s="19"/>
      <c r="NGR39" s="20"/>
      <c r="NGS39" s="17"/>
      <c r="NGT39" s="18"/>
      <c r="NGU39" s="18"/>
      <c r="NGV39" s="18"/>
      <c r="NGW39" s="18"/>
      <c r="NGX39" s="18"/>
      <c r="NGY39" s="19"/>
      <c r="NGZ39" s="20"/>
      <c r="NHA39" s="17"/>
      <c r="NHB39" s="18"/>
      <c r="NHC39" s="18"/>
      <c r="NHD39" s="18"/>
      <c r="NHE39" s="18"/>
      <c r="NHF39" s="18"/>
      <c r="NHG39" s="19"/>
      <c r="NHH39" s="20"/>
      <c r="NHI39" s="17"/>
      <c r="NHJ39" s="18"/>
      <c r="NHK39" s="18"/>
      <c r="NHL39" s="18"/>
      <c r="NHM39" s="18"/>
      <c r="NHN39" s="18"/>
      <c r="NHO39" s="19"/>
      <c r="NHP39" s="20"/>
      <c r="NHQ39" s="17"/>
      <c r="NHR39" s="18"/>
      <c r="NHS39" s="18"/>
      <c r="NHT39" s="18"/>
      <c r="NHU39" s="18"/>
      <c r="NHV39" s="18"/>
      <c r="NHW39" s="19"/>
      <c r="NHX39" s="20"/>
      <c r="NHY39" s="17"/>
      <c r="NHZ39" s="18"/>
      <c r="NIA39" s="18"/>
      <c r="NIB39" s="18"/>
      <c r="NIC39" s="18"/>
      <c r="NID39" s="18"/>
      <c r="NIE39" s="19"/>
      <c r="NIF39" s="20"/>
      <c r="NIG39" s="17"/>
      <c r="NIH39" s="18"/>
      <c r="NII39" s="18"/>
      <c r="NIJ39" s="18"/>
      <c r="NIK39" s="18"/>
      <c r="NIL39" s="18"/>
      <c r="NIM39" s="19"/>
      <c r="NIN39" s="20"/>
      <c r="NIO39" s="17"/>
      <c r="NIP39" s="18"/>
      <c r="NIQ39" s="18"/>
      <c r="NIR39" s="18"/>
      <c r="NIS39" s="18"/>
      <c r="NIT39" s="18"/>
      <c r="NIU39" s="19"/>
      <c r="NIV39" s="20"/>
      <c r="NIW39" s="17"/>
      <c r="NIX39" s="18"/>
      <c r="NIY39" s="18"/>
      <c r="NIZ39" s="18"/>
      <c r="NJA39" s="18"/>
      <c r="NJB39" s="18"/>
      <c r="NJC39" s="19"/>
      <c r="NJD39" s="20"/>
      <c r="NJE39" s="17"/>
      <c r="NJF39" s="18"/>
      <c r="NJG39" s="18"/>
      <c r="NJH39" s="18"/>
      <c r="NJI39" s="18"/>
      <c r="NJJ39" s="18"/>
      <c r="NJK39" s="19"/>
      <c r="NJL39" s="20"/>
      <c r="NJM39" s="17"/>
      <c r="NJN39" s="18"/>
      <c r="NJO39" s="18"/>
      <c r="NJP39" s="18"/>
      <c r="NJQ39" s="18"/>
      <c r="NJR39" s="18"/>
      <c r="NJS39" s="19"/>
      <c r="NJT39" s="20"/>
      <c r="NJU39" s="17"/>
      <c r="NJV39" s="18"/>
      <c r="NJW39" s="18"/>
      <c r="NJX39" s="18"/>
      <c r="NJY39" s="18"/>
      <c r="NJZ39" s="18"/>
      <c r="NKA39" s="19"/>
      <c r="NKB39" s="20"/>
      <c r="NKC39" s="17"/>
      <c r="NKD39" s="18"/>
      <c r="NKE39" s="18"/>
      <c r="NKF39" s="18"/>
      <c r="NKG39" s="18"/>
      <c r="NKH39" s="18"/>
      <c r="NKI39" s="19"/>
      <c r="NKJ39" s="20"/>
      <c r="NKK39" s="17"/>
      <c r="NKL39" s="18"/>
      <c r="NKM39" s="18"/>
      <c r="NKN39" s="18"/>
      <c r="NKO39" s="18"/>
      <c r="NKP39" s="18"/>
      <c r="NKQ39" s="19"/>
      <c r="NKR39" s="20"/>
      <c r="NKS39" s="17"/>
      <c r="NKT39" s="18"/>
      <c r="NKU39" s="18"/>
      <c r="NKV39" s="18"/>
      <c r="NKW39" s="18"/>
      <c r="NKX39" s="18"/>
      <c r="NKY39" s="19"/>
      <c r="NKZ39" s="20"/>
      <c r="NLA39" s="17"/>
      <c r="NLB39" s="18"/>
      <c r="NLC39" s="18"/>
      <c r="NLD39" s="18"/>
      <c r="NLE39" s="18"/>
      <c r="NLF39" s="18"/>
      <c r="NLG39" s="19"/>
      <c r="NLH39" s="20"/>
      <c r="NLI39" s="17"/>
      <c r="NLJ39" s="18"/>
      <c r="NLK39" s="18"/>
      <c r="NLL39" s="18"/>
      <c r="NLM39" s="18"/>
      <c r="NLN39" s="18"/>
      <c r="NLO39" s="19"/>
      <c r="NLP39" s="20"/>
      <c r="NLQ39" s="17"/>
      <c r="NLR39" s="18"/>
      <c r="NLS39" s="18"/>
      <c r="NLT39" s="18"/>
      <c r="NLU39" s="18"/>
      <c r="NLV39" s="18"/>
      <c r="NLW39" s="19"/>
      <c r="NLX39" s="20"/>
      <c r="NLY39" s="17"/>
      <c r="NLZ39" s="18"/>
      <c r="NMA39" s="18"/>
      <c r="NMB39" s="18"/>
      <c r="NMC39" s="18"/>
      <c r="NMD39" s="18"/>
      <c r="NME39" s="19"/>
      <c r="NMF39" s="20"/>
      <c r="NMG39" s="17"/>
      <c r="NMH39" s="18"/>
      <c r="NMI39" s="18"/>
      <c r="NMJ39" s="18"/>
      <c r="NMK39" s="18"/>
      <c r="NML39" s="18"/>
      <c r="NMM39" s="19"/>
      <c r="NMN39" s="20"/>
      <c r="NMO39" s="17"/>
      <c r="NMP39" s="18"/>
      <c r="NMQ39" s="18"/>
      <c r="NMR39" s="18"/>
      <c r="NMS39" s="18"/>
      <c r="NMT39" s="18"/>
      <c r="NMU39" s="19"/>
      <c r="NMV39" s="20"/>
      <c r="NMW39" s="17"/>
      <c r="NMX39" s="18"/>
      <c r="NMY39" s="18"/>
      <c r="NMZ39" s="18"/>
      <c r="NNA39" s="18"/>
      <c r="NNB39" s="18"/>
      <c r="NNC39" s="19"/>
      <c r="NND39" s="20"/>
      <c r="NNE39" s="17"/>
      <c r="NNF39" s="18"/>
      <c r="NNG39" s="18"/>
      <c r="NNH39" s="18"/>
      <c r="NNI39" s="18"/>
      <c r="NNJ39" s="18"/>
      <c r="NNK39" s="19"/>
      <c r="NNL39" s="20"/>
      <c r="NNM39" s="17"/>
      <c r="NNN39" s="18"/>
      <c r="NNO39" s="18"/>
      <c r="NNP39" s="18"/>
      <c r="NNQ39" s="18"/>
      <c r="NNR39" s="18"/>
      <c r="NNS39" s="19"/>
      <c r="NNT39" s="20"/>
      <c r="NNU39" s="17"/>
      <c r="NNV39" s="18"/>
      <c r="NNW39" s="18"/>
      <c r="NNX39" s="18"/>
      <c r="NNY39" s="18"/>
      <c r="NNZ39" s="18"/>
      <c r="NOA39" s="19"/>
      <c r="NOB39" s="20"/>
      <c r="NOC39" s="17"/>
      <c r="NOD39" s="18"/>
      <c r="NOE39" s="18"/>
      <c r="NOF39" s="18"/>
      <c r="NOG39" s="18"/>
      <c r="NOH39" s="18"/>
      <c r="NOI39" s="19"/>
      <c r="NOJ39" s="20"/>
      <c r="NOK39" s="17"/>
      <c r="NOL39" s="18"/>
      <c r="NOM39" s="18"/>
      <c r="NON39" s="18"/>
      <c r="NOO39" s="18"/>
      <c r="NOP39" s="18"/>
      <c r="NOQ39" s="19"/>
      <c r="NOR39" s="20"/>
      <c r="NOS39" s="17"/>
      <c r="NOT39" s="18"/>
      <c r="NOU39" s="18"/>
      <c r="NOV39" s="18"/>
      <c r="NOW39" s="18"/>
      <c r="NOX39" s="18"/>
      <c r="NOY39" s="19"/>
      <c r="NOZ39" s="20"/>
      <c r="NPA39" s="17"/>
      <c r="NPB39" s="18"/>
      <c r="NPC39" s="18"/>
      <c r="NPD39" s="18"/>
      <c r="NPE39" s="18"/>
      <c r="NPF39" s="18"/>
      <c r="NPG39" s="19"/>
      <c r="NPH39" s="20"/>
      <c r="NPI39" s="17"/>
      <c r="NPJ39" s="18"/>
      <c r="NPK39" s="18"/>
      <c r="NPL39" s="18"/>
      <c r="NPM39" s="18"/>
      <c r="NPN39" s="18"/>
      <c r="NPO39" s="19"/>
      <c r="NPP39" s="20"/>
      <c r="NPQ39" s="17"/>
      <c r="NPR39" s="18"/>
      <c r="NPS39" s="18"/>
      <c r="NPT39" s="18"/>
      <c r="NPU39" s="18"/>
      <c r="NPV39" s="18"/>
      <c r="NPW39" s="19"/>
      <c r="NPX39" s="20"/>
      <c r="NPY39" s="17"/>
      <c r="NPZ39" s="18"/>
      <c r="NQA39" s="18"/>
      <c r="NQB39" s="18"/>
      <c r="NQC39" s="18"/>
      <c r="NQD39" s="18"/>
      <c r="NQE39" s="19"/>
      <c r="NQF39" s="20"/>
      <c r="NQG39" s="17"/>
      <c r="NQH39" s="18"/>
      <c r="NQI39" s="18"/>
      <c r="NQJ39" s="18"/>
      <c r="NQK39" s="18"/>
      <c r="NQL39" s="18"/>
      <c r="NQM39" s="19"/>
      <c r="NQN39" s="20"/>
      <c r="NQO39" s="17"/>
      <c r="NQP39" s="18"/>
      <c r="NQQ39" s="18"/>
      <c r="NQR39" s="18"/>
      <c r="NQS39" s="18"/>
      <c r="NQT39" s="18"/>
      <c r="NQU39" s="19"/>
      <c r="NQV39" s="20"/>
      <c r="NQW39" s="17"/>
      <c r="NQX39" s="18"/>
      <c r="NQY39" s="18"/>
      <c r="NQZ39" s="18"/>
      <c r="NRA39" s="18"/>
      <c r="NRB39" s="18"/>
      <c r="NRC39" s="19"/>
      <c r="NRD39" s="20"/>
      <c r="NRE39" s="17"/>
      <c r="NRF39" s="18"/>
      <c r="NRG39" s="18"/>
      <c r="NRH39" s="18"/>
      <c r="NRI39" s="18"/>
      <c r="NRJ39" s="18"/>
      <c r="NRK39" s="19"/>
      <c r="NRL39" s="20"/>
      <c r="NRM39" s="17"/>
      <c r="NRN39" s="18"/>
      <c r="NRO39" s="18"/>
      <c r="NRP39" s="18"/>
      <c r="NRQ39" s="18"/>
      <c r="NRR39" s="18"/>
      <c r="NRS39" s="19"/>
      <c r="NRT39" s="20"/>
      <c r="NRU39" s="17"/>
      <c r="NRV39" s="18"/>
      <c r="NRW39" s="18"/>
      <c r="NRX39" s="18"/>
      <c r="NRY39" s="18"/>
      <c r="NRZ39" s="18"/>
      <c r="NSA39" s="19"/>
      <c r="NSB39" s="20"/>
      <c r="NSC39" s="17"/>
      <c r="NSD39" s="18"/>
      <c r="NSE39" s="18"/>
      <c r="NSF39" s="18"/>
      <c r="NSG39" s="18"/>
      <c r="NSH39" s="18"/>
      <c r="NSI39" s="19"/>
      <c r="NSJ39" s="20"/>
      <c r="NSK39" s="17"/>
      <c r="NSL39" s="18"/>
      <c r="NSM39" s="18"/>
      <c r="NSN39" s="18"/>
      <c r="NSO39" s="18"/>
      <c r="NSP39" s="18"/>
      <c r="NSQ39" s="19"/>
      <c r="NSR39" s="20"/>
      <c r="NSS39" s="17"/>
      <c r="NST39" s="18"/>
      <c r="NSU39" s="18"/>
      <c r="NSV39" s="18"/>
      <c r="NSW39" s="18"/>
      <c r="NSX39" s="18"/>
      <c r="NSY39" s="19"/>
      <c r="NSZ39" s="20"/>
      <c r="NTA39" s="17"/>
      <c r="NTB39" s="18"/>
      <c r="NTC39" s="18"/>
      <c r="NTD39" s="18"/>
      <c r="NTE39" s="18"/>
      <c r="NTF39" s="18"/>
      <c r="NTG39" s="19"/>
      <c r="NTH39" s="20"/>
      <c r="NTI39" s="17"/>
      <c r="NTJ39" s="18"/>
      <c r="NTK39" s="18"/>
      <c r="NTL39" s="18"/>
      <c r="NTM39" s="18"/>
      <c r="NTN39" s="18"/>
      <c r="NTO39" s="19"/>
      <c r="NTP39" s="20"/>
      <c r="NTQ39" s="17"/>
      <c r="NTR39" s="18"/>
      <c r="NTS39" s="18"/>
      <c r="NTT39" s="18"/>
      <c r="NTU39" s="18"/>
      <c r="NTV39" s="18"/>
      <c r="NTW39" s="19"/>
      <c r="NTX39" s="20"/>
      <c r="NTY39" s="17"/>
      <c r="NTZ39" s="18"/>
      <c r="NUA39" s="18"/>
      <c r="NUB39" s="18"/>
      <c r="NUC39" s="18"/>
      <c r="NUD39" s="18"/>
      <c r="NUE39" s="19"/>
      <c r="NUF39" s="20"/>
      <c r="NUG39" s="17"/>
      <c r="NUH39" s="18"/>
      <c r="NUI39" s="18"/>
      <c r="NUJ39" s="18"/>
      <c r="NUK39" s="18"/>
      <c r="NUL39" s="18"/>
      <c r="NUM39" s="19"/>
      <c r="NUN39" s="20"/>
      <c r="NUO39" s="17"/>
      <c r="NUP39" s="18"/>
      <c r="NUQ39" s="18"/>
      <c r="NUR39" s="18"/>
      <c r="NUS39" s="18"/>
      <c r="NUT39" s="18"/>
      <c r="NUU39" s="19"/>
      <c r="NUV39" s="20"/>
      <c r="NUW39" s="17"/>
      <c r="NUX39" s="18"/>
      <c r="NUY39" s="18"/>
      <c r="NUZ39" s="18"/>
      <c r="NVA39" s="18"/>
      <c r="NVB39" s="18"/>
      <c r="NVC39" s="19"/>
      <c r="NVD39" s="20"/>
      <c r="NVE39" s="17"/>
      <c r="NVF39" s="18"/>
      <c r="NVG39" s="18"/>
      <c r="NVH39" s="18"/>
      <c r="NVI39" s="18"/>
      <c r="NVJ39" s="18"/>
      <c r="NVK39" s="19"/>
      <c r="NVL39" s="20"/>
      <c r="NVM39" s="17"/>
      <c r="NVN39" s="18"/>
      <c r="NVO39" s="18"/>
      <c r="NVP39" s="18"/>
      <c r="NVQ39" s="18"/>
      <c r="NVR39" s="18"/>
      <c r="NVS39" s="19"/>
      <c r="NVT39" s="20"/>
      <c r="NVU39" s="17"/>
      <c r="NVV39" s="18"/>
      <c r="NVW39" s="18"/>
      <c r="NVX39" s="18"/>
      <c r="NVY39" s="18"/>
      <c r="NVZ39" s="18"/>
      <c r="NWA39" s="19"/>
      <c r="NWB39" s="20"/>
      <c r="NWC39" s="17"/>
      <c r="NWD39" s="18"/>
      <c r="NWE39" s="18"/>
      <c r="NWF39" s="18"/>
      <c r="NWG39" s="18"/>
      <c r="NWH39" s="18"/>
      <c r="NWI39" s="19"/>
      <c r="NWJ39" s="20"/>
      <c r="NWK39" s="17"/>
      <c r="NWL39" s="18"/>
      <c r="NWM39" s="18"/>
      <c r="NWN39" s="18"/>
      <c r="NWO39" s="18"/>
      <c r="NWP39" s="18"/>
      <c r="NWQ39" s="19"/>
      <c r="NWR39" s="20"/>
      <c r="NWS39" s="17"/>
      <c r="NWT39" s="18"/>
      <c r="NWU39" s="18"/>
      <c r="NWV39" s="18"/>
      <c r="NWW39" s="18"/>
      <c r="NWX39" s="18"/>
      <c r="NWY39" s="19"/>
      <c r="NWZ39" s="20"/>
      <c r="NXA39" s="17"/>
      <c r="NXB39" s="18"/>
      <c r="NXC39" s="18"/>
      <c r="NXD39" s="18"/>
      <c r="NXE39" s="18"/>
      <c r="NXF39" s="18"/>
      <c r="NXG39" s="19"/>
      <c r="NXH39" s="20"/>
      <c r="NXI39" s="17"/>
      <c r="NXJ39" s="18"/>
      <c r="NXK39" s="18"/>
      <c r="NXL39" s="18"/>
      <c r="NXM39" s="18"/>
      <c r="NXN39" s="18"/>
      <c r="NXO39" s="19"/>
      <c r="NXP39" s="20"/>
      <c r="NXQ39" s="17"/>
      <c r="NXR39" s="18"/>
      <c r="NXS39" s="18"/>
      <c r="NXT39" s="18"/>
      <c r="NXU39" s="18"/>
      <c r="NXV39" s="18"/>
      <c r="NXW39" s="19"/>
      <c r="NXX39" s="20"/>
      <c r="NXY39" s="17"/>
      <c r="NXZ39" s="18"/>
      <c r="NYA39" s="18"/>
      <c r="NYB39" s="18"/>
      <c r="NYC39" s="18"/>
      <c r="NYD39" s="18"/>
      <c r="NYE39" s="19"/>
      <c r="NYF39" s="20"/>
      <c r="NYG39" s="17"/>
      <c r="NYH39" s="18"/>
      <c r="NYI39" s="18"/>
      <c r="NYJ39" s="18"/>
      <c r="NYK39" s="18"/>
      <c r="NYL39" s="18"/>
      <c r="NYM39" s="19"/>
      <c r="NYN39" s="20"/>
      <c r="NYO39" s="17"/>
      <c r="NYP39" s="18"/>
      <c r="NYQ39" s="18"/>
      <c r="NYR39" s="18"/>
      <c r="NYS39" s="18"/>
      <c r="NYT39" s="18"/>
      <c r="NYU39" s="19"/>
      <c r="NYV39" s="20"/>
      <c r="NYW39" s="17"/>
      <c r="NYX39" s="18"/>
      <c r="NYY39" s="18"/>
      <c r="NYZ39" s="18"/>
      <c r="NZA39" s="18"/>
      <c r="NZB39" s="18"/>
      <c r="NZC39" s="19"/>
      <c r="NZD39" s="20"/>
      <c r="NZE39" s="17"/>
      <c r="NZF39" s="18"/>
      <c r="NZG39" s="18"/>
      <c r="NZH39" s="18"/>
      <c r="NZI39" s="18"/>
      <c r="NZJ39" s="18"/>
      <c r="NZK39" s="19"/>
      <c r="NZL39" s="20"/>
      <c r="NZM39" s="17"/>
      <c r="NZN39" s="18"/>
      <c r="NZO39" s="18"/>
      <c r="NZP39" s="18"/>
      <c r="NZQ39" s="18"/>
      <c r="NZR39" s="18"/>
      <c r="NZS39" s="19"/>
      <c r="NZT39" s="20"/>
      <c r="NZU39" s="17"/>
      <c r="NZV39" s="18"/>
      <c r="NZW39" s="18"/>
      <c r="NZX39" s="18"/>
      <c r="NZY39" s="18"/>
      <c r="NZZ39" s="18"/>
      <c r="OAA39" s="19"/>
      <c r="OAB39" s="20"/>
      <c r="OAC39" s="17"/>
      <c r="OAD39" s="18"/>
      <c r="OAE39" s="18"/>
      <c r="OAF39" s="18"/>
      <c r="OAG39" s="18"/>
      <c r="OAH39" s="18"/>
      <c r="OAI39" s="19"/>
      <c r="OAJ39" s="20"/>
      <c r="OAK39" s="17"/>
      <c r="OAL39" s="18"/>
      <c r="OAM39" s="18"/>
      <c r="OAN39" s="18"/>
      <c r="OAO39" s="18"/>
      <c r="OAP39" s="18"/>
      <c r="OAQ39" s="19"/>
      <c r="OAR39" s="20"/>
      <c r="OAS39" s="17"/>
      <c r="OAT39" s="18"/>
      <c r="OAU39" s="18"/>
      <c r="OAV39" s="18"/>
      <c r="OAW39" s="18"/>
      <c r="OAX39" s="18"/>
      <c r="OAY39" s="19"/>
      <c r="OAZ39" s="20"/>
      <c r="OBA39" s="17"/>
      <c r="OBB39" s="18"/>
      <c r="OBC39" s="18"/>
      <c r="OBD39" s="18"/>
      <c r="OBE39" s="18"/>
      <c r="OBF39" s="18"/>
      <c r="OBG39" s="19"/>
      <c r="OBH39" s="20"/>
      <c r="OBI39" s="17"/>
      <c r="OBJ39" s="18"/>
      <c r="OBK39" s="18"/>
      <c r="OBL39" s="18"/>
      <c r="OBM39" s="18"/>
      <c r="OBN39" s="18"/>
      <c r="OBO39" s="19"/>
      <c r="OBP39" s="20"/>
      <c r="OBQ39" s="17"/>
      <c r="OBR39" s="18"/>
      <c r="OBS39" s="18"/>
      <c r="OBT39" s="18"/>
      <c r="OBU39" s="18"/>
      <c r="OBV39" s="18"/>
      <c r="OBW39" s="19"/>
      <c r="OBX39" s="20"/>
      <c r="OBY39" s="17"/>
      <c r="OBZ39" s="18"/>
      <c r="OCA39" s="18"/>
      <c r="OCB39" s="18"/>
      <c r="OCC39" s="18"/>
      <c r="OCD39" s="18"/>
      <c r="OCE39" s="19"/>
      <c r="OCF39" s="20"/>
      <c r="OCG39" s="17"/>
      <c r="OCH39" s="18"/>
      <c r="OCI39" s="18"/>
      <c r="OCJ39" s="18"/>
      <c r="OCK39" s="18"/>
      <c r="OCL39" s="18"/>
      <c r="OCM39" s="19"/>
      <c r="OCN39" s="20"/>
      <c r="OCO39" s="17"/>
      <c r="OCP39" s="18"/>
      <c r="OCQ39" s="18"/>
      <c r="OCR39" s="18"/>
      <c r="OCS39" s="18"/>
      <c r="OCT39" s="18"/>
      <c r="OCU39" s="19"/>
      <c r="OCV39" s="20"/>
      <c r="OCW39" s="17"/>
      <c r="OCX39" s="18"/>
      <c r="OCY39" s="18"/>
      <c r="OCZ39" s="18"/>
      <c r="ODA39" s="18"/>
      <c r="ODB39" s="18"/>
      <c r="ODC39" s="19"/>
      <c r="ODD39" s="20"/>
      <c r="ODE39" s="17"/>
      <c r="ODF39" s="18"/>
      <c r="ODG39" s="18"/>
      <c r="ODH39" s="18"/>
      <c r="ODI39" s="18"/>
      <c r="ODJ39" s="18"/>
      <c r="ODK39" s="19"/>
      <c r="ODL39" s="20"/>
      <c r="ODM39" s="17"/>
      <c r="ODN39" s="18"/>
      <c r="ODO39" s="18"/>
      <c r="ODP39" s="18"/>
      <c r="ODQ39" s="18"/>
      <c r="ODR39" s="18"/>
      <c r="ODS39" s="19"/>
      <c r="ODT39" s="20"/>
      <c r="ODU39" s="17"/>
      <c r="ODV39" s="18"/>
      <c r="ODW39" s="18"/>
      <c r="ODX39" s="18"/>
      <c r="ODY39" s="18"/>
      <c r="ODZ39" s="18"/>
      <c r="OEA39" s="19"/>
      <c r="OEB39" s="20"/>
      <c r="OEC39" s="17"/>
      <c r="OED39" s="18"/>
      <c r="OEE39" s="18"/>
      <c r="OEF39" s="18"/>
      <c r="OEG39" s="18"/>
      <c r="OEH39" s="18"/>
      <c r="OEI39" s="19"/>
      <c r="OEJ39" s="20"/>
      <c r="OEK39" s="17"/>
      <c r="OEL39" s="18"/>
      <c r="OEM39" s="18"/>
      <c r="OEN39" s="18"/>
      <c r="OEO39" s="18"/>
      <c r="OEP39" s="18"/>
      <c r="OEQ39" s="19"/>
      <c r="OER39" s="20"/>
      <c r="OES39" s="17"/>
      <c r="OET39" s="18"/>
      <c r="OEU39" s="18"/>
      <c r="OEV39" s="18"/>
      <c r="OEW39" s="18"/>
      <c r="OEX39" s="18"/>
      <c r="OEY39" s="19"/>
      <c r="OEZ39" s="20"/>
      <c r="OFA39" s="17"/>
      <c r="OFB39" s="18"/>
      <c r="OFC39" s="18"/>
      <c r="OFD39" s="18"/>
      <c r="OFE39" s="18"/>
      <c r="OFF39" s="18"/>
      <c r="OFG39" s="19"/>
      <c r="OFH39" s="20"/>
      <c r="OFI39" s="17"/>
      <c r="OFJ39" s="18"/>
      <c r="OFK39" s="18"/>
      <c r="OFL39" s="18"/>
      <c r="OFM39" s="18"/>
      <c r="OFN39" s="18"/>
      <c r="OFO39" s="19"/>
      <c r="OFP39" s="20"/>
      <c r="OFQ39" s="17"/>
      <c r="OFR39" s="18"/>
      <c r="OFS39" s="18"/>
      <c r="OFT39" s="18"/>
      <c r="OFU39" s="18"/>
      <c r="OFV39" s="18"/>
      <c r="OFW39" s="19"/>
      <c r="OFX39" s="20"/>
      <c r="OFY39" s="17"/>
      <c r="OFZ39" s="18"/>
      <c r="OGA39" s="18"/>
      <c r="OGB39" s="18"/>
      <c r="OGC39" s="18"/>
      <c r="OGD39" s="18"/>
      <c r="OGE39" s="19"/>
      <c r="OGF39" s="20"/>
      <c r="OGG39" s="17"/>
      <c r="OGH39" s="18"/>
      <c r="OGI39" s="18"/>
      <c r="OGJ39" s="18"/>
      <c r="OGK39" s="18"/>
      <c r="OGL39" s="18"/>
      <c r="OGM39" s="19"/>
      <c r="OGN39" s="20"/>
      <c r="OGO39" s="17"/>
      <c r="OGP39" s="18"/>
      <c r="OGQ39" s="18"/>
      <c r="OGR39" s="18"/>
      <c r="OGS39" s="18"/>
      <c r="OGT39" s="18"/>
      <c r="OGU39" s="19"/>
      <c r="OGV39" s="20"/>
      <c r="OGW39" s="17"/>
      <c r="OGX39" s="18"/>
      <c r="OGY39" s="18"/>
      <c r="OGZ39" s="18"/>
      <c r="OHA39" s="18"/>
      <c r="OHB39" s="18"/>
      <c r="OHC39" s="19"/>
      <c r="OHD39" s="20"/>
      <c r="OHE39" s="17"/>
      <c r="OHF39" s="18"/>
      <c r="OHG39" s="18"/>
      <c r="OHH39" s="18"/>
      <c r="OHI39" s="18"/>
      <c r="OHJ39" s="18"/>
      <c r="OHK39" s="19"/>
      <c r="OHL39" s="20"/>
      <c r="OHM39" s="17"/>
      <c r="OHN39" s="18"/>
      <c r="OHO39" s="18"/>
      <c r="OHP39" s="18"/>
      <c r="OHQ39" s="18"/>
      <c r="OHR39" s="18"/>
      <c r="OHS39" s="19"/>
      <c r="OHT39" s="20"/>
      <c r="OHU39" s="17"/>
      <c r="OHV39" s="18"/>
      <c r="OHW39" s="18"/>
      <c r="OHX39" s="18"/>
      <c r="OHY39" s="18"/>
      <c r="OHZ39" s="18"/>
      <c r="OIA39" s="19"/>
      <c r="OIB39" s="20"/>
      <c r="OIC39" s="17"/>
      <c r="OID39" s="18"/>
      <c r="OIE39" s="18"/>
      <c r="OIF39" s="18"/>
      <c r="OIG39" s="18"/>
      <c r="OIH39" s="18"/>
      <c r="OII39" s="19"/>
      <c r="OIJ39" s="20"/>
      <c r="OIK39" s="17"/>
      <c r="OIL39" s="18"/>
      <c r="OIM39" s="18"/>
      <c r="OIN39" s="18"/>
      <c r="OIO39" s="18"/>
      <c r="OIP39" s="18"/>
      <c r="OIQ39" s="19"/>
      <c r="OIR39" s="20"/>
      <c r="OIS39" s="17"/>
      <c r="OIT39" s="18"/>
      <c r="OIU39" s="18"/>
      <c r="OIV39" s="18"/>
      <c r="OIW39" s="18"/>
      <c r="OIX39" s="18"/>
      <c r="OIY39" s="19"/>
      <c r="OIZ39" s="20"/>
      <c r="OJA39" s="17"/>
      <c r="OJB39" s="18"/>
      <c r="OJC39" s="18"/>
      <c r="OJD39" s="18"/>
      <c r="OJE39" s="18"/>
      <c r="OJF39" s="18"/>
      <c r="OJG39" s="19"/>
      <c r="OJH39" s="20"/>
      <c r="OJI39" s="17"/>
      <c r="OJJ39" s="18"/>
      <c r="OJK39" s="18"/>
      <c r="OJL39" s="18"/>
      <c r="OJM39" s="18"/>
      <c r="OJN39" s="18"/>
      <c r="OJO39" s="19"/>
      <c r="OJP39" s="20"/>
      <c r="OJQ39" s="17"/>
      <c r="OJR39" s="18"/>
      <c r="OJS39" s="18"/>
      <c r="OJT39" s="18"/>
      <c r="OJU39" s="18"/>
      <c r="OJV39" s="18"/>
      <c r="OJW39" s="19"/>
      <c r="OJX39" s="20"/>
      <c r="OJY39" s="17"/>
      <c r="OJZ39" s="18"/>
      <c r="OKA39" s="18"/>
      <c r="OKB39" s="18"/>
      <c r="OKC39" s="18"/>
      <c r="OKD39" s="18"/>
      <c r="OKE39" s="19"/>
      <c r="OKF39" s="20"/>
      <c r="OKG39" s="17"/>
      <c r="OKH39" s="18"/>
      <c r="OKI39" s="18"/>
      <c r="OKJ39" s="18"/>
      <c r="OKK39" s="18"/>
      <c r="OKL39" s="18"/>
      <c r="OKM39" s="19"/>
      <c r="OKN39" s="20"/>
      <c r="OKO39" s="17"/>
      <c r="OKP39" s="18"/>
      <c r="OKQ39" s="18"/>
      <c r="OKR39" s="18"/>
      <c r="OKS39" s="18"/>
      <c r="OKT39" s="18"/>
      <c r="OKU39" s="19"/>
      <c r="OKV39" s="20"/>
      <c r="OKW39" s="17"/>
      <c r="OKX39" s="18"/>
      <c r="OKY39" s="18"/>
      <c r="OKZ39" s="18"/>
      <c r="OLA39" s="18"/>
      <c r="OLB39" s="18"/>
      <c r="OLC39" s="19"/>
      <c r="OLD39" s="20"/>
      <c r="OLE39" s="17"/>
      <c r="OLF39" s="18"/>
      <c r="OLG39" s="18"/>
      <c r="OLH39" s="18"/>
      <c r="OLI39" s="18"/>
      <c r="OLJ39" s="18"/>
      <c r="OLK39" s="19"/>
      <c r="OLL39" s="20"/>
      <c r="OLM39" s="17"/>
      <c r="OLN39" s="18"/>
      <c r="OLO39" s="18"/>
      <c r="OLP39" s="18"/>
      <c r="OLQ39" s="18"/>
      <c r="OLR39" s="18"/>
      <c r="OLS39" s="19"/>
      <c r="OLT39" s="20"/>
      <c r="OLU39" s="17"/>
      <c r="OLV39" s="18"/>
      <c r="OLW39" s="18"/>
      <c r="OLX39" s="18"/>
      <c r="OLY39" s="18"/>
      <c r="OLZ39" s="18"/>
      <c r="OMA39" s="19"/>
      <c r="OMB39" s="20"/>
      <c r="OMC39" s="17"/>
      <c r="OMD39" s="18"/>
      <c r="OME39" s="18"/>
      <c r="OMF39" s="18"/>
      <c r="OMG39" s="18"/>
      <c r="OMH39" s="18"/>
      <c r="OMI39" s="19"/>
      <c r="OMJ39" s="20"/>
      <c r="OMK39" s="17"/>
      <c r="OML39" s="18"/>
      <c r="OMM39" s="18"/>
      <c r="OMN39" s="18"/>
      <c r="OMO39" s="18"/>
      <c r="OMP39" s="18"/>
      <c r="OMQ39" s="19"/>
      <c r="OMR39" s="20"/>
      <c r="OMS39" s="17"/>
      <c r="OMT39" s="18"/>
      <c r="OMU39" s="18"/>
      <c r="OMV39" s="18"/>
      <c r="OMW39" s="18"/>
      <c r="OMX39" s="18"/>
      <c r="OMY39" s="19"/>
      <c r="OMZ39" s="20"/>
      <c r="ONA39" s="17"/>
      <c r="ONB39" s="18"/>
      <c r="ONC39" s="18"/>
      <c r="OND39" s="18"/>
      <c r="ONE39" s="18"/>
      <c r="ONF39" s="18"/>
      <c r="ONG39" s="19"/>
      <c r="ONH39" s="20"/>
      <c r="ONI39" s="17"/>
      <c r="ONJ39" s="18"/>
      <c r="ONK39" s="18"/>
      <c r="ONL39" s="18"/>
      <c r="ONM39" s="18"/>
      <c r="ONN39" s="18"/>
      <c r="ONO39" s="19"/>
      <c r="ONP39" s="20"/>
      <c r="ONQ39" s="17"/>
      <c r="ONR39" s="18"/>
      <c r="ONS39" s="18"/>
      <c r="ONT39" s="18"/>
      <c r="ONU39" s="18"/>
      <c r="ONV39" s="18"/>
      <c r="ONW39" s="19"/>
      <c r="ONX39" s="20"/>
      <c r="ONY39" s="17"/>
      <c r="ONZ39" s="18"/>
      <c r="OOA39" s="18"/>
      <c r="OOB39" s="18"/>
      <c r="OOC39" s="18"/>
      <c r="OOD39" s="18"/>
      <c r="OOE39" s="19"/>
      <c r="OOF39" s="20"/>
      <c r="OOG39" s="17"/>
      <c r="OOH39" s="18"/>
      <c r="OOI39" s="18"/>
      <c r="OOJ39" s="18"/>
      <c r="OOK39" s="18"/>
      <c r="OOL39" s="18"/>
      <c r="OOM39" s="19"/>
      <c r="OON39" s="20"/>
      <c r="OOO39" s="17"/>
      <c r="OOP39" s="18"/>
      <c r="OOQ39" s="18"/>
      <c r="OOR39" s="18"/>
      <c r="OOS39" s="18"/>
      <c r="OOT39" s="18"/>
      <c r="OOU39" s="19"/>
      <c r="OOV39" s="20"/>
      <c r="OOW39" s="17"/>
      <c r="OOX39" s="18"/>
      <c r="OOY39" s="18"/>
      <c r="OOZ39" s="18"/>
      <c r="OPA39" s="18"/>
      <c r="OPB39" s="18"/>
      <c r="OPC39" s="19"/>
      <c r="OPD39" s="20"/>
      <c r="OPE39" s="17"/>
      <c r="OPF39" s="18"/>
      <c r="OPG39" s="18"/>
      <c r="OPH39" s="18"/>
      <c r="OPI39" s="18"/>
      <c r="OPJ39" s="18"/>
      <c r="OPK39" s="19"/>
      <c r="OPL39" s="20"/>
      <c r="OPM39" s="17"/>
      <c r="OPN39" s="18"/>
      <c r="OPO39" s="18"/>
      <c r="OPP39" s="18"/>
      <c r="OPQ39" s="18"/>
      <c r="OPR39" s="18"/>
      <c r="OPS39" s="19"/>
      <c r="OPT39" s="20"/>
      <c r="OPU39" s="17"/>
      <c r="OPV39" s="18"/>
      <c r="OPW39" s="18"/>
      <c r="OPX39" s="18"/>
      <c r="OPY39" s="18"/>
      <c r="OPZ39" s="18"/>
      <c r="OQA39" s="19"/>
      <c r="OQB39" s="20"/>
      <c r="OQC39" s="17"/>
      <c r="OQD39" s="18"/>
      <c r="OQE39" s="18"/>
      <c r="OQF39" s="18"/>
      <c r="OQG39" s="18"/>
      <c r="OQH39" s="18"/>
      <c r="OQI39" s="19"/>
      <c r="OQJ39" s="20"/>
      <c r="OQK39" s="17"/>
      <c r="OQL39" s="18"/>
      <c r="OQM39" s="18"/>
      <c r="OQN39" s="18"/>
      <c r="OQO39" s="18"/>
      <c r="OQP39" s="18"/>
      <c r="OQQ39" s="19"/>
      <c r="OQR39" s="20"/>
      <c r="OQS39" s="17"/>
      <c r="OQT39" s="18"/>
      <c r="OQU39" s="18"/>
      <c r="OQV39" s="18"/>
      <c r="OQW39" s="18"/>
      <c r="OQX39" s="18"/>
      <c r="OQY39" s="19"/>
      <c r="OQZ39" s="20"/>
      <c r="ORA39" s="17"/>
      <c r="ORB39" s="18"/>
      <c r="ORC39" s="18"/>
      <c r="ORD39" s="18"/>
      <c r="ORE39" s="18"/>
      <c r="ORF39" s="18"/>
      <c r="ORG39" s="19"/>
      <c r="ORH39" s="20"/>
      <c r="ORI39" s="17"/>
      <c r="ORJ39" s="18"/>
      <c r="ORK39" s="18"/>
      <c r="ORL39" s="18"/>
      <c r="ORM39" s="18"/>
      <c r="ORN39" s="18"/>
      <c r="ORO39" s="19"/>
      <c r="ORP39" s="20"/>
      <c r="ORQ39" s="17"/>
      <c r="ORR39" s="18"/>
      <c r="ORS39" s="18"/>
      <c r="ORT39" s="18"/>
      <c r="ORU39" s="18"/>
      <c r="ORV39" s="18"/>
      <c r="ORW39" s="19"/>
      <c r="ORX39" s="20"/>
      <c r="ORY39" s="17"/>
      <c r="ORZ39" s="18"/>
      <c r="OSA39" s="18"/>
      <c r="OSB39" s="18"/>
      <c r="OSC39" s="18"/>
      <c r="OSD39" s="18"/>
      <c r="OSE39" s="19"/>
      <c r="OSF39" s="20"/>
      <c r="OSG39" s="17"/>
      <c r="OSH39" s="18"/>
      <c r="OSI39" s="18"/>
      <c r="OSJ39" s="18"/>
      <c r="OSK39" s="18"/>
      <c r="OSL39" s="18"/>
      <c r="OSM39" s="19"/>
      <c r="OSN39" s="20"/>
      <c r="OSO39" s="17"/>
      <c r="OSP39" s="18"/>
      <c r="OSQ39" s="18"/>
      <c r="OSR39" s="18"/>
      <c r="OSS39" s="18"/>
      <c r="OST39" s="18"/>
      <c r="OSU39" s="19"/>
      <c r="OSV39" s="20"/>
      <c r="OSW39" s="17"/>
      <c r="OSX39" s="18"/>
      <c r="OSY39" s="18"/>
      <c r="OSZ39" s="18"/>
      <c r="OTA39" s="18"/>
      <c r="OTB39" s="18"/>
      <c r="OTC39" s="19"/>
      <c r="OTD39" s="20"/>
      <c r="OTE39" s="17"/>
      <c r="OTF39" s="18"/>
      <c r="OTG39" s="18"/>
      <c r="OTH39" s="18"/>
      <c r="OTI39" s="18"/>
      <c r="OTJ39" s="18"/>
      <c r="OTK39" s="19"/>
      <c r="OTL39" s="20"/>
      <c r="OTM39" s="17"/>
      <c r="OTN39" s="18"/>
      <c r="OTO39" s="18"/>
      <c r="OTP39" s="18"/>
      <c r="OTQ39" s="18"/>
      <c r="OTR39" s="18"/>
      <c r="OTS39" s="19"/>
      <c r="OTT39" s="20"/>
      <c r="OTU39" s="17"/>
      <c r="OTV39" s="18"/>
      <c r="OTW39" s="18"/>
      <c r="OTX39" s="18"/>
      <c r="OTY39" s="18"/>
      <c r="OTZ39" s="18"/>
      <c r="OUA39" s="19"/>
      <c r="OUB39" s="20"/>
      <c r="OUC39" s="17"/>
      <c r="OUD39" s="18"/>
      <c r="OUE39" s="18"/>
      <c r="OUF39" s="18"/>
      <c r="OUG39" s="18"/>
      <c r="OUH39" s="18"/>
      <c r="OUI39" s="19"/>
      <c r="OUJ39" s="20"/>
      <c r="OUK39" s="17"/>
      <c r="OUL39" s="18"/>
      <c r="OUM39" s="18"/>
      <c r="OUN39" s="18"/>
      <c r="OUO39" s="18"/>
      <c r="OUP39" s="18"/>
      <c r="OUQ39" s="19"/>
      <c r="OUR39" s="20"/>
      <c r="OUS39" s="17"/>
      <c r="OUT39" s="18"/>
      <c r="OUU39" s="18"/>
      <c r="OUV39" s="18"/>
      <c r="OUW39" s="18"/>
      <c r="OUX39" s="18"/>
      <c r="OUY39" s="19"/>
      <c r="OUZ39" s="20"/>
      <c r="OVA39" s="17"/>
      <c r="OVB39" s="18"/>
      <c r="OVC39" s="18"/>
      <c r="OVD39" s="18"/>
      <c r="OVE39" s="18"/>
      <c r="OVF39" s="18"/>
      <c r="OVG39" s="19"/>
      <c r="OVH39" s="20"/>
      <c r="OVI39" s="17"/>
      <c r="OVJ39" s="18"/>
      <c r="OVK39" s="18"/>
      <c r="OVL39" s="18"/>
      <c r="OVM39" s="18"/>
      <c r="OVN39" s="18"/>
      <c r="OVO39" s="19"/>
      <c r="OVP39" s="20"/>
      <c r="OVQ39" s="17"/>
      <c r="OVR39" s="18"/>
      <c r="OVS39" s="18"/>
      <c r="OVT39" s="18"/>
      <c r="OVU39" s="18"/>
      <c r="OVV39" s="18"/>
      <c r="OVW39" s="19"/>
      <c r="OVX39" s="20"/>
      <c r="OVY39" s="17"/>
      <c r="OVZ39" s="18"/>
      <c r="OWA39" s="18"/>
      <c r="OWB39" s="18"/>
      <c r="OWC39" s="18"/>
      <c r="OWD39" s="18"/>
      <c r="OWE39" s="19"/>
      <c r="OWF39" s="20"/>
      <c r="OWG39" s="17"/>
      <c r="OWH39" s="18"/>
      <c r="OWI39" s="18"/>
      <c r="OWJ39" s="18"/>
      <c r="OWK39" s="18"/>
      <c r="OWL39" s="18"/>
      <c r="OWM39" s="19"/>
      <c r="OWN39" s="20"/>
      <c r="OWO39" s="17"/>
      <c r="OWP39" s="18"/>
      <c r="OWQ39" s="18"/>
      <c r="OWR39" s="18"/>
      <c r="OWS39" s="18"/>
      <c r="OWT39" s="18"/>
      <c r="OWU39" s="19"/>
      <c r="OWV39" s="20"/>
      <c r="OWW39" s="17"/>
      <c r="OWX39" s="18"/>
      <c r="OWY39" s="18"/>
      <c r="OWZ39" s="18"/>
      <c r="OXA39" s="18"/>
      <c r="OXB39" s="18"/>
      <c r="OXC39" s="19"/>
      <c r="OXD39" s="20"/>
      <c r="OXE39" s="17"/>
      <c r="OXF39" s="18"/>
      <c r="OXG39" s="18"/>
      <c r="OXH39" s="18"/>
      <c r="OXI39" s="18"/>
      <c r="OXJ39" s="18"/>
      <c r="OXK39" s="19"/>
      <c r="OXL39" s="20"/>
      <c r="OXM39" s="17"/>
      <c r="OXN39" s="18"/>
      <c r="OXO39" s="18"/>
      <c r="OXP39" s="18"/>
      <c r="OXQ39" s="18"/>
      <c r="OXR39" s="18"/>
      <c r="OXS39" s="19"/>
      <c r="OXT39" s="20"/>
      <c r="OXU39" s="17"/>
      <c r="OXV39" s="18"/>
      <c r="OXW39" s="18"/>
      <c r="OXX39" s="18"/>
      <c r="OXY39" s="18"/>
      <c r="OXZ39" s="18"/>
      <c r="OYA39" s="19"/>
      <c r="OYB39" s="20"/>
      <c r="OYC39" s="17"/>
      <c r="OYD39" s="18"/>
      <c r="OYE39" s="18"/>
      <c r="OYF39" s="18"/>
      <c r="OYG39" s="18"/>
      <c r="OYH39" s="18"/>
      <c r="OYI39" s="19"/>
      <c r="OYJ39" s="20"/>
      <c r="OYK39" s="17"/>
      <c r="OYL39" s="18"/>
      <c r="OYM39" s="18"/>
      <c r="OYN39" s="18"/>
      <c r="OYO39" s="18"/>
      <c r="OYP39" s="18"/>
      <c r="OYQ39" s="19"/>
      <c r="OYR39" s="20"/>
      <c r="OYS39" s="17"/>
      <c r="OYT39" s="18"/>
      <c r="OYU39" s="18"/>
      <c r="OYV39" s="18"/>
      <c r="OYW39" s="18"/>
      <c r="OYX39" s="18"/>
      <c r="OYY39" s="19"/>
      <c r="OYZ39" s="20"/>
      <c r="OZA39" s="17"/>
      <c r="OZB39" s="18"/>
      <c r="OZC39" s="18"/>
      <c r="OZD39" s="18"/>
      <c r="OZE39" s="18"/>
      <c r="OZF39" s="18"/>
      <c r="OZG39" s="19"/>
      <c r="OZH39" s="20"/>
      <c r="OZI39" s="17"/>
      <c r="OZJ39" s="18"/>
      <c r="OZK39" s="18"/>
      <c r="OZL39" s="18"/>
      <c r="OZM39" s="18"/>
      <c r="OZN39" s="18"/>
      <c r="OZO39" s="19"/>
      <c r="OZP39" s="20"/>
      <c r="OZQ39" s="17"/>
      <c r="OZR39" s="18"/>
      <c r="OZS39" s="18"/>
      <c r="OZT39" s="18"/>
      <c r="OZU39" s="18"/>
      <c r="OZV39" s="18"/>
      <c r="OZW39" s="19"/>
      <c r="OZX39" s="20"/>
      <c r="OZY39" s="17"/>
      <c r="OZZ39" s="18"/>
      <c r="PAA39" s="18"/>
      <c r="PAB39" s="18"/>
      <c r="PAC39" s="18"/>
      <c r="PAD39" s="18"/>
      <c r="PAE39" s="19"/>
      <c r="PAF39" s="20"/>
      <c r="PAG39" s="17"/>
      <c r="PAH39" s="18"/>
      <c r="PAI39" s="18"/>
      <c r="PAJ39" s="18"/>
      <c r="PAK39" s="18"/>
      <c r="PAL39" s="18"/>
      <c r="PAM39" s="19"/>
      <c r="PAN39" s="20"/>
      <c r="PAO39" s="17"/>
      <c r="PAP39" s="18"/>
      <c r="PAQ39" s="18"/>
      <c r="PAR39" s="18"/>
      <c r="PAS39" s="18"/>
      <c r="PAT39" s="18"/>
      <c r="PAU39" s="19"/>
      <c r="PAV39" s="20"/>
      <c r="PAW39" s="17"/>
      <c r="PAX39" s="18"/>
      <c r="PAY39" s="18"/>
      <c r="PAZ39" s="18"/>
      <c r="PBA39" s="18"/>
      <c r="PBB39" s="18"/>
      <c r="PBC39" s="19"/>
      <c r="PBD39" s="20"/>
      <c r="PBE39" s="17"/>
      <c r="PBF39" s="18"/>
      <c r="PBG39" s="18"/>
      <c r="PBH39" s="18"/>
      <c r="PBI39" s="18"/>
      <c r="PBJ39" s="18"/>
      <c r="PBK39" s="19"/>
      <c r="PBL39" s="20"/>
      <c r="PBM39" s="17"/>
      <c r="PBN39" s="18"/>
      <c r="PBO39" s="18"/>
      <c r="PBP39" s="18"/>
      <c r="PBQ39" s="18"/>
      <c r="PBR39" s="18"/>
      <c r="PBS39" s="19"/>
      <c r="PBT39" s="20"/>
      <c r="PBU39" s="17"/>
      <c r="PBV39" s="18"/>
      <c r="PBW39" s="18"/>
      <c r="PBX39" s="18"/>
      <c r="PBY39" s="18"/>
      <c r="PBZ39" s="18"/>
      <c r="PCA39" s="19"/>
      <c r="PCB39" s="20"/>
      <c r="PCC39" s="17"/>
      <c r="PCD39" s="18"/>
      <c r="PCE39" s="18"/>
      <c r="PCF39" s="18"/>
      <c r="PCG39" s="18"/>
      <c r="PCH39" s="18"/>
      <c r="PCI39" s="19"/>
      <c r="PCJ39" s="20"/>
      <c r="PCK39" s="17"/>
      <c r="PCL39" s="18"/>
      <c r="PCM39" s="18"/>
      <c r="PCN39" s="18"/>
      <c r="PCO39" s="18"/>
      <c r="PCP39" s="18"/>
      <c r="PCQ39" s="19"/>
      <c r="PCR39" s="20"/>
      <c r="PCS39" s="17"/>
      <c r="PCT39" s="18"/>
      <c r="PCU39" s="18"/>
      <c r="PCV39" s="18"/>
      <c r="PCW39" s="18"/>
      <c r="PCX39" s="18"/>
      <c r="PCY39" s="19"/>
      <c r="PCZ39" s="20"/>
      <c r="PDA39" s="17"/>
      <c r="PDB39" s="18"/>
      <c r="PDC39" s="18"/>
      <c r="PDD39" s="18"/>
      <c r="PDE39" s="18"/>
      <c r="PDF39" s="18"/>
      <c r="PDG39" s="19"/>
      <c r="PDH39" s="20"/>
      <c r="PDI39" s="17"/>
      <c r="PDJ39" s="18"/>
      <c r="PDK39" s="18"/>
      <c r="PDL39" s="18"/>
      <c r="PDM39" s="18"/>
      <c r="PDN39" s="18"/>
      <c r="PDO39" s="19"/>
      <c r="PDP39" s="20"/>
      <c r="PDQ39" s="17"/>
      <c r="PDR39" s="18"/>
      <c r="PDS39" s="18"/>
      <c r="PDT39" s="18"/>
      <c r="PDU39" s="18"/>
      <c r="PDV39" s="18"/>
      <c r="PDW39" s="19"/>
      <c r="PDX39" s="20"/>
      <c r="PDY39" s="17"/>
      <c r="PDZ39" s="18"/>
      <c r="PEA39" s="18"/>
      <c r="PEB39" s="18"/>
      <c r="PEC39" s="18"/>
      <c r="PED39" s="18"/>
      <c r="PEE39" s="19"/>
      <c r="PEF39" s="20"/>
      <c r="PEG39" s="17"/>
      <c r="PEH39" s="18"/>
      <c r="PEI39" s="18"/>
      <c r="PEJ39" s="18"/>
      <c r="PEK39" s="18"/>
      <c r="PEL39" s="18"/>
      <c r="PEM39" s="19"/>
      <c r="PEN39" s="20"/>
      <c r="PEO39" s="17"/>
      <c r="PEP39" s="18"/>
      <c r="PEQ39" s="18"/>
      <c r="PER39" s="18"/>
      <c r="PES39" s="18"/>
      <c r="PET39" s="18"/>
      <c r="PEU39" s="19"/>
      <c r="PEV39" s="20"/>
      <c r="PEW39" s="17"/>
      <c r="PEX39" s="18"/>
      <c r="PEY39" s="18"/>
      <c r="PEZ39" s="18"/>
      <c r="PFA39" s="18"/>
      <c r="PFB39" s="18"/>
      <c r="PFC39" s="19"/>
      <c r="PFD39" s="20"/>
      <c r="PFE39" s="17"/>
      <c r="PFF39" s="18"/>
      <c r="PFG39" s="18"/>
      <c r="PFH39" s="18"/>
      <c r="PFI39" s="18"/>
      <c r="PFJ39" s="18"/>
      <c r="PFK39" s="19"/>
      <c r="PFL39" s="20"/>
      <c r="PFM39" s="17"/>
      <c r="PFN39" s="18"/>
      <c r="PFO39" s="18"/>
      <c r="PFP39" s="18"/>
      <c r="PFQ39" s="18"/>
      <c r="PFR39" s="18"/>
      <c r="PFS39" s="19"/>
      <c r="PFT39" s="20"/>
      <c r="PFU39" s="17"/>
      <c r="PFV39" s="18"/>
      <c r="PFW39" s="18"/>
      <c r="PFX39" s="18"/>
      <c r="PFY39" s="18"/>
      <c r="PFZ39" s="18"/>
      <c r="PGA39" s="19"/>
      <c r="PGB39" s="20"/>
      <c r="PGC39" s="17"/>
      <c r="PGD39" s="18"/>
      <c r="PGE39" s="18"/>
      <c r="PGF39" s="18"/>
      <c r="PGG39" s="18"/>
      <c r="PGH39" s="18"/>
      <c r="PGI39" s="19"/>
      <c r="PGJ39" s="20"/>
      <c r="PGK39" s="17"/>
      <c r="PGL39" s="18"/>
      <c r="PGM39" s="18"/>
      <c r="PGN39" s="18"/>
      <c r="PGO39" s="18"/>
      <c r="PGP39" s="18"/>
      <c r="PGQ39" s="19"/>
      <c r="PGR39" s="20"/>
      <c r="PGS39" s="17"/>
      <c r="PGT39" s="18"/>
      <c r="PGU39" s="18"/>
      <c r="PGV39" s="18"/>
      <c r="PGW39" s="18"/>
      <c r="PGX39" s="18"/>
      <c r="PGY39" s="19"/>
      <c r="PGZ39" s="20"/>
      <c r="PHA39" s="17"/>
      <c r="PHB39" s="18"/>
      <c r="PHC39" s="18"/>
      <c r="PHD39" s="18"/>
      <c r="PHE39" s="18"/>
      <c r="PHF39" s="18"/>
      <c r="PHG39" s="19"/>
      <c r="PHH39" s="20"/>
      <c r="PHI39" s="17"/>
      <c r="PHJ39" s="18"/>
      <c r="PHK39" s="18"/>
      <c r="PHL39" s="18"/>
      <c r="PHM39" s="18"/>
      <c r="PHN39" s="18"/>
      <c r="PHO39" s="19"/>
      <c r="PHP39" s="20"/>
      <c r="PHQ39" s="17"/>
      <c r="PHR39" s="18"/>
      <c r="PHS39" s="18"/>
      <c r="PHT39" s="18"/>
      <c r="PHU39" s="18"/>
      <c r="PHV39" s="18"/>
      <c r="PHW39" s="19"/>
      <c r="PHX39" s="20"/>
      <c r="PHY39" s="17"/>
      <c r="PHZ39" s="18"/>
      <c r="PIA39" s="18"/>
      <c r="PIB39" s="18"/>
      <c r="PIC39" s="18"/>
      <c r="PID39" s="18"/>
      <c r="PIE39" s="19"/>
      <c r="PIF39" s="20"/>
      <c r="PIG39" s="17"/>
      <c r="PIH39" s="18"/>
      <c r="PII39" s="18"/>
      <c r="PIJ39" s="18"/>
      <c r="PIK39" s="18"/>
      <c r="PIL39" s="18"/>
      <c r="PIM39" s="19"/>
      <c r="PIN39" s="20"/>
      <c r="PIO39" s="17"/>
      <c r="PIP39" s="18"/>
      <c r="PIQ39" s="18"/>
      <c r="PIR39" s="18"/>
      <c r="PIS39" s="18"/>
      <c r="PIT39" s="18"/>
      <c r="PIU39" s="19"/>
      <c r="PIV39" s="20"/>
      <c r="PIW39" s="17"/>
      <c r="PIX39" s="18"/>
      <c r="PIY39" s="18"/>
      <c r="PIZ39" s="18"/>
      <c r="PJA39" s="18"/>
      <c r="PJB39" s="18"/>
      <c r="PJC39" s="19"/>
      <c r="PJD39" s="20"/>
      <c r="PJE39" s="17"/>
      <c r="PJF39" s="18"/>
      <c r="PJG39" s="18"/>
      <c r="PJH39" s="18"/>
      <c r="PJI39" s="18"/>
      <c r="PJJ39" s="18"/>
      <c r="PJK39" s="19"/>
      <c r="PJL39" s="20"/>
      <c r="PJM39" s="17"/>
      <c r="PJN39" s="18"/>
      <c r="PJO39" s="18"/>
      <c r="PJP39" s="18"/>
      <c r="PJQ39" s="18"/>
      <c r="PJR39" s="18"/>
      <c r="PJS39" s="19"/>
      <c r="PJT39" s="20"/>
      <c r="PJU39" s="17"/>
      <c r="PJV39" s="18"/>
      <c r="PJW39" s="18"/>
      <c r="PJX39" s="18"/>
      <c r="PJY39" s="18"/>
      <c r="PJZ39" s="18"/>
      <c r="PKA39" s="19"/>
      <c r="PKB39" s="20"/>
      <c r="PKC39" s="17"/>
      <c r="PKD39" s="18"/>
      <c r="PKE39" s="18"/>
      <c r="PKF39" s="18"/>
      <c r="PKG39" s="18"/>
      <c r="PKH39" s="18"/>
      <c r="PKI39" s="19"/>
      <c r="PKJ39" s="20"/>
      <c r="PKK39" s="17"/>
      <c r="PKL39" s="18"/>
      <c r="PKM39" s="18"/>
      <c r="PKN39" s="18"/>
      <c r="PKO39" s="18"/>
      <c r="PKP39" s="18"/>
      <c r="PKQ39" s="19"/>
      <c r="PKR39" s="20"/>
      <c r="PKS39" s="17"/>
      <c r="PKT39" s="18"/>
      <c r="PKU39" s="18"/>
      <c r="PKV39" s="18"/>
      <c r="PKW39" s="18"/>
      <c r="PKX39" s="18"/>
      <c r="PKY39" s="19"/>
      <c r="PKZ39" s="20"/>
      <c r="PLA39" s="17"/>
      <c r="PLB39" s="18"/>
      <c r="PLC39" s="18"/>
      <c r="PLD39" s="18"/>
      <c r="PLE39" s="18"/>
      <c r="PLF39" s="18"/>
      <c r="PLG39" s="19"/>
      <c r="PLH39" s="20"/>
      <c r="PLI39" s="17"/>
      <c r="PLJ39" s="18"/>
      <c r="PLK39" s="18"/>
      <c r="PLL39" s="18"/>
      <c r="PLM39" s="18"/>
      <c r="PLN39" s="18"/>
      <c r="PLO39" s="19"/>
      <c r="PLP39" s="20"/>
      <c r="PLQ39" s="17"/>
      <c r="PLR39" s="18"/>
      <c r="PLS39" s="18"/>
      <c r="PLT39" s="18"/>
      <c r="PLU39" s="18"/>
      <c r="PLV39" s="18"/>
      <c r="PLW39" s="19"/>
      <c r="PLX39" s="20"/>
      <c r="PLY39" s="17"/>
      <c r="PLZ39" s="18"/>
      <c r="PMA39" s="18"/>
      <c r="PMB39" s="18"/>
      <c r="PMC39" s="18"/>
      <c r="PMD39" s="18"/>
      <c r="PME39" s="19"/>
      <c r="PMF39" s="20"/>
      <c r="PMG39" s="17"/>
      <c r="PMH39" s="18"/>
      <c r="PMI39" s="18"/>
      <c r="PMJ39" s="18"/>
      <c r="PMK39" s="18"/>
      <c r="PML39" s="18"/>
      <c r="PMM39" s="19"/>
      <c r="PMN39" s="20"/>
      <c r="PMO39" s="17"/>
      <c r="PMP39" s="18"/>
      <c r="PMQ39" s="18"/>
      <c r="PMR39" s="18"/>
      <c r="PMS39" s="18"/>
      <c r="PMT39" s="18"/>
      <c r="PMU39" s="19"/>
      <c r="PMV39" s="20"/>
      <c r="PMW39" s="17"/>
      <c r="PMX39" s="18"/>
      <c r="PMY39" s="18"/>
      <c r="PMZ39" s="18"/>
      <c r="PNA39" s="18"/>
      <c r="PNB39" s="18"/>
      <c r="PNC39" s="19"/>
      <c r="PND39" s="20"/>
      <c r="PNE39" s="17"/>
      <c r="PNF39" s="18"/>
      <c r="PNG39" s="18"/>
      <c r="PNH39" s="18"/>
      <c r="PNI39" s="18"/>
      <c r="PNJ39" s="18"/>
      <c r="PNK39" s="19"/>
      <c r="PNL39" s="20"/>
      <c r="PNM39" s="17"/>
      <c r="PNN39" s="18"/>
      <c r="PNO39" s="18"/>
      <c r="PNP39" s="18"/>
      <c r="PNQ39" s="18"/>
      <c r="PNR39" s="18"/>
      <c r="PNS39" s="19"/>
      <c r="PNT39" s="20"/>
      <c r="PNU39" s="17"/>
      <c r="PNV39" s="18"/>
      <c r="PNW39" s="18"/>
      <c r="PNX39" s="18"/>
      <c r="PNY39" s="18"/>
      <c r="PNZ39" s="18"/>
      <c r="POA39" s="19"/>
      <c r="POB39" s="20"/>
      <c r="POC39" s="17"/>
      <c r="POD39" s="18"/>
      <c r="POE39" s="18"/>
      <c r="POF39" s="18"/>
      <c r="POG39" s="18"/>
      <c r="POH39" s="18"/>
      <c r="POI39" s="19"/>
      <c r="POJ39" s="20"/>
      <c r="POK39" s="17"/>
      <c r="POL39" s="18"/>
      <c r="POM39" s="18"/>
      <c r="PON39" s="18"/>
      <c r="POO39" s="18"/>
      <c r="POP39" s="18"/>
      <c r="POQ39" s="19"/>
      <c r="POR39" s="20"/>
      <c r="POS39" s="17"/>
      <c r="POT39" s="18"/>
      <c r="POU39" s="18"/>
      <c r="POV39" s="18"/>
      <c r="POW39" s="18"/>
      <c r="POX39" s="18"/>
      <c r="POY39" s="19"/>
      <c r="POZ39" s="20"/>
      <c r="PPA39" s="17"/>
      <c r="PPB39" s="18"/>
      <c r="PPC39" s="18"/>
      <c r="PPD39" s="18"/>
      <c r="PPE39" s="18"/>
      <c r="PPF39" s="18"/>
      <c r="PPG39" s="19"/>
      <c r="PPH39" s="20"/>
      <c r="PPI39" s="17"/>
      <c r="PPJ39" s="18"/>
      <c r="PPK39" s="18"/>
      <c r="PPL39" s="18"/>
      <c r="PPM39" s="18"/>
      <c r="PPN39" s="18"/>
      <c r="PPO39" s="19"/>
      <c r="PPP39" s="20"/>
      <c r="PPQ39" s="17"/>
      <c r="PPR39" s="18"/>
      <c r="PPS39" s="18"/>
      <c r="PPT39" s="18"/>
      <c r="PPU39" s="18"/>
      <c r="PPV39" s="18"/>
      <c r="PPW39" s="19"/>
      <c r="PPX39" s="20"/>
      <c r="PPY39" s="17"/>
      <c r="PPZ39" s="18"/>
      <c r="PQA39" s="18"/>
      <c r="PQB39" s="18"/>
      <c r="PQC39" s="18"/>
      <c r="PQD39" s="18"/>
      <c r="PQE39" s="19"/>
      <c r="PQF39" s="20"/>
      <c r="PQG39" s="17"/>
      <c r="PQH39" s="18"/>
      <c r="PQI39" s="18"/>
      <c r="PQJ39" s="18"/>
      <c r="PQK39" s="18"/>
      <c r="PQL39" s="18"/>
      <c r="PQM39" s="19"/>
      <c r="PQN39" s="20"/>
      <c r="PQO39" s="17"/>
      <c r="PQP39" s="18"/>
      <c r="PQQ39" s="18"/>
      <c r="PQR39" s="18"/>
      <c r="PQS39" s="18"/>
      <c r="PQT39" s="18"/>
      <c r="PQU39" s="19"/>
      <c r="PQV39" s="20"/>
      <c r="PQW39" s="17"/>
      <c r="PQX39" s="18"/>
      <c r="PQY39" s="18"/>
      <c r="PQZ39" s="18"/>
      <c r="PRA39" s="18"/>
      <c r="PRB39" s="18"/>
      <c r="PRC39" s="19"/>
      <c r="PRD39" s="20"/>
      <c r="PRE39" s="17"/>
      <c r="PRF39" s="18"/>
      <c r="PRG39" s="18"/>
      <c r="PRH39" s="18"/>
      <c r="PRI39" s="18"/>
      <c r="PRJ39" s="18"/>
      <c r="PRK39" s="19"/>
      <c r="PRL39" s="20"/>
      <c r="PRM39" s="17"/>
      <c r="PRN39" s="18"/>
      <c r="PRO39" s="18"/>
      <c r="PRP39" s="18"/>
      <c r="PRQ39" s="18"/>
      <c r="PRR39" s="18"/>
      <c r="PRS39" s="19"/>
      <c r="PRT39" s="20"/>
      <c r="PRU39" s="17"/>
      <c r="PRV39" s="18"/>
      <c r="PRW39" s="18"/>
      <c r="PRX39" s="18"/>
      <c r="PRY39" s="18"/>
      <c r="PRZ39" s="18"/>
      <c r="PSA39" s="19"/>
      <c r="PSB39" s="20"/>
      <c r="PSC39" s="17"/>
      <c r="PSD39" s="18"/>
      <c r="PSE39" s="18"/>
      <c r="PSF39" s="18"/>
      <c r="PSG39" s="18"/>
      <c r="PSH39" s="18"/>
      <c r="PSI39" s="19"/>
      <c r="PSJ39" s="20"/>
      <c r="PSK39" s="17"/>
      <c r="PSL39" s="18"/>
      <c r="PSM39" s="18"/>
      <c r="PSN39" s="18"/>
      <c r="PSO39" s="18"/>
      <c r="PSP39" s="18"/>
      <c r="PSQ39" s="19"/>
      <c r="PSR39" s="20"/>
      <c r="PSS39" s="17"/>
      <c r="PST39" s="18"/>
      <c r="PSU39" s="18"/>
      <c r="PSV39" s="18"/>
      <c r="PSW39" s="18"/>
      <c r="PSX39" s="18"/>
      <c r="PSY39" s="19"/>
      <c r="PSZ39" s="20"/>
      <c r="PTA39" s="17"/>
      <c r="PTB39" s="18"/>
      <c r="PTC39" s="18"/>
      <c r="PTD39" s="18"/>
      <c r="PTE39" s="18"/>
      <c r="PTF39" s="18"/>
      <c r="PTG39" s="19"/>
      <c r="PTH39" s="20"/>
      <c r="PTI39" s="17"/>
      <c r="PTJ39" s="18"/>
      <c r="PTK39" s="18"/>
      <c r="PTL39" s="18"/>
      <c r="PTM39" s="18"/>
      <c r="PTN39" s="18"/>
      <c r="PTO39" s="19"/>
      <c r="PTP39" s="20"/>
      <c r="PTQ39" s="17"/>
      <c r="PTR39" s="18"/>
      <c r="PTS39" s="18"/>
      <c r="PTT39" s="18"/>
      <c r="PTU39" s="18"/>
      <c r="PTV39" s="18"/>
      <c r="PTW39" s="19"/>
      <c r="PTX39" s="20"/>
      <c r="PTY39" s="17"/>
      <c r="PTZ39" s="18"/>
      <c r="PUA39" s="18"/>
      <c r="PUB39" s="18"/>
      <c r="PUC39" s="18"/>
      <c r="PUD39" s="18"/>
      <c r="PUE39" s="19"/>
      <c r="PUF39" s="20"/>
      <c r="PUG39" s="17"/>
      <c r="PUH39" s="18"/>
      <c r="PUI39" s="18"/>
      <c r="PUJ39" s="18"/>
      <c r="PUK39" s="18"/>
      <c r="PUL39" s="18"/>
      <c r="PUM39" s="19"/>
      <c r="PUN39" s="20"/>
      <c r="PUO39" s="17"/>
      <c r="PUP39" s="18"/>
      <c r="PUQ39" s="18"/>
      <c r="PUR39" s="18"/>
      <c r="PUS39" s="18"/>
      <c r="PUT39" s="18"/>
      <c r="PUU39" s="19"/>
      <c r="PUV39" s="20"/>
      <c r="PUW39" s="17"/>
      <c r="PUX39" s="18"/>
      <c r="PUY39" s="18"/>
      <c r="PUZ39" s="18"/>
      <c r="PVA39" s="18"/>
      <c r="PVB39" s="18"/>
      <c r="PVC39" s="19"/>
      <c r="PVD39" s="20"/>
      <c r="PVE39" s="17"/>
      <c r="PVF39" s="18"/>
      <c r="PVG39" s="18"/>
      <c r="PVH39" s="18"/>
      <c r="PVI39" s="18"/>
      <c r="PVJ39" s="18"/>
      <c r="PVK39" s="19"/>
      <c r="PVL39" s="20"/>
      <c r="PVM39" s="17"/>
      <c r="PVN39" s="18"/>
      <c r="PVO39" s="18"/>
      <c r="PVP39" s="18"/>
      <c r="PVQ39" s="18"/>
      <c r="PVR39" s="18"/>
      <c r="PVS39" s="19"/>
      <c r="PVT39" s="20"/>
      <c r="PVU39" s="17"/>
      <c r="PVV39" s="18"/>
      <c r="PVW39" s="18"/>
      <c r="PVX39" s="18"/>
      <c r="PVY39" s="18"/>
      <c r="PVZ39" s="18"/>
      <c r="PWA39" s="19"/>
      <c r="PWB39" s="20"/>
      <c r="PWC39" s="17"/>
      <c r="PWD39" s="18"/>
      <c r="PWE39" s="18"/>
      <c r="PWF39" s="18"/>
      <c r="PWG39" s="18"/>
      <c r="PWH39" s="18"/>
      <c r="PWI39" s="19"/>
      <c r="PWJ39" s="20"/>
      <c r="PWK39" s="17"/>
      <c r="PWL39" s="18"/>
      <c r="PWM39" s="18"/>
      <c r="PWN39" s="18"/>
      <c r="PWO39" s="18"/>
      <c r="PWP39" s="18"/>
      <c r="PWQ39" s="19"/>
      <c r="PWR39" s="20"/>
      <c r="PWS39" s="17"/>
      <c r="PWT39" s="18"/>
      <c r="PWU39" s="18"/>
      <c r="PWV39" s="18"/>
      <c r="PWW39" s="18"/>
      <c r="PWX39" s="18"/>
      <c r="PWY39" s="19"/>
      <c r="PWZ39" s="20"/>
      <c r="PXA39" s="17"/>
      <c r="PXB39" s="18"/>
      <c r="PXC39" s="18"/>
      <c r="PXD39" s="18"/>
      <c r="PXE39" s="18"/>
      <c r="PXF39" s="18"/>
      <c r="PXG39" s="19"/>
      <c r="PXH39" s="20"/>
      <c r="PXI39" s="17"/>
      <c r="PXJ39" s="18"/>
      <c r="PXK39" s="18"/>
      <c r="PXL39" s="18"/>
      <c r="PXM39" s="18"/>
      <c r="PXN39" s="18"/>
      <c r="PXO39" s="19"/>
      <c r="PXP39" s="20"/>
      <c r="PXQ39" s="17"/>
      <c r="PXR39" s="18"/>
      <c r="PXS39" s="18"/>
      <c r="PXT39" s="18"/>
      <c r="PXU39" s="18"/>
      <c r="PXV39" s="18"/>
      <c r="PXW39" s="19"/>
      <c r="PXX39" s="20"/>
      <c r="PXY39" s="17"/>
      <c r="PXZ39" s="18"/>
      <c r="PYA39" s="18"/>
      <c r="PYB39" s="18"/>
      <c r="PYC39" s="18"/>
      <c r="PYD39" s="18"/>
      <c r="PYE39" s="19"/>
      <c r="PYF39" s="20"/>
      <c r="PYG39" s="17"/>
      <c r="PYH39" s="18"/>
      <c r="PYI39" s="18"/>
      <c r="PYJ39" s="18"/>
      <c r="PYK39" s="18"/>
      <c r="PYL39" s="18"/>
      <c r="PYM39" s="19"/>
      <c r="PYN39" s="20"/>
      <c r="PYO39" s="17"/>
      <c r="PYP39" s="18"/>
      <c r="PYQ39" s="18"/>
      <c r="PYR39" s="18"/>
      <c r="PYS39" s="18"/>
      <c r="PYT39" s="18"/>
      <c r="PYU39" s="19"/>
      <c r="PYV39" s="20"/>
      <c r="PYW39" s="17"/>
      <c r="PYX39" s="18"/>
      <c r="PYY39" s="18"/>
      <c r="PYZ39" s="18"/>
      <c r="PZA39" s="18"/>
      <c r="PZB39" s="18"/>
      <c r="PZC39" s="19"/>
      <c r="PZD39" s="20"/>
      <c r="PZE39" s="17"/>
      <c r="PZF39" s="18"/>
      <c r="PZG39" s="18"/>
      <c r="PZH39" s="18"/>
      <c r="PZI39" s="18"/>
      <c r="PZJ39" s="18"/>
      <c r="PZK39" s="19"/>
      <c r="PZL39" s="20"/>
      <c r="PZM39" s="17"/>
      <c r="PZN39" s="18"/>
      <c r="PZO39" s="18"/>
      <c r="PZP39" s="18"/>
      <c r="PZQ39" s="18"/>
      <c r="PZR39" s="18"/>
      <c r="PZS39" s="19"/>
      <c r="PZT39" s="20"/>
      <c r="PZU39" s="17"/>
      <c r="PZV39" s="18"/>
      <c r="PZW39" s="18"/>
      <c r="PZX39" s="18"/>
      <c r="PZY39" s="18"/>
      <c r="PZZ39" s="18"/>
      <c r="QAA39" s="19"/>
      <c r="QAB39" s="20"/>
      <c r="QAC39" s="17"/>
      <c r="QAD39" s="18"/>
      <c r="QAE39" s="18"/>
      <c r="QAF39" s="18"/>
      <c r="QAG39" s="18"/>
      <c r="QAH39" s="18"/>
      <c r="QAI39" s="19"/>
      <c r="QAJ39" s="20"/>
      <c r="QAK39" s="17"/>
      <c r="QAL39" s="18"/>
      <c r="QAM39" s="18"/>
      <c r="QAN39" s="18"/>
      <c r="QAO39" s="18"/>
      <c r="QAP39" s="18"/>
      <c r="QAQ39" s="19"/>
      <c r="QAR39" s="20"/>
      <c r="QAS39" s="17"/>
      <c r="QAT39" s="18"/>
      <c r="QAU39" s="18"/>
      <c r="QAV39" s="18"/>
      <c r="QAW39" s="18"/>
      <c r="QAX39" s="18"/>
      <c r="QAY39" s="19"/>
      <c r="QAZ39" s="20"/>
      <c r="QBA39" s="17"/>
      <c r="QBB39" s="18"/>
      <c r="QBC39" s="18"/>
      <c r="QBD39" s="18"/>
      <c r="QBE39" s="18"/>
      <c r="QBF39" s="18"/>
      <c r="QBG39" s="19"/>
      <c r="QBH39" s="20"/>
      <c r="QBI39" s="17"/>
      <c r="QBJ39" s="18"/>
      <c r="QBK39" s="18"/>
      <c r="QBL39" s="18"/>
      <c r="QBM39" s="18"/>
      <c r="QBN39" s="18"/>
      <c r="QBO39" s="19"/>
      <c r="QBP39" s="20"/>
      <c r="QBQ39" s="17"/>
      <c r="QBR39" s="18"/>
      <c r="QBS39" s="18"/>
      <c r="QBT39" s="18"/>
      <c r="QBU39" s="18"/>
      <c r="QBV39" s="18"/>
      <c r="QBW39" s="19"/>
      <c r="QBX39" s="20"/>
      <c r="QBY39" s="17"/>
      <c r="QBZ39" s="18"/>
      <c r="QCA39" s="18"/>
      <c r="QCB39" s="18"/>
      <c r="QCC39" s="18"/>
      <c r="QCD39" s="18"/>
      <c r="QCE39" s="19"/>
      <c r="QCF39" s="20"/>
      <c r="QCG39" s="17"/>
      <c r="QCH39" s="18"/>
      <c r="QCI39" s="18"/>
      <c r="QCJ39" s="18"/>
      <c r="QCK39" s="18"/>
      <c r="QCL39" s="18"/>
      <c r="QCM39" s="19"/>
      <c r="QCN39" s="20"/>
      <c r="QCO39" s="17"/>
      <c r="QCP39" s="18"/>
      <c r="QCQ39" s="18"/>
      <c r="QCR39" s="18"/>
      <c r="QCS39" s="18"/>
      <c r="QCT39" s="18"/>
      <c r="QCU39" s="19"/>
      <c r="QCV39" s="20"/>
      <c r="QCW39" s="17"/>
      <c r="QCX39" s="18"/>
      <c r="QCY39" s="18"/>
      <c r="QCZ39" s="18"/>
      <c r="QDA39" s="18"/>
      <c r="QDB39" s="18"/>
      <c r="QDC39" s="19"/>
      <c r="QDD39" s="20"/>
      <c r="QDE39" s="17"/>
      <c r="QDF39" s="18"/>
      <c r="QDG39" s="18"/>
      <c r="QDH39" s="18"/>
      <c r="QDI39" s="18"/>
      <c r="QDJ39" s="18"/>
      <c r="QDK39" s="19"/>
      <c r="QDL39" s="20"/>
      <c r="QDM39" s="17"/>
      <c r="QDN39" s="18"/>
      <c r="QDO39" s="18"/>
      <c r="QDP39" s="18"/>
      <c r="QDQ39" s="18"/>
      <c r="QDR39" s="18"/>
      <c r="QDS39" s="19"/>
      <c r="QDT39" s="20"/>
      <c r="QDU39" s="17"/>
      <c r="QDV39" s="18"/>
      <c r="QDW39" s="18"/>
      <c r="QDX39" s="18"/>
      <c r="QDY39" s="18"/>
      <c r="QDZ39" s="18"/>
      <c r="QEA39" s="19"/>
      <c r="QEB39" s="20"/>
      <c r="QEC39" s="17"/>
      <c r="QED39" s="18"/>
      <c r="QEE39" s="18"/>
      <c r="QEF39" s="18"/>
      <c r="QEG39" s="18"/>
      <c r="QEH39" s="18"/>
      <c r="QEI39" s="19"/>
      <c r="QEJ39" s="20"/>
      <c r="QEK39" s="17"/>
      <c r="QEL39" s="18"/>
      <c r="QEM39" s="18"/>
      <c r="QEN39" s="18"/>
      <c r="QEO39" s="18"/>
      <c r="QEP39" s="18"/>
      <c r="QEQ39" s="19"/>
      <c r="QER39" s="20"/>
      <c r="QES39" s="17"/>
      <c r="QET39" s="18"/>
      <c r="QEU39" s="18"/>
      <c r="QEV39" s="18"/>
      <c r="QEW39" s="18"/>
      <c r="QEX39" s="18"/>
      <c r="QEY39" s="19"/>
      <c r="QEZ39" s="20"/>
      <c r="QFA39" s="17"/>
      <c r="QFB39" s="18"/>
      <c r="QFC39" s="18"/>
      <c r="QFD39" s="18"/>
      <c r="QFE39" s="18"/>
      <c r="QFF39" s="18"/>
      <c r="QFG39" s="19"/>
      <c r="QFH39" s="20"/>
      <c r="QFI39" s="17"/>
      <c r="QFJ39" s="18"/>
      <c r="QFK39" s="18"/>
      <c r="QFL39" s="18"/>
      <c r="QFM39" s="18"/>
      <c r="QFN39" s="18"/>
      <c r="QFO39" s="19"/>
      <c r="QFP39" s="20"/>
      <c r="QFQ39" s="17"/>
      <c r="QFR39" s="18"/>
      <c r="QFS39" s="18"/>
      <c r="QFT39" s="18"/>
      <c r="QFU39" s="18"/>
      <c r="QFV39" s="18"/>
      <c r="QFW39" s="19"/>
      <c r="QFX39" s="20"/>
      <c r="QFY39" s="17"/>
      <c r="QFZ39" s="18"/>
      <c r="QGA39" s="18"/>
      <c r="QGB39" s="18"/>
      <c r="QGC39" s="18"/>
      <c r="QGD39" s="18"/>
      <c r="QGE39" s="19"/>
      <c r="QGF39" s="20"/>
      <c r="QGG39" s="17"/>
      <c r="QGH39" s="18"/>
      <c r="QGI39" s="18"/>
      <c r="QGJ39" s="18"/>
      <c r="QGK39" s="18"/>
      <c r="QGL39" s="18"/>
      <c r="QGM39" s="19"/>
      <c r="QGN39" s="20"/>
      <c r="QGO39" s="17"/>
      <c r="QGP39" s="18"/>
      <c r="QGQ39" s="18"/>
      <c r="QGR39" s="18"/>
      <c r="QGS39" s="18"/>
      <c r="QGT39" s="18"/>
      <c r="QGU39" s="19"/>
      <c r="QGV39" s="20"/>
      <c r="QGW39" s="17"/>
      <c r="QGX39" s="18"/>
      <c r="QGY39" s="18"/>
      <c r="QGZ39" s="18"/>
      <c r="QHA39" s="18"/>
      <c r="QHB39" s="18"/>
      <c r="QHC39" s="19"/>
      <c r="QHD39" s="20"/>
      <c r="QHE39" s="17"/>
      <c r="QHF39" s="18"/>
      <c r="QHG39" s="18"/>
      <c r="QHH39" s="18"/>
      <c r="QHI39" s="18"/>
      <c r="QHJ39" s="18"/>
      <c r="QHK39" s="19"/>
      <c r="QHL39" s="20"/>
      <c r="QHM39" s="17"/>
      <c r="QHN39" s="18"/>
      <c r="QHO39" s="18"/>
      <c r="QHP39" s="18"/>
      <c r="QHQ39" s="18"/>
      <c r="QHR39" s="18"/>
      <c r="QHS39" s="19"/>
      <c r="QHT39" s="20"/>
      <c r="QHU39" s="17"/>
      <c r="QHV39" s="18"/>
      <c r="QHW39" s="18"/>
      <c r="QHX39" s="18"/>
      <c r="QHY39" s="18"/>
      <c r="QHZ39" s="18"/>
      <c r="QIA39" s="19"/>
      <c r="QIB39" s="20"/>
      <c r="QIC39" s="17"/>
      <c r="QID39" s="18"/>
      <c r="QIE39" s="18"/>
      <c r="QIF39" s="18"/>
      <c r="QIG39" s="18"/>
      <c r="QIH39" s="18"/>
      <c r="QII39" s="19"/>
      <c r="QIJ39" s="20"/>
      <c r="QIK39" s="17"/>
      <c r="QIL39" s="18"/>
      <c r="QIM39" s="18"/>
      <c r="QIN39" s="18"/>
      <c r="QIO39" s="18"/>
      <c r="QIP39" s="18"/>
      <c r="QIQ39" s="19"/>
      <c r="QIR39" s="20"/>
      <c r="QIS39" s="17"/>
      <c r="QIT39" s="18"/>
      <c r="QIU39" s="18"/>
      <c r="QIV39" s="18"/>
      <c r="QIW39" s="18"/>
      <c r="QIX39" s="18"/>
      <c r="QIY39" s="19"/>
      <c r="QIZ39" s="20"/>
      <c r="QJA39" s="17"/>
      <c r="QJB39" s="18"/>
      <c r="QJC39" s="18"/>
      <c r="QJD39" s="18"/>
      <c r="QJE39" s="18"/>
      <c r="QJF39" s="18"/>
      <c r="QJG39" s="19"/>
      <c r="QJH39" s="20"/>
      <c r="QJI39" s="17"/>
      <c r="QJJ39" s="18"/>
      <c r="QJK39" s="18"/>
      <c r="QJL39" s="18"/>
      <c r="QJM39" s="18"/>
      <c r="QJN39" s="18"/>
      <c r="QJO39" s="19"/>
      <c r="QJP39" s="20"/>
      <c r="QJQ39" s="17"/>
      <c r="QJR39" s="18"/>
      <c r="QJS39" s="18"/>
      <c r="QJT39" s="18"/>
      <c r="QJU39" s="18"/>
      <c r="QJV39" s="18"/>
      <c r="QJW39" s="19"/>
      <c r="QJX39" s="20"/>
      <c r="QJY39" s="17"/>
      <c r="QJZ39" s="18"/>
      <c r="QKA39" s="18"/>
      <c r="QKB39" s="18"/>
      <c r="QKC39" s="18"/>
      <c r="QKD39" s="18"/>
      <c r="QKE39" s="19"/>
      <c r="QKF39" s="20"/>
      <c r="QKG39" s="17"/>
      <c r="QKH39" s="18"/>
      <c r="QKI39" s="18"/>
      <c r="QKJ39" s="18"/>
      <c r="QKK39" s="18"/>
      <c r="QKL39" s="18"/>
      <c r="QKM39" s="19"/>
      <c r="QKN39" s="20"/>
      <c r="QKO39" s="17"/>
      <c r="QKP39" s="18"/>
      <c r="QKQ39" s="18"/>
      <c r="QKR39" s="18"/>
      <c r="QKS39" s="18"/>
      <c r="QKT39" s="18"/>
      <c r="QKU39" s="19"/>
      <c r="QKV39" s="20"/>
      <c r="QKW39" s="17"/>
      <c r="QKX39" s="18"/>
      <c r="QKY39" s="18"/>
      <c r="QKZ39" s="18"/>
      <c r="QLA39" s="18"/>
      <c r="QLB39" s="18"/>
      <c r="QLC39" s="19"/>
      <c r="QLD39" s="20"/>
      <c r="QLE39" s="17"/>
      <c r="QLF39" s="18"/>
      <c r="QLG39" s="18"/>
      <c r="QLH39" s="18"/>
      <c r="QLI39" s="18"/>
      <c r="QLJ39" s="18"/>
      <c r="QLK39" s="19"/>
      <c r="QLL39" s="20"/>
      <c r="QLM39" s="17"/>
      <c r="QLN39" s="18"/>
      <c r="QLO39" s="18"/>
      <c r="QLP39" s="18"/>
      <c r="QLQ39" s="18"/>
      <c r="QLR39" s="18"/>
      <c r="QLS39" s="19"/>
      <c r="QLT39" s="20"/>
      <c r="QLU39" s="17"/>
      <c r="QLV39" s="18"/>
      <c r="QLW39" s="18"/>
      <c r="QLX39" s="18"/>
      <c r="QLY39" s="18"/>
      <c r="QLZ39" s="18"/>
      <c r="QMA39" s="19"/>
      <c r="QMB39" s="20"/>
      <c r="QMC39" s="17"/>
      <c r="QMD39" s="18"/>
      <c r="QME39" s="18"/>
      <c r="QMF39" s="18"/>
      <c r="QMG39" s="18"/>
      <c r="QMH39" s="18"/>
      <c r="QMI39" s="19"/>
      <c r="QMJ39" s="20"/>
      <c r="QMK39" s="17"/>
      <c r="QML39" s="18"/>
      <c r="QMM39" s="18"/>
      <c r="QMN39" s="18"/>
      <c r="QMO39" s="18"/>
      <c r="QMP39" s="18"/>
      <c r="QMQ39" s="19"/>
      <c r="QMR39" s="20"/>
      <c r="QMS39" s="17"/>
      <c r="QMT39" s="18"/>
      <c r="QMU39" s="18"/>
      <c r="QMV39" s="18"/>
      <c r="QMW39" s="18"/>
      <c r="QMX39" s="18"/>
      <c r="QMY39" s="19"/>
      <c r="QMZ39" s="20"/>
      <c r="QNA39" s="17"/>
      <c r="QNB39" s="18"/>
      <c r="QNC39" s="18"/>
      <c r="QND39" s="18"/>
      <c r="QNE39" s="18"/>
      <c r="QNF39" s="18"/>
      <c r="QNG39" s="19"/>
      <c r="QNH39" s="20"/>
      <c r="QNI39" s="17"/>
      <c r="QNJ39" s="18"/>
      <c r="QNK39" s="18"/>
      <c r="QNL39" s="18"/>
      <c r="QNM39" s="18"/>
      <c r="QNN39" s="18"/>
      <c r="QNO39" s="19"/>
      <c r="QNP39" s="20"/>
      <c r="QNQ39" s="17"/>
      <c r="QNR39" s="18"/>
      <c r="QNS39" s="18"/>
      <c r="QNT39" s="18"/>
      <c r="QNU39" s="18"/>
      <c r="QNV39" s="18"/>
      <c r="QNW39" s="19"/>
      <c r="QNX39" s="20"/>
      <c r="QNY39" s="17"/>
      <c r="QNZ39" s="18"/>
      <c r="QOA39" s="18"/>
      <c r="QOB39" s="18"/>
      <c r="QOC39" s="18"/>
      <c r="QOD39" s="18"/>
      <c r="QOE39" s="19"/>
      <c r="QOF39" s="20"/>
      <c r="QOG39" s="17"/>
      <c r="QOH39" s="18"/>
      <c r="QOI39" s="18"/>
      <c r="QOJ39" s="18"/>
      <c r="QOK39" s="18"/>
      <c r="QOL39" s="18"/>
      <c r="QOM39" s="19"/>
      <c r="QON39" s="20"/>
      <c r="QOO39" s="17"/>
      <c r="QOP39" s="18"/>
      <c r="QOQ39" s="18"/>
      <c r="QOR39" s="18"/>
      <c r="QOS39" s="18"/>
      <c r="QOT39" s="18"/>
      <c r="QOU39" s="19"/>
      <c r="QOV39" s="20"/>
      <c r="QOW39" s="17"/>
      <c r="QOX39" s="18"/>
      <c r="QOY39" s="18"/>
      <c r="QOZ39" s="18"/>
      <c r="QPA39" s="18"/>
      <c r="QPB39" s="18"/>
      <c r="QPC39" s="19"/>
      <c r="QPD39" s="20"/>
      <c r="QPE39" s="17"/>
      <c r="QPF39" s="18"/>
      <c r="QPG39" s="18"/>
      <c r="QPH39" s="18"/>
      <c r="QPI39" s="18"/>
      <c r="QPJ39" s="18"/>
      <c r="QPK39" s="19"/>
      <c r="QPL39" s="20"/>
      <c r="QPM39" s="17"/>
      <c r="QPN39" s="18"/>
      <c r="QPO39" s="18"/>
      <c r="QPP39" s="18"/>
      <c r="QPQ39" s="18"/>
      <c r="QPR39" s="18"/>
      <c r="QPS39" s="19"/>
      <c r="QPT39" s="20"/>
      <c r="QPU39" s="17"/>
      <c r="QPV39" s="18"/>
      <c r="QPW39" s="18"/>
      <c r="QPX39" s="18"/>
      <c r="QPY39" s="18"/>
      <c r="QPZ39" s="18"/>
      <c r="QQA39" s="19"/>
      <c r="QQB39" s="20"/>
      <c r="QQC39" s="17"/>
      <c r="QQD39" s="18"/>
      <c r="QQE39" s="18"/>
      <c r="QQF39" s="18"/>
      <c r="QQG39" s="18"/>
      <c r="QQH39" s="18"/>
      <c r="QQI39" s="19"/>
      <c r="QQJ39" s="20"/>
      <c r="QQK39" s="17"/>
      <c r="QQL39" s="18"/>
      <c r="QQM39" s="18"/>
      <c r="QQN39" s="18"/>
      <c r="QQO39" s="18"/>
      <c r="QQP39" s="18"/>
      <c r="QQQ39" s="19"/>
      <c r="QQR39" s="20"/>
      <c r="QQS39" s="17"/>
      <c r="QQT39" s="18"/>
      <c r="QQU39" s="18"/>
      <c r="QQV39" s="18"/>
      <c r="QQW39" s="18"/>
      <c r="QQX39" s="18"/>
      <c r="QQY39" s="19"/>
      <c r="QQZ39" s="20"/>
      <c r="QRA39" s="17"/>
      <c r="QRB39" s="18"/>
      <c r="QRC39" s="18"/>
      <c r="QRD39" s="18"/>
      <c r="QRE39" s="18"/>
      <c r="QRF39" s="18"/>
      <c r="QRG39" s="19"/>
      <c r="QRH39" s="20"/>
      <c r="QRI39" s="17"/>
      <c r="QRJ39" s="18"/>
      <c r="QRK39" s="18"/>
      <c r="QRL39" s="18"/>
      <c r="QRM39" s="18"/>
      <c r="QRN39" s="18"/>
      <c r="QRO39" s="19"/>
      <c r="QRP39" s="20"/>
      <c r="QRQ39" s="17"/>
      <c r="QRR39" s="18"/>
      <c r="QRS39" s="18"/>
      <c r="QRT39" s="18"/>
      <c r="QRU39" s="18"/>
      <c r="QRV39" s="18"/>
      <c r="QRW39" s="19"/>
      <c r="QRX39" s="20"/>
      <c r="QRY39" s="17"/>
      <c r="QRZ39" s="18"/>
      <c r="QSA39" s="18"/>
      <c r="QSB39" s="18"/>
      <c r="QSC39" s="18"/>
      <c r="QSD39" s="18"/>
      <c r="QSE39" s="19"/>
      <c r="QSF39" s="20"/>
      <c r="QSG39" s="17"/>
      <c r="QSH39" s="18"/>
      <c r="QSI39" s="18"/>
      <c r="QSJ39" s="18"/>
      <c r="QSK39" s="18"/>
      <c r="QSL39" s="18"/>
      <c r="QSM39" s="19"/>
      <c r="QSN39" s="20"/>
      <c r="QSO39" s="17"/>
      <c r="QSP39" s="18"/>
      <c r="QSQ39" s="18"/>
      <c r="QSR39" s="18"/>
      <c r="QSS39" s="18"/>
      <c r="QST39" s="18"/>
      <c r="QSU39" s="19"/>
      <c r="QSV39" s="20"/>
      <c r="QSW39" s="17"/>
      <c r="QSX39" s="18"/>
      <c r="QSY39" s="18"/>
      <c r="QSZ39" s="18"/>
      <c r="QTA39" s="18"/>
      <c r="QTB39" s="18"/>
      <c r="QTC39" s="19"/>
      <c r="QTD39" s="20"/>
      <c r="QTE39" s="17"/>
      <c r="QTF39" s="18"/>
      <c r="QTG39" s="18"/>
      <c r="QTH39" s="18"/>
      <c r="QTI39" s="18"/>
      <c r="QTJ39" s="18"/>
      <c r="QTK39" s="19"/>
      <c r="QTL39" s="20"/>
      <c r="QTM39" s="17"/>
      <c r="QTN39" s="18"/>
      <c r="QTO39" s="18"/>
      <c r="QTP39" s="18"/>
      <c r="QTQ39" s="18"/>
      <c r="QTR39" s="18"/>
      <c r="QTS39" s="19"/>
      <c r="QTT39" s="20"/>
      <c r="QTU39" s="17"/>
      <c r="QTV39" s="18"/>
      <c r="QTW39" s="18"/>
      <c r="QTX39" s="18"/>
      <c r="QTY39" s="18"/>
      <c r="QTZ39" s="18"/>
      <c r="QUA39" s="19"/>
      <c r="QUB39" s="20"/>
      <c r="QUC39" s="17"/>
      <c r="QUD39" s="18"/>
      <c r="QUE39" s="18"/>
      <c r="QUF39" s="18"/>
      <c r="QUG39" s="18"/>
      <c r="QUH39" s="18"/>
      <c r="QUI39" s="19"/>
      <c r="QUJ39" s="20"/>
      <c r="QUK39" s="17"/>
      <c r="QUL39" s="18"/>
      <c r="QUM39" s="18"/>
      <c r="QUN39" s="18"/>
      <c r="QUO39" s="18"/>
      <c r="QUP39" s="18"/>
      <c r="QUQ39" s="19"/>
      <c r="QUR39" s="20"/>
      <c r="QUS39" s="17"/>
      <c r="QUT39" s="18"/>
      <c r="QUU39" s="18"/>
      <c r="QUV39" s="18"/>
      <c r="QUW39" s="18"/>
      <c r="QUX39" s="18"/>
      <c r="QUY39" s="19"/>
      <c r="QUZ39" s="20"/>
      <c r="QVA39" s="17"/>
      <c r="QVB39" s="18"/>
      <c r="QVC39" s="18"/>
      <c r="QVD39" s="18"/>
      <c r="QVE39" s="18"/>
      <c r="QVF39" s="18"/>
      <c r="QVG39" s="19"/>
      <c r="QVH39" s="20"/>
      <c r="QVI39" s="17"/>
      <c r="QVJ39" s="18"/>
      <c r="QVK39" s="18"/>
      <c r="QVL39" s="18"/>
      <c r="QVM39" s="18"/>
      <c r="QVN39" s="18"/>
      <c r="QVO39" s="19"/>
      <c r="QVP39" s="20"/>
      <c r="QVQ39" s="17"/>
      <c r="QVR39" s="18"/>
      <c r="QVS39" s="18"/>
      <c r="QVT39" s="18"/>
      <c r="QVU39" s="18"/>
      <c r="QVV39" s="18"/>
      <c r="QVW39" s="19"/>
      <c r="QVX39" s="20"/>
      <c r="QVY39" s="17"/>
      <c r="QVZ39" s="18"/>
      <c r="QWA39" s="18"/>
      <c r="QWB39" s="18"/>
      <c r="QWC39" s="18"/>
      <c r="QWD39" s="18"/>
      <c r="QWE39" s="19"/>
      <c r="QWF39" s="20"/>
      <c r="QWG39" s="17"/>
      <c r="QWH39" s="18"/>
      <c r="QWI39" s="18"/>
      <c r="QWJ39" s="18"/>
      <c r="QWK39" s="18"/>
      <c r="QWL39" s="18"/>
      <c r="QWM39" s="19"/>
      <c r="QWN39" s="20"/>
      <c r="QWO39" s="17"/>
      <c r="QWP39" s="18"/>
      <c r="QWQ39" s="18"/>
      <c r="QWR39" s="18"/>
      <c r="QWS39" s="18"/>
      <c r="QWT39" s="18"/>
      <c r="QWU39" s="19"/>
      <c r="QWV39" s="20"/>
      <c r="QWW39" s="17"/>
      <c r="QWX39" s="18"/>
      <c r="QWY39" s="18"/>
      <c r="QWZ39" s="18"/>
      <c r="QXA39" s="18"/>
      <c r="QXB39" s="18"/>
      <c r="QXC39" s="19"/>
      <c r="QXD39" s="20"/>
      <c r="QXE39" s="17"/>
      <c r="QXF39" s="18"/>
      <c r="QXG39" s="18"/>
      <c r="QXH39" s="18"/>
      <c r="QXI39" s="18"/>
      <c r="QXJ39" s="18"/>
      <c r="QXK39" s="19"/>
      <c r="QXL39" s="20"/>
      <c r="QXM39" s="17"/>
      <c r="QXN39" s="18"/>
      <c r="QXO39" s="18"/>
      <c r="QXP39" s="18"/>
      <c r="QXQ39" s="18"/>
      <c r="QXR39" s="18"/>
      <c r="QXS39" s="19"/>
      <c r="QXT39" s="20"/>
      <c r="QXU39" s="17"/>
      <c r="QXV39" s="18"/>
      <c r="QXW39" s="18"/>
      <c r="QXX39" s="18"/>
      <c r="QXY39" s="18"/>
      <c r="QXZ39" s="18"/>
      <c r="QYA39" s="19"/>
      <c r="QYB39" s="20"/>
      <c r="QYC39" s="17"/>
      <c r="QYD39" s="18"/>
      <c r="QYE39" s="18"/>
      <c r="QYF39" s="18"/>
      <c r="QYG39" s="18"/>
      <c r="QYH39" s="18"/>
      <c r="QYI39" s="19"/>
      <c r="QYJ39" s="20"/>
      <c r="QYK39" s="17"/>
      <c r="QYL39" s="18"/>
      <c r="QYM39" s="18"/>
      <c r="QYN39" s="18"/>
      <c r="QYO39" s="18"/>
      <c r="QYP39" s="18"/>
      <c r="QYQ39" s="19"/>
      <c r="QYR39" s="20"/>
      <c r="QYS39" s="17"/>
      <c r="QYT39" s="18"/>
      <c r="QYU39" s="18"/>
      <c r="QYV39" s="18"/>
      <c r="QYW39" s="18"/>
      <c r="QYX39" s="18"/>
      <c r="QYY39" s="19"/>
      <c r="QYZ39" s="20"/>
      <c r="QZA39" s="17"/>
      <c r="QZB39" s="18"/>
      <c r="QZC39" s="18"/>
      <c r="QZD39" s="18"/>
      <c r="QZE39" s="18"/>
      <c r="QZF39" s="18"/>
      <c r="QZG39" s="19"/>
      <c r="QZH39" s="20"/>
      <c r="QZI39" s="17"/>
      <c r="QZJ39" s="18"/>
      <c r="QZK39" s="18"/>
      <c r="QZL39" s="18"/>
      <c r="QZM39" s="18"/>
      <c r="QZN39" s="18"/>
      <c r="QZO39" s="19"/>
      <c r="QZP39" s="20"/>
      <c r="QZQ39" s="17"/>
      <c r="QZR39" s="18"/>
      <c r="QZS39" s="18"/>
      <c r="QZT39" s="18"/>
      <c r="QZU39" s="18"/>
      <c r="QZV39" s="18"/>
      <c r="QZW39" s="19"/>
      <c r="QZX39" s="20"/>
      <c r="QZY39" s="17"/>
      <c r="QZZ39" s="18"/>
      <c r="RAA39" s="18"/>
      <c r="RAB39" s="18"/>
      <c r="RAC39" s="18"/>
      <c r="RAD39" s="18"/>
      <c r="RAE39" s="19"/>
      <c r="RAF39" s="20"/>
      <c r="RAG39" s="17"/>
      <c r="RAH39" s="18"/>
      <c r="RAI39" s="18"/>
      <c r="RAJ39" s="18"/>
      <c r="RAK39" s="18"/>
      <c r="RAL39" s="18"/>
      <c r="RAM39" s="19"/>
      <c r="RAN39" s="20"/>
      <c r="RAO39" s="17"/>
      <c r="RAP39" s="18"/>
      <c r="RAQ39" s="18"/>
      <c r="RAR39" s="18"/>
      <c r="RAS39" s="18"/>
      <c r="RAT39" s="18"/>
      <c r="RAU39" s="19"/>
      <c r="RAV39" s="20"/>
      <c r="RAW39" s="17"/>
      <c r="RAX39" s="18"/>
      <c r="RAY39" s="18"/>
      <c r="RAZ39" s="18"/>
      <c r="RBA39" s="18"/>
      <c r="RBB39" s="18"/>
      <c r="RBC39" s="19"/>
      <c r="RBD39" s="20"/>
      <c r="RBE39" s="17"/>
      <c r="RBF39" s="18"/>
      <c r="RBG39" s="18"/>
      <c r="RBH39" s="18"/>
      <c r="RBI39" s="18"/>
      <c r="RBJ39" s="18"/>
      <c r="RBK39" s="19"/>
      <c r="RBL39" s="20"/>
      <c r="RBM39" s="17"/>
      <c r="RBN39" s="18"/>
      <c r="RBO39" s="18"/>
      <c r="RBP39" s="18"/>
      <c r="RBQ39" s="18"/>
      <c r="RBR39" s="18"/>
      <c r="RBS39" s="19"/>
      <c r="RBT39" s="20"/>
      <c r="RBU39" s="17"/>
      <c r="RBV39" s="18"/>
      <c r="RBW39" s="18"/>
      <c r="RBX39" s="18"/>
      <c r="RBY39" s="18"/>
      <c r="RBZ39" s="18"/>
      <c r="RCA39" s="19"/>
      <c r="RCB39" s="20"/>
      <c r="RCC39" s="17"/>
      <c r="RCD39" s="18"/>
      <c r="RCE39" s="18"/>
      <c r="RCF39" s="18"/>
      <c r="RCG39" s="18"/>
      <c r="RCH39" s="18"/>
      <c r="RCI39" s="19"/>
      <c r="RCJ39" s="20"/>
      <c r="RCK39" s="17"/>
      <c r="RCL39" s="18"/>
      <c r="RCM39" s="18"/>
      <c r="RCN39" s="18"/>
      <c r="RCO39" s="18"/>
      <c r="RCP39" s="18"/>
      <c r="RCQ39" s="19"/>
      <c r="RCR39" s="20"/>
      <c r="RCS39" s="17"/>
      <c r="RCT39" s="18"/>
      <c r="RCU39" s="18"/>
      <c r="RCV39" s="18"/>
      <c r="RCW39" s="18"/>
      <c r="RCX39" s="18"/>
      <c r="RCY39" s="19"/>
      <c r="RCZ39" s="20"/>
      <c r="RDA39" s="17"/>
      <c r="RDB39" s="18"/>
      <c r="RDC39" s="18"/>
      <c r="RDD39" s="18"/>
      <c r="RDE39" s="18"/>
      <c r="RDF39" s="18"/>
      <c r="RDG39" s="19"/>
      <c r="RDH39" s="20"/>
      <c r="RDI39" s="17"/>
      <c r="RDJ39" s="18"/>
      <c r="RDK39" s="18"/>
      <c r="RDL39" s="18"/>
      <c r="RDM39" s="18"/>
      <c r="RDN39" s="18"/>
      <c r="RDO39" s="19"/>
      <c r="RDP39" s="20"/>
      <c r="RDQ39" s="17"/>
      <c r="RDR39" s="18"/>
      <c r="RDS39" s="18"/>
      <c r="RDT39" s="18"/>
      <c r="RDU39" s="18"/>
      <c r="RDV39" s="18"/>
      <c r="RDW39" s="19"/>
      <c r="RDX39" s="20"/>
      <c r="RDY39" s="17"/>
      <c r="RDZ39" s="18"/>
      <c r="REA39" s="18"/>
      <c r="REB39" s="18"/>
      <c r="REC39" s="18"/>
      <c r="RED39" s="18"/>
      <c r="REE39" s="19"/>
      <c r="REF39" s="20"/>
      <c r="REG39" s="17"/>
      <c r="REH39" s="18"/>
      <c r="REI39" s="18"/>
      <c r="REJ39" s="18"/>
      <c r="REK39" s="18"/>
      <c r="REL39" s="18"/>
      <c r="REM39" s="19"/>
      <c r="REN39" s="20"/>
      <c r="REO39" s="17"/>
      <c r="REP39" s="18"/>
      <c r="REQ39" s="18"/>
      <c r="RER39" s="18"/>
      <c r="RES39" s="18"/>
      <c r="RET39" s="18"/>
      <c r="REU39" s="19"/>
      <c r="REV39" s="20"/>
      <c r="REW39" s="17"/>
      <c r="REX39" s="18"/>
      <c r="REY39" s="18"/>
      <c r="REZ39" s="18"/>
      <c r="RFA39" s="18"/>
      <c r="RFB39" s="18"/>
      <c r="RFC39" s="19"/>
      <c r="RFD39" s="20"/>
      <c r="RFE39" s="17"/>
      <c r="RFF39" s="18"/>
      <c r="RFG39" s="18"/>
      <c r="RFH39" s="18"/>
      <c r="RFI39" s="18"/>
      <c r="RFJ39" s="18"/>
      <c r="RFK39" s="19"/>
      <c r="RFL39" s="20"/>
      <c r="RFM39" s="17"/>
      <c r="RFN39" s="18"/>
      <c r="RFO39" s="18"/>
      <c r="RFP39" s="18"/>
      <c r="RFQ39" s="18"/>
      <c r="RFR39" s="18"/>
      <c r="RFS39" s="19"/>
      <c r="RFT39" s="20"/>
      <c r="RFU39" s="17"/>
      <c r="RFV39" s="18"/>
      <c r="RFW39" s="18"/>
      <c r="RFX39" s="18"/>
      <c r="RFY39" s="18"/>
      <c r="RFZ39" s="18"/>
      <c r="RGA39" s="19"/>
      <c r="RGB39" s="20"/>
      <c r="RGC39" s="17"/>
      <c r="RGD39" s="18"/>
      <c r="RGE39" s="18"/>
      <c r="RGF39" s="18"/>
      <c r="RGG39" s="18"/>
      <c r="RGH39" s="18"/>
      <c r="RGI39" s="19"/>
      <c r="RGJ39" s="20"/>
      <c r="RGK39" s="17"/>
      <c r="RGL39" s="18"/>
      <c r="RGM39" s="18"/>
      <c r="RGN39" s="18"/>
      <c r="RGO39" s="18"/>
      <c r="RGP39" s="18"/>
      <c r="RGQ39" s="19"/>
      <c r="RGR39" s="20"/>
      <c r="RGS39" s="17"/>
      <c r="RGT39" s="18"/>
      <c r="RGU39" s="18"/>
      <c r="RGV39" s="18"/>
      <c r="RGW39" s="18"/>
      <c r="RGX39" s="18"/>
      <c r="RGY39" s="19"/>
      <c r="RGZ39" s="20"/>
      <c r="RHA39" s="17"/>
      <c r="RHB39" s="18"/>
      <c r="RHC39" s="18"/>
      <c r="RHD39" s="18"/>
      <c r="RHE39" s="18"/>
      <c r="RHF39" s="18"/>
      <c r="RHG39" s="19"/>
      <c r="RHH39" s="20"/>
      <c r="RHI39" s="17"/>
      <c r="RHJ39" s="18"/>
      <c r="RHK39" s="18"/>
      <c r="RHL39" s="18"/>
      <c r="RHM39" s="18"/>
      <c r="RHN39" s="18"/>
      <c r="RHO39" s="19"/>
      <c r="RHP39" s="20"/>
      <c r="RHQ39" s="17"/>
      <c r="RHR39" s="18"/>
      <c r="RHS39" s="18"/>
      <c r="RHT39" s="18"/>
      <c r="RHU39" s="18"/>
      <c r="RHV39" s="18"/>
      <c r="RHW39" s="19"/>
      <c r="RHX39" s="20"/>
      <c r="RHY39" s="17"/>
      <c r="RHZ39" s="18"/>
      <c r="RIA39" s="18"/>
      <c r="RIB39" s="18"/>
      <c r="RIC39" s="18"/>
      <c r="RID39" s="18"/>
      <c r="RIE39" s="19"/>
      <c r="RIF39" s="20"/>
      <c r="RIG39" s="17"/>
      <c r="RIH39" s="18"/>
      <c r="RII39" s="18"/>
      <c r="RIJ39" s="18"/>
      <c r="RIK39" s="18"/>
      <c r="RIL39" s="18"/>
      <c r="RIM39" s="19"/>
      <c r="RIN39" s="20"/>
      <c r="RIO39" s="17"/>
      <c r="RIP39" s="18"/>
      <c r="RIQ39" s="18"/>
      <c r="RIR39" s="18"/>
      <c r="RIS39" s="18"/>
      <c r="RIT39" s="18"/>
      <c r="RIU39" s="19"/>
      <c r="RIV39" s="20"/>
      <c r="RIW39" s="17"/>
      <c r="RIX39" s="18"/>
      <c r="RIY39" s="18"/>
      <c r="RIZ39" s="18"/>
      <c r="RJA39" s="18"/>
      <c r="RJB39" s="18"/>
      <c r="RJC39" s="19"/>
      <c r="RJD39" s="20"/>
      <c r="RJE39" s="17"/>
      <c r="RJF39" s="18"/>
      <c r="RJG39" s="18"/>
      <c r="RJH39" s="18"/>
      <c r="RJI39" s="18"/>
      <c r="RJJ39" s="18"/>
      <c r="RJK39" s="19"/>
      <c r="RJL39" s="20"/>
      <c r="RJM39" s="17"/>
      <c r="RJN39" s="18"/>
      <c r="RJO39" s="18"/>
      <c r="RJP39" s="18"/>
      <c r="RJQ39" s="18"/>
      <c r="RJR39" s="18"/>
      <c r="RJS39" s="19"/>
      <c r="RJT39" s="20"/>
      <c r="RJU39" s="17"/>
      <c r="RJV39" s="18"/>
      <c r="RJW39" s="18"/>
      <c r="RJX39" s="18"/>
      <c r="RJY39" s="18"/>
      <c r="RJZ39" s="18"/>
      <c r="RKA39" s="19"/>
      <c r="RKB39" s="20"/>
      <c r="RKC39" s="17"/>
      <c r="RKD39" s="18"/>
      <c r="RKE39" s="18"/>
      <c r="RKF39" s="18"/>
      <c r="RKG39" s="18"/>
      <c r="RKH39" s="18"/>
      <c r="RKI39" s="19"/>
      <c r="RKJ39" s="20"/>
      <c r="RKK39" s="17"/>
      <c r="RKL39" s="18"/>
      <c r="RKM39" s="18"/>
      <c r="RKN39" s="18"/>
      <c r="RKO39" s="18"/>
      <c r="RKP39" s="18"/>
      <c r="RKQ39" s="19"/>
      <c r="RKR39" s="20"/>
      <c r="RKS39" s="17"/>
      <c r="RKT39" s="18"/>
      <c r="RKU39" s="18"/>
      <c r="RKV39" s="18"/>
      <c r="RKW39" s="18"/>
      <c r="RKX39" s="18"/>
      <c r="RKY39" s="19"/>
      <c r="RKZ39" s="20"/>
      <c r="RLA39" s="17"/>
      <c r="RLB39" s="18"/>
      <c r="RLC39" s="18"/>
      <c r="RLD39" s="18"/>
      <c r="RLE39" s="18"/>
      <c r="RLF39" s="18"/>
      <c r="RLG39" s="19"/>
      <c r="RLH39" s="20"/>
      <c r="RLI39" s="17"/>
      <c r="RLJ39" s="18"/>
      <c r="RLK39" s="18"/>
      <c r="RLL39" s="18"/>
      <c r="RLM39" s="18"/>
      <c r="RLN39" s="18"/>
      <c r="RLO39" s="19"/>
      <c r="RLP39" s="20"/>
      <c r="RLQ39" s="17"/>
      <c r="RLR39" s="18"/>
      <c r="RLS39" s="18"/>
      <c r="RLT39" s="18"/>
      <c r="RLU39" s="18"/>
      <c r="RLV39" s="18"/>
      <c r="RLW39" s="19"/>
      <c r="RLX39" s="20"/>
      <c r="RLY39" s="17"/>
      <c r="RLZ39" s="18"/>
      <c r="RMA39" s="18"/>
      <c r="RMB39" s="18"/>
      <c r="RMC39" s="18"/>
      <c r="RMD39" s="18"/>
      <c r="RME39" s="19"/>
      <c r="RMF39" s="20"/>
      <c r="RMG39" s="17"/>
      <c r="RMH39" s="18"/>
      <c r="RMI39" s="18"/>
      <c r="RMJ39" s="18"/>
      <c r="RMK39" s="18"/>
      <c r="RML39" s="18"/>
      <c r="RMM39" s="19"/>
      <c r="RMN39" s="20"/>
      <c r="RMO39" s="17"/>
      <c r="RMP39" s="18"/>
      <c r="RMQ39" s="18"/>
      <c r="RMR39" s="18"/>
      <c r="RMS39" s="18"/>
      <c r="RMT39" s="18"/>
      <c r="RMU39" s="19"/>
      <c r="RMV39" s="20"/>
      <c r="RMW39" s="17"/>
      <c r="RMX39" s="18"/>
      <c r="RMY39" s="18"/>
      <c r="RMZ39" s="18"/>
      <c r="RNA39" s="18"/>
      <c r="RNB39" s="18"/>
      <c r="RNC39" s="19"/>
      <c r="RND39" s="20"/>
      <c r="RNE39" s="17"/>
      <c r="RNF39" s="18"/>
      <c r="RNG39" s="18"/>
      <c r="RNH39" s="18"/>
      <c r="RNI39" s="18"/>
      <c r="RNJ39" s="18"/>
      <c r="RNK39" s="19"/>
      <c r="RNL39" s="20"/>
      <c r="RNM39" s="17"/>
      <c r="RNN39" s="18"/>
      <c r="RNO39" s="18"/>
      <c r="RNP39" s="18"/>
      <c r="RNQ39" s="18"/>
      <c r="RNR39" s="18"/>
      <c r="RNS39" s="19"/>
      <c r="RNT39" s="20"/>
      <c r="RNU39" s="17"/>
      <c r="RNV39" s="18"/>
      <c r="RNW39" s="18"/>
      <c r="RNX39" s="18"/>
      <c r="RNY39" s="18"/>
      <c r="RNZ39" s="18"/>
      <c r="ROA39" s="19"/>
      <c r="ROB39" s="20"/>
      <c r="ROC39" s="17"/>
      <c r="ROD39" s="18"/>
      <c r="ROE39" s="18"/>
      <c r="ROF39" s="18"/>
      <c r="ROG39" s="18"/>
      <c r="ROH39" s="18"/>
      <c r="ROI39" s="19"/>
      <c r="ROJ39" s="20"/>
      <c r="ROK39" s="17"/>
      <c r="ROL39" s="18"/>
      <c r="ROM39" s="18"/>
      <c r="RON39" s="18"/>
      <c r="ROO39" s="18"/>
      <c r="ROP39" s="18"/>
      <c r="ROQ39" s="19"/>
      <c r="ROR39" s="20"/>
      <c r="ROS39" s="17"/>
      <c r="ROT39" s="18"/>
      <c r="ROU39" s="18"/>
      <c r="ROV39" s="18"/>
      <c r="ROW39" s="18"/>
      <c r="ROX39" s="18"/>
      <c r="ROY39" s="19"/>
      <c r="ROZ39" s="20"/>
      <c r="RPA39" s="17"/>
      <c r="RPB39" s="18"/>
      <c r="RPC39" s="18"/>
      <c r="RPD39" s="18"/>
      <c r="RPE39" s="18"/>
      <c r="RPF39" s="18"/>
      <c r="RPG39" s="19"/>
      <c r="RPH39" s="20"/>
      <c r="RPI39" s="17"/>
      <c r="RPJ39" s="18"/>
      <c r="RPK39" s="18"/>
      <c r="RPL39" s="18"/>
      <c r="RPM39" s="18"/>
      <c r="RPN39" s="18"/>
      <c r="RPO39" s="19"/>
      <c r="RPP39" s="20"/>
      <c r="RPQ39" s="17"/>
      <c r="RPR39" s="18"/>
      <c r="RPS39" s="18"/>
      <c r="RPT39" s="18"/>
      <c r="RPU39" s="18"/>
      <c r="RPV39" s="18"/>
      <c r="RPW39" s="19"/>
      <c r="RPX39" s="20"/>
      <c r="RPY39" s="17"/>
      <c r="RPZ39" s="18"/>
      <c r="RQA39" s="18"/>
      <c r="RQB39" s="18"/>
      <c r="RQC39" s="18"/>
      <c r="RQD39" s="18"/>
      <c r="RQE39" s="19"/>
      <c r="RQF39" s="20"/>
      <c r="RQG39" s="17"/>
      <c r="RQH39" s="18"/>
      <c r="RQI39" s="18"/>
      <c r="RQJ39" s="18"/>
      <c r="RQK39" s="18"/>
      <c r="RQL39" s="18"/>
      <c r="RQM39" s="19"/>
      <c r="RQN39" s="20"/>
      <c r="RQO39" s="17"/>
      <c r="RQP39" s="18"/>
      <c r="RQQ39" s="18"/>
      <c r="RQR39" s="18"/>
      <c r="RQS39" s="18"/>
      <c r="RQT39" s="18"/>
      <c r="RQU39" s="19"/>
      <c r="RQV39" s="20"/>
      <c r="RQW39" s="17"/>
      <c r="RQX39" s="18"/>
      <c r="RQY39" s="18"/>
      <c r="RQZ39" s="18"/>
      <c r="RRA39" s="18"/>
      <c r="RRB39" s="18"/>
      <c r="RRC39" s="19"/>
      <c r="RRD39" s="20"/>
      <c r="RRE39" s="17"/>
      <c r="RRF39" s="18"/>
      <c r="RRG39" s="18"/>
      <c r="RRH39" s="18"/>
      <c r="RRI39" s="18"/>
      <c r="RRJ39" s="18"/>
      <c r="RRK39" s="19"/>
      <c r="RRL39" s="20"/>
      <c r="RRM39" s="17"/>
      <c r="RRN39" s="18"/>
      <c r="RRO39" s="18"/>
      <c r="RRP39" s="18"/>
      <c r="RRQ39" s="18"/>
      <c r="RRR39" s="18"/>
      <c r="RRS39" s="19"/>
      <c r="RRT39" s="20"/>
      <c r="RRU39" s="17"/>
      <c r="RRV39" s="18"/>
      <c r="RRW39" s="18"/>
      <c r="RRX39" s="18"/>
      <c r="RRY39" s="18"/>
      <c r="RRZ39" s="18"/>
      <c r="RSA39" s="19"/>
      <c r="RSB39" s="20"/>
      <c r="RSC39" s="17"/>
      <c r="RSD39" s="18"/>
      <c r="RSE39" s="18"/>
      <c r="RSF39" s="18"/>
      <c r="RSG39" s="18"/>
      <c r="RSH39" s="18"/>
      <c r="RSI39" s="19"/>
      <c r="RSJ39" s="20"/>
      <c r="RSK39" s="17"/>
      <c r="RSL39" s="18"/>
      <c r="RSM39" s="18"/>
      <c r="RSN39" s="18"/>
      <c r="RSO39" s="18"/>
      <c r="RSP39" s="18"/>
      <c r="RSQ39" s="19"/>
      <c r="RSR39" s="20"/>
      <c r="RSS39" s="17"/>
      <c r="RST39" s="18"/>
      <c r="RSU39" s="18"/>
      <c r="RSV39" s="18"/>
      <c r="RSW39" s="18"/>
      <c r="RSX39" s="18"/>
      <c r="RSY39" s="19"/>
      <c r="RSZ39" s="20"/>
      <c r="RTA39" s="17"/>
      <c r="RTB39" s="18"/>
      <c r="RTC39" s="18"/>
      <c r="RTD39" s="18"/>
      <c r="RTE39" s="18"/>
      <c r="RTF39" s="18"/>
      <c r="RTG39" s="19"/>
      <c r="RTH39" s="20"/>
      <c r="RTI39" s="17"/>
      <c r="RTJ39" s="18"/>
      <c r="RTK39" s="18"/>
      <c r="RTL39" s="18"/>
      <c r="RTM39" s="18"/>
      <c r="RTN39" s="18"/>
      <c r="RTO39" s="19"/>
      <c r="RTP39" s="20"/>
      <c r="RTQ39" s="17"/>
      <c r="RTR39" s="18"/>
      <c r="RTS39" s="18"/>
      <c r="RTT39" s="18"/>
      <c r="RTU39" s="18"/>
      <c r="RTV39" s="18"/>
      <c r="RTW39" s="19"/>
      <c r="RTX39" s="20"/>
      <c r="RTY39" s="17"/>
      <c r="RTZ39" s="18"/>
      <c r="RUA39" s="18"/>
      <c r="RUB39" s="18"/>
      <c r="RUC39" s="18"/>
      <c r="RUD39" s="18"/>
      <c r="RUE39" s="19"/>
      <c r="RUF39" s="20"/>
      <c r="RUG39" s="17"/>
      <c r="RUH39" s="18"/>
      <c r="RUI39" s="18"/>
      <c r="RUJ39" s="18"/>
      <c r="RUK39" s="18"/>
      <c r="RUL39" s="18"/>
      <c r="RUM39" s="19"/>
      <c r="RUN39" s="20"/>
      <c r="RUO39" s="17"/>
      <c r="RUP39" s="18"/>
      <c r="RUQ39" s="18"/>
      <c r="RUR39" s="18"/>
      <c r="RUS39" s="18"/>
      <c r="RUT39" s="18"/>
      <c r="RUU39" s="19"/>
      <c r="RUV39" s="20"/>
      <c r="RUW39" s="17"/>
      <c r="RUX39" s="18"/>
      <c r="RUY39" s="18"/>
      <c r="RUZ39" s="18"/>
      <c r="RVA39" s="18"/>
      <c r="RVB39" s="18"/>
      <c r="RVC39" s="19"/>
      <c r="RVD39" s="20"/>
      <c r="RVE39" s="17"/>
      <c r="RVF39" s="18"/>
      <c r="RVG39" s="18"/>
      <c r="RVH39" s="18"/>
      <c r="RVI39" s="18"/>
      <c r="RVJ39" s="18"/>
      <c r="RVK39" s="19"/>
      <c r="RVL39" s="20"/>
      <c r="RVM39" s="17"/>
      <c r="RVN39" s="18"/>
      <c r="RVO39" s="18"/>
      <c r="RVP39" s="18"/>
      <c r="RVQ39" s="18"/>
      <c r="RVR39" s="18"/>
      <c r="RVS39" s="19"/>
      <c r="RVT39" s="20"/>
      <c r="RVU39" s="17"/>
      <c r="RVV39" s="18"/>
      <c r="RVW39" s="18"/>
      <c r="RVX39" s="18"/>
      <c r="RVY39" s="18"/>
      <c r="RVZ39" s="18"/>
      <c r="RWA39" s="19"/>
      <c r="RWB39" s="20"/>
      <c r="RWC39" s="17"/>
      <c r="RWD39" s="18"/>
      <c r="RWE39" s="18"/>
      <c r="RWF39" s="18"/>
      <c r="RWG39" s="18"/>
      <c r="RWH39" s="18"/>
      <c r="RWI39" s="19"/>
      <c r="RWJ39" s="20"/>
      <c r="RWK39" s="17"/>
      <c r="RWL39" s="18"/>
      <c r="RWM39" s="18"/>
      <c r="RWN39" s="18"/>
      <c r="RWO39" s="18"/>
      <c r="RWP39" s="18"/>
      <c r="RWQ39" s="19"/>
      <c r="RWR39" s="20"/>
      <c r="RWS39" s="17"/>
      <c r="RWT39" s="18"/>
      <c r="RWU39" s="18"/>
      <c r="RWV39" s="18"/>
      <c r="RWW39" s="18"/>
      <c r="RWX39" s="18"/>
      <c r="RWY39" s="19"/>
      <c r="RWZ39" s="20"/>
      <c r="RXA39" s="17"/>
      <c r="RXB39" s="18"/>
      <c r="RXC39" s="18"/>
      <c r="RXD39" s="18"/>
      <c r="RXE39" s="18"/>
      <c r="RXF39" s="18"/>
      <c r="RXG39" s="19"/>
      <c r="RXH39" s="20"/>
      <c r="RXI39" s="17"/>
      <c r="RXJ39" s="18"/>
      <c r="RXK39" s="18"/>
      <c r="RXL39" s="18"/>
      <c r="RXM39" s="18"/>
      <c r="RXN39" s="18"/>
      <c r="RXO39" s="19"/>
      <c r="RXP39" s="20"/>
      <c r="RXQ39" s="17"/>
      <c r="RXR39" s="18"/>
      <c r="RXS39" s="18"/>
      <c r="RXT39" s="18"/>
      <c r="RXU39" s="18"/>
      <c r="RXV39" s="18"/>
      <c r="RXW39" s="19"/>
      <c r="RXX39" s="20"/>
      <c r="RXY39" s="17"/>
      <c r="RXZ39" s="18"/>
      <c r="RYA39" s="18"/>
      <c r="RYB39" s="18"/>
      <c r="RYC39" s="18"/>
      <c r="RYD39" s="18"/>
      <c r="RYE39" s="19"/>
      <c r="RYF39" s="20"/>
      <c r="RYG39" s="17"/>
      <c r="RYH39" s="18"/>
      <c r="RYI39" s="18"/>
      <c r="RYJ39" s="18"/>
      <c r="RYK39" s="18"/>
      <c r="RYL39" s="18"/>
      <c r="RYM39" s="19"/>
      <c r="RYN39" s="20"/>
      <c r="RYO39" s="17"/>
      <c r="RYP39" s="18"/>
      <c r="RYQ39" s="18"/>
      <c r="RYR39" s="18"/>
      <c r="RYS39" s="18"/>
      <c r="RYT39" s="18"/>
      <c r="RYU39" s="19"/>
      <c r="RYV39" s="20"/>
      <c r="RYW39" s="17"/>
      <c r="RYX39" s="18"/>
      <c r="RYY39" s="18"/>
      <c r="RYZ39" s="18"/>
      <c r="RZA39" s="18"/>
      <c r="RZB39" s="18"/>
      <c r="RZC39" s="19"/>
      <c r="RZD39" s="20"/>
      <c r="RZE39" s="17"/>
      <c r="RZF39" s="18"/>
      <c r="RZG39" s="18"/>
      <c r="RZH39" s="18"/>
      <c r="RZI39" s="18"/>
      <c r="RZJ39" s="18"/>
      <c r="RZK39" s="19"/>
      <c r="RZL39" s="20"/>
      <c r="RZM39" s="17"/>
      <c r="RZN39" s="18"/>
      <c r="RZO39" s="18"/>
      <c r="RZP39" s="18"/>
      <c r="RZQ39" s="18"/>
      <c r="RZR39" s="18"/>
      <c r="RZS39" s="19"/>
      <c r="RZT39" s="20"/>
      <c r="RZU39" s="17"/>
      <c r="RZV39" s="18"/>
      <c r="RZW39" s="18"/>
      <c r="RZX39" s="18"/>
      <c r="RZY39" s="18"/>
      <c r="RZZ39" s="18"/>
      <c r="SAA39" s="19"/>
      <c r="SAB39" s="20"/>
      <c r="SAC39" s="17"/>
      <c r="SAD39" s="18"/>
      <c r="SAE39" s="18"/>
      <c r="SAF39" s="18"/>
      <c r="SAG39" s="18"/>
      <c r="SAH39" s="18"/>
      <c r="SAI39" s="19"/>
      <c r="SAJ39" s="20"/>
      <c r="SAK39" s="17"/>
      <c r="SAL39" s="18"/>
      <c r="SAM39" s="18"/>
      <c r="SAN39" s="18"/>
      <c r="SAO39" s="18"/>
      <c r="SAP39" s="18"/>
      <c r="SAQ39" s="19"/>
      <c r="SAR39" s="20"/>
      <c r="SAS39" s="17"/>
      <c r="SAT39" s="18"/>
      <c r="SAU39" s="18"/>
      <c r="SAV39" s="18"/>
      <c r="SAW39" s="18"/>
      <c r="SAX39" s="18"/>
      <c r="SAY39" s="19"/>
      <c r="SAZ39" s="20"/>
      <c r="SBA39" s="17"/>
      <c r="SBB39" s="18"/>
      <c r="SBC39" s="18"/>
      <c r="SBD39" s="18"/>
      <c r="SBE39" s="18"/>
      <c r="SBF39" s="18"/>
      <c r="SBG39" s="19"/>
      <c r="SBH39" s="20"/>
      <c r="SBI39" s="17"/>
      <c r="SBJ39" s="18"/>
      <c r="SBK39" s="18"/>
      <c r="SBL39" s="18"/>
      <c r="SBM39" s="18"/>
      <c r="SBN39" s="18"/>
      <c r="SBO39" s="19"/>
      <c r="SBP39" s="20"/>
      <c r="SBQ39" s="17"/>
      <c r="SBR39" s="18"/>
      <c r="SBS39" s="18"/>
      <c r="SBT39" s="18"/>
      <c r="SBU39" s="18"/>
      <c r="SBV39" s="18"/>
      <c r="SBW39" s="19"/>
      <c r="SBX39" s="20"/>
      <c r="SBY39" s="17"/>
      <c r="SBZ39" s="18"/>
      <c r="SCA39" s="18"/>
      <c r="SCB39" s="18"/>
      <c r="SCC39" s="18"/>
      <c r="SCD39" s="18"/>
      <c r="SCE39" s="19"/>
      <c r="SCF39" s="20"/>
      <c r="SCG39" s="17"/>
      <c r="SCH39" s="18"/>
      <c r="SCI39" s="18"/>
      <c r="SCJ39" s="18"/>
      <c r="SCK39" s="18"/>
      <c r="SCL39" s="18"/>
      <c r="SCM39" s="19"/>
      <c r="SCN39" s="20"/>
      <c r="SCO39" s="17"/>
      <c r="SCP39" s="18"/>
      <c r="SCQ39" s="18"/>
      <c r="SCR39" s="18"/>
      <c r="SCS39" s="18"/>
      <c r="SCT39" s="18"/>
      <c r="SCU39" s="19"/>
      <c r="SCV39" s="20"/>
      <c r="SCW39" s="17"/>
      <c r="SCX39" s="18"/>
      <c r="SCY39" s="18"/>
      <c r="SCZ39" s="18"/>
      <c r="SDA39" s="18"/>
      <c r="SDB39" s="18"/>
      <c r="SDC39" s="19"/>
      <c r="SDD39" s="20"/>
      <c r="SDE39" s="17"/>
      <c r="SDF39" s="18"/>
      <c r="SDG39" s="18"/>
      <c r="SDH39" s="18"/>
      <c r="SDI39" s="18"/>
      <c r="SDJ39" s="18"/>
      <c r="SDK39" s="19"/>
      <c r="SDL39" s="20"/>
      <c r="SDM39" s="17"/>
      <c r="SDN39" s="18"/>
      <c r="SDO39" s="18"/>
      <c r="SDP39" s="18"/>
      <c r="SDQ39" s="18"/>
      <c r="SDR39" s="18"/>
      <c r="SDS39" s="19"/>
      <c r="SDT39" s="20"/>
      <c r="SDU39" s="17"/>
      <c r="SDV39" s="18"/>
      <c r="SDW39" s="18"/>
      <c r="SDX39" s="18"/>
      <c r="SDY39" s="18"/>
      <c r="SDZ39" s="18"/>
      <c r="SEA39" s="19"/>
      <c r="SEB39" s="20"/>
      <c r="SEC39" s="17"/>
      <c r="SED39" s="18"/>
      <c r="SEE39" s="18"/>
      <c r="SEF39" s="18"/>
      <c r="SEG39" s="18"/>
      <c r="SEH39" s="18"/>
      <c r="SEI39" s="19"/>
      <c r="SEJ39" s="20"/>
      <c r="SEK39" s="17"/>
      <c r="SEL39" s="18"/>
      <c r="SEM39" s="18"/>
      <c r="SEN39" s="18"/>
      <c r="SEO39" s="18"/>
      <c r="SEP39" s="18"/>
      <c r="SEQ39" s="19"/>
      <c r="SER39" s="20"/>
      <c r="SES39" s="17"/>
      <c r="SET39" s="18"/>
      <c r="SEU39" s="18"/>
      <c r="SEV39" s="18"/>
      <c r="SEW39" s="18"/>
      <c r="SEX39" s="18"/>
      <c r="SEY39" s="19"/>
      <c r="SEZ39" s="20"/>
      <c r="SFA39" s="17"/>
      <c r="SFB39" s="18"/>
      <c r="SFC39" s="18"/>
      <c r="SFD39" s="18"/>
      <c r="SFE39" s="18"/>
      <c r="SFF39" s="18"/>
      <c r="SFG39" s="19"/>
      <c r="SFH39" s="20"/>
      <c r="SFI39" s="17"/>
      <c r="SFJ39" s="18"/>
      <c r="SFK39" s="18"/>
      <c r="SFL39" s="18"/>
      <c r="SFM39" s="18"/>
      <c r="SFN39" s="18"/>
      <c r="SFO39" s="19"/>
      <c r="SFP39" s="20"/>
      <c r="SFQ39" s="17"/>
      <c r="SFR39" s="18"/>
      <c r="SFS39" s="18"/>
      <c r="SFT39" s="18"/>
      <c r="SFU39" s="18"/>
      <c r="SFV39" s="18"/>
      <c r="SFW39" s="19"/>
      <c r="SFX39" s="20"/>
      <c r="SFY39" s="17"/>
      <c r="SFZ39" s="18"/>
      <c r="SGA39" s="18"/>
      <c r="SGB39" s="18"/>
      <c r="SGC39" s="18"/>
      <c r="SGD39" s="18"/>
      <c r="SGE39" s="19"/>
      <c r="SGF39" s="20"/>
      <c r="SGG39" s="17"/>
      <c r="SGH39" s="18"/>
      <c r="SGI39" s="18"/>
      <c r="SGJ39" s="18"/>
      <c r="SGK39" s="18"/>
      <c r="SGL39" s="18"/>
      <c r="SGM39" s="19"/>
      <c r="SGN39" s="20"/>
      <c r="SGO39" s="17"/>
      <c r="SGP39" s="18"/>
      <c r="SGQ39" s="18"/>
      <c r="SGR39" s="18"/>
      <c r="SGS39" s="18"/>
      <c r="SGT39" s="18"/>
      <c r="SGU39" s="19"/>
      <c r="SGV39" s="20"/>
      <c r="SGW39" s="17"/>
      <c r="SGX39" s="18"/>
      <c r="SGY39" s="18"/>
      <c r="SGZ39" s="18"/>
      <c r="SHA39" s="18"/>
      <c r="SHB39" s="18"/>
      <c r="SHC39" s="19"/>
      <c r="SHD39" s="20"/>
      <c r="SHE39" s="17"/>
      <c r="SHF39" s="18"/>
      <c r="SHG39" s="18"/>
      <c r="SHH39" s="18"/>
      <c r="SHI39" s="18"/>
      <c r="SHJ39" s="18"/>
      <c r="SHK39" s="19"/>
      <c r="SHL39" s="20"/>
      <c r="SHM39" s="17"/>
      <c r="SHN39" s="18"/>
      <c r="SHO39" s="18"/>
      <c r="SHP39" s="18"/>
      <c r="SHQ39" s="18"/>
      <c r="SHR39" s="18"/>
      <c r="SHS39" s="19"/>
      <c r="SHT39" s="20"/>
      <c r="SHU39" s="17"/>
      <c r="SHV39" s="18"/>
      <c r="SHW39" s="18"/>
      <c r="SHX39" s="18"/>
      <c r="SHY39" s="18"/>
      <c r="SHZ39" s="18"/>
      <c r="SIA39" s="19"/>
      <c r="SIB39" s="20"/>
      <c r="SIC39" s="17"/>
      <c r="SID39" s="18"/>
      <c r="SIE39" s="18"/>
      <c r="SIF39" s="18"/>
      <c r="SIG39" s="18"/>
      <c r="SIH39" s="18"/>
      <c r="SII39" s="19"/>
      <c r="SIJ39" s="20"/>
      <c r="SIK39" s="17"/>
      <c r="SIL39" s="18"/>
      <c r="SIM39" s="18"/>
      <c r="SIN39" s="18"/>
      <c r="SIO39" s="18"/>
      <c r="SIP39" s="18"/>
      <c r="SIQ39" s="19"/>
      <c r="SIR39" s="20"/>
      <c r="SIS39" s="17"/>
      <c r="SIT39" s="18"/>
      <c r="SIU39" s="18"/>
      <c r="SIV39" s="18"/>
      <c r="SIW39" s="18"/>
      <c r="SIX39" s="18"/>
      <c r="SIY39" s="19"/>
      <c r="SIZ39" s="20"/>
      <c r="SJA39" s="17"/>
      <c r="SJB39" s="18"/>
      <c r="SJC39" s="18"/>
      <c r="SJD39" s="18"/>
      <c r="SJE39" s="18"/>
      <c r="SJF39" s="18"/>
      <c r="SJG39" s="19"/>
      <c r="SJH39" s="20"/>
      <c r="SJI39" s="17"/>
      <c r="SJJ39" s="18"/>
      <c r="SJK39" s="18"/>
      <c r="SJL39" s="18"/>
      <c r="SJM39" s="18"/>
      <c r="SJN39" s="18"/>
      <c r="SJO39" s="19"/>
      <c r="SJP39" s="20"/>
      <c r="SJQ39" s="17"/>
      <c r="SJR39" s="18"/>
      <c r="SJS39" s="18"/>
      <c r="SJT39" s="18"/>
      <c r="SJU39" s="18"/>
      <c r="SJV39" s="18"/>
      <c r="SJW39" s="19"/>
      <c r="SJX39" s="20"/>
      <c r="SJY39" s="17"/>
      <c r="SJZ39" s="18"/>
      <c r="SKA39" s="18"/>
      <c r="SKB39" s="18"/>
      <c r="SKC39" s="18"/>
      <c r="SKD39" s="18"/>
      <c r="SKE39" s="19"/>
      <c r="SKF39" s="20"/>
      <c r="SKG39" s="17"/>
      <c r="SKH39" s="18"/>
      <c r="SKI39" s="18"/>
      <c r="SKJ39" s="18"/>
      <c r="SKK39" s="18"/>
      <c r="SKL39" s="18"/>
      <c r="SKM39" s="19"/>
      <c r="SKN39" s="20"/>
      <c r="SKO39" s="17"/>
      <c r="SKP39" s="18"/>
      <c r="SKQ39" s="18"/>
      <c r="SKR39" s="18"/>
      <c r="SKS39" s="18"/>
      <c r="SKT39" s="18"/>
      <c r="SKU39" s="19"/>
      <c r="SKV39" s="20"/>
      <c r="SKW39" s="17"/>
      <c r="SKX39" s="18"/>
      <c r="SKY39" s="18"/>
      <c r="SKZ39" s="18"/>
      <c r="SLA39" s="18"/>
      <c r="SLB39" s="18"/>
      <c r="SLC39" s="19"/>
      <c r="SLD39" s="20"/>
      <c r="SLE39" s="17"/>
      <c r="SLF39" s="18"/>
      <c r="SLG39" s="18"/>
      <c r="SLH39" s="18"/>
      <c r="SLI39" s="18"/>
      <c r="SLJ39" s="18"/>
      <c r="SLK39" s="19"/>
      <c r="SLL39" s="20"/>
      <c r="SLM39" s="17"/>
      <c r="SLN39" s="18"/>
      <c r="SLO39" s="18"/>
      <c r="SLP39" s="18"/>
      <c r="SLQ39" s="18"/>
      <c r="SLR39" s="18"/>
      <c r="SLS39" s="19"/>
      <c r="SLT39" s="20"/>
      <c r="SLU39" s="17"/>
      <c r="SLV39" s="18"/>
      <c r="SLW39" s="18"/>
      <c r="SLX39" s="18"/>
      <c r="SLY39" s="18"/>
      <c r="SLZ39" s="18"/>
      <c r="SMA39" s="19"/>
      <c r="SMB39" s="20"/>
      <c r="SMC39" s="17"/>
      <c r="SMD39" s="18"/>
      <c r="SME39" s="18"/>
      <c r="SMF39" s="18"/>
      <c r="SMG39" s="18"/>
      <c r="SMH39" s="18"/>
      <c r="SMI39" s="19"/>
      <c r="SMJ39" s="20"/>
      <c r="SMK39" s="17"/>
      <c r="SML39" s="18"/>
      <c r="SMM39" s="18"/>
      <c r="SMN39" s="18"/>
      <c r="SMO39" s="18"/>
      <c r="SMP39" s="18"/>
      <c r="SMQ39" s="19"/>
      <c r="SMR39" s="20"/>
      <c r="SMS39" s="17"/>
      <c r="SMT39" s="18"/>
      <c r="SMU39" s="18"/>
      <c r="SMV39" s="18"/>
      <c r="SMW39" s="18"/>
      <c r="SMX39" s="18"/>
      <c r="SMY39" s="19"/>
      <c r="SMZ39" s="20"/>
      <c r="SNA39" s="17"/>
      <c r="SNB39" s="18"/>
      <c r="SNC39" s="18"/>
      <c r="SND39" s="18"/>
      <c r="SNE39" s="18"/>
      <c r="SNF39" s="18"/>
      <c r="SNG39" s="19"/>
      <c r="SNH39" s="20"/>
      <c r="SNI39" s="17"/>
      <c r="SNJ39" s="18"/>
      <c r="SNK39" s="18"/>
      <c r="SNL39" s="18"/>
      <c r="SNM39" s="18"/>
      <c r="SNN39" s="18"/>
      <c r="SNO39" s="19"/>
      <c r="SNP39" s="20"/>
      <c r="SNQ39" s="17"/>
      <c r="SNR39" s="18"/>
      <c r="SNS39" s="18"/>
      <c r="SNT39" s="18"/>
      <c r="SNU39" s="18"/>
      <c r="SNV39" s="18"/>
      <c r="SNW39" s="19"/>
      <c r="SNX39" s="20"/>
      <c r="SNY39" s="17"/>
      <c r="SNZ39" s="18"/>
      <c r="SOA39" s="18"/>
      <c r="SOB39" s="18"/>
      <c r="SOC39" s="18"/>
      <c r="SOD39" s="18"/>
      <c r="SOE39" s="19"/>
      <c r="SOF39" s="20"/>
      <c r="SOG39" s="17"/>
      <c r="SOH39" s="18"/>
      <c r="SOI39" s="18"/>
      <c r="SOJ39" s="18"/>
      <c r="SOK39" s="18"/>
      <c r="SOL39" s="18"/>
      <c r="SOM39" s="19"/>
      <c r="SON39" s="20"/>
      <c r="SOO39" s="17"/>
      <c r="SOP39" s="18"/>
      <c r="SOQ39" s="18"/>
      <c r="SOR39" s="18"/>
      <c r="SOS39" s="18"/>
      <c r="SOT39" s="18"/>
      <c r="SOU39" s="19"/>
      <c r="SOV39" s="20"/>
      <c r="SOW39" s="17"/>
      <c r="SOX39" s="18"/>
      <c r="SOY39" s="18"/>
      <c r="SOZ39" s="18"/>
      <c r="SPA39" s="18"/>
      <c r="SPB39" s="18"/>
      <c r="SPC39" s="19"/>
      <c r="SPD39" s="20"/>
      <c r="SPE39" s="17"/>
      <c r="SPF39" s="18"/>
      <c r="SPG39" s="18"/>
      <c r="SPH39" s="18"/>
      <c r="SPI39" s="18"/>
      <c r="SPJ39" s="18"/>
      <c r="SPK39" s="19"/>
      <c r="SPL39" s="20"/>
      <c r="SPM39" s="17"/>
      <c r="SPN39" s="18"/>
      <c r="SPO39" s="18"/>
      <c r="SPP39" s="18"/>
      <c r="SPQ39" s="18"/>
      <c r="SPR39" s="18"/>
      <c r="SPS39" s="19"/>
      <c r="SPT39" s="20"/>
      <c r="SPU39" s="17"/>
      <c r="SPV39" s="18"/>
      <c r="SPW39" s="18"/>
      <c r="SPX39" s="18"/>
      <c r="SPY39" s="18"/>
      <c r="SPZ39" s="18"/>
      <c r="SQA39" s="19"/>
      <c r="SQB39" s="20"/>
      <c r="SQC39" s="17"/>
      <c r="SQD39" s="18"/>
      <c r="SQE39" s="18"/>
      <c r="SQF39" s="18"/>
      <c r="SQG39" s="18"/>
      <c r="SQH39" s="18"/>
      <c r="SQI39" s="19"/>
      <c r="SQJ39" s="20"/>
      <c r="SQK39" s="17"/>
      <c r="SQL39" s="18"/>
      <c r="SQM39" s="18"/>
      <c r="SQN39" s="18"/>
      <c r="SQO39" s="18"/>
      <c r="SQP39" s="18"/>
      <c r="SQQ39" s="19"/>
      <c r="SQR39" s="20"/>
      <c r="SQS39" s="17"/>
      <c r="SQT39" s="18"/>
      <c r="SQU39" s="18"/>
      <c r="SQV39" s="18"/>
      <c r="SQW39" s="18"/>
      <c r="SQX39" s="18"/>
      <c r="SQY39" s="19"/>
      <c r="SQZ39" s="20"/>
      <c r="SRA39" s="17"/>
      <c r="SRB39" s="18"/>
      <c r="SRC39" s="18"/>
      <c r="SRD39" s="18"/>
      <c r="SRE39" s="18"/>
      <c r="SRF39" s="18"/>
      <c r="SRG39" s="19"/>
      <c r="SRH39" s="20"/>
      <c r="SRI39" s="17"/>
      <c r="SRJ39" s="18"/>
      <c r="SRK39" s="18"/>
      <c r="SRL39" s="18"/>
      <c r="SRM39" s="18"/>
      <c r="SRN39" s="18"/>
      <c r="SRO39" s="19"/>
      <c r="SRP39" s="20"/>
      <c r="SRQ39" s="17"/>
      <c r="SRR39" s="18"/>
      <c r="SRS39" s="18"/>
      <c r="SRT39" s="18"/>
      <c r="SRU39" s="18"/>
      <c r="SRV39" s="18"/>
      <c r="SRW39" s="19"/>
      <c r="SRX39" s="20"/>
      <c r="SRY39" s="17"/>
      <c r="SRZ39" s="18"/>
      <c r="SSA39" s="18"/>
      <c r="SSB39" s="18"/>
      <c r="SSC39" s="18"/>
      <c r="SSD39" s="18"/>
      <c r="SSE39" s="19"/>
      <c r="SSF39" s="20"/>
      <c r="SSG39" s="17"/>
      <c r="SSH39" s="18"/>
      <c r="SSI39" s="18"/>
      <c r="SSJ39" s="18"/>
      <c r="SSK39" s="18"/>
      <c r="SSL39" s="18"/>
      <c r="SSM39" s="19"/>
      <c r="SSN39" s="20"/>
      <c r="SSO39" s="17"/>
      <c r="SSP39" s="18"/>
      <c r="SSQ39" s="18"/>
      <c r="SSR39" s="18"/>
      <c r="SSS39" s="18"/>
      <c r="SST39" s="18"/>
      <c r="SSU39" s="19"/>
      <c r="SSV39" s="20"/>
      <c r="SSW39" s="17"/>
      <c r="SSX39" s="18"/>
      <c r="SSY39" s="18"/>
      <c r="SSZ39" s="18"/>
      <c r="STA39" s="18"/>
      <c r="STB39" s="18"/>
      <c r="STC39" s="19"/>
      <c r="STD39" s="20"/>
      <c r="STE39" s="17"/>
      <c r="STF39" s="18"/>
      <c r="STG39" s="18"/>
      <c r="STH39" s="18"/>
      <c r="STI39" s="18"/>
      <c r="STJ39" s="18"/>
      <c r="STK39" s="19"/>
      <c r="STL39" s="20"/>
      <c r="STM39" s="17"/>
      <c r="STN39" s="18"/>
      <c r="STO39" s="18"/>
      <c r="STP39" s="18"/>
      <c r="STQ39" s="18"/>
      <c r="STR39" s="18"/>
      <c r="STS39" s="19"/>
      <c r="STT39" s="20"/>
      <c r="STU39" s="17"/>
      <c r="STV39" s="18"/>
      <c r="STW39" s="18"/>
      <c r="STX39" s="18"/>
      <c r="STY39" s="18"/>
      <c r="STZ39" s="18"/>
      <c r="SUA39" s="19"/>
      <c r="SUB39" s="20"/>
      <c r="SUC39" s="17"/>
      <c r="SUD39" s="18"/>
      <c r="SUE39" s="18"/>
      <c r="SUF39" s="18"/>
      <c r="SUG39" s="18"/>
      <c r="SUH39" s="18"/>
      <c r="SUI39" s="19"/>
      <c r="SUJ39" s="20"/>
      <c r="SUK39" s="17"/>
      <c r="SUL39" s="18"/>
      <c r="SUM39" s="18"/>
      <c r="SUN39" s="18"/>
      <c r="SUO39" s="18"/>
      <c r="SUP39" s="18"/>
      <c r="SUQ39" s="19"/>
      <c r="SUR39" s="20"/>
      <c r="SUS39" s="17"/>
      <c r="SUT39" s="18"/>
      <c r="SUU39" s="18"/>
      <c r="SUV39" s="18"/>
      <c r="SUW39" s="18"/>
      <c r="SUX39" s="18"/>
      <c r="SUY39" s="19"/>
      <c r="SUZ39" s="20"/>
      <c r="SVA39" s="17"/>
      <c r="SVB39" s="18"/>
      <c r="SVC39" s="18"/>
      <c r="SVD39" s="18"/>
      <c r="SVE39" s="18"/>
      <c r="SVF39" s="18"/>
      <c r="SVG39" s="19"/>
      <c r="SVH39" s="20"/>
      <c r="SVI39" s="17"/>
      <c r="SVJ39" s="18"/>
      <c r="SVK39" s="18"/>
      <c r="SVL39" s="18"/>
      <c r="SVM39" s="18"/>
      <c r="SVN39" s="18"/>
      <c r="SVO39" s="19"/>
      <c r="SVP39" s="20"/>
      <c r="SVQ39" s="17"/>
      <c r="SVR39" s="18"/>
      <c r="SVS39" s="18"/>
      <c r="SVT39" s="18"/>
      <c r="SVU39" s="18"/>
      <c r="SVV39" s="18"/>
      <c r="SVW39" s="19"/>
      <c r="SVX39" s="20"/>
      <c r="SVY39" s="17"/>
      <c r="SVZ39" s="18"/>
      <c r="SWA39" s="18"/>
      <c r="SWB39" s="18"/>
      <c r="SWC39" s="18"/>
      <c r="SWD39" s="18"/>
      <c r="SWE39" s="19"/>
      <c r="SWF39" s="20"/>
      <c r="SWG39" s="17"/>
      <c r="SWH39" s="18"/>
      <c r="SWI39" s="18"/>
      <c r="SWJ39" s="18"/>
      <c r="SWK39" s="18"/>
      <c r="SWL39" s="18"/>
      <c r="SWM39" s="19"/>
      <c r="SWN39" s="20"/>
      <c r="SWO39" s="17"/>
      <c r="SWP39" s="18"/>
      <c r="SWQ39" s="18"/>
      <c r="SWR39" s="18"/>
      <c r="SWS39" s="18"/>
      <c r="SWT39" s="18"/>
      <c r="SWU39" s="19"/>
      <c r="SWV39" s="20"/>
      <c r="SWW39" s="17"/>
      <c r="SWX39" s="18"/>
      <c r="SWY39" s="18"/>
      <c r="SWZ39" s="18"/>
      <c r="SXA39" s="18"/>
      <c r="SXB39" s="18"/>
      <c r="SXC39" s="19"/>
      <c r="SXD39" s="20"/>
      <c r="SXE39" s="17"/>
      <c r="SXF39" s="18"/>
      <c r="SXG39" s="18"/>
      <c r="SXH39" s="18"/>
      <c r="SXI39" s="18"/>
      <c r="SXJ39" s="18"/>
      <c r="SXK39" s="19"/>
      <c r="SXL39" s="20"/>
      <c r="SXM39" s="17"/>
      <c r="SXN39" s="18"/>
      <c r="SXO39" s="18"/>
      <c r="SXP39" s="18"/>
      <c r="SXQ39" s="18"/>
      <c r="SXR39" s="18"/>
      <c r="SXS39" s="19"/>
      <c r="SXT39" s="20"/>
      <c r="SXU39" s="17"/>
      <c r="SXV39" s="18"/>
      <c r="SXW39" s="18"/>
      <c r="SXX39" s="18"/>
      <c r="SXY39" s="18"/>
      <c r="SXZ39" s="18"/>
      <c r="SYA39" s="19"/>
      <c r="SYB39" s="20"/>
      <c r="SYC39" s="17"/>
      <c r="SYD39" s="18"/>
      <c r="SYE39" s="18"/>
      <c r="SYF39" s="18"/>
      <c r="SYG39" s="18"/>
      <c r="SYH39" s="18"/>
      <c r="SYI39" s="19"/>
      <c r="SYJ39" s="20"/>
      <c r="SYK39" s="17"/>
      <c r="SYL39" s="18"/>
      <c r="SYM39" s="18"/>
      <c r="SYN39" s="18"/>
      <c r="SYO39" s="18"/>
      <c r="SYP39" s="18"/>
      <c r="SYQ39" s="19"/>
      <c r="SYR39" s="20"/>
      <c r="SYS39" s="17"/>
      <c r="SYT39" s="18"/>
      <c r="SYU39" s="18"/>
      <c r="SYV39" s="18"/>
      <c r="SYW39" s="18"/>
      <c r="SYX39" s="18"/>
      <c r="SYY39" s="19"/>
      <c r="SYZ39" s="20"/>
      <c r="SZA39" s="17"/>
      <c r="SZB39" s="18"/>
      <c r="SZC39" s="18"/>
      <c r="SZD39" s="18"/>
      <c r="SZE39" s="18"/>
      <c r="SZF39" s="18"/>
      <c r="SZG39" s="19"/>
      <c r="SZH39" s="20"/>
      <c r="SZI39" s="17"/>
      <c r="SZJ39" s="18"/>
      <c r="SZK39" s="18"/>
      <c r="SZL39" s="18"/>
      <c r="SZM39" s="18"/>
      <c r="SZN39" s="18"/>
      <c r="SZO39" s="19"/>
      <c r="SZP39" s="20"/>
      <c r="SZQ39" s="17"/>
      <c r="SZR39" s="18"/>
      <c r="SZS39" s="18"/>
      <c r="SZT39" s="18"/>
      <c r="SZU39" s="18"/>
      <c r="SZV39" s="18"/>
      <c r="SZW39" s="19"/>
      <c r="SZX39" s="20"/>
      <c r="SZY39" s="17"/>
      <c r="SZZ39" s="18"/>
      <c r="TAA39" s="18"/>
      <c r="TAB39" s="18"/>
      <c r="TAC39" s="18"/>
      <c r="TAD39" s="18"/>
      <c r="TAE39" s="19"/>
      <c r="TAF39" s="20"/>
      <c r="TAG39" s="17"/>
      <c r="TAH39" s="18"/>
      <c r="TAI39" s="18"/>
      <c r="TAJ39" s="18"/>
      <c r="TAK39" s="18"/>
      <c r="TAL39" s="18"/>
      <c r="TAM39" s="19"/>
      <c r="TAN39" s="20"/>
      <c r="TAO39" s="17"/>
      <c r="TAP39" s="18"/>
      <c r="TAQ39" s="18"/>
      <c r="TAR39" s="18"/>
      <c r="TAS39" s="18"/>
      <c r="TAT39" s="18"/>
      <c r="TAU39" s="19"/>
      <c r="TAV39" s="20"/>
      <c r="TAW39" s="17"/>
      <c r="TAX39" s="18"/>
      <c r="TAY39" s="18"/>
      <c r="TAZ39" s="18"/>
      <c r="TBA39" s="18"/>
      <c r="TBB39" s="18"/>
      <c r="TBC39" s="19"/>
      <c r="TBD39" s="20"/>
      <c r="TBE39" s="17"/>
      <c r="TBF39" s="18"/>
      <c r="TBG39" s="18"/>
      <c r="TBH39" s="18"/>
      <c r="TBI39" s="18"/>
      <c r="TBJ39" s="18"/>
      <c r="TBK39" s="19"/>
      <c r="TBL39" s="20"/>
      <c r="TBM39" s="17"/>
      <c r="TBN39" s="18"/>
      <c r="TBO39" s="18"/>
      <c r="TBP39" s="18"/>
      <c r="TBQ39" s="18"/>
      <c r="TBR39" s="18"/>
      <c r="TBS39" s="19"/>
      <c r="TBT39" s="20"/>
      <c r="TBU39" s="17"/>
      <c r="TBV39" s="18"/>
      <c r="TBW39" s="18"/>
      <c r="TBX39" s="18"/>
      <c r="TBY39" s="18"/>
      <c r="TBZ39" s="18"/>
      <c r="TCA39" s="19"/>
      <c r="TCB39" s="20"/>
      <c r="TCC39" s="17"/>
      <c r="TCD39" s="18"/>
      <c r="TCE39" s="18"/>
      <c r="TCF39" s="18"/>
      <c r="TCG39" s="18"/>
      <c r="TCH39" s="18"/>
      <c r="TCI39" s="19"/>
      <c r="TCJ39" s="20"/>
      <c r="TCK39" s="17"/>
      <c r="TCL39" s="18"/>
      <c r="TCM39" s="18"/>
      <c r="TCN39" s="18"/>
      <c r="TCO39" s="18"/>
      <c r="TCP39" s="18"/>
      <c r="TCQ39" s="19"/>
      <c r="TCR39" s="20"/>
      <c r="TCS39" s="17"/>
      <c r="TCT39" s="18"/>
      <c r="TCU39" s="18"/>
      <c r="TCV39" s="18"/>
      <c r="TCW39" s="18"/>
      <c r="TCX39" s="18"/>
      <c r="TCY39" s="19"/>
      <c r="TCZ39" s="20"/>
      <c r="TDA39" s="17"/>
      <c r="TDB39" s="18"/>
      <c r="TDC39" s="18"/>
      <c r="TDD39" s="18"/>
      <c r="TDE39" s="18"/>
      <c r="TDF39" s="18"/>
      <c r="TDG39" s="19"/>
      <c r="TDH39" s="20"/>
      <c r="TDI39" s="17"/>
      <c r="TDJ39" s="18"/>
      <c r="TDK39" s="18"/>
      <c r="TDL39" s="18"/>
      <c r="TDM39" s="18"/>
      <c r="TDN39" s="18"/>
      <c r="TDO39" s="19"/>
      <c r="TDP39" s="20"/>
      <c r="TDQ39" s="17"/>
      <c r="TDR39" s="18"/>
      <c r="TDS39" s="18"/>
      <c r="TDT39" s="18"/>
      <c r="TDU39" s="18"/>
      <c r="TDV39" s="18"/>
      <c r="TDW39" s="19"/>
      <c r="TDX39" s="20"/>
      <c r="TDY39" s="17"/>
      <c r="TDZ39" s="18"/>
      <c r="TEA39" s="18"/>
      <c r="TEB39" s="18"/>
      <c r="TEC39" s="18"/>
      <c r="TED39" s="18"/>
      <c r="TEE39" s="19"/>
      <c r="TEF39" s="20"/>
      <c r="TEG39" s="17"/>
      <c r="TEH39" s="18"/>
      <c r="TEI39" s="18"/>
      <c r="TEJ39" s="18"/>
      <c r="TEK39" s="18"/>
      <c r="TEL39" s="18"/>
      <c r="TEM39" s="19"/>
      <c r="TEN39" s="20"/>
      <c r="TEO39" s="17"/>
      <c r="TEP39" s="18"/>
      <c r="TEQ39" s="18"/>
      <c r="TER39" s="18"/>
      <c r="TES39" s="18"/>
      <c r="TET39" s="18"/>
      <c r="TEU39" s="19"/>
      <c r="TEV39" s="20"/>
      <c r="TEW39" s="17"/>
      <c r="TEX39" s="18"/>
      <c r="TEY39" s="18"/>
      <c r="TEZ39" s="18"/>
      <c r="TFA39" s="18"/>
      <c r="TFB39" s="18"/>
      <c r="TFC39" s="19"/>
      <c r="TFD39" s="20"/>
      <c r="TFE39" s="17"/>
      <c r="TFF39" s="18"/>
      <c r="TFG39" s="18"/>
      <c r="TFH39" s="18"/>
      <c r="TFI39" s="18"/>
      <c r="TFJ39" s="18"/>
      <c r="TFK39" s="19"/>
      <c r="TFL39" s="20"/>
      <c r="TFM39" s="17"/>
      <c r="TFN39" s="18"/>
      <c r="TFO39" s="18"/>
      <c r="TFP39" s="18"/>
      <c r="TFQ39" s="18"/>
      <c r="TFR39" s="18"/>
      <c r="TFS39" s="19"/>
      <c r="TFT39" s="20"/>
      <c r="TFU39" s="17"/>
      <c r="TFV39" s="18"/>
      <c r="TFW39" s="18"/>
      <c r="TFX39" s="18"/>
      <c r="TFY39" s="18"/>
      <c r="TFZ39" s="18"/>
      <c r="TGA39" s="19"/>
      <c r="TGB39" s="20"/>
      <c r="TGC39" s="17"/>
      <c r="TGD39" s="18"/>
      <c r="TGE39" s="18"/>
      <c r="TGF39" s="18"/>
      <c r="TGG39" s="18"/>
      <c r="TGH39" s="18"/>
      <c r="TGI39" s="19"/>
      <c r="TGJ39" s="20"/>
      <c r="TGK39" s="17"/>
      <c r="TGL39" s="18"/>
      <c r="TGM39" s="18"/>
      <c r="TGN39" s="18"/>
      <c r="TGO39" s="18"/>
      <c r="TGP39" s="18"/>
      <c r="TGQ39" s="19"/>
      <c r="TGR39" s="20"/>
      <c r="TGS39" s="17"/>
      <c r="TGT39" s="18"/>
      <c r="TGU39" s="18"/>
      <c r="TGV39" s="18"/>
      <c r="TGW39" s="18"/>
      <c r="TGX39" s="18"/>
      <c r="TGY39" s="19"/>
      <c r="TGZ39" s="20"/>
      <c r="THA39" s="17"/>
      <c r="THB39" s="18"/>
      <c r="THC39" s="18"/>
      <c r="THD39" s="18"/>
      <c r="THE39" s="18"/>
      <c r="THF39" s="18"/>
      <c r="THG39" s="19"/>
      <c r="THH39" s="20"/>
      <c r="THI39" s="17"/>
      <c r="THJ39" s="18"/>
      <c r="THK39" s="18"/>
      <c r="THL39" s="18"/>
      <c r="THM39" s="18"/>
      <c r="THN39" s="18"/>
      <c r="THO39" s="19"/>
      <c r="THP39" s="20"/>
      <c r="THQ39" s="17"/>
      <c r="THR39" s="18"/>
      <c r="THS39" s="18"/>
      <c r="THT39" s="18"/>
      <c r="THU39" s="18"/>
      <c r="THV39" s="18"/>
      <c r="THW39" s="19"/>
      <c r="THX39" s="20"/>
      <c r="THY39" s="17"/>
      <c r="THZ39" s="18"/>
      <c r="TIA39" s="18"/>
      <c r="TIB39" s="18"/>
      <c r="TIC39" s="18"/>
      <c r="TID39" s="18"/>
      <c r="TIE39" s="19"/>
      <c r="TIF39" s="20"/>
      <c r="TIG39" s="17"/>
      <c r="TIH39" s="18"/>
      <c r="TII39" s="18"/>
      <c r="TIJ39" s="18"/>
      <c r="TIK39" s="18"/>
      <c r="TIL39" s="18"/>
      <c r="TIM39" s="19"/>
      <c r="TIN39" s="20"/>
      <c r="TIO39" s="17"/>
      <c r="TIP39" s="18"/>
      <c r="TIQ39" s="18"/>
      <c r="TIR39" s="18"/>
      <c r="TIS39" s="18"/>
      <c r="TIT39" s="18"/>
      <c r="TIU39" s="19"/>
      <c r="TIV39" s="20"/>
      <c r="TIW39" s="17"/>
      <c r="TIX39" s="18"/>
      <c r="TIY39" s="18"/>
      <c r="TIZ39" s="18"/>
      <c r="TJA39" s="18"/>
      <c r="TJB39" s="18"/>
      <c r="TJC39" s="19"/>
      <c r="TJD39" s="20"/>
      <c r="TJE39" s="17"/>
      <c r="TJF39" s="18"/>
      <c r="TJG39" s="18"/>
      <c r="TJH39" s="18"/>
      <c r="TJI39" s="18"/>
      <c r="TJJ39" s="18"/>
      <c r="TJK39" s="19"/>
      <c r="TJL39" s="20"/>
      <c r="TJM39" s="17"/>
      <c r="TJN39" s="18"/>
      <c r="TJO39" s="18"/>
      <c r="TJP39" s="18"/>
      <c r="TJQ39" s="18"/>
      <c r="TJR39" s="18"/>
      <c r="TJS39" s="19"/>
      <c r="TJT39" s="20"/>
      <c r="TJU39" s="17"/>
      <c r="TJV39" s="18"/>
      <c r="TJW39" s="18"/>
      <c r="TJX39" s="18"/>
      <c r="TJY39" s="18"/>
      <c r="TJZ39" s="18"/>
      <c r="TKA39" s="19"/>
      <c r="TKB39" s="20"/>
      <c r="TKC39" s="17"/>
      <c r="TKD39" s="18"/>
      <c r="TKE39" s="18"/>
      <c r="TKF39" s="18"/>
      <c r="TKG39" s="18"/>
      <c r="TKH39" s="18"/>
      <c r="TKI39" s="19"/>
      <c r="TKJ39" s="20"/>
      <c r="TKK39" s="17"/>
      <c r="TKL39" s="18"/>
      <c r="TKM39" s="18"/>
      <c r="TKN39" s="18"/>
      <c r="TKO39" s="18"/>
      <c r="TKP39" s="18"/>
      <c r="TKQ39" s="19"/>
      <c r="TKR39" s="20"/>
      <c r="TKS39" s="17"/>
      <c r="TKT39" s="18"/>
      <c r="TKU39" s="18"/>
      <c r="TKV39" s="18"/>
      <c r="TKW39" s="18"/>
      <c r="TKX39" s="18"/>
      <c r="TKY39" s="19"/>
      <c r="TKZ39" s="20"/>
      <c r="TLA39" s="17"/>
      <c r="TLB39" s="18"/>
      <c r="TLC39" s="18"/>
      <c r="TLD39" s="18"/>
      <c r="TLE39" s="18"/>
      <c r="TLF39" s="18"/>
      <c r="TLG39" s="19"/>
      <c r="TLH39" s="20"/>
      <c r="TLI39" s="17"/>
      <c r="TLJ39" s="18"/>
      <c r="TLK39" s="18"/>
      <c r="TLL39" s="18"/>
      <c r="TLM39" s="18"/>
      <c r="TLN39" s="18"/>
      <c r="TLO39" s="19"/>
      <c r="TLP39" s="20"/>
      <c r="TLQ39" s="17"/>
      <c r="TLR39" s="18"/>
      <c r="TLS39" s="18"/>
      <c r="TLT39" s="18"/>
      <c r="TLU39" s="18"/>
      <c r="TLV39" s="18"/>
      <c r="TLW39" s="19"/>
      <c r="TLX39" s="20"/>
      <c r="TLY39" s="17"/>
      <c r="TLZ39" s="18"/>
      <c r="TMA39" s="18"/>
      <c r="TMB39" s="18"/>
      <c r="TMC39" s="18"/>
      <c r="TMD39" s="18"/>
      <c r="TME39" s="19"/>
      <c r="TMF39" s="20"/>
      <c r="TMG39" s="17"/>
      <c r="TMH39" s="18"/>
      <c r="TMI39" s="18"/>
      <c r="TMJ39" s="18"/>
      <c r="TMK39" s="18"/>
      <c r="TML39" s="18"/>
      <c r="TMM39" s="19"/>
      <c r="TMN39" s="20"/>
      <c r="TMO39" s="17"/>
      <c r="TMP39" s="18"/>
      <c r="TMQ39" s="18"/>
      <c r="TMR39" s="18"/>
      <c r="TMS39" s="18"/>
      <c r="TMT39" s="18"/>
      <c r="TMU39" s="19"/>
      <c r="TMV39" s="20"/>
      <c r="TMW39" s="17"/>
      <c r="TMX39" s="18"/>
      <c r="TMY39" s="18"/>
      <c r="TMZ39" s="18"/>
      <c r="TNA39" s="18"/>
      <c r="TNB39" s="18"/>
      <c r="TNC39" s="19"/>
      <c r="TND39" s="20"/>
      <c r="TNE39" s="17"/>
      <c r="TNF39" s="18"/>
      <c r="TNG39" s="18"/>
      <c r="TNH39" s="18"/>
      <c r="TNI39" s="18"/>
      <c r="TNJ39" s="18"/>
      <c r="TNK39" s="19"/>
      <c r="TNL39" s="20"/>
      <c r="TNM39" s="17"/>
      <c r="TNN39" s="18"/>
      <c r="TNO39" s="18"/>
      <c r="TNP39" s="18"/>
      <c r="TNQ39" s="18"/>
      <c r="TNR39" s="18"/>
      <c r="TNS39" s="19"/>
      <c r="TNT39" s="20"/>
      <c r="TNU39" s="17"/>
      <c r="TNV39" s="18"/>
      <c r="TNW39" s="18"/>
      <c r="TNX39" s="18"/>
      <c r="TNY39" s="18"/>
      <c r="TNZ39" s="18"/>
      <c r="TOA39" s="19"/>
      <c r="TOB39" s="20"/>
      <c r="TOC39" s="17"/>
      <c r="TOD39" s="18"/>
      <c r="TOE39" s="18"/>
      <c r="TOF39" s="18"/>
      <c r="TOG39" s="18"/>
      <c r="TOH39" s="18"/>
      <c r="TOI39" s="19"/>
      <c r="TOJ39" s="20"/>
      <c r="TOK39" s="17"/>
      <c r="TOL39" s="18"/>
      <c r="TOM39" s="18"/>
      <c r="TON39" s="18"/>
      <c r="TOO39" s="18"/>
      <c r="TOP39" s="18"/>
      <c r="TOQ39" s="19"/>
      <c r="TOR39" s="20"/>
      <c r="TOS39" s="17"/>
      <c r="TOT39" s="18"/>
      <c r="TOU39" s="18"/>
      <c r="TOV39" s="18"/>
      <c r="TOW39" s="18"/>
      <c r="TOX39" s="18"/>
      <c r="TOY39" s="19"/>
      <c r="TOZ39" s="20"/>
      <c r="TPA39" s="17"/>
      <c r="TPB39" s="18"/>
      <c r="TPC39" s="18"/>
      <c r="TPD39" s="18"/>
      <c r="TPE39" s="18"/>
      <c r="TPF39" s="18"/>
      <c r="TPG39" s="19"/>
      <c r="TPH39" s="20"/>
      <c r="TPI39" s="17"/>
      <c r="TPJ39" s="18"/>
      <c r="TPK39" s="18"/>
      <c r="TPL39" s="18"/>
      <c r="TPM39" s="18"/>
      <c r="TPN39" s="18"/>
      <c r="TPO39" s="19"/>
      <c r="TPP39" s="20"/>
      <c r="TPQ39" s="17"/>
      <c r="TPR39" s="18"/>
      <c r="TPS39" s="18"/>
      <c r="TPT39" s="18"/>
      <c r="TPU39" s="18"/>
      <c r="TPV39" s="18"/>
      <c r="TPW39" s="19"/>
      <c r="TPX39" s="20"/>
      <c r="TPY39" s="17"/>
      <c r="TPZ39" s="18"/>
      <c r="TQA39" s="18"/>
      <c r="TQB39" s="18"/>
      <c r="TQC39" s="18"/>
      <c r="TQD39" s="18"/>
      <c r="TQE39" s="19"/>
      <c r="TQF39" s="20"/>
      <c r="TQG39" s="17"/>
      <c r="TQH39" s="18"/>
      <c r="TQI39" s="18"/>
      <c r="TQJ39" s="18"/>
      <c r="TQK39" s="18"/>
      <c r="TQL39" s="18"/>
      <c r="TQM39" s="19"/>
      <c r="TQN39" s="20"/>
      <c r="TQO39" s="17"/>
      <c r="TQP39" s="18"/>
      <c r="TQQ39" s="18"/>
      <c r="TQR39" s="18"/>
      <c r="TQS39" s="18"/>
      <c r="TQT39" s="18"/>
      <c r="TQU39" s="19"/>
      <c r="TQV39" s="20"/>
      <c r="TQW39" s="17"/>
      <c r="TQX39" s="18"/>
      <c r="TQY39" s="18"/>
      <c r="TQZ39" s="18"/>
      <c r="TRA39" s="18"/>
      <c r="TRB39" s="18"/>
      <c r="TRC39" s="19"/>
      <c r="TRD39" s="20"/>
      <c r="TRE39" s="17"/>
      <c r="TRF39" s="18"/>
      <c r="TRG39" s="18"/>
      <c r="TRH39" s="18"/>
      <c r="TRI39" s="18"/>
      <c r="TRJ39" s="18"/>
      <c r="TRK39" s="19"/>
      <c r="TRL39" s="20"/>
      <c r="TRM39" s="17"/>
      <c r="TRN39" s="18"/>
      <c r="TRO39" s="18"/>
      <c r="TRP39" s="18"/>
      <c r="TRQ39" s="18"/>
      <c r="TRR39" s="18"/>
      <c r="TRS39" s="19"/>
      <c r="TRT39" s="20"/>
      <c r="TRU39" s="17"/>
      <c r="TRV39" s="18"/>
      <c r="TRW39" s="18"/>
      <c r="TRX39" s="18"/>
      <c r="TRY39" s="18"/>
      <c r="TRZ39" s="18"/>
      <c r="TSA39" s="19"/>
      <c r="TSB39" s="20"/>
      <c r="TSC39" s="17"/>
      <c r="TSD39" s="18"/>
      <c r="TSE39" s="18"/>
      <c r="TSF39" s="18"/>
      <c r="TSG39" s="18"/>
      <c r="TSH39" s="18"/>
      <c r="TSI39" s="19"/>
      <c r="TSJ39" s="20"/>
      <c r="TSK39" s="17"/>
      <c r="TSL39" s="18"/>
      <c r="TSM39" s="18"/>
      <c r="TSN39" s="18"/>
      <c r="TSO39" s="18"/>
      <c r="TSP39" s="18"/>
      <c r="TSQ39" s="19"/>
      <c r="TSR39" s="20"/>
      <c r="TSS39" s="17"/>
      <c r="TST39" s="18"/>
      <c r="TSU39" s="18"/>
      <c r="TSV39" s="18"/>
      <c r="TSW39" s="18"/>
      <c r="TSX39" s="18"/>
      <c r="TSY39" s="19"/>
      <c r="TSZ39" s="20"/>
      <c r="TTA39" s="17"/>
      <c r="TTB39" s="18"/>
      <c r="TTC39" s="18"/>
      <c r="TTD39" s="18"/>
      <c r="TTE39" s="18"/>
      <c r="TTF39" s="18"/>
      <c r="TTG39" s="19"/>
      <c r="TTH39" s="20"/>
      <c r="TTI39" s="17"/>
      <c r="TTJ39" s="18"/>
      <c r="TTK39" s="18"/>
      <c r="TTL39" s="18"/>
      <c r="TTM39" s="18"/>
      <c r="TTN39" s="18"/>
      <c r="TTO39" s="19"/>
      <c r="TTP39" s="20"/>
      <c r="TTQ39" s="17"/>
      <c r="TTR39" s="18"/>
      <c r="TTS39" s="18"/>
      <c r="TTT39" s="18"/>
      <c r="TTU39" s="18"/>
      <c r="TTV39" s="18"/>
      <c r="TTW39" s="19"/>
      <c r="TTX39" s="20"/>
      <c r="TTY39" s="17"/>
      <c r="TTZ39" s="18"/>
      <c r="TUA39" s="18"/>
      <c r="TUB39" s="18"/>
      <c r="TUC39" s="18"/>
      <c r="TUD39" s="18"/>
      <c r="TUE39" s="19"/>
      <c r="TUF39" s="20"/>
      <c r="TUG39" s="17"/>
      <c r="TUH39" s="18"/>
      <c r="TUI39" s="18"/>
      <c r="TUJ39" s="18"/>
      <c r="TUK39" s="18"/>
      <c r="TUL39" s="18"/>
      <c r="TUM39" s="19"/>
      <c r="TUN39" s="20"/>
      <c r="TUO39" s="17"/>
      <c r="TUP39" s="18"/>
      <c r="TUQ39" s="18"/>
      <c r="TUR39" s="18"/>
      <c r="TUS39" s="18"/>
      <c r="TUT39" s="18"/>
      <c r="TUU39" s="19"/>
      <c r="TUV39" s="20"/>
      <c r="TUW39" s="17"/>
      <c r="TUX39" s="18"/>
      <c r="TUY39" s="18"/>
      <c r="TUZ39" s="18"/>
      <c r="TVA39" s="18"/>
      <c r="TVB39" s="18"/>
      <c r="TVC39" s="19"/>
      <c r="TVD39" s="20"/>
      <c r="TVE39" s="17"/>
      <c r="TVF39" s="18"/>
      <c r="TVG39" s="18"/>
      <c r="TVH39" s="18"/>
      <c r="TVI39" s="18"/>
      <c r="TVJ39" s="18"/>
      <c r="TVK39" s="19"/>
      <c r="TVL39" s="20"/>
      <c r="TVM39" s="17"/>
      <c r="TVN39" s="18"/>
      <c r="TVO39" s="18"/>
      <c r="TVP39" s="18"/>
      <c r="TVQ39" s="18"/>
      <c r="TVR39" s="18"/>
      <c r="TVS39" s="19"/>
      <c r="TVT39" s="20"/>
      <c r="TVU39" s="17"/>
      <c r="TVV39" s="18"/>
      <c r="TVW39" s="18"/>
      <c r="TVX39" s="18"/>
      <c r="TVY39" s="18"/>
      <c r="TVZ39" s="18"/>
      <c r="TWA39" s="19"/>
      <c r="TWB39" s="20"/>
      <c r="TWC39" s="17"/>
      <c r="TWD39" s="18"/>
      <c r="TWE39" s="18"/>
      <c r="TWF39" s="18"/>
      <c r="TWG39" s="18"/>
      <c r="TWH39" s="18"/>
      <c r="TWI39" s="19"/>
      <c r="TWJ39" s="20"/>
      <c r="TWK39" s="17"/>
      <c r="TWL39" s="18"/>
      <c r="TWM39" s="18"/>
      <c r="TWN39" s="18"/>
      <c r="TWO39" s="18"/>
      <c r="TWP39" s="18"/>
      <c r="TWQ39" s="19"/>
      <c r="TWR39" s="20"/>
      <c r="TWS39" s="17"/>
      <c r="TWT39" s="18"/>
      <c r="TWU39" s="18"/>
      <c r="TWV39" s="18"/>
      <c r="TWW39" s="18"/>
      <c r="TWX39" s="18"/>
      <c r="TWY39" s="19"/>
      <c r="TWZ39" s="20"/>
      <c r="TXA39" s="17"/>
      <c r="TXB39" s="18"/>
      <c r="TXC39" s="18"/>
      <c r="TXD39" s="18"/>
      <c r="TXE39" s="18"/>
      <c r="TXF39" s="18"/>
      <c r="TXG39" s="19"/>
      <c r="TXH39" s="20"/>
      <c r="TXI39" s="17"/>
      <c r="TXJ39" s="18"/>
      <c r="TXK39" s="18"/>
      <c r="TXL39" s="18"/>
      <c r="TXM39" s="18"/>
      <c r="TXN39" s="18"/>
      <c r="TXO39" s="19"/>
      <c r="TXP39" s="20"/>
      <c r="TXQ39" s="17"/>
      <c r="TXR39" s="18"/>
      <c r="TXS39" s="18"/>
      <c r="TXT39" s="18"/>
      <c r="TXU39" s="18"/>
      <c r="TXV39" s="18"/>
      <c r="TXW39" s="19"/>
      <c r="TXX39" s="20"/>
      <c r="TXY39" s="17"/>
      <c r="TXZ39" s="18"/>
      <c r="TYA39" s="18"/>
      <c r="TYB39" s="18"/>
      <c r="TYC39" s="18"/>
      <c r="TYD39" s="18"/>
      <c r="TYE39" s="19"/>
      <c r="TYF39" s="20"/>
      <c r="TYG39" s="17"/>
      <c r="TYH39" s="18"/>
      <c r="TYI39" s="18"/>
      <c r="TYJ39" s="18"/>
      <c r="TYK39" s="18"/>
      <c r="TYL39" s="18"/>
      <c r="TYM39" s="19"/>
      <c r="TYN39" s="20"/>
      <c r="TYO39" s="17"/>
      <c r="TYP39" s="18"/>
      <c r="TYQ39" s="18"/>
      <c r="TYR39" s="18"/>
      <c r="TYS39" s="18"/>
      <c r="TYT39" s="18"/>
      <c r="TYU39" s="19"/>
      <c r="TYV39" s="20"/>
      <c r="TYW39" s="17"/>
      <c r="TYX39" s="18"/>
      <c r="TYY39" s="18"/>
      <c r="TYZ39" s="18"/>
      <c r="TZA39" s="18"/>
      <c r="TZB39" s="18"/>
      <c r="TZC39" s="19"/>
      <c r="TZD39" s="20"/>
      <c r="TZE39" s="17"/>
      <c r="TZF39" s="18"/>
      <c r="TZG39" s="18"/>
      <c r="TZH39" s="18"/>
      <c r="TZI39" s="18"/>
      <c r="TZJ39" s="18"/>
      <c r="TZK39" s="19"/>
      <c r="TZL39" s="20"/>
      <c r="TZM39" s="17"/>
      <c r="TZN39" s="18"/>
      <c r="TZO39" s="18"/>
      <c r="TZP39" s="18"/>
      <c r="TZQ39" s="18"/>
      <c r="TZR39" s="18"/>
      <c r="TZS39" s="19"/>
      <c r="TZT39" s="20"/>
      <c r="TZU39" s="17"/>
      <c r="TZV39" s="18"/>
      <c r="TZW39" s="18"/>
      <c r="TZX39" s="18"/>
      <c r="TZY39" s="18"/>
      <c r="TZZ39" s="18"/>
      <c r="UAA39" s="19"/>
      <c r="UAB39" s="20"/>
      <c r="UAC39" s="17"/>
      <c r="UAD39" s="18"/>
      <c r="UAE39" s="18"/>
      <c r="UAF39" s="18"/>
      <c r="UAG39" s="18"/>
      <c r="UAH39" s="18"/>
      <c r="UAI39" s="19"/>
      <c r="UAJ39" s="20"/>
      <c r="UAK39" s="17"/>
      <c r="UAL39" s="18"/>
      <c r="UAM39" s="18"/>
      <c r="UAN39" s="18"/>
      <c r="UAO39" s="18"/>
      <c r="UAP39" s="18"/>
      <c r="UAQ39" s="19"/>
      <c r="UAR39" s="20"/>
      <c r="UAS39" s="17"/>
      <c r="UAT39" s="18"/>
      <c r="UAU39" s="18"/>
      <c r="UAV39" s="18"/>
      <c r="UAW39" s="18"/>
      <c r="UAX39" s="18"/>
      <c r="UAY39" s="19"/>
      <c r="UAZ39" s="20"/>
      <c r="UBA39" s="17"/>
      <c r="UBB39" s="18"/>
      <c r="UBC39" s="18"/>
      <c r="UBD39" s="18"/>
      <c r="UBE39" s="18"/>
      <c r="UBF39" s="18"/>
      <c r="UBG39" s="19"/>
      <c r="UBH39" s="20"/>
      <c r="UBI39" s="17"/>
      <c r="UBJ39" s="18"/>
      <c r="UBK39" s="18"/>
      <c r="UBL39" s="18"/>
      <c r="UBM39" s="18"/>
      <c r="UBN39" s="18"/>
      <c r="UBO39" s="19"/>
      <c r="UBP39" s="20"/>
      <c r="UBQ39" s="17"/>
      <c r="UBR39" s="18"/>
      <c r="UBS39" s="18"/>
      <c r="UBT39" s="18"/>
      <c r="UBU39" s="18"/>
      <c r="UBV39" s="18"/>
      <c r="UBW39" s="19"/>
      <c r="UBX39" s="20"/>
      <c r="UBY39" s="17"/>
      <c r="UBZ39" s="18"/>
      <c r="UCA39" s="18"/>
      <c r="UCB39" s="18"/>
      <c r="UCC39" s="18"/>
      <c r="UCD39" s="18"/>
      <c r="UCE39" s="19"/>
      <c r="UCF39" s="20"/>
      <c r="UCG39" s="17"/>
      <c r="UCH39" s="18"/>
      <c r="UCI39" s="18"/>
      <c r="UCJ39" s="18"/>
      <c r="UCK39" s="18"/>
      <c r="UCL39" s="18"/>
      <c r="UCM39" s="19"/>
      <c r="UCN39" s="20"/>
      <c r="UCO39" s="17"/>
      <c r="UCP39" s="18"/>
      <c r="UCQ39" s="18"/>
      <c r="UCR39" s="18"/>
      <c r="UCS39" s="18"/>
      <c r="UCT39" s="18"/>
      <c r="UCU39" s="19"/>
      <c r="UCV39" s="20"/>
      <c r="UCW39" s="17"/>
      <c r="UCX39" s="18"/>
      <c r="UCY39" s="18"/>
      <c r="UCZ39" s="18"/>
      <c r="UDA39" s="18"/>
      <c r="UDB39" s="18"/>
      <c r="UDC39" s="19"/>
      <c r="UDD39" s="20"/>
      <c r="UDE39" s="17"/>
      <c r="UDF39" s="18"/>
      <c r="UDG39" s="18"/>
      <c r="UDH39" s="18"/>
      <c r="UDI39" s="18"/>
      <c r="UDJ39" s="18"/>
      <c r="UDK39" s="19"/>
      <c r="UDL39" s="20"/>
      <c r="UDM39" s="17"/>
      <c r="UDN39" s="18"/>
      <c r="UDO39" s="18"/>
      <c r="UDP39" s="18"/>
      <c r="UDQ39" s="18"/>
      <c r="UDR39" s="18"/>
      <c r="UDS39" s="19"/>
      <c r="UDT39" s="20"/>
      <c r="UDU39" s="17"/>
      <c r="UDV39" s="18"/>
      <c r="UDW39" s="18"/>
      <c r="UDX39" s="18"/>
      <c r="UDY39" s="18"/>
      <c r="UDZ39" s="18"/>
      <c r="UEA39" s="19"/>
      <c r="UEB39" s="20"/>
      <c r="UEC39" s="17"/>
      <c r="UED39" s="18"/>
      <c r="UEE39" s="18"/>
      <c r="UEF39" s="18"/>
      <c r="UEG39" s="18"/>
      <c r="UEH39" s="18"/>
      <c r="UEI39" s="19"/>
      <c r="UEJ39" s="20"/>
      <c r="UEK39" s="17"/>
      <c r="UEL39" s="18"/>
      <c r="UEM39" s="18"/>
      <c r="UEN39" s="18"/>
      <c r="UEO39" s="18"/>
      <c r="UEP39" s="18"/>
      <c r="UEQ39" s="19"/>
      <c r="UER39" s="20"/>
      <c r="UES39" s="17"/>
      <c r="UET39" s="18"/>
      <c r="UEU39" s="18"/>
      <c r="UEV39" s="18"/>
      <c r="UEW39" s="18"/>
      <c r="UEX39" s="18"/>
      <c r="UEY39" s="19"/>
      <c r="UEZ39" s="20"/>
      <c r="UFA39" s="17"/>
      <c r="UFB39" s="18"/>
      <c r="UFC39" s="18"/>
      <c r="UFD39" s="18"/>
      <c r="UFE39" s="18"/>
      <c r="UFF39" s="18"/>
      <c r="UFG39" s="19"/>
      <c r="UFH39" s="20"/>
      <c r="UFI39" s="17"/>
      <c r="UFJ39" s="18"/>
      <c r="UFK39" s="18"/>
      <c r="UFL39" s="18"/>
      <c r="UFM39" s="18"/>
      <c r="UFN39" s="18"/>
      <c r="UFO39" s="19"/>
      <c r="UFP39" s="20"/>
      <c r="UFQ39" s="17"/>
      <c r="UFR39" s="18"/>
      <c r="UFS39" s="18"/>
      <c r="UFT39" s="18"/>
      <c r="UFU39" s="18"/>
      <c r="UFV39" s="18"/>
      <c r="UFW39" s="19"/>
      <c r="UFX39" s="20"/>
      <c r="UFY39" s="17"/>
      <c r="UFZ39" s="18"/>
      <c r="UGA39" s="18"/>
      <c r="UGB39" s="18"/>
      <c r="UGC39" s="18"/>
      <c r="UGD39" s="18"/>
      <c r="UGE39" s="19"/>
      <c r="UGF39" s="20"/>
      <c r="UGG39" s="17"/>
      <c r="UGH39" s="18"/>
      <c r="UGI39" s="18"/>
      <c r="UGJ39" s="18"/>
      <c r="UGK39" s="18"/>
      <c r="UGL39" s="18"/>
      <c r="UGM39" s="19"/>
      <c r="UGN39" s="20"/>
      <c r="UGO39" s="17"/>
      <c r="UGP39" s="18"/>
      <c r="UGQ39" s="18"/>
      <c r="UGR39" s="18"/>
      <c r="UGS39" s="18"/>
      <c r="UGT39" s="18"/>
      <c r="UGU39" s="19"/>
      <c r="UGV39" s="20"/>
      <c r="UGW39" s="17"/>
      <c r="UGX39" s="18"/>
      <c r="UGY39" s="18"/>
      <c r="UGZ39" s="18"/>
      <c r="UHA39" s="18"/>
      <c r="UHB39" s="18"/>
      <c r="UHC39" s="19"/>
      <c r="UHD39" s="20"/>
      <c r="UHE39" s="17"/>
      <c r="UHF39" s="18"/>
      <c r="UHG39" s="18"/>
      <c r="UHH39" s="18"/>
      <c r="UHI39" s="18"/>
      <c r="UHJ39" s="18"/>
      <c r="UHK39" s="19"/>
      <c r="UHL39" s="20"/>
      <c r="UHM39" s="17"/>
      <c r="UHN39" s="18"/>
      <c r="UHO39" s="18"/>
      <c r="UHP39" s="18"/>
      <c r="UHQ39" s="18"/>
      <c r="UHR39" s="18"/>
      <c r="UHS39" s="19"/>
      <c r="UHT39" s="20"/>
      <c r="UHU39" s="17"/>
      <c r="UHV39" s="18"/>
      <c r="UHW39" s="18"/>
      <c r="UHX39" s="18"/>
      <c r="UHY39" s="18"/>
      <c r="UHZ39" s="18"/>
      <c r="UIA39" s="19"/>
      <c r="UIB39" s="20"/>
      <c r="UIC39" s="17"/>
      <c r="UID39" s="18"/>
      <c r="UIE39" s="18"/>
      <c r="UIF39" s="18"/>
      <c r="UIG39" s="18"/>
      <c r="UIH39" s="18"/>
      <c r="UII39" s="19"/>
      <c r="UIJ39" s="20"/>
      <c r="UIK39" s="17"/>
      <c r="UIL39" s="18"/>
      <c r="UIM39" s="18"/>
      <c r="UIN39" s="18"/>
      <c r="UIO39" s="18"/>
      <c r="UIP39" s="18"/>
      <c r="UIQ39" s="19"/>
      <c r="UIR39" s="20"/>
      <c r="UIS39" s="17"/>
      <c r="UIT39" s="18"/>
      <c r="UIU39" s="18"/>
      <c r="UIV39" s="18"/>
      <c r="UIW39" s="18"/>
      <c r="UIX39" s="18"/>
      <c r="UIY39" s="19"/>
      <c r="UIZ39" s="20"/>
      <c r="UJA39" s="17"/>
      <c r="UJB39" s="18"/>
      <c r="UJC39" s="18"/>
      <c r="UJD39" s="18"/>
      <c r="UJE39" s="18"/>
      <c r="UJF39" s="18"/>
      <c r="UJG39" s="19"/>
      <c r="UJH39" s="20"/>
      <c r="UJI39" s="17"/>
      <c r="UJJ39" s="18"/>
      <c r="UJK39" s="18"/>
      <c r="UJL39" s="18"/>
      <c r="UJM39" s="18"/>
      <c r="UJN39" s="18"/>
      <c r="UJO39" s="19"/>
      <c r="UJP39" s="20"/>
      <c r="UJQ39" s="17"/>
      <c r="UJR39" s="18"/>
      <c r="UJS39" s="18"/>
      <c r="UJT39" s="18"/>
      <c r="UJU39" s="18"/>
      <c r="UJV39" s="18"/>
      <c r="UJW39" s="19"/>
      <c r="UJX39" s="20"/>
      <c r="UJY39" s="17"/>
      <c r="UJZ39" s="18"/>
      <c r="UKA39" s="18"/>
      <c r="UKB39" s="18"/>
      <c r="UKC39" s="18"/>
      <c r="UKD39" s="18"/>
      <c r="UKE39" s="19"/>
      <c r="UKF39" s="20"/>
      <c r="UKG39" s="17"/>
      <c r="UKH39" s="18"/>
      <c r="UKI39" s="18"/>
      <c r="UKJ39" s="18"/>
      <c r="UKK39" s="18"/>
      <c r="UKL39" s="18"/>
      <c r="UKM39" s="19"/>
      <c r="UKN39" s="20"/>
      <c r="UKO39" s="17"/>
      <c r="UKP39" s="18"/>
      <c r="UKQ39" s="18"/>
      <c r="UKR39" s="18"/>
      <c r="UKS39" s="18"/>
      <c r="UKT39" s="18"/>
      <c r="UKU39" s="19"/>
      <c r="UKV39" s="20"/>
      <c r="UKW39" s="17"/>
      <c r="UKX39" s="18"/>
      <c r="UKY39" s="18"/>
      <c r="UKZ39" s="18"/>
      <c r="ULA39" s="18"/>
      <c r="ULB39" s="18"/>
      <c r="ULC39" s="19"/>
      <c r="ULD39" s="20"/>
      <c r="ULE39" s="17"/>
      <c r="ULF39" s="18"/>
      <c r="ULG39" s="18"/>
      <c r="ULH39" s="18"/>
      <c r="ULI39" s="18"/>
      <c r="ULJ39" s="18"/>
      <c r="ULK39" s="19"/>
      <c r="ULL39" s="20"/>
      <c r="ULM39" s="17"/>
      <c r="ULN39" s="18"/>
      <c r="ULO39" s="18"/>
      <c r="ULP39" s="18"/>
      <c r="ULQ39" s="18"/>
      <c r="ULR39" s="18"/>
      <c r="ULS39" s="19"/>
      <c r="ULT39" s="20"/>
      <c r="ULU39" s="17"/>
      <c r="ULV39" s="18"/>
      <c r="ULW39" s="18"/>
      <c r="ULX39" s="18"/>
      <c r="ULY39" s="18"/>
      <c r="ULZ39" s="18"/>
      <c r="UMA39" s="19"/>
      <c r="UMB39" s="20"/>
      <c r="UMC39" s="17"/>
      <c r="UMD39" s="18"/>
      <c r="UME39" s="18"/>
      <c r="UMF39" s="18"/>
      <c r="UMG39" s="18"/>
      <c r="UMH39" s="18"/>
      <c r="UMI39" s="19"/>
      <c r="UMJ39" s="20"/>
      <c r="UMK39" s="17"/>
      <c r="UML39" s="18"/>
      <c r="UMM39" s="18"/>
      <c r="UMN39" s="18"/>
      <c r="UMO39" s="18"/>
      <c r="UMP39" s="18"/>
      <c r="UMQ39" s="19"/>
      <c r="UMR39" s="20"/>
      <c r="UMS39" s="17"/>
      <c r="UMT39" s="18"/>
      <c r="UMU39" s="18"/>
      <c r="UMV39" s="18"/>
      <c r="UMW39" s="18"/>
      <c r="UMX39" s="18"/>
      <c r="UMY39" s="19"/>
      <c r="UMZ39" s="20"/>
      <c r="UNA39" s="17"/>
      <c r="UNB39" s="18"/>
      <c r="UNC39" s="18"/>
      <c r="UND39" s="18"/>
      <c r="UNE39" s="18"/>
      <c r="UNF39" s="18"/>
      <c r="UNG39" s="19"/>
      <c r="UNH39" s="20"/>
      <c r="UNI39" s="17"/>
      <c r="UNJ39" s="18"/>
      <c r="UNK39" s="18"/>
      <c r="UNL39" s="18"/>
      <c r="UNM39" s="18"/>
      <c r="UNN39" s="18"/>
      <c r="UNO39" s="19"/>
      <c r="UNP39" s="20"/>
      <c r="UNQ39" s="17"/>
      <c r="UNR39" s="18"/>
      <c r="UNS39" s="18"/>
      <c r="UNT39" s="18"/>
      <c r="UNU39" s="18"/>
      <c r="UNV39" s="18"/>
      <c r="UNW39" s="19"/>
      <c r="UNX39" s="20"/>
      <c r="UNY39" s="17"/>
      <c r="UNZ39" s="18"/>
      <c r="UOA39" s="18"/>
      <c r="UOB39" s="18"/>
      <c r="UOC39" s="18"/>
      <c r="UOD39" s="18"/>
      <c r="UOE39" s="19"/>
      <c r="UOF39" s="20"/>
      <c r="UOG39" s="17"/>
      <c r="UOH39" s="18"/>
      <c r="UOI39" s="18"/>
      <c r="UOJ39" s="18"/>
      <c r="UOK39" s="18"/>
      <c r="UOL39" s="18"/>
      <c r="UOM39" s="19"/>
      <c r="UON39" s="20"/>
      <c r="UOO39" s="17"/>
      <c r="UOP39" s="18"/>
      <c r="UOQ39" s="18"/>
      <c r="UOR39" s="18"/>
      <c r="UOS39" s="18"/>
      <c r="UOT39" s="18"/>
      <c r="UOU39" s="19"/>
      <c r="UOV39" s="20"/>
      <c r="UOW39" s="17"/>
      <c r="UOX39" s="18"/>
      <c r="UOY39" s="18"/>
      <c r="UOZ39" s="18"/>
      <c r="UPA39" s="18"/>
      <c r="UPB39" s="18"/>
      <c r="UPC39" s="19"/>
      <c r="UPD39" s="20"/>
      <c r="UPE39" s="17"/>
      <c r="UPF39" s="18"/>
      <c r="UPG39" s="18"/>
      <c r="UPH39" s="18"/>
      <c r="UPI39" s="18"/>
      <c r="UPJ39" s="18"/>
      <c r="UPK39" s="19"/>
      <c r="UPL39" s="20"/>
      <c r="UPM39" s="17"/>
      <c r="UPN39" s="18"/>
      <c r="UPO39" s="18"/>
      <c r="UPP39" s="18"/>
      <c r="UPQ39" s="18"/>
      <c r="UPR39" s="18"/>
      <c r="UPS39" s="19"/>
      <c r="UPT39" s="20"/>
      <c r="UPU39" s="17"/>
      <c r="UPV39" s="18"/>
      <c r="UPW39" s="18"/>
      <c r="UPX39" s="18"/>
      <c r="UPY39" s="18"/>
      <c r="UPZ39" s="18"/>
      <c r="UQA39" s="19"/>
      <c r="UQB39" s="20"/>
      <c r="UQC39" s="17"/>
      <c r="UQD39" s="18"/>
      <c r="UQE39" s="18"/>
      <c r="UQF39" s="18"/>
      <c r="UQG39" s="18"/>
      <c r="UQH39" s="18"/>
      <c r="UQI39" s="19"/>
      <c r="UQJ39" s="20"/>
      <c r="UQK39" s="17"/>
      <c r="UQL39" s="18"/>
      <c r="UQM39" s="18"/>
      <c r="UQN39" s="18"/>
      <c r="UQO39" s="18"/>
      <c r="UQP39" s="18"/>
      <c r="UQQ39" s="19"/>
      <c r="UQR39" s="20"/>
      <c r="UQS39" s="17"/>
      <c r="UQT39" s="18"/>
      <c r="UQU39" s="18"/>
      <c r="UQV39" s="18"/>
      <c r="UQW39" s="18"/>
      <c r="UQX39" s="18"/>
      <c r="UQY39" s="19"/>
      <c r="UQZ39" s="20"/>
      <c r="URA39" s="17"/>
      <c r="URB39" s="18"/>
      <c r="URC39" s="18"/>
      <c r="URD39" s="18"/>
      <c r="URE39" s="18"/>
      <c r="URF39" s="18"/>
      <c r="URG39" s="19"/>
      <c r="URH39" s="20"/>
      <c r="URI39" s="17"/>
      <c r="URJ39" s="18"/>
      <c r="URK39" s="18"/>
      <c r="URL39" s="18"/>
      <c r="URM39" s="18"/>
      <c r="URN39" s="18"/>
      <c r="URO39" s="19"/>
      <c r="URP39" s="20"/>
      <c r="URQ39" s="17"/>
      <c r="URR39" s="18"/>
      <c r="URS39" s="18"/>
      <c r="URT39" s="18"/>
      <c r="URU39" s="18"/>
      <c r="URV39" s="18"/>
      <c r="URW39" s="19"/>
      <c r="URX39" s="20"/>
      <c r="URY39" s="17"/>
      <c r="URZ39" s="18"/>
      <c r="USA39" s="18"/>
      <c r="USB39" s="18"/>
      <c r="USC39" s="18"/>
      <c r="USD39" s="18"/>
      <c r="USE39" s="19"/>
      <c r="USF39" s="20"/>
      <c r="USG39" s="17"/>
      <c r="USH39" s="18"/>
      <c r="USI39" s="18"/>
      <c r="USJ39" s="18"/>
      <c r="USK39" s="18"/>
      <c r="USL39" s="18"/>
      <c r="USM39" s="19"/>
      <c r="USN39" s="20"/>
      <c r="USO39" s="17"/>
      <c r="USP39" s="18"/>
      <c r="USQ39" s="18"/>
      <c r="USR39" s="18"/>
      <c r="USS39" s="18"/>
      <c r="UST39" s="18"/>
      <c r="USU39" s="19"/>
      <c r="USV39" s="20"/>
      <c r="USW39" s="17"/>
      <c r="USX39" s="18"/>
      <c r="USY39" s="18"/>
      <c r="USZ39" s="18"/>
      <c r="UTA39" s="18"/>
      <c r="UTB39" s="18"/>
      <c r="UTC39" s="19"/>
      <c r="UTD39" s="20"/>
      <c r="UTE39" s="17"/>
      <c r="UTF39" s="18"/>
      <c r="UTG39" s="18"/>
      <c r="UTH39" s="18"/>
      <c r="UTI39" s="18"/>
      <c r="UTJ39" s="18"/>
      <c r="UTK39" s="19"/>
      <c r="UTL39" s="20"/>
      <c r="UTM39" s="17"/>
      <c r="UTN39" s="18"/>
      <c r="UTO39" s="18"/>
      <c r="UTP39" s="18"/>
      <c r="UTQ39" s="18"/>
      <c r="UTR39" s="18"/>
      <c r="UTS39" s="19"/>
      <c r="UTT39" s="20"/>
      <c r="UTU39" s="17"/>
      <c r="UTV39" s="18"/>
      <c r="UTW39" s="18"/>
      <c r="UTX39" s="18"/>
      <c r="UTY39" s="18"/>
      <c r="UTZ39" s="18"/>
      <c r="UUA39" s="19"/>
      <c r="UUB39" s="20"/>
      <c r="UUC39" s="17"/>
      <c r="UUD39" s="18"/>
      <c r="UUE39" s="18"/>
      <c r="UUF39" s="18"/>
      <c r="UUG39" s="18"/>
      <c r="UUH39" s="18"/>
      <c r="UUI39" s="19"/>
      <c r="UUJ39" s="20"/>
      <c r="UUK39" s="17"/>
      <c r="UUL39" s="18"/>
      <c r="UUM39" s="18"/>
      <c r="UUN39" s="18"/>
      <c r="UUO39" s="18"/>
      <c r="UUP39" s="18"/>
      <c r="UUQ39" s="19"/>
      <c r="UUR39" s="20"/>
      <c r="UUS39" s="17"/>
      <c r="UUT39" s="18"/>
      <c r="UUU39" s="18"/>
      <c r="UUV39" s="18"/>
      <c r="UUW39" s="18"/>
      <c r="UUX39" s="18"/>
      <c r="UUY39" s="19"/>
      <c r="UUZ39" s="20"/>
      <c r="UVA39" s="17"/>
      <c r="UVB39" s="18"/>
      <c r="UVC39" s="18"/>
      <c r="UVD39" s="18"/>
      <c r="UVE39" s="18"/>
      <c r="UVF39" s="18"/>
      <c r="UVG39" s="19"/>
      <c r="UVH39" s="20"/>
      <c r="UVI39" s="17"/>
      <c r="UVJ39" s="18"/>
      <c r="UVK39" s="18"/>
      <c r="UVL39" s="18"/>
      <c r="UVM39" s="18"/>
      <c r="UVN39" s="18"/>
      <c r="UVO39" s="19"/>
      <c r="UVP39" s="20"/>
      <c r="UVQ39" s="17"/>
      <c r="UVR39" s="18"/>
      <c r="UVS39" s="18"/>
      <c r="UVT39" s="18"/>
      <c r="UVU39" s="18"/>
      <c r="UVV39" s="18"/>
      <c r="UVW39" s="19"/>
      <c r="UVX39" s="20"/>
      <c r="UVY39" s="17"/>
      <c r="UVZ39" s="18"/>
      <c r="UWA39" s="18"/>
      <c r="UWB39" s="18"/>
      <c r="UWC39" s="18"/>
      <c r="UWD39" s="18"/>
      <c r="UWE39" s="19"/>
      <c r="UWF39" s="20"/>
      <c r="UWG39" s="17"/>
      <c r="UWH39" s="18"/>
      <c r="UWI39" s="18"/>
      <c r="UWJ39" s="18"/>
      <c r="UWK39" s="18"/>
      <c r="UWL39" s="18"/>
      <c r="UWM39" s="19"/>
      <c r="UWN39" s="20"/>
      <c r="UWO39" s="17"/>
      <c r="UWP39" s="18"/>
      <c r="UWQ39" s="18"/>
      <c r="UWR39" s="18"/>
      <c r="UWS39" s="18"/>
      <c r="UWT39" s="18"/>
      <c r="UWU39" s="19"/>
      <c r="UWV39" s="20"/>
      <c r="UWW39" s="17"/>
      <c r="UWX39" s="18"/>
      <c r="UWY39" s="18"/>
      <c r="UWZ39" s="18"/>
      <c r="UXA39" s="18"/>
      <c r="UXB39" s="18"/>
      <c r="UXC39" s="19"/>
      <c r="UXD39" s="20"/>
      <c r="UXE39" s="17"/>
      <c r="UXF39" s="18"/>
      <c r="UXG39" s="18"/>
      <c r="UXH39" s="18"/>
      <c r="UXI39" s="18"/>
      <c r="UXJ39" s="18"/>
      <c r="UXK39" s="19"/>
      <c r="UXL39" s="20"/>
      <c r="UXM39" s="17"/>
      <c r="UXN39" s="18"/>
      <c r="UXO39" s="18"/>
      <c r="UXP39" s="18"/>
      <c r="UXQ39" s="18"/>
      <c r="UXR39" s="18"/>
      <c r="UXS39" s="19"/>
      <c r="UXT39" s="20"/>
      <c r="UXU39" s="17"/>
      <c r="UXV39" s="18"/>
      <c r="UXW39" s="18"/>
      <c r="UXX39" s="18"/>
      <c r="UXY39" s="18"/>
      <c r="UXZ39" s="18"/>
      <c r="UYA39" s="19"/>
      <c r="UYB39" s="20"/>
      <c r="UYC39" s="17"/>
      <c r="UYD39" s="18"/>
      <c r="UYE39" s="18"/>
      <c r="UYF39" s="18"/>
      <c r="UYG39" s="18"/>
      <c r="UYH39" s="18"/>
      <c r="UYI39" s="19"/>
      <c r="UYJ39" s="20"/>
      <c r="UYK39" s="17"/>
      <c r="UYL39" s="18"/>
      <c r="UYM39" s="18"/>
      <c r="UYN39" s="18"/>
      <c r="UYO39" s="18"/>
      <c r="UYP39" s="18"/>
      <c r="UYQ39" s="19"/>
      <c r="UYR39" s="20"/>
      <c r="UYS39" s="17"/>
      <c r="UYT39" s="18"/>
      <c r="UYU39" s="18"/>
      <c r="UYV39" s="18"/>
      <c r="UYW39" s="18"/>
      <c r="UYX39" s="18"/>
      <c r="UYY39" s="19"/>
      <c r="UYZ39" s="20"/>
      <c r="UZA39" s="17"/>
      <c r="UZB39" s="18"/>
      <c r="UZC39" s="18"/>
      <c r="UZD39" s="18"/>
      <c r="UZE39" s="18"/>
      <c r="UZF39" s="18"/>
      <c r="UZG39" s="19"/>
      <c r="UZH39" s="20"/>
      <c r="UZI39" s="17"/>
      <c r="UZJ39" s="18"/>
      <c r="UZK39" s="18"/>
      <c r="UZL39" s="18"/>
      <c r="UZM39" s="18"/>
      <c r="UZN39" s="18"/>
      <c r="UZO39" s="19"/>
      <c r="UZP39" s="20"/>
      <c r="UZQ39" s="17"/>
      <c r="UZR39" s="18"/>
      <c r="UZS39" s="18"/>
      <c r="UZT39" s="18"/>
      <c r="UZU39" s="18"/>
      <c r="UZV39" s="18"/>
      <c r="UZW39" s="19"/>
      <c r="UZX39" s="20"/>
      <c r="UZY39" s="17"/>
      <c r="UZZ39" s="18"/>
      <c r="VAA39" s="18"/>
      <c r="VAB39" s="18"/>
      <c r="VAC39" s="18"/>
      <c r="VAD39" s="18"/>
      <c r="VAE39" s="19"/>
      <c r="VAF39" s="20"/>
      <c r="VAG39" s="17"/>
      <c r="VAH39" s="18"/>
      <c r="VAI39" s="18"/>
      <c r="VAJ39" s="18"/>
      <c r="VAK39" s="18"/>
      <c r="VAL39" s="18"/>
      <c r="VAM39" s="19"/>
      <c r="VAN39" s="20"/>
      <c r="VAO39" s="17"/>
      <c r="VAP39" s="18"/>
      <c r="VAQ39" s="18"/>
      <c r="VAR39" s="18"/>
      <c r="VAS39" s="18"/>
      <c r="VAT39" s="18"/>
      <c r="VAU39" s="19"/>
      <c r="VAV39" s="20"/>
      <c r="VAW39" s="17"/>
      <c r="VAX39" s="18"/>
      <c r="VAY39" s="18"/>
      <c r="VAZ39" s="18"/>
      <c r="VBA39" s="18"/>
      <c r="VBB39" s="18"/>
      <c r="VBC39" s="19"/>
      <c r="VBD39" s="20"/>
      <c r="VBE39" s="17"/>
      <c r="VBF39" s="18"/>
      <c r="VBG39" s="18"/>
      <c r="VBH39" s="18"/>
      <c r="VBI39" s="18"/>
      <c r="VBJ39" s="18"/>
      <c r="VBK39" s="19"/>
      <c r="VBL39" s="20"/>
      <c r="VBM39" s="17"/>
      <c r="VBN39" s="18"/>
      <c r="VBO39" s="18"/>
      <c r="VBP39" s="18"/>
      <c r="VBQ39" s="18"/>
      <c r="VBR39" s="18"/>
      <c r="VBS39" s="19"/>
      <c r="VBT39" s="20"/>
      <c r="VBU39" s="17"/>
      <c r="VBV39" s="18"/>
      <c r="VBW39" s="18"/>
      <c r="VBX39" s="18"/>
      <c r="VBY39" s="18"/>
      <c r="VBZ39" s="18"/>
      <c r="VCA39" s="19"/>
      <c r="VCB39" s="20"/>
      <c r="VCC39" s="17"/>
      <c r="VCD39" s="18"/>
      <c r="VCE39" s="18"/>
      <c r="VCF39" s="18"/>
      <c r="VCG39" s="18"/>
      <c r="VCH39" s="18"/>
      <c r="VCI39" s="19"/>
      <c r="VCJ39" s="20"/>
      <c r="VCK39" s="17"/>
      <c r="VCL39" s="18"/>
      <c r="VCM39" s="18"/>
      <c r="VCN39" s="18"/>
      <c r="VCO39" s="18"/>
      <c r="VCP39" s="18"/>
      <c r="VCQ39" s="19"/>
      <c r="VCR39" s="20"/>
      <c r="VCS39" s="17"/>
      <c r="VCT39" s="18"/>
      <c r="VCU39" s="18"/>
      <c r="VCV39" s="18"/>
      <c r="VCW39" s="18"/>
      <c r="VCX39" s="18"/>
      <c r="VCY39" s="19"/>
      <c r="VCZ39" s="20"/>
      <c r="VDA39" s="17"/>
      <c r="VDB39" s="18"/>
      <c r="VDC39" s="18"/>
      <c r="VDD39" s="18"/>
      <c r="VDE39" s="18"/>
      <c r="VDF39" s="18"/>
      <c r="VDG39" s="19"/>
      <c r="VDH39" s="20"/>
      <c r="VDI39" s="17"/>
      <c r="VDJ39" s="18"/>
      <c r="VDK39" s="18"/>
      <c r="VDL39" s="18"/>
      <c r="VDM39" s="18"/>
      <c r="VDN39" s="18"/>
      <c r="VDO39" s="19"/>
      <c r="VDP39" s="20"/>
      <c r="VDQ39" s="17"/>
      <c r="VDR39" s="18"/>
      <c r="VDS39" s="18"/>
      <c r="VDT39" s="18"/>
      <c r="VDU39" s="18"/>
      <c r="VDV39" s="18"/>
      <c r="VDW39" s="19"/>
      <c r="VDX39" s="20"/>
      <c r="VDY39" s="17"/>
      <c r="VDZ39" s="18"/>
      <c r="VEA39" s="18"/>
      <c r="VEB39" s="18"/>
      <c r="VEC39" s="18"/>
      <c r="VED39" s="18"/>
      <c r="VEE39" s="19"/>
      <c r="VEF39" s="20"/>
      <c r="VEG39" s="17"/>
      <c r="VEH39" s="18"/>
      <c r="VEI39" s="18"/>
      <c r="VEJ39" s="18"/>
      <c r="VEK39" s="18"/>
      <c r="VEL39" s="18"/>
      <c r="VEM39" s="19"/>
      <c r="VEN39" s="20"/>
      <c r="VEO39" s="17"/>
      <c r="VEP39" s="18"/>
      <c r="VEQ39" s="18"/>
      <c r="VER39" s="18"/>
      <c r="VES39" s="18"/>
      <c r="VET39" s="18"/>
      <c r="VEU39" s="19"/>
      <c r="VEV39" s="20"/>
      <c r="VEW39" s="17"/>
      <c r="VEX39" s="18"/>
      <c r="VEY39" s="18"/>
      <c r="VEZ39" s="18"/>
      <c r="VFA39" s="18"/>
      <c r="VFB39" s="18"/>
      <c r="VFC39" s="19"/>
      <c r="VFD39" s="20"/>
      <c r="VFE39" s="17"/>
      <c r="VFF39" s="18"/>
      <c r="VFG39" s="18"/>
      <c r="VFH39" s="18"/>
      <c r="VFI39" s="18"/>
      <c r="VFJ39" s="18"/>
      <c r="VFK39" s="19"/>
      <c r="VFL39" s="20"/>
      <c r="VFM39" s="17"/>
      <c r="VFN39" s="18"/>
      <c r="VFO39" s="18"/>
      <c r="VFP39" s="18"/>
      <c r="VFQ39" s="18"/>
      <c r="VFR39" s="18"/>
      <c r="VFS39" s="19"/>
      <c r="VFT39" s="20"/>
      <c r="VFU39" s="17"/>
      <c r="VFV39" s="18"/>
      <c r="VFW39" s="18"/>
      <c r="VFX39" s="18"/>
      <c r="VFY39" s="18"/>
      <c r="VFZ39" s="18"/>
      <c r="VGA39" s="19"/>
      <c r="VGB39" s="20"/>
      <c r="VGC39" s="17"/>
      <c r="VGD39" s="18"/>
      <c r="VGE39" s="18"/>
      <c r="VGF39" s="18"/>
      <c r="VGG39" s="18"/>
      <c r="VGH39" s="18"/>
      <c r="VGI39" s="19"/>
      <c r="VGJ39" s="20"/>
      <c r="VGK39" s="17"/>
      <c r="VGL39" s="18"/>
      <c r="VGM39" s="18"/>
      <c r="VGN39" s="18"/>
      <c r="VGO39" s="18"/>
      <c r="VGP39" s="18"/>
      <c r="VGQ39" s="19"/>
      <c r="VGR39" s="20"/>
      <c r="VGS39" s="17"/>
      <c r="VGT39" s="18"/>
      <c r="VGU39" s="18"/>
      <c r="VGV39" s="18"/>
      <c r="VGW39" s="18"/>
      <c r="VGX39" s="18"/>
      <c r="VGY39" s="19"/>
      <c r="VGZ39" s="20"/>
      <c r="VHA39" s="17"/>
      <c r="VHB39" s="18"/>
      <c r="VHC39" s="18"/>
      <c r="VHD39" s="18"/>
      <c r="VHE39" s="18"/>
      <c r="VHF39" s="18"/>
      <c r="VHG39" s="19"/>
      <c r="VHH39" s="20"/>
      <c r="VHI39" s="17"/>
      <c r="VHJ39" s="18"/>
      <c r="VHK39" s="18"/>
      <c r="VHL39" s="18"/>
      <c r="VHM39" s="18"/>
      <c r="VHN39" s="18"/>
      <c r="VHO39" s="19"/>
      <c r="VHP39" s="20"/>
      <c r="VHQ39" s="17"/>
      <c r="VHR39" s="18"/>
      <c r="VHS39" s="18"/>
      <c r="VHT39" s="18"/>
      <c r="VHU39" s="18"/>
      <c r="VHV39" s="18"/>
      <c r="VHW39" s="19"/>
      <c r="VHX39" s="20"/>
      <c r="VHY39" s="17"/>
      <c r="VHZ39" s="18"/>
      <c r="VIA39" s="18"/>
      <c r="VIB39" s="18"/>
      <c r="VIC39" s="18"/>
      <c r="VID39" s="18"/>
      <c r="VIE39" s="19"/>
      <c r="VIF39" s="20"/>
      <c r="VIG39" s="17"/>
      <c r="VIH39" s="18"/>
      <c r="VII39" s="18"/>
      <c r="VIJ39" s="18"/>
      <c r="VIK39" s="18"/>
      <c r="VIL39" s="18"/>
      <c r="VIM39" s="19"/>
      <c r="VIN39" s="20"/>
      <c r="VIO39" s="17"/>
      <c r="VIP39" s="18"/>
      <c r="VIQ39" s="18"/>
      <c r="VIR39" s="18"/>
      <c r="VIS39" s="18"/>
      <c r="VIT39" s="18"/>
      <c r="VIU39" s="19"/>
      <c r="VIV39" s="20"/>
      <c r="VIW39" s="17"/>
      <c r="VIX39" s="18"/>
      <c r="VIY39" s="18"/>
      <c r="VIZ39" s="18"/>
      <c r="VJA39" s="18"/>
      <c r="VJB39" s="18"/>
      <c r="VJC39" s="19"/>
      <c r="VJD39" s="20"/>
      <c r="VJE39" s="17"/>
      <c r="VJF39" s="18"/>
      <c r="VJG39" s="18"/>
      <c r="VJH39" s="18"/>
      <c r="VJI39" s="18"/>
      <c r="VJJ39" s="18"/>
      <c r="VJK39" s="19"/>
      <c r="VJL39" s="20"/>
      <c r="VJM39" s="17"/>
      <c r="VJN39" s="18"/>
      <c r="VJO39" s="18"/>
      <c r="VJP39" s="18"/>
      <c r="VJQ39" s="18"/>
      <c r="VJR39" s="18"/>
      <c r="VJS39" s="19"/>
      <c r="VJT39" s="20"/>
      <c r="VJU39" s="17"/>
      <c r="VJV39" s="18"/>
      <c r="VJW39" s="18"/>
      <c r="VJX39" s="18"/>
      <c r="VJY39" s="18"/>
      <c r="VJZ39" s="18"/>
      <c r="VKA39" s="19"/>
      <c r="VKB39" s="20"/>
      <c r="VKC39" s="17"/>
      <c r="VKD39" s="18"/>
      <c r="VKE39" s="18"/>
      <c r="VKF39" s="18"/>
      <c r="VKG39" s="18"/>
      <c r="VKH39" s="18"/>
      <c r="VKI39" s="19"/>
      <c r="VKJ39" s="20"/>
      <c r="VKK39" s="17"/>
      <c r="VKL39" s="18"/>
      <c r="VKM39" s="18"/>
      <c r="VKN39" s="18"/>
      <c r="VKO39" s="18"/>
      <c r="VKP39" s="18"/>
      <c r="VKQ39" s="19"/>
      <c r="VKR39" s="20"/>
      <c r="VKS39" s="17"/>
      <c r="VKT39" s="18"/>
      <c r="VKU39" s="18"/>
      <c r="VKV39" s="18"/>
      <c r="VKW39" s="18"/>
      <c r="VKX39" s="18"/>
      <c r="VKY39" s="19"/>
      <c r="VKZ39" s="20"/>
      <c r="VLA39" s="17"/>
      <c r="VLB39" s="18"/>
      <c r="VLC39" s="18"/>
      <c r="VLD39" s="18"/>
      <c r="VLE39" s="18"/>
      <c r="VLF39" s="18"/>
      <c r="VLG39" s="19"/>
      <c r="VLH39" s="20"/>
      <c r="VLI39" s="17"/>
      <c r="VLJ39" s="18"/>
      <c r="VLK39" s="18"/>
      <c r="VLL39" s="18"/>
      <c r="VLM39" s="18"/>
      <c r="VLN39" s="18"/>
      <c r="VLO39" s="19"/>
      <c r="VLP39" s="20"/>
      <c r="VLQ39" s="17"/>
      <c r="VLR39" s="18"/>
      <c r="VLS39" s="18"/>
      <c r="VLT39" s="18"/>
      <c r="VLU39" s="18"/>
      <c r="VLV39" s="18"/>
      <c r="VLW39" s="19"/>
      <c r="VLX39" s="20"/>
      <c r="VLY39" s="17"/>
      <c r="VLZ39" s="18"/>
      <c r="VMA39" s="18"/>
      <c r="VMB39" s="18"/>
      <c r="VMC39" s="18"/>
      <c r="VMD39" s="18"/>
      <c r="VME39" s="19"/>
      <c r="VMF39" s="20"/>
      <c r="VMG39" s="17"/>
      <c r="VMH39" s="18"/>
      <c r="VMI39" s="18"/>
      <c r="VMJ39" s="18"/>
      <c r="VMK39" s="18"/>
      <c r="VML39" s="18"/>
      <c r="VMM39" s="19"/>
      <c r="VMN39" s="20"/>
      <c r="VMO39" s="17"/>
      <c r="VMP39" s="18"/>
      <c r="VMQ39" s="18"/>
      <c r="VMR39" s="18"/>
      <c r="VMS39" s="18"/>
      <c r="VMT39" s="18"/>
      <c r="VMU39" s="19"/>
      <c r="VMV39" s="20"/>
      <c r="VMW39" s="17"/>
      <c r="VMX39" s="18"/>
      <c r="VMY39" s="18"/>
      <c r="VMZ39" s="18"/>
      <c r="VNA39" s="18"/>
      <c r="VNB39" s="18"/>
      <c r="VNC39" s="19"/>
      <c r="VND39" s="20"/>
      <c r="VNE39" s="17"/>
      <c r="VNF39" s="18"/>
      <c r="VNG39" s="18"/>
      <c r="VNH39" s="18"/>
      <c r="VNI39" s="18"/>
      <c r="VNJ39" s="18"/>
      <c r="VNK39" s="19"/>
      <c r="VNL39" s="20"/>
      <c r="VNM39" s="17"/>
      <c r="VNN39" s="18"/>
      <c r="VNO39" s="18"/>
      <c r="VNP39" s="18"/>
      <c r="VNQ39" s="18"/>
      <c r="VNR39" s="18"/>
      <c r="VNS39" s="19"/>
      <c r="VNT39" s="20"/>
      <c r="VNU39" s="17"/>
      <c r="VNV39" s="18"/>
      <c r="VNW39" s="18"/>
      <c r="VNX39" s="18"/>
      <c r="VNY39" s="18"/>
      <c r="VNZ39" s="18"/>
      <c r="VOA39" s="19"/>
      <c r="VOB39" s="20"/>
      <c r="VOC39" s="17"/>
      <c r="VOD39" s="18"/>
      <c r="VOE39" s="18"/>
      <c r="VOF39" s="18"/>
      <c r="VOG39" s="18"/>
      <c r="VOH39" s="18"/>
      <c r="VOI39" s="19"/>
      <c r="VOJ39" s="20"/>
      <c r="VOK39" s="17"/>
      <c r="VOL39" s="18"/>
      <c r="VOM39" s="18"/>
      <c r="VON39" s="18"/>
      <c r="VOO39" s="18"/>
      <c r="VOP39" s="18"/>
      <c r="VOQ39" s="19"/>
      <c r="VOR39" s="20"/>
      <c r="VOS39" s="17"/>
      <c r="VOT39" s="18"/>
      <c r="VOU39" s="18"/>
      <c r="VOV39" s="18"/>
      <c r="VOW39" s="18"/>
      <c r="VOX39" s="18"/>
      <c r="VOY39" s="19"/>
      <c r="VOZ39" s="20"/>
      <c r="VPA39" s="17"/>
      <c r="VPB39" s="18"/>
      <c r="VPC39" s="18"/>
      <c r="VPD39" s="18"/>
      <c r="VPE39" s="18"/>
      <c r="VPF39" s="18"/>
      <c r="VPG39" s="19"/>
      <c r="VPH39" s="20"/>
      <c r="VPI39" s="17"/>
      <c r="VPJ39" s="18"/>
      <c r="VPK39" s="18"/>
      <c r="VPL39" s="18"/>
      <c r="VPM39" s="18"/>
      <c r="VPN39" s="18"/>
      <c r="VPO39" s="19"/>
      <c r="VPP39" s="20"/>
      <c r="VPQ39" s="17"/>
      <c r="VPR39" s="18"/>
      <c r="VPS39" s="18"/>
      <c r="VPT39" s="18"/>
      <c r="VPU39" s="18"/>
      <c r="VPV39" s="18"/>
      <c r="VPW39" s="19"/>
      <c r="VPX39" s="20"/>
      <c r="VPY39" s="17"/>
      <c r="VPZ39" s="18"/>
      <c r="VQA39" s="18"/>
      <c r="VQB39" s="18"/>
      <c r="VQC39" s="18"/>
      <c r="VQD39" s="18"/>
      <c r="VQE39" s="19"/>
      <c r="VQF39" s="20"/>
      <c r="VQG39" s="17"/>
      <c r="VQH39" s="18"/>
      <c r="VQI39" s="18"/>
      <c r="VQJ39" s="18"/>
      <c r="VQK39" s="18"/>
      <c r="VQL39" s="18"/>
      <c r="VQM39" s="19"/>
      <c r="VQN39" s="20"/>
      <c r="VQO39" s="17"/>
      <c r="VQP39" s="18"/>
      <c r="VQQ39" s="18"/>
      <c r="VQR39" s="18"/>
      <c r="VQS39" s="18"/>
      <c r="VQT39" s="18"/>
      <c r="VQU39" s="19"/>
      <c r="VQV39" s="20"/>
      <c r="VQW39" s="17"/>
      <c r="VQX39" s="18"/>
      <c r="VQY39" s="18"/>
      <c r="VQZ39" s="18"/>
      <c r="VRA39" s="18"/>
      <c r="VRB39" s="18"/>
      <c r="VRC39" s="19"/>
      <c r="VRD39" s="20"/>
      <c r="VRE39" s="17"/>
      <c r="VRF39" s="18"/>
      <c r="VRG39" s="18"/>
      <c r="VRH39" s="18"/>
      <c r="VRI39" s="18"/>
      <c r="VRJ39" s="18"/>
      <c r="VRK39" s="19"/>
      <c r="VRL39" s="20"/>
      <c r="VRM39" s="17"/>
      <c r="VRN39" s="18"/>
      <c r="VRO39" s="18"/>
      <c r="VRP39" s="18"/>
      <c r="VRQ39" s="18"/>
      <c r="VRR39" s="18"/>
      <c r="VRS39" s="19"/>
      <c r="VRT39" s="20"/>
      <c r="VRU39" s="17"/>
      <c r="VRV39" s="18"/>
      <c r="VRW39" s="18"/>
      <c r="VRX39" s="18"/>
      <c r="VRY39" s="18"/>
      <c r="VRZ39" s="18"/>
      <c r="VSA39" s="19"/>
      <c r="VSB39" s="20"/>
      <c r="VSC39" s="17"/>
      <c r="VSD39" s="18"/>
      <c r="VSE39" s="18"/>
      <c r="VSF39" s="18"/>
      <c r="VSG39" s="18"/>
      <c r="VSH39" s="18"/>
      <c r="VSI39" s="19"/>
      <c r="VSJ39" s="20"/>
      <c r="VSK39" s="17"/>
      <c r="VSL39" s="18"/>
      <c r="VSM39" s="18"/>
      <c r="VSN39" s="18"/>
      <c r="VSO39" s="18"/>
      <c r="VSP39" s="18"/>
      <c r="VSQ39" s="19"/>
      <c r="VSR39" s="20"/>
      <c r="VSS39" s="17"/>
      <c r="VST39" s="18"/>
      <c r="VSU39" s="18"/>
      <c r="VSV39" s="18"/>
      <c r="VSW39" s="18"/>
      <c r="VSX39" s="18"/>
      <c r="VSY39" s="19"/>
      <c r="VSZ39" s="20"/>
      <c r="VTA39" s="17"/>
      <c r="VTB39" s="18"/>
      <c r="VTC39" s="18"/>
      <c r="VTD39" s="18"/>
      <c r="VTE39" s="18"/>
      <c r="VTF39" s="18"/>
      <c r="VTG39" s="19"/>
      <c r="VTH39" s="20"/>
      <c r="VTI39" s="17"/>
      <c r="VTJ39" s="18"/>
      <c r="VTK39" s="18"/>
      <c r="VTL39" s="18"/>
      <c r="VTM39" s="18"/>
      <c r="VTN39" s="18"/>
      <c r="VTO39" s="19"/>
      <c r="VTP39" s="20"/>
      <c r="VTQ39" s="17"/>
      <c r="VTR39" s="18"/>
      <c r="VTS39" s="18"/>
      <c r="VTT39" s="18"/>
      <c r="VTU39" s="18"/>
      <c r="VTV39" s="18"/>
      <c r="VTW39" s="19"/>
      <c r="VTX39" s="20"/>
      <c r="VTY39" s="17"/>
      <c r="VTZ39" s="18"/>
      <c r="VUA39" s="18"/>
      <c r="VUB39" s="18"/>
      <c r="VUC39" s="18"/>
      <c r="VUD39" s="18"/>
      <c r="VUE39" s="19"/>
      <c r="VUF39" s="20"/>
      <c r="VUG39" s="17"/>
      <c r="VUH39" s="18"/>
      <c r="VUI39" s="18"/>
      <c r="VUJ39" s="18"/>
      <c r="VUK39" s="18"/>
      <c r="VUL39" s="18"/>
      <c r="VUM39" s="19"/>
      <c r="VUN39" s="20"/>
      <c r="VUO39" s="17"/>
      <c r="VUP39" s="18"/>
      <c r="VUQ39" s="18"/>
      <c r="VUR39" s="18"/>
      <c r="VUS39" s="18"/>
      <c r="VUT39" s="18"/>
      <c r="VUU39" s="19"/>
      <c r="VUV39" s="20"/>
      <c r="VUW39" s="17"/>
      <c r="VUX39" s="18"/>
      <c r="VUY39" s="18"/>
      <c r="VUZ39" s="18"/>
      <c r="VVA39" s="18"/>
      <c r="VVB39" s="18"/>
      <c r="VVC39" s="19"/>
      <c r="VVD39" s="20"/>
      <c r="VVE39" s="17"/>
      <c r="VVF39" s="18"/>
      <c r="VVG39" s="18"/>
      <c r="VVH39" s="18"/>
      <c r="VVI39" s="18"/>
      <c r="VVJ39" s="18"/>
      <c r="VVK39" s="19"/>
      <c r="VVL39" s="20"/>
      <c r="VVM39" s="17"/>
      <c r="VVN39" s="18"/>
      <c r="VVO39" s="18"/>
      <c r="VVP39" s="18"/>
      <c r="VVQ39" s="18"/>
      <c r="VVR39" s="18"/>
      <c r="VVS39" s="19"/>
      <c r="VVT39" s="20"/>
      <c r="VVU39" s="17"/>
      <c r="VVV39" s="18"/>
      <c r="VVW39" s="18"/>
      <c r="VVX39" s="18"/>
      <c r="VVY39" s="18"/>
      <c r="VVZ39" s="18"/>
      <c r="VWA39" s="19"/>
      <c r="VWB39" s="20"/>
      <c r="VWC39" s="17"/>
      <c r="VWD39" s="18"/>
      <c r="VWE39" s="18"/>
      <c r="VWF39" s="18"/>
      <c r="VWG39" s="18"/>
      <c r="VWH39" s="18"/>
      <c r="VWI39" s="19"/>
      <c r="VWJ39" s="20"/>
      <c r="VWK39" s="17"/>
      <c r="VWL39" s="18"/>
      <c r="VWM39" s="18"/>
      <c r="VWN39" s="18"/>
      <c r="VWO39" s="18"/>
      <c r="VWP39" s="18"/>
      <c r="VWQ39" s="19"/>
      <c r="VWR39" s="20"/>
      <c r="VWS39" s="17"/>
      <c r="VWT39" s="18"/>
      <c r="VWU39" s="18"/>
      <c r="VWV39" s="18"/>
      <c r="VWW39" s="18"/>
      <c r="VWX39" s="18"/>
      <c r="VWY39" s="19"/>
      <c r="VWZ39" s="20"/>
      <c r="VXA39" s="17"/>
      <c r="VXB39" s="18"/>
      <c r="VXC39" s="18"/>
      <c r="VXD39" s="18"/>
      <c r="VXE39" s="18"/>
      <c r="VXF39" s="18"/>
      <c r="VXG39" s="19"/>
      <c r="VXH39" s="20"/>
      <c r="VXI39" s="17"/>
      <c r="VXJ39" s="18"/>
      <c r="VXK39" s="18"/>
      <c r="VXL39" s="18"/>
      <c r="VXM39" s="18"/>
      <c r="VXN39" s="18"/>
      <c r="VXO39" s="19"/>
      <c r="VXP39" s="20"/>
      <c r="VXQ39" s="17"/>
      <c r="VXR39" s="18"/>
      <c r="VXS39" s="18"/>
      <c r="VXT39" s="18"/>
      <c r="VXU39" s="18"/>
      <c r="VXV39" s="18"/>
      <c r="VXW39" s="19"/>
      <c r="VXX39" s="20"/>
      <c r="VXY39" s="17"/>
      <c r="VXZ39" s="18"/>
      <c r="VYA39" s="18"/>
      <c r="VYB39" s="18"/>
      <c r="VYC39" s="18"/>
      <c r="VYD39" s="18"/>
      <c r="VYE39" s="19"/>
      <c r="VYF39" s="20"/>
      <c r="VYG39" s="17"/>
      <c r="VYH39" s="18"/>
      <c r="VYI39" s="18"/>
      <c r="VYJ39" s="18"/>
      <c r="VYK39" s="18"/>
      <c r="VYL39" s="18"/>
      <c r="VYM39" s="19"/>
      <c r="VYN39" s="20"/>
      <c r="VYO39" s="17"/>
      <c r="VYP39" s="18"/>
      <c r="VYQ39" s="18"/>
      <c r="VYR39" s="18"/>
      <c r="VYS39" s="18"/>
      <c r="VYT39" s="18"/>
      <c r="VYU39" s="19"/>
      <c r="VYV39" s="20"/>
      <c r="VYW39" s="17"/>
      <c r="VYX39" s="18"/>
      <c r="VYY39" s="18"/>
      <c r="VYZ39" s="18"/>
      <c r="VZA39" s="18"/>
      <c r="VZB39" s="18"/>
      <c r="VZC39" s="19"/>
      <c r="VZD39" s="20"/>
      <c r="VZE39" s="17"/>
      <c r="VZF39" s="18"/>
      <c r="VZG39" s="18"/>
      <c r="VZH39" s="18"/>
      <c r="VZI39" s="18"/>
      <c r="VZJ39" s="18"/>
      <c r="VZK39" s="19"/>
      <c r="VZL39" s="20"/>
      <c r="VZM39" s="17"/>
      <c r="VZN39" s="18"/>
      <c r="VZO39" s="18"/>
      <c r="VZP39" s="18"/>
      <c r="VZQ39" s="18"/>
      <c r="VZR39" s="18"/>
      <c r="VZS39" s="19"/>
      <c r="VZT39" s="20"/>
      <c r="VZU39" s="17"/>
      <c r="VZV39" s="18"/>
      <c r="VZW39" s="18"/>
      <c r="VZX39" s="18"/>
      <c r="VZY39" s="18"/>
      <c r="VZZ39" s="18"/>
      <c r="WAA39" s="19"/>
      <c r="WAB39" s="20"/>
      <c r="WAC39" s="17"/>
      <c r="WAD39" s="18"/>
      <c r="WAE39" s="18"/>
      <c r="WAF39" s="18"/>
      <c r="WAG39" s="18"/>
      <c r="WAH39" s="18"/>
      <c r="WAI39" s="19"/>
      <c r="WAJ39" s="20"/>
      <c r="WAK39" s="17"/>
      <c r="WAL39" s="18"/>
      <c r="WAM39" s="18"/>
      <c r="WAN39" s="18"/>
      <c r="WAO39" s="18"/>
      <c r="WAP39" s="18"/>
      <c r="WAQ39" s="19"/>
      <c r="WAR39" s="20"/>
      <c r="WAS39" s="17"/>
      <c r="WAT39" s="18"/>
      <c r="WAU39" s="18"/>
      <c r="WAV39" s="18"/>
      <c r="WAW39" s="18"/>
      <c r="WAX39" s="18"/>
      <c r="WAY39" s="19"/>
      <c r="WAZ39" s="20"/>
      <c r="WBA39" s="17"/>
      <c r="WBB39" s="18"/>
      <c r="WBC39" s="18"/>
      <c r="WBD39" s="18"/>
      <c r="WBE39" s="18"/>
      <c r="WBF39" s="18"/>
      <c r="WBG39" s="19"/>
      <c r="WBH39" s="20"/>
      <c r="WBI39" s="17"/>
      <c r="WBJ39" s="18"/>
      <c r="WBK39" s="18"/>
      <c r="WBL39" s="18"/>
      <c r="WBM39" s="18"/>
      <c r="WBN39" s="18"/>
      <c r="WBO39" s="19"/>
      <c r="WBP39" s="20"/>
      <c r="WBQ39" s="17"/>
      <c r="WBR39" s="18"/>
      <c r="WBS39" s="18"/>
      <c r="WBT39" s="18"/>
      <c r="WBU39" s="18"/>
      <c r="WBV39" s="18"/>
      <c r="WBW39" s="19"/>
      <c r="WBX39" s="20"/>
      <c r="WBY39" s="17"/>
      <c r="WBZ39" s="18"/>
      <c r="WCA39" s="18"/>
      <c r="WCB39" s="18"/>
      <c r="WCC39" s="18"/>
      <c r="WCD39" s="18"/>
      <c r="WCE39" s="19"/>
      <c r="WCF39" s="20"/>
      <c r="WCG39" s="17"/>
      <c r="WCH39" s="18"/>
      <c r="WCI39" s="18"/>
      <c r="WCJ39" s="18"/>
      <c r="WCK39" s="18"/>
      <c r="WCL39" s="18"/>
      <c r="WCM39" s="19"/>
      <c r="WCN39" s="20"/>
      <c r="WCO39" s="17"/>
      <c r="WCP39" s="18"/>
      <c r="WCQ39" s="18"/>
      <c r="WCR39" s="18"/>
      <c r="WCS39" s="18"/>
      <c r="WCT39" s="18"/>
      <c r="WCU39" s="19"/>
      <c r="WCV39" s="20"/>
      <c r="WCW39" s="17"/>
      <c r="WCX39" s="18"/>
      <c r="WCY39" s="18"/>
      <c r="WCZ39" s="18"/>
      <c r="WDA39" s="18"/>
      <c r="WDB39" s="18"/>
      <c r="WDC39" s="19"/>
      <c r="WDD39" s="20"/>
      <c r="WDE39" s="17"/>
      <c r="WDF39" s="18"/>
      <c r="WDG39" s="18"/>
      <c r="WDH39" s="18"/>
      <c r="WDI39" s="18"/>
      <c r="WDJ39" s="18"/>
      <c r="WDK39" s="19"/>
      <c r="WDL39" s="20"/>
      <c r="WDM39" s="17"/>
      <c r="WDN39" s="18"/>
      <c r="WDO39" s="18"/>
      <c r="WDP39" s="18"/>
      <c r="WDQ39" s="18"/>
      <c r="WDR39" s="18"/>
      <c r="WDS39" s="19"/>
      <c r="WDT39" s="20"/>
      <c r="WDU39" s="17"/>
      <c r="WDV39" s="18"/>
      <c r="WDW39" s="18"/>
      <c r="WDX39" s="18"/>
      <c r="WDY39" s="18"/>
      <c r="WDZ39" s="18"/>
      <c r="WEA39" s="19"/>
      <c r="WEB39" s="20"/>
      <c r="WEC39" s="17"/>
      <c r="WED39" s="18"/>
      <c r="WEE39" s="18"/>
      <c r="WEF39" s="18"/>
      <c r="WEG39" s="18"/>
      <c r="WEH39" s="18"/>
      <c r="WEI39" s="19"/>
      <c r="WEJ39" s="20"/>
      <c r="WEK39" s="17"/>
      <c r="WEL39" s="18"/>
      <c r="WEM39" s="18"/>
      <c r="WEN39" s="18"/>
      <c r="WEO39" s="18"/>
      <c r="WEP39" s="18"/>
      <c r="WEQ39" s="19"/>
      <c r="WER39" s="20"/>
      <c r="WES39" s="17"/>
      <c r="WET39" s="18"/>
      <c r="WEU39" s="18"/>
      <c r="WEV39" s="18"/>
      <c r="WEW39" s="18"/>
      <c r="WEX39" s="18"/>
      <c r="WEY39" s="19"/>
      <c r="WEZ39" s="20"/>
      <c r="WFA39" s="17"/>
      <c r="WFB39" s="18"/>
      <c r="WFC39" s="18"/>
      <c r="WFD39" s="18"/>
      <c r="WFE39" s="18"/>
      <c r="WFF39" s="18"/>
      <c r="WFG39" s="19"/>
      <c r="WFH39" s="20"/>
      <c r="WFI39" s="17"/>
      <c r="WFJ39" s="18"/>
      <c r="WFK39" s="18"/>
      <c r="WFL39" s="18"/>
      <c r="WFM39" s="18"/>
      <c r="WFN39" s="18"/>
      <c r="WFO39" s="19"/>
      <c r="WFP39" s="20"/>
      <c r="WFQ39" s="17"/>
      <c r="WFR39" s="18"/>
      <c r="WFS39" s="18"/>
      <c r="WFT39" s="18"/>
      <c r="WFU39" s="18"/>
      <c r="WFV39" s="18"/>
      <c r="WFW39" s="19"/>
      <c r="WFX39" s="20"/>
      <c r="WFY39" s="17"/>
      <c r="WFZ39" s="18"/>
      <c r="WGA39" s="18"/>
      <c r="WGB39" s="18"/>
      <c r="WGC39" s="18"/>
      <c r="WGD39" s="18"/>
      <c r="WGE39" s="19"/>
      <c r="WGF39" s="20"/>
      <c r="WGG39" s="17"/>
      <c r="WGH39" s="18"/>
      <c r="WGI39" s="18"/>
      <c r="WGJ39" s="18"/>
      <c r="WGK39" s="18"/>
      <c r="WGL39" s="18"/>
      <c r="WGM39" s="19"/>
      <c r="WGN39" s="20"/>
      <c r="WGO39" s="17"/>
      <c r="WGP39" s="18"/>
      <c r="WGQ39" s="18"/>
      <c r="WGR39" s="18"/>
      <c r="WGS39" s="18"/>
      <c r="WGT39" s="18"/>
      <c r="WGU39" s="19"/>
      <c r="WGV39" s="20"/>
      <c r="WGW39" s="17"/>
      <c r="WGX39" s="18"/>
      <c r="WGY39" s="18"/>
      <c r="WGZ39" s="18"/>
      <c r="WHA39" s="18"/>
      <c r="WHB39" s="18"/>
      <c r="WHC39" s="19"/>
      <c r="WHD39" s="20"/>
      <c r="WHE39" s="17"/>
      <c r="WHF39" s="18"/>
      <c r="WHG39" s="18"/>
      <c r="WHH39" s="18"/>
      <c r="WHI39" s="18"/>
      <c r="WHJ39" s="18"/>
      <c r="WHK39" s="19"/>
      <c r="WHL39" s="20"/>
      <c r="WHM39" s="17"/>
      <c r="WHN39" s="18"/>
      <c r="WHO39" s="18"/>
      <c r="WHP39" s="18"/>
      <c r="WHQ39" s="18"/>
      <c r="WHR39" s="18"/>
      <c r="WHS39" s="19"/>
      <c r="WHT39" s="20"/>
      <c r="WHU39" s="17"/>
      <c r="WHV39" s="18"/>
      <c r="WHW39" s="18"/>
      <c r="WHX39" s="18"/>
      <c r="WHY39" s="18"/>
      <c r="WHZ39" s="18"/>
      <c r="WIA39" s="19"/>
      <c r="WIB39" s="20"/>
      <c r="WIC39" s="17"/>
      <c r="WID39" s="18"/>
      <c r="WIE39" s="18"/>
      <c r="WIF39" s="18"/>
      <c r="WIG39" s="18"/>
      <c r="WIH39" s="18"/>
      <c r="WII39" s="19"/>
      <c r="WIJ39" s="20"/>
      <c r="WIK39" s="17"/>
      <c r="WIL39" s="18"/>
      <c r="WIM39" s="18"/>
      <c r="WIN39" s="18"/>
      <c r="WIO39" s="18"/>
      <c r="WIP39" s="18"/>
      <c r="WIQ39" s="19"/>
      <c r="WIR39" s="20"/>
      <c r="WIS39" s="17"/>
      <c r="WIT39" s="18"/>
      <c r="WIU39" s="18"/>
      <c r="WIV39" s="18"/>
      <c r="WIW39" s="18"/>
      <c r="WIX39" s="18"/>
      <c r="WIY39" s="19"/>
      <c r="WIZ39" s="20"/>
      <c r="WJA39" s="17"/>
      <c r="WJB39" s="18"/>
      <c r="WJC39" s="18"/>
      <c r="WJD39" s="18"/>
      <c r="WJE39" s="18"/>
      <c r="WJF39" s="18"/>
      <c r="WJG39" s="19"/>
      <c r="WJH39" s="20"/>
      <c r="WJI39" s="17"/>
      <c r="WJJ39" s="18"/>
      <c r="WJK39" s="18"/>
      <c r="WJL39" s="18"/>
      <c r="WJM39" s="18"/>
      <c r="WJN39" s="18"/>
      <c r="WJO39" s="19"/>
      <c r="WJP39" s="20"/>
      <c r="WJQ39" s="17"/>
      <c r="WJR39" s="18"/>
      <c r="WJS39" s="18"/>
      <c r="WJT39" s="18"/>
      <c r="WJU39" s="18"/>
      <c r="WJV39" s="18"/>
      <c r="WJW39" s="19"/>
      <c r="WJX39" s="20"/>
      <c r="WJY39" s="17"/>
      <c r="WJZ39" s="18"/>
      <c r="WKA39" s="18"/>
      <c r="WKB39" s="18"/>
      <c r="WKC39" s="18"/>
      <c r="WKD39" s="18"/>
      <c r="WKE39" s="19"/>
      <c r="WKF39" s="20"/>
      <c r="WKG39" s="17"/>
      <c r="WKH39" s="18"/>
      <c r="WKI39" s="18"/>
      <c r="WKJ39" s="18"/>
      <c r="WKK39" s="18"/>
      <c r="WKL39" s="18"/>
      <c r="WKM39" s="19"/>
      <c r="WKN39" s="20"/>
      <c r="WKO39" s="17"/>
      <c r="WKP39" s="18"/>
      <c r="WKQ39" s="18"/>
      <c r="WKR39" s="18"/>
      <c r="WKS39" s="18"/>
      <c r="WKT39" s="18"/>
      <c r="WKU39" s="19"/>
      <c r="WKV39" s="20"/>
      <c r="WKW39" s="17"/>
      <c r="WKX39" s="18"/>
      <c r="WKY39" s="18"/>
      <c r="WKZ39" s="18"/>
      <c r="WLA39" s="18"/>
      <c r="WLB39" s="18"/>
      <c r="WLC39" s="19"/>
      <c r="WLD39" s="20"/>
      <c r="WLE39" s="17"/>
      <c r="WLF39" s="18"/>
      <c r="WLG39" s="18"/>
      <c r="WLH39" s="18"/>
      <c r="WLI39" s="18"/>
      <c r="WLJ39" s="18"/>
      <c r="WLK39" s="19"/>
      <c r="WLL39" s="20"/>
      <c r="WLM39" s="17"/>
      <c r="WLN39" s="18"/>
      <c r="WLO39" s="18"/>
      <c r="WLP39" s="18"/>
      <c r="WLQ39" s="18"/>
      <c r="WLR39" s="18"/>
      <c r="WLS39" s="19"/>
      <c r="WLT39" s="20"/>
      <c r="WLU39" s="17"/>
      <c r="WLV39" s="18"/>
      <c r="WLW39" s="18"/>
      <c r="WLX39" s="18"/>
      <c r="WLY39" s="18"/>
      <c r="WLZ39" s="18"/>
      <c r="WMA39" s="19"/>
      <c r="WMB39" s="20"/>
      <c r="WMC39" s="17"/>
      <c r="WMD39" s="18"/>
      <c r="WME39" s="18"/>
      <c r="WMF39" s="18"/>
      <c r="WMG39" s="18"/>
      <c r="WMH39" s="18"/>
      <c r="WMI39" s="19"/>
      <c r="WMJ39" s="20"/>
      <c r="WMK39" s="17"/>
      <c r="WML39" s="18"/>
      <c r="WMM39" s="18"/>
      <c r="WMN39" s="18"/>
      <c r="WMO39" s="18"/>
      <c r="WMP39" s="18"/>
      <c r="WMQ39" s="19"/>
      <c r="WMR39" s="20"/>
      <c r="WMS39" s="17"/>
      <c r="WMT39" s="18"/>
      <c r="WMU39" s="18"/>
      <c r="WMV39" s="18"/>
      <c r="WMW39" s="18"/>
      <c r="WMX39" s="18"/>
      <c r="WMY39" s="19"/>
      <c r="WMZ39" s="20"/>
      <c r="WNA39" s="17"/>
      <c r="WNB39" s="18"/>
      <c r="WNC39" s="18"/>
      <c r="WND39" s="18"/>
      <c r="WNE39" s="18"/>
      <c r="WNF39" s="18"/>
      <c r="WNG39" s="19"/>
      <c r="WNH39" s="20"/>
      <c r="WNI39" s="17"/>
      <c r="WNJ39" s="18"/>
      <c r="WNK39" s="18"/>
      <c r="WNL39" s="18"/>
      <c r="WNM39" s="18"/>
      <c r="WNN39" s="18"/>
      <c r="WNO39" s="19"/>
      <c r="WNP39" s="20"/>
      <c r="WNQ39" s="17"/>
      <c r="WNR39" s="18"/>
      <c r="WNS39" s="18"/>
      <c r="WNT39" s="18"/>
      <c r="WNU39" s="18"/>
      <c r="WNV39" s="18"/>
      <c r="WNW39" s="19"/>
      <c r="WNX39" s="20"/>
      <c r="WNY39" s="17"/>
      <c r="WNZ39" s="18"/>
      <c r="WOA39" s="18"/>
      <c r="WOB39" s="18"/>
      <c r="WOC39" s="18"/>
      <c r="WOD39" s="18"/>
      <c r="WOE39" s="19"/>
      <c r="WOF39" s="20"/>
      <c r="WOG39" s="17"/>
      <c r="WOH39" s="18"/>
      <c r="WOI39" s="18"/>
      <c r="WOJ39" s="18"/>
      <c r="WOK39" s="18"/>
      <c r="WOL39" s="18"/>
      <c r="WOM39" s="19"/>
      <c r="WON39" s="20"/>
      <c r="WOO39" s="17"/>
      <c r="WOP39" s="18"/>
      <c r="WOQ39" s="18"/>
      <c r="WOR39" s="18"/>
      <c r="WOS39" s="18"/>
      <c r="WOT39" s="18"/>
      <c r="WOU39" s="19"/>
      <c r="WOV39" s="20"/>
      <c r="WOW39" s="17"/>
      <c r="WOX39" s="18"/>
      <c r="WOY39" s="18"/>
      <c r="WOZ39" s="18"/>
      <c r="WPA39" s="18"/>
      <c r="WPB39" s="18"/>
      <c r="WPC39" s="19"/>
      <c r="WPD39" s="20"/>
      <c r="WPE39" s="17"/>
      <c r="WPF39" s="18"/>
      <c r="WPG39" s="18"/>
      <c r="WPH39" s="18"/>
      <c r="WPI39" s="18"/>
      <c r="WPJ39" s="18"/>
      <c r="WPK39" s="19"/>
      <c r="WPL39" s="20"/>
      <c r="WPM39" s="17"/>
      <c r="WPN39" s="18"/>
      <c r="WPO39" s="18"/>
      <c r="WPP39" s="18"/>
      <c r="WPQ39" s="18"/>
      <c r="WPR39" s="18"/>
      <c r="WPS39" s="19"/>
      <c r="WPT39" s="20"/>
      <c r="WPU39" s="17"/>
      <c r="WPV39" s="18"/>
      <c r="WPW39" s="18"/>
      <c r="WPX39" s="18"/>
      <c r="WPY39" s="18"/>
      <c r="WPZ39" s="18"/>
      <c r="WQA39" s="19"/>
      <c r="WQB39" s="20"/>
      <c r="WQC39" s="17"/>
      <c r="WQD39" s="18"/>
      <c r="WQE39" s="18"/>
      <c r="WQF39" s="18"/>
      <c r="WQG39" s="18"/>
      <c r="WQH39" s="18"/>
      <c r="WQI39" s="19"/>
      <c r="WQJ39" s="20"/>
      <c r="WQK39" s="17"/>
      <c r="WQL39" s="18"/>
      <c r="WQM39" s="18"/>
      <c r="WQN39" s="18"/>
      <c r="WQO39" s="18"/>
      <c r="WQP39" s="18"/>
      <c r="WQQ39" s="19"/>
      <c r="WQR39" s="20"/>
      <c r="WQS39" s="17"/>
      <c r="WQT39" s="18"/>
      <c r="WQU39" s="18"/>
      <c r="WQV39" s="18"/>
      <c r="WQW39" s="18"/>
      <c r="WQX39" s="18"/>
      <c r="WQY39" s="19"/>
      <c r="WQZ39" s="20"/>
      <c r="WRA39" s="17"/>
      <c r="WRB39" s="18"/>
      <c r="WRC39" s="18"/>
      <c r="WRD39" s="18"/>
      <c r="WRE39" s="18"/>
      <c r="WRF39" s="18"/>
      <c r="WRG39" s="19"/>
      <c r="WRH39" s="20"/>
      <c r="WRI39" s="17"/>
      <c r="WRJ39" s="18"/>
      <c r="WRK39" s="18"/>
      <c r="WRL39" s="18"/>
      <c r="WRM39" s="18"/>
      <c r="WRN39" s="18"/>
      <c r="WRO39" s="19"/>
      <c r="WRP39" s="20"/>
      <c r="WRQ39" s="17"/>
      <c r="WRR39" s="18"/>
      <c r="WRS39" s="18"/>
      <c r="WRT39" s="18"/>
      <c r="WRU39" s="18"/>
      <c r="WRV39" s="18"/>
      <c r="WRW39" s="19"/>
      <c r="WRX39" s="20"/>
      <c r="WRY39" s="17"/>
      <c r="WRZ39" s="18"/>
      <c r="WSA39" s="18"/>
      <c r="WSB39" s="18"/>
      <c r="WSC39" s="18"/>
      <c r="WSD39" s="18"/>
      <c r="WSE39" s="19"/>
      <c r="WSF39" s="20"/>
      <c r="WSG39" s="17"/>
      <c r="WSH39" s="18"/>
      <c r="WSI39" s="18"/>
      <c r="WSJ39" s="18"/>
      <c r="WSK39" s="18"/>
      <c r="WSL39" s="18"/>
      <c r="WSM39" s="19"/>
      <c r="WSN39" s="20"/>
      <c r="WSO39" s="17"/>
      <c r="WSP39" s="18"/>
      <c r="WSQ39" s="18"/>
      <c r="WSR39" s="18"/>
      <c r="WSS39" s="18"/>
      <c r="WST39" s="18"/>
      <c r="WSU39" s="19"/>
      <c r="WSV39" s="20"/>
      <c r="WSW39" s="17"/>
      <c r="WSX39" s="18"/>
      <c r="WSY39" s="18"/>
      <c r="WSZ39" s="18"/>
      <c r="WTA39" s="18"/>
      <c r="WTB39" s="18"/>
      <c r="WTC39" s="19"/>
      <c r="WTD39" s="20"/>
      <c r="WTE39" s="17"/>
      <c r="WTF39" s="18"/>
      <c r="WTG39" s="18"/>
      <c r="WTH39" s="18"/>
      <c r="WTI39" s="18"/>
      <c r="WTJ39" s="18"/>
      <c r="WTK39" s="19"/>
      <c r="WTL39" s="20"/>
      <c r="WTM39" s="17"/>
      <c r="WTN39" s="18"/>
      <c r="WTO39" s="18"/>
      <c r="WTP39" s="18"/>
      <c r="WTQ39" s="18"/>
      <c r="WTR39" s="18"/>
      <c r="WTS39" s="19"/>
      <c r="WTT39" s="20"/>
      <c r="WTU39" s="17"/>
      <c r="WTV39" s="18"/>
      <c r="WTW39" s="18"/>
      <c r="WTX39" s="18"/>
      <c r="WTY39" s="18"/>
      <c r="WTZ39" s="18"/>
      <c r="WUA39" s="19"/>
      <c r="WUB39" s="20"/>
      <c r="WUC39" s="17"/>
      <c r="WUD39" s="18"/>
      <c r="WUE39" s="18"/>
      <c r="WUF39" s="18"/>
      <c r="WUG39" s="18"/>
      <c r="WUH39" s="18"/>
      <c r="WUI39" s="19"/>
      <c r="WUJ39" s="20"/>
      <c r="WUK39" s="17"/>
      <c r="WUL39" s="18"/>
      <c r="WUM39" s="18"/>
      <c r="WUN39" s="18"/>
      <c r="WUO39" s="18"/>
      <c r="WUP39" s="18"/>
      <c r="WUQ39" s="19"/>
      <c r="WUR39" s="20"/>
      <c r="WUS39" s="17"/>
      <c r="WUT39" s="18"/>
      <c r="WUU39" s="18"/>
      <c r="WUV39" s="18"/>
      <c r="WUW39" s="18"/>
      <c r="WUX39" s="18"/>
      <c r="WUY39" s="19"/>
      <c r="WUZ39" s="20"/>
      <c r="WVA39" s="17"/>
      <c r="WVB39" s="18"/>
      <c r="WVC39" s="18"/>
      <c r="WVD39" s="18"/>
      <c r="WVE39" s="18"/>
      <c r="WVF39" s="18"/>
      <c r="WVG39" s="19"/>
      <c r="WVH39" s="20"/>
      <c r="WVI39" s="17"/>
      <c r="WVJ39" s="18"/>
      <c r="WVK39" s="18"/>
      <c r="WVL39" s="18"/>
      <c r="WVM39" s="18"/>
      <c r="WVN39" s="18"/>
      <c r="WVO39" s="19"/>
      <c r="WVP39" s="20"/>
      <c r="WVQ39" s="17"/>
      <c r="WVR39" s="18"/>
      <c r="WVS39" s="18"/>
      <c r="WVT39" s="18"/>
      <c r="WVU39" s="18"/>
      <c r="WVV39" s="18"/>
      <c r="WVW39" s="19"/>
      <c r="WVX39" s="20"/>
      <c r="WVY39" s="17"/>
      <c r="WVZ39" s="18"/>
      <c r="WWA39" s="18"/>
      <c r="WWB39" s="18"/>
      <c r="WWC39" s="18"/>
      <c r="WWD39" s="18"/>
      <c r="WWE39" s="19"/>
      <c r="WWF39" s="20"/>
      <c r="WWG39" s="17"/>
      <c r="WWH39" s="18"/>
      <c r="WWI39" s="18"/>
      <c r="WWJ39" s="18"/>
      <c r="WWK39" s="18"/>
      <c r="WWL39" s="18"/>
      <c r="WWM39" s="19"/>
      <c r="WWN39" s="20"/>
      <c r="WWO39" s="17"/>
      <c r="WWP39" s="18"/>
      <c r="WWQ39" s="18"/>
      <c r="WWR39" s="18"/>
      <c r="WWS39" s="18"/>
      <c r="WWT39" s="18"/>
      <c r="WWU39" s="19"/>
      <c r="WWV39" s="20"/>
      <c r="WWW39" s="17"/>
      <c r="WWX39" s="18"/>
      <c r="WWY39" s="18"/>
      <c r="WWZ39" s="18"/>
      <c r="WXA39" s="18"/>
      <c r="WXB39" s="18"/>
      <c r="WXC39" s="19"/>
      <c r="WXD39" s="20"/>
      <c r="WXE39" s="17"/>
      <c r="WXF39" s="18"/>
      <c r="WXG39" s="18"/>
      <c r="WXH39" s="18"/>
      <c r="WXI39" s="18"/>
      <c r="WXJ39" s="18"/>
      <c r="WXK39" s="19"/>
      <c r="WXL39" s="20"/>
      <c r="WXM39" s="17"/>
      <c r="WXN39" s="18"/>
      <c r="WXO39" s="18"/>
      <c r="WXP39" s="18"/>
      <c r="WXQ39" s="18"/>
      <c r="WXR39" s="18"/>
      <c r="WXS39" s="19"/>
      <c r="WXT39" s="20"/>
      <c r="WXU39" s="17"/>
      <c r="WXV39" s="18"/>
      <c r="WXW39" s="18"/>
      <c r="WXX39" s="18"/>
      <c r="WXY39" s="18"/>
      <c r="WXZ39" s="18"/>
      <c r="WYA39" s="19"/>
      <c r="WYB39" s="20"/>
      <c r="WYC39" s="17"/>
      <c r="WYD39" s="18"/>
      <c r="WYE39" s="18"/>
      <c r="WYF39" s="18"/>
      <c r="WYG39" s="18"/>
      <c r="WYH39" s="18"/>
      <c r="WYI39" s="19"/>
      <c r="WYJ39" s="20"/>
      <c r="WYK39" s="17"/>
      <c r="WYL39" s="18"/>
      <c r="WYM39" s="18"/>
      <c r="WYN39" s="18"/>
      <c r="WYO39" s="18"/>
      <c r="WYP39" s="18"/>
      <c r="WYQ39" s="19"/>
      <c r="WYR39" s="20"/>
      <c r="WYS39" s="17"/>
      <c r="WYT39" s="18"/>
      <c r="WYU39" s="18"/>
      <c r="WYV39" s="18"/>
      <c r="WYW39" s="18"/>
      <c r="WYX39" s="18"/>
      <c r="WYY39" s="19"/>
      <c r="WYZ39" s="20"/>
      <c r="WZA39" s="17"/>
      <c r="WZB39" s="18"/>
      <c r="WZC39" s="18"/>
      <c r="WZD39" s="18"/>
      <c r="WZE39" s="18"/>
      <c r="WZF39" s="18"/>
      <c r="WZG39" s="19"/>
      <c r="WZH39" s="20"/>
      <c r="WZI39" s="17"/>
      <c r="WZJ39" s="18"/>
      <c r="WZK39" s="18"/>
      <c r="WZL39" s="18"/>
      <c r="WZM39" s="18"/>
      <c r="WZN39" s="18"/>
      <c r="WZO39" s="19"/>
      <c r="WZP39" s="20"/>
      <c r="WZQ39" s="17"/>
      <c r="WZR39" s="18"/>
      <c r="WZS39" s="18"/>
      <c r="WZT39" s="18"/>
      <c r="WZU39" s="18"/>
      <c r="WZV39" s="18"/>
      <c r="WZW39" s="19"/>
      <c r="WZX39" s="20"/>
      <c r="WZY39" s="17"/>
      <c r="WZZ39" s="18"/>
      <c r="XAA39" s="18"/>
      <c r="XAB39" s="18"/>
      <c r="XAC39" s="18"/>
      <c r="XAD39" s="18"/>
      <c r="XAE39" s="19"/>
      <c r="XAF39" s="20"/>
      <c r="XAG39" s="17"/>
      <c r="XAH39" s="18"/>
      <c r="XAI39" s="18"/>
      <c r="XAJ39" s="18"/>
      <c r="XAK39" s="18"/>
      <c r="XAL39" s="18"/>
      <c r="XAM39" s="19"/>
      <c r="XAN39" s="20"/>
      <c r="XAO39" s="17"/>
      <c r="XAP39" s="18"/>
      <c r="XAQ39" s="18"/>
      <c r="XAR39" s="18"/>
      <c r="XAS39" s="18"/>
      <c r="XAT39" s="18"/>
      <c r="XAU39" s="19"/>
      <c r="XAV39" s="20"/>
      <c r="XAW39" s="17"/>
      <c r="XAX39" s="18"/>
      <c r="XAY39" s="18"/>
      <c r="XAZ39" s="18"/>
      <c r="XBA39" s="18"/>
      <c r="XBB39" s="18"/>
      <c r="XBC39" s="19"/>
      <c r="XBD39" s="20"/>
      <c r="XBE39" s="17"/>
      <c r="XBF39" s="18"/>
      <c r="XBG39" s="18"/>
      <c r="XBH39" s="18"/>
      <c r="XBI39" s="18"/>
      <c r="XBJ39" s="18"/>
      <c r="XBK39" s="19"/>
      <c r="XBL39" s="20"/>
      <c r="XBM39" s="17"/>
      <c r="XBN39" s="18"/>
      <c r="XBO39" s="18"/>
      <c r="XBP39" s="18"/>
      <c r="XBQ39" s="18"/>
      <c r="XBR39" s="18"/>
      <c r="XBS39" s="19"/>
      <c r="XBT39" s="20"/>
      <c r="XBU39" s="17"/>
      <c r="XBV39" s="18"/>
      <c r="XBW39" s="18"/>
      <c r="XBX39" s="18"/>
      <c r="XBY39" s="18"/>
      <c r="XBZ39" s="18"/>
      <c r="XCA39" s="19"/>
      <c r="XCB39" s="20"/>
      <c r="XCC39" s="17"/>
      <c r="XCD39" s="18"/>
      <c r="XCE39" s="18"/>
      <c r="XCF39" s="18"/>
      <c r="XCG39" s="18"/>
      <c r="XCH39" s="18"/>
      <c r="XCI39" s="19"/>
      <c r="XCJ39" s="20"/>
      <c r="XCK39" s="17"/>
      <c r="XCL39" s="18"/>
      <c r="XCM39" s="18"/>
      <c r="XCN39" s="18"/>
      <c r="XCO39" s="18"/>
      <c r="XCP39" s="18"/>
      <c r="XCQ39" s="19"/>
      <c r="XCR39" s="20"/>
      <c r="XCS39" s="17"/>
      <c r="XCT39" s="18"/>
      <c r="XCU39" s="18"/>
      <c r="XCV39" s="18"/>
      <c r="XCW39" s="18"/>
      <c r="XCX39" s="18"/>
      <c r="XCY39" s="19"/>
      <c r="XCZ39" s="20"/>
      <c r="XDA39" s="17"/>
      <c r="XDB39" s="18"/>
      <c r="XDC39" s="18"/>
      <c r="XDD39" s="18"/>
      <c r="XDE39" s="18"/>
      <c r="XDF39" s="18"/>
      <c r="XDG39" s="19"/>
      <c r="XDH39" s="20"/>
      <c r="XDI39" s="17"/>
      <c r="XDJ39" s="18"/>
      <c r="XDK39" s="18"/>
      <c r="XDL39" s="18"/>
      <c r="XDM39" s="18"/>
      <c r="XDN39" s="18"/>
      <c r="XDO39" s="19"/>
      <c r="XDP39" s="20"/>
      <c r="XDQ39" s="17"/>
      <c r="XDR39" s="18"/>
      <c r="XDS39" s="18"/>
      <c r="XDT39" s="18"/>
      <c r="XDU39" s="18"/>
      <c r="XDV39" s="18"/>
      <c r="XDW39" s="19"/>
      <c r="XDX39" s="20"/>
      <c r="XDY39" s="17"/>
      <c r="XDZ39" s="18"/>
      <c r="XEA39" s="18"/>
      <c r="XEB39" s="18"/>
      <c r="XEC39" s="18"/>
      <c r="XED39" s="18"/>
      <c r="XEE39" s="19"/>
      <c r="XEF39" s="20"/>
    </row>
    <row r="40" spans="1:16360" x14ac:dyDescent="0.25">
      <c r="A40" s="9">
        <v>8</v>
      </c>
      <c r="B40" s="71" t="s">
        <v>415</v>
      </c>
      <c r="C40" s="71" t="s">
        <v>244</v>
      </c>
      <c r="D40" s="71" t="s">
        <v>213</v>
      </c>
      <c r="E40" s="71" t="s">
        <v>100</v>
      </c>
      <c r="F40" s="71" t="s">
        <v>245</v>
      </c>
      <c r="G40" s="83">
        <v>12680</v>
      </c>
      <c r="H40" s="52" t="s">
        <v>302</v>
      </c>
      <c r="I40" s="50" t="s">
        <v>285</v>
      </c>
      <c r="J40" s="71" t="s">
        <v>125</v>
      </c>
      <c r="K40" s="84">
        <v>44173</v>
      </c>
      <c r="L40" s="125">
        <v>7760.8</v>
      </c>
      <c r="M40" s="83">
        <v>12940</v>
      </c>
      <c r="N40" s="84">
        <v>44197</v>
      </c>
      <c r="O40" s="84">
        <v>44377</v>
      </c>
      <c r="P40" s="71" t="s">
        <v>114</v>
      </c>
      <c r="Q40" s="65" t="s">
        <v>101</v>
      </c>
      <c r="R40" s="131" t="s">
        <v>101</v>
      </c>
      <c r="S40" s="131" t="s">
        <v>101</v>
      </c>
      <c r="T40" s="71" t="s">
        <v>123</v>
      </c>
      <c r="U40" s="71" t="s">
        <v>101</v>
      </c>
      <c r="V40" s="65" t="s">
        <v>101</v>
      </c>
      <c r="W40" s="65" t="s">
        <v>101</v>
      </c>
      <c r="X40" s="65" t="s">
        <v>101</v>
      </c>
      <c r="Y40" s="65" t="s">
        <v>101</v>
      </c>
      <c r="Z40" s="65" t="s">
        <v>101</v>
      </c>
      <c r="AA40" s="65" t="s">
        <v>101</v>
      </c>
      <c r="AB40" s="85" t="s">
        <v>101</v>
      </c>
      <c r="AC40" s="78" t="s">
        <v>101</v>
      </c>
      <c r="AD40" s="134">
        <v>0</v>
      </c>
      <c r="AE40" s="134">
        <v>0</v>
      </c>
      <c r="AF40" s="85" t="s">
        <v>101</v>
      </c>
      <c r="AG40" s="79" t="s">
        <v>101</v>
      </c>
      <c r="AH40" s="134">
        <v>0</v>
      </c>
      <c r="AI40" s="129">
        <f t="shared" si="0"/>
        <v>7760.8</v>
      </c>
      <c r="AJ40" s="131">
        <v>10039.200000000001</v>
      </c>
      <c r="AK40" s="131">
        <v>7760.8</v>
      </c>
      <c r="AL40" s="125">
        <f t="shared" ref="AL40" si="1">AK40+AJ40</f>
        <v>17800</v>
      </c>
      <c r="AM40" s="75" t="s">
        <v>101</v>
      </c>
      <c r="AN40" s="75" t="s">
        <v>101</v>
      </c>
      <c r="AO40" s="75" t="s">
        <v>101</v>
      </c>
      <c r="AP40" s="75" t="s">
        <v>101</v>
      </c>
      <c r="AQ40" s="75" t="s">
        <v>101</v>
      </c>
      <c r="AR40" s="75" t="s">
        <v>101</v>
      </c>
      <c r="AS40" s="75" t="s">
        <v>101</v>
      </c>
      <c r="AT40" s="75" t="s">
        <v>101</v>
      </c>
      <c r="AU40" s="75" t="s">
        <v>101</v>
      </c>
      <c r="AV40" s="74" t="s">
        <v>101</v>
      </c>
      <c r="AW40" s="74" t="s">
        <v>101</v>
      </c>
      <c r="AX40" s="74" t="s">
        <v>101</v>
      </c>
      <c r="AY40" s="74" t="s">
        <v>101</v>
      </c>
      <c r="AZ40" s="74" t="s">
        <v>101</v>
      </c>
      <c r="BA40" s="74" t="s">
        <v>101</v>
      </c>
      <c r="BB40" s="74" t="s">
        <v>101</v>
      </c>
      <c r="BC40" s="74" t="s">
        <v>101</v>
      </c>
      <c r="BD40" s="74" t="s">
        <v>101</v>
      </c>
      <c r="BE40" s="74" t="s">
        <v>101</v>
      </c>
      <c r="BF40" s="74" t="s">
        <v>101</v>
      </c>
      <c r="BG40" s="74" t="s">
        <v>101</v>
      </c>
      <c r="BH40" s="75" t="s">
        <v>101</v>
      </c>
    </row>
    <row r="41" spans="1:16360" ht="14.25" x14ac:dyDescent="0.25">
      <c r="A41" s="23">
        <v>9</v>
      </c>
      <c r="B41" s="61" t="s">
        <v>339</v>
      </c>
      <c r="C41" s="61" t="s">
        <v>227</v>
      </c>
      <c r="D41" s="61" t="s">
        <v>98</v>
      </c>
      <c r="E41" s="61" t="s">
        <v>100</v>
      </c>
      <c r="F41" s="61" t="s">
        <v>228</v>
      </c>
      <c r="G41" s="76">
        <v>12653</v>
      </c>
      <c r="H41" s="113" t="s">
        <v>233</v>
      </c>
      <c r="I41" s="51" t="s">
        <v>225</v>
      </c>
      <c r="J41" s="61" t="s">
        <v>226</v>
      </c>
      <c r="K41" s="77">
        <v>43860</v>
      </c>
      <c r="L41" s="124">
        <v>1476187.92</v>
      </c>
      <c r="M41" s="76">
        <v>12738</v>
      </c>
      <c r="N41" s="77">
        <v>43862</v>
      </c>
      <c r="O41" s="77">
        <v>44227</v>
      </c>
      <c r="P41" s="61" t="s">
        <v>115</v>
      </c>
      <c r="Q41" s="64" t="s">
        <v>101</v>
      </c>
      <c r="R41" s="130" t="s">
        <v>101</v>
      </c>
      <c r="S41" s="130" t="s">
        <v>101</v>
      </c>
      <c r="T41" s="61" t="s">
        <v>230</v>
      </c>
      <c r="U41" s="61" t="s">
        <v>101</v>
      </c>
      <c r="V41" s="65" t="s">
        <v>101</v>
      </c>
      <c r="W41" s="65" t="s">
        <v>101</v>
      </c>
      <c r="X41" s="65" t="s">
        <v>101</v>
      </c>
      <c r="Y41" s="65" t="s">
        <v>101</v>
      </c>
      <c r="Z41" s="65" t="s">
        <v>101</v>
      </c>
      <c r="AA41" s="65" t="s">
        <v>101</v>
      </c>
      <c r="AB41" s="65" t="s">
        <v>101</v>
      </c>
      <c r="AC41" s="65" t="s">
        <v>101</v>
      </c>
      <c r="AD41" s="131">
        <v>0</v>
      </c>
      <c r="AE41" s="131">
        <v>0</v>
      </c>
      <c r="AF41" s="65" t="s">
        <v>101</v>
      </c>
      <c r="AG41" s="65" t="s">
        <v>101</v>
      </c>
      <c r="AH41" s="131">
        <v>0</v>
      </c>
      <c r="AI41" s="129">
        <f t="shared" si="0"/>
        <v>1476187.92</v>
      </c>
      <c r="AJ41" s="131">
        <v>1413576.36</v>
      </c>
      <c r="AK41" s="134">
        <v>0</v>
      </c>
      <c r="AL41" s="139">
        <f>AJ41+AK42+AK41</f>
        <v>2937993.22</v>
      </c>
      <c r="AM41" s="68" t="s">
        <v>101</v>
      </c>
      <c r="AN41" s="68" t="s">
        <v>101</v>
      </c>
      <c r="AO41" s="68" t="s">
        <v>101</v>
      </c>
      <c r="AP41" s="68" t="s">
        <v>101</v>
      </c>
      <c r="AQ41" s="68" t="s">
        <v>101</v>
      </c>
      <c r="AR41" s="68" t="s">
        <v>101</v>
      </c>
      <c r="AS41" s="68" t="s">
        <v>101</v>
      </c>
      <c r="AT41" s="68" t="s">
        <v>101</v>
      </c>
      <c r="AU41" s="68" t="s">
        <v>101</v>
      </c>
      <c r="AV41" s="62" t="s">
        <v>101</v>
      </c>
      <c r="AW41" s="62" t="s">
        <v>101</v>
      </c>
      <c r="AX41" s="62" t="s">
        <v>101</v>
      </c>
      <c r="AY41" s="62" t="s">
        <v>101</v>
      </c>
      <c r="AZ41" s="62" t="s">
        <v>101</v>
      </c>
      <c r="BA41" s="62" t="s">
        <v>101</v>
      </c>
      <c r="BB41" s="62" t="s">
        <v>101</v>
      </c>
      <c r="BC41" s="62" t="s">
        <v>101</v>
      </c>
      <c r="BD41" s="62" t="s">
        <v>101</v>
      </c>
      <c r="BE41" s="62" t="s">
        <v>101</v>
      </c>
      <c r="BF41" s="62" t="s">
        <v>101</v>
      </c>
      <c r="BG41" s="62" t="s">
        <v>101</v>
      </c>
      <c r="BH41" s="68" t="s">
        <v>101</v>
      </c>
    </row>
    <row r="42" spans="1:16360" ht="14.25" x14ac:dyDescent="0.25">
      <c r="A42" s="23"/>
      <c r="B42" s="61"/>
      <c r="C42" s="61"/>
      <c r="D42" s="61"/>
      <c r="E42" s="61"/>
      <c r="F42" s="61"/>
      <c r="G42" s="76"/>
      <c r="H42" s="113"/>
      <c r="I42" s="51"/>
      <c r="J42" s="61"/>
      <c r="K42" s="77"/>
      <c r="L42" s="124"/>
      <c r="M42" s="76"/>
      <c r="N42" s="77"/>
      <c r="O42" s="77"/>
      <c r="P42" s="61"/>
      <c r="Q42" s="64"/>
      <c r="R42" s="130"/>
      <c r="S42" s="130"/>
      <c r="T42" s="61"/>
      <c r="U42" s="61"/>
      <c r="V42" s="65" t="s">
        <v>102</v>
      </c>
      <c r="W42" s="65">
        <v>44178</v>
      </c>
      <c r="X42" s="66" t="s">
        <v>378</v>
      </c>
      <c r="Y42" s="65" t="s">
        <v>377</v>
      </c>
      <c r="Z42" s="65">
        <v>44228</v>
      </c>
      <c r="AA42" s="65">
        <v>44592</v>
      </c>
      <c r="AB42" s="65" t="s">
        <v>101</v>
      </c>
      <c r="AC42" s="65" t="s">
        <v>101</v>
      </c>
      <c r="AD42" s="131">
        <v>0</v>
      </c>
      <c r="AE42" s="131">
        <v>0</v>
      </c>
      <c r="AF42" s="65" t="s">
        <v>101</v>
      </c>
      <c r="AG42" s="65" t="s">
        <v>101</v>
      </c>
      <c r="AH42" s="131">
        <v>0</v>
      </c>
      <c r="AI42" s="129">
        <f t="shared" si="0"/>
        <v>0</v>
      </c>
      <c r="AJ42" s="131">
        <v>0</v>
      </c>
      <c r="AK42" s="134">
        <v>1524416.86</v>
      </c>
      <c r="AL42" s="139"/>
      <c r="AM42" s="68"/>
      <c r="AN42" s="68"/>
      <c r="AO42" s="68"/>
      <c r="AP42" s="68"/>
      <c r="AQ42" s="68"/>
      <c r="AR42" s="68"/>
      <c r="AS42" s="68"/>
      <c r="AT42" s="68"/>
      <c r="AU42" s="68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8"/>
    </row>
    <row r="43" spans="1:16360" ht="14.25" x14ac:dyDescent="0.25">
      <c r="A43" s="23">
        <v>10</v>
      </c>
      <c r="B43" s="61" t="s">
        <v>340</v>
      </c>
      <c r="C43" s="61" t="s">
        <v>227</v>
      </c>
      <c r="D43" s="61" t="s">
        <v>98</v>
      </c>
      <c r="E43" s="61" t="s">
        <v>100</v>
      </c>
      <c r="F43" s="61" t="s">
        <v>228</v>
      </c>
      <c r="G43" s="76">
        <v>12653</v>
      </c>
      <c r="H43" s="113" t="s">
        <v>229</v>
      </c>
      <c r="I43" s="51" t="s">
        <v>225</v>
      </c>
      <c r="J43" s="61" t="s">
        <v>226</v>
      </c>
      <c r="K43" s="77">
        <v>44042</v>
      </c>
      <c r="L43" s="124">
        <v>96699.25</v>
      </c>
      <c r="M43" s="76">
        <v>12856</v>
      </c>
      <c r="N43" s="77">
        <v>44044</v>
      </c>
      <c r="O43" s="77">
        <v>44196</v>
      </c>
      <c r="P43" s="61" t="s">
        <v>122</v>
      </c>
      <c r="Q43" s="64" t="s">
        <v>101</v>
      </c>
      <c r="R43" s="130" t="s">
        <v>101</v>
      </c>
      <c r="S43" s="130" t="s">
        <v>101</v>
      </c>
      <c r="T43" s="61" t="s">
        <v>230</v>
      </c>
      <c r="U43" s="61" t="s">
        <v>101</v>
      </c>
      <c r="V43" s="65" t="s">
        <v>101</v>
      </c>
      <c r="W43" s="65" t="s">
        <v>101</v>
      </c>
      <c r="X43" s="65" t="s">
        <v>101</v>
      </c>
      <c r="Y43" s="65" t="s">
        <v>101</v>
      </c>
      <c r="Z43" s="65" t="s">
        <v>101</v>
      </c>
      <c r="AA43" s="65" t="s">
        <v>101</v>
      </c>
      <c r="AB43" s="65" t="s">
        <v>101</v>
      </c>
      <c r="AC43" s="65" t="s">
        <v>101</v>
      </c>
      <c r="AD43" s="131">
        <v>0</v>
      </c>
      <c r="AE43" s="131">
        <v>0</v>
      </c>
      <c r="AF43" s="65" t="s">
        <v>101</v>
      </c>
      <c r="AG43" s="65" t="s">
        <v>101</v>
      </c>
      <c r="AH43" s="131">
        <v>0</v>
      </c>
      <c r="AI43" s="129">
        <f t="shared" si="0"/>
        <v>96699.25</v>
      </c>
      <c r="AJ43" s="131">
        <f>13537.9+19339.85+19339.85+19339.85+1932.87+1445.36+19339.85+1621.77+411.38+646.82+2033.15</f>
        <v>98988.650000000009</v>
      </c>
      <c r="AK43" s="134">
        <v>0</v>
      </c>
      <c r="AL43" s="139">
        <f>AJ43+AK46</f>
        <v>351701.77</v>
      </c>
      <c r="AM43" s="68" t="s">
        <v>101</v>
      </c>
      <c r="AN43" s="68" t="s">
        <v>101</v>
      </c>
      <c r="AO43" s="68" t="s">
        <v>101</v>
      </c>
      <c r="AP43" s="68" t="s">
        <v>101</v>
      </c>
      <c r="AQ43" s="68" t="s">
        <v>101</v>
      </c>
      <c r="AR43" s="68" t="s">
        <v>101</v>
      </c>
      <c r="AS43" s="68" t="s">
        <v>101</v>
      </c>
      <c r="AT43" s="68" t="s">
        <v>101</v>
      </c>
      <c r="AU43" s="68" t="s">
        <v>101</v>
      </c>
      <c r="AV43" s="62" t="s">
        <v>101</v>
      </c>
      <c r="AW43" s="62" t="s">
        <v>101</v>
      </c>
      <c r="AX43" s="62" t="s">
        <v>101</v>
      </c>
      <c r="AY43" s="62" t="s">
        <v>101</v>
      </c>
      <c r="AZ43" s="62" t="s">
        <v>101</v>
      </c>
      <c r="BA43" s="62" t="s">
        <v>101</v>
      </c>
      <c r="BB43" s="62" t="s">
        <v>101</v>
      </c>
      <c r="BC43" s="62" t="s">
        <v>101</v>
      </c>
      <c r="BD43" s="62" t="s">
        <v>101</v>
      </c>
      <c r="BE43" s="62" t="s">
        <v>101</v>
      </c>
      <c r="BF43" s="62" t="s">
        <v>101</v>
      </c>
      <c r="BG43" s="62" t="s">
        <v>101</v>
      </c>
      <c r="BH43" s="68" t="s">
        <v>101</v>
      </c>
    </row>
    <row r="44" spans="1:16360" ht="14.25" x14ac:dyDescent="0.25">
      <c r="A44" s="23"/>
      <c r="B44" s="61"/>
      <c r="C44" s="61"/>
      <c r="D44" s="61"/>
      <c r="E44" s="61"/>
      <c r="F44" s="61"/>
      <c r="G44" s="76"/>
      <c r="H44" s="113"/>
      <c r="I44" s="51"/>
      <c r="J44" s="61"/>
      <c r="K44" s="77"/>
      <c r="L44" s="124"/>
      <c r="M44" s="76"/>
      <c r="N44" s="77"/>
      <c r="O44" s="77"/>
      <c r="P44" s="61"/>
      <c r="Q44" s="64"/>
      <c r="R44" s="130"/>
      <c r="S44" s="130"/>
      <c r="T44" s="61"/>
      <c r="U44" s="61"/>
      <c r="V44" s="65" t="s">
        <v>102</v>
      </c>
      <c r="W44" s="65">
        <v>44188</v>
      </c>
      <c r="X44" s="66" t="s">
        <v>379</v>
      </c>
      <c r="Y44" s="65" t="s">
        <v>290</v>
      </c>
      <c r="Z44" s="65">
        <v>44197</v>
      </c>
      <c r="AA44" s="65">
        <v>44347</v>
      </c>
      <c r="AB44" s="65" t="s">
        <v>101</v>
      </c>
      <c r="AC44" s="65" t="s">
        <v>101</v>
      </c>
      <c r="AD44" s="131">
        <v>0</v>
      </c>
      <c r="AE44" s="131">
        <v>0</v>
      </c>
      <c r="AF44" s="65" t="s">
        <v>101</v>
      </c>
      <c r="AG44" s="65" t="s">
        <v>101</v>
      </c>
      <c r="AH44" s="131">
        <v>0</v>
      </c>
      <c r="AI44" s="129">
        <f t="shared" si="0"/>
        <v>0</v>
      </c>
      <c r="AJ44" s="131">
        <v>0</v>
      </c>
      <c r="AK44" s="134">
        <v>0</v>
      </c>
      <c r="AL44" s="139"/>
      <c r="AM44" s="68"/>
      <c r="AN44" s="68"/>
      <c r="AO44" s="68"/>
      <c r="AP44" s="68"/>
      <c r="AQ44" s="68"/>
      <c r="AR44" s="68"/>
      <c r="AS44" s="68"/>
      <c r="AT44" s="68"/>
      <c r="AU44" s="68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8"/>
    </row>
    <row r="45" spans="1:16360" ht="14.25" x14ac:dyDescent="0.25">
      <c r="A45" s="23"/>
      <c r="B45" s="61"/>
      <c r="C45" s="61"/>
      <c r="D45" s="61"/>
      <c r="E45" s="61"/>
      <c r="F45" s="61"/>
      <c r="G45" s="76"/>
      <c r="H45" s="113"/>
      <c r="I45" s="51"/>
      <c r="J45" s="61"/>
      <c r="K45" s="77"/>
      <c r="L45" s="124"/>
      <c r="M45" s="76"/>
      <c r="N45" s="77"/>
      <c r="O45" s="77"/>
      <c r="P45" s="61"/>
      <c r="Q45" s="64"/>
      <c r="R45" s="130"/>
      <c r="S45" s="130"/>
      <c r="T45" s="61"/>
      <c r="U45" s="61"/>
      <c r="V45" s="65" t="s">
        <v>111</v>
      </c>
      <c r="W45" s="65">
        <v>44314</v>
      </c>
      <c r="X45" s="66" t="s">
        <v>381</v>
      </c>
      <c r="Y45" s="65" t="s">
        <v>382</v>
      </c>
      <c r="Z45" s="65">
        <v>44347</v>
      </c>
      <c r="AA45" s="65">
        <v>44408</v>
      </c>
      <c r="AB45" s="65" t="s">
        <v>101</v>
      </c>
      <c r="AC45" s="65" t="s">
        <v>101</v>
      </c>
      <c r="AD45" s="131">
        <v>0</v>
      </c>
      <c r="AE45" s="131">
        <v>0</v>
      </c>
      <c r="AF45" s="65" t="s">
        <v>101</v>
      </c>
      <c r="AG45" s="65" t="s">
        <v>101</v>
      </c>
      <c r="AH45" s="131">
        <v>0</v>
      </c>
      <c r="AI45" s="129">
        <f t="shared" si="0"/>
        <v>0</v>
      </c>
      <c r="AJ45" s="131">
        <v>0</v>
      </c>
      <c r="AK45" s="134">
        <v>0</v>
      </c>
      <c r="AL45" s="139"/>
      <c r="AM45" s="68"/>
      <c r="AN45" s="68"/>
      <c r="AO45" s="68"/>
      <c r="AP45" s="68"/>
      <c r="AQ45" s="68"/>
      <c r="AR45" s="68"/>
      <c r="AS45" s="68"/>
      <c r="AT45" s="68"/>
      <c r="AU45" s="68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8"/>
    </row>
    <row r="46" spans="1:16360" ht="14.25" x14ac:dyDescent="0.25">
      <c r="A46" s="23"/>
      <c r="B46" s="61"/>
      <c r="C46" s="61"/>
      <c r="D46" s="61"/>
      <c r="E46" s="61"/>
      <c r="F46" s="61"/>
      <c r="G46" s="76"/>
      <c r="H46" s="113"/>
      <c r="I46" s="51"/>
      <c r="J46" s="61"/>
      <c r="K46" s="77"/>
      <c r="L46" s="124"/>
      <c r="M46" s="76"/>
      <c r="N46" s="77"/>
      <c r="O46" s="77"/>
      <c r="P46" s="61"/>
      <c r="Q46" s="64"/>
      <c r="R46" s="130"/>
      <c r="S46" s="130"/>
      <c r="T46" s="61"/>
      <c r="U46" s="61"/>
      <c r="V46" s="65" t="s">
        <v>112</v>
      </c>
      <c r="W46" s="65">
        <v>44372</v>
      </c>
      <c r="X46" s="66" t="s">
        <v>384</v>
      </c>
      <c r="Y46" s="65" t="s">
        <v>383</v>
      </c>
      <c r="Z46" s="65">
        <v>44378</v>
      </c>
      <c r="AA46" s="65">
        <v>44561</v>
      </c>
      <c r="AB46" s="65" t="s">
        <v>101</v>
      </c>
      <c r="AC46" s="65" t="s">
        <v>101</v>
      </c>
      <c r="AD46" s="131">
        <v>0</v>
      </c>
      <c r="AE46" s="131">
        <v>0</v>
      </c>
      <c r="AF46" s="65" t="s">
        <v>101</v>
      </c>
      <c r="AG46" s="65" t="s">
        <v>101</v>
      </c>
      <c r="AH46" s="131">
        <v>0</v>
      </c>
      <c r="AI46" s="129">
        <f t="shared" si="0"/>
        <v>0</v>
      </c>
      <c r="AJ46" s="131">
        <v>0</v>
      </c>
      <c r="AK46" s="134">
        <v>252713.12</v>
      </c>
      <c r="AL46" s="139"/>
      <c r="AM46" s="68"/>
      <c r="AN46" s="68"/>
      <c r="AO46" s="68"/>
      <c r="AP46" s="68"/>
      <c r="AQ46" s="68"/>
      <c r="AR46" s="68"/>
      <c r="AS46" s="68"/>
      <c r="AT46" s="68"/>
      <c r="AU46" s="68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8"/>
    </row>
    <row r="47" spans="1:16360" ht="14.25" x14ac:dyDescent="0.25">
      <c r="A47" s="23">
        <v>11</v>
      </c>
      <c r="B47" s="61" t="s">
        <v>341</v>
      </c>
      <c r="C47" s="61" t="s">
        <v>227</v>
      </c>
      <c r="D47" s="61" t="s">
        <v>98</v>
      </c>
      <c r="E47" s="61" t="s">
        <v>100</v>
      </c>
      <c r="F47" s="61" t="s">
        <v>228</v>
      </c>
      <c r="G47" s="76">
        <v>12653</v>
      </c>
      <c r="H47" s="113" t="s">
        <v>232</v>
      </c>
      <c r="I47" s="51" t="s">
        <v>225</v>
      </c>
      <c r="J47" s="61" t="s">
        <v>226</v>
      </c>
      <c r="K47" s="77">
        <v>44074</v>
      </c>
      <c r="L47" s="124">
        <v>72083.360000000001</v>
      </c>
      <c r="M47" s="76">
        <v>12873</v>
      </c>
      <c r="N47" s="77">
        <v>44075</v>
      </c>
      <c r="O47" s="77">
        <v>44196</v>
      </c>
      <c r="P47" s="61" t="s">
        <v>122</v>
      </c>
      <c r="Q47" s="64" t="s">
        <v>101</v>
      </c>
      <c r="R47" s="130" t="s">
        <v>101</v>
      </c>
      <c r="S47" s="130" t="s">
        <v>101</v>
      </c>
      <c r="T47" s="61" t="s">
        <v>230</v>
      </c>
      <c r="U47" s="61" t="s">
        <v>101</v>
      </c>
      <c r="V47" s="65" t="s">
        <v>101</v>
      </c>
      <c r="W47" s="65" t="s">
        <v>101</v>
      </c>
      <c r="X47" s="65" t="s">
        <v>101</v>
      </c>
      <c r="Y47" s="65" t="s">
        <v>101</v>
      </c>
      <c r="Z47" s="65" t="s">
        <v>101</v>
      </c>
      <c r="AA47" s="65" t="s">
        <v>101</v>
      </c>
      <c r="AB47" s="65" t="s">
        <v>101</v>
      </c>
      <c r="AC47" s="65" t="s">
        <v>101</v>
      </c>
      <c r="AD47" s="131">
        <v>0</v>
      </c>
      <c r="AE47" s="131">
        <v>0</v>
      </c>
      <c r="AF47" s="65" t="s">
        <v>101</v>
      </c>
      <c r="AG47" s="65" t="s">
        <v>101</v>
      </c>
      <c r="AH47" s="131">
        <v>0</v>
      </c>
      <c r="AI47" s="129">
        <f t="shared" si="0"/>
        <v>72083.360000000001</v>
      </c>
      <c r="AJ47" s="131">
        <f>18020.84+6398.95+18020.84+18020.84+18020.84</f>
        <v>78482.31</v>
      </c>
      <c r="AK47" s="134">
        <v>0</v>
      </c>
      <c r="AL47" s="139">
        <f>AJ47+AK50</f>
        <v>294184.05</v>
      </c>
      <c r="AM47" s="68" t="s">
        <v>101</v>
      </c>
      <c r="AN47" s="68" t="s">
        <v>101</v>
      </c>
      <c r="AO47" s="68" t="s">
        <v>101</v>
      </c>
      <c r="AP47" s="68" t="s">
        <v>101</v>
      </c>
      <c r="AQ47" s="68" t="s">
        <v>101</v>
      </c>
      <c r="AR47" s="68" t="s">
        <v>101</v>
      </c>
      <c r="AS47" s="68" t="s">
        <v>101</v>
      </c>
      <c r="AT47" s="68" t="s">
        <v>101</v>
      </c>
      <c r="AU47" s="68" t="s">
        <v>101</v>
      </c>
      <c r="AV47" s="62" t="s">
        <v>101</v>
      </c>
      <c r="AW47" s="62" t="s">
        <v>101</v>
      </c>
      <c r="AX47" s="62" t="s">
        <v>101</v>
      </c>
      <c r="AY47" s="62" t="s">
        <v>101</v>
      </c>
      <c r="AZ47" s="62" t="s">
        <v>101</v>
      </c>
      <c r="BA47" s="62" t="s">
        <v>101</v>
      </c>
      <c r="BB47" s="62" t="s">
        <v>101</v>
      </c>
      <c r="BC47" s="62" t="s">
        <v>101</v>
      </c>
      <c r="BD47" s="62" t="s">
        <v>101</v>
      </c>
      <c r="BE47" s="62" t="s">
        <v>101</v>
      </c>
      <c r="BF47" s="62" t="s">
        <v>101</v>
      </c>
      <c r="BG47" s="62" t="s">
        <v>101</v>
      </c>
      <c r="BH47" s="68" t="s">
        <v>101</v>
      </c>
    </row>
    <row r="48" spans="1:16360" ht="14.25" x14ac:dyDescent="0.25">
      <c r="A48" s="23"/>
      <c r="B48" s="61"/>
      <c r="C48" s="61"/>
      <c r="D48" s="61"/>
      <c r="E48" s="61"/>
      <c r="F48" s="61"/>
      <c r="G48" s="76"/>
      <c r="H48" s="113"/>
      <c r="I48" s="51"/>
      <c r="J48" s="61"/>
      <c r="K48" s="77"/>
      <c r="L48" s="124"/>
      <c r="M48" s="76"/>
      <c r="N48" s="77"/>
      <c r="O48" s="77"/>
      <c r="P48" s="61"/>
      <c r="Q48" s="64"/>
      <c r="R48" s="130"/>
      <c r="S48" s="130"/>
      <c r="T48" s="61"/>
      <c r="U48" s="61"/>
      <c r="V48" s="65" t="s">
        <v>102</v>
      </c>
      <c r="W48" s="65">
        <v>44188</v>
      </c>
      <c r="X48" s="66" t="s">
        <v>379</v>
      </c>
      <c r="Y48" s="65" t="s">
        <v>289</v>
      </c>
      <c r="Z48" s="65">
        <v>44197</v>
      </c>
      <c r="AA48" s="65">
        <v>44316</v>
      </c>
      <c r="AB48" s="65" t="s">
        <v>101</v>
      </c>
      <c r="AC48" s="65" t="s">
        <v>101</v>
      </c>
      <c r="AD48" s="131">
        <v>0</v>
      </c>
      <c r="AE48" s="131">
        <v>0</v>
      </c>
      <c r="AF48" s="65" t="s">
        <v>101</v>
      </c>
      <c r="AG48" s="65" t="s">
        <v>101</v>
      </c>
      <c r="AH48" s="131">
        <v>0</v>
      </c>
      <c r="AI48" s="129">
        <f t="shared" si="0"/>
        <v>0</v>
      </c>
      <c r="AJ48" s="131">
        <v>0</v>
      </c>
      <c r="AK48" s="134">
        <v>0</v>
      </c>
      <c r="AL48" s="139"/>
      <c r="AM48" s="68"/>
      <c r="AN48" s="68"/>
      <c r="AO48" s="68"/>
      <c r="AP48" s="68"/>
      <c r="AQ48" s="68"/>
      <c r="AR48" s="68"/>
      <c r="AS48" s="68"/>
      <c r="AT48" s="68"/>
      <c r="AU48" s="68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8"/>
    </row>
    <row r="49" spans="1:16360" ht="14.25" x14ac:dyDescent="0.25">
      <c r="A49" s="23"/>
      <c r="B49" s="61"/>
      <c r="C49" s="61"/>
      <c r="D49" s="61"/>
      <c r="E49" s="61"/>
      <c r="F49" s="61"/>
      <c r="G49" s="76"/>
      <c r="H49" s="113"/>
      <c r="I49" s="51"/>
      <c r="J49" s="61"/>
      <c r="K49" s="77"/>
      <c r="L49" s="124"/>
      <c r="M49" s="76"/>
      <c r="N49" s="77"/>
      <c r="O49" s="77"/>
      <c r="P49" s="61"/>
      <c r="Q49" s="64"/>
      <c r="R49" s="130"/>
      <c r="S49" s="130"/>
      <c r="T49" s="61"/>
      <c r="U49" s="61"/>
      <c r="V49" s="65" t="s">
        <v>111</v>
      </c>
      <c r="W49" s="65">
        <v>44314</v>
      </c>
      <c r="X49" s="66" t="s">
        <v>381</v>
      </c>
      <c r="Y49" s="65" t="s">
        <v>354</v>
      </c>
      <c r="Z49" s="65">
        <v>44317</v>
      </c>
      <c r="AA49" s="65">
        <v>44377</v>
      </c>
      <c r="AB49" s="65" t="s">
        <v>101</v>
      </c>
      <c r="AC49" s="65" t="s">
        <v>101</v>
      </c>
      <c r="AD49" s="131">
        <v>0</v>
      </c>
      <c r="AE49" s="131">
        <v>0</v>
      </c>
      <c r="AF49" s="65" t="s">
        <v>101</v>
      </c>
      <c r="AG49" s="65" t="s">
        <v>101</v>
      </c>
      <c r="AH49" s="131">
        <v>0</v>
      </c>
      <c r="AI49" s="129">
        <f t="shared" si="0"/>
        <v>0</v>
      </c>
      <c r="AJ49" s="131">
        <v>0</v>
      </c>
      <c r="AK49" s="134">
        <v>0</v>
      </c>
      <c r="AL49" s="139"/>
      <c r="AM49" s="68"/>
      <c r="AN49" s="68"/>
      <c r="AO49" s="68"/>
      <c r="AP49" s="68"/>
      <c r="AQ49" s="68"/>
      <c r="AR49" s="68"/>
      <c r="AS49" s="68"/>
      <c r="AT49" s="68"/>
      <c r="AU49" s="68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8"/>
    </row>
    <row r="50" spans="1:16360" ht="14.25" x14ac:dyDescent="0.25">
      <c r="A50" s="23"/>
      <c r="B50" s="61"/>
      <c r="C50" s="61"/>
      <c r="D50" s="61"/>
      <c r="E50" s="61"/>
      <c r="F50" s="61"/>
      <c r="G50" s="76"/>
      <c r="H50" s="113"/>
      <c r="I50" s="51"/>
      <c r="J50" s="61"/>
      <c r="K50" s="77"/>
      <c r="L50" s="124"/>
      <c r="M50" s="76"/>
      <c r="N50" s="77"/>
      <c r="O50" s="77"/>
      <c r="P50" s="61"/>
      <c r="Q50" s="64"/>
      <c r="R50" s="130"/>
      <c r="S50" s="130"/>
      <c r="T50" s="61"/>
      <c r="U50" s="61"/>
      <c r="V50" s="65" t="s">
        <v>112</v>
      </c>
      <c r="W50" s="65">
        <v>44372</v>
      </c>
      <c r="X50" s="66" t="s">
        <v>384</v>
      </c>
      <c r="Y50" s="65" t="s">
        <v>383</v>
      </c>
      <c r="Z50" s="65">
        <v>44378</v>
      </c>
      <c r="AA50" s="65">
        <v>44561</v>
      </c>
      <c r="AB50" s="65" t="s">
        <v>101</v>
      </c>
      <c r="AC50" s="65" t="s">
        <v>101</v>
      </c>
      <c r="AD50" s="131">
        <v>0</v>
      </c>
      <c r="AE50" s="131">
        <v>0</v>
      </c>
      <c r="AF50" s="65" t="s">
        <v>101</v>
      </c>
      <c r="AG50" s="65" t="s">
        <v>101</v>
      </c>
      <c r="AH50" s="131">
        <v>0</v>
      </c>
      <c r="AI50" s="129">
        <f t="shared" si="0"/>
        <v>0</v>
      </c>
      <c r="AJ50" s="131">
        <v>0</v>
      </c>
      <c r="AK50" s="134">
        <v>215701.74</v>
      </c>
      <c r="AL50" s="139"/>
      <c r="AM50" s="68"/>
      <c r="AN50" s="68"/>
      <c r="AO50" s="68"/>
      <c r="AP50" s="68"/>
      <c r="AQ50" s="68"/>
      <c r="AR50" s="68"/>
      <c r="AS50" s="68"/>
      <c r="AT50" s="68"/>
      <c r="AU50" s="68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8"/>
    </row>
    <row r="51" spans="1:16360" s="26" customFormat="1" x14ac:dyDescent="0.25">
      <c r="A51" s="23">
        <v>12</v>
      </c>
      <c r="B51" s="61" t="s">
        <v>342</v>
      </c>
      <c r="C51" s="61" t="s">
        <v>227</v>
      </c>
      <c r="D51" s="61" t="s">
        <v>98</v>
      </c>
      <c r="E51" s="61" t="s">
        <v>100</v>
      </c>
      <c r="F51" s="61" t="s">
        <v>228</v>
      </c>
      <c r="G51" s="62">
        <v>12653</v>
      </c>
      <c r="H51" s="113" t="s">
        <v>231</v>
      </c>
      <c r="I51" s="51" t="s">
        <v>225</v>
      </c>
      <c r="J51" s="61" t="s">
        <v>226</v>
      </c>
      <c r="K51" s="77">
        <v>44097</v>
      </c>
      <c r="L51" s="124">
        <v>53338.05</v>
      </c>
      <c r="M51" s="76">
        <v>12892</v>
      </c>
      <c r="N51" s="77">
        <v>44105</v>
      </c>
      <c r="O51" s="77">
        <v>44196</v>
      </c>
      <c r="P51" s="61" t="s">
        <v>122</v>
      </c>
      <c r="Q51" s="64" t="s">
        <v>101</v>
      </c>
      <c r="R51" s="130" t="s">
        <v>101</v>
      </c>
      <c r="S51" s="130" t="s">
        <v>101</v>
      </c>
      <c r="T51" s="61" t="s">
        <v>230</v>
      </c>
      <c r="U51" s="61" t="s">
        <v>101</v>
      </c>
      <c r="V51" s="65" t="s">
        <v>102</v>
      </c>
      <c r="W51" s="65">
        <v>44188</v>
      </c>
      <c r="X51" s="66" t="s">
        <v>379</v>
      </c>
      <c r="Y51" s="65" t="s">
        <v>380</v>
      </c>
      <c r="Z51" s="65">
        <v>44197</v>
      </c>
      <c r="AA51" s="65">
        <v>44286</v>
      </c>
      <c r="AB51" s="86" t="s">
        <v>101</v>
      </c>
      <c r="AC51" s="86" t="s">
        <v>101</v>
      </c>
      <c r="AD51" s="131">
        <v>0</v>
      </c>
      <c r="AE51" s="131">
        <v>0</v>
      </c>
      <c r="AF51" s="65" t="s">
        <v>101</v>
      </c>
      <c r="AG51" s="65" t="s">
        <v>101</v>
      </c>
      <c r="AH51" s="131">
        <v>0</v>
      </c>
      <c r="AI51" s="129">
        <f t="shared" si="0"/>
        <v>53338.05</v>
      </c>
      <c r="AJ51" s="131">
        <v>26910.26</v>
      </c>
      <c r="AK51" s="134">
        <v>0</v>
      </c>
      <c r="AL51" s="139">
        <f>AJ51+AK53</f>
        <v>254576.09</v>
      </c>
      <c r="AM51" s="68" t="s">
        <v>101</v>
      </c>
      <c r="AN51" s="68" t="s">
        <v>101</v>
      </c>
      <c r="AO51" s="68" t="s">
        <v>101</v>
      </c>
      <c r="AP51" s="68" t="s">
        <v>101</v>
      </c>
      <c r="AQ51" s="68" t="s">
        <v>101</v>
      </c>
      <c r="AR51" s="68" t="s">
        <v>101</v>
      </c>
      <c r="AS51" s="68" t="s">
        <v>101</v>
      </c>
      <c r="AT51" s="68" t="s">
        <v>101</v>
      </c>
      <c r="AU51" s="68" t="s">
        <v>101</v>
      </c>
      <c r="AV51" s="68" t="s">
        <v>101</v>
      </c>
      <c r="AW51" s="68" t="s">
        <v>101</v>
      </c>
      <c r="AX51" s="68" t="s">
        <v>101</v>
      </c>
      <c r="AY51" s="68" t="s">
        <v>101</v>
      </c>
      <c r="AZ51" s="68" t="s">
        <v>101</v>
      </c>
      <c r="BA51" s="68" t="s">
        <v>101</v>
      </c>
      <c r="BB51" s="68" t="s">
        <v>101</v>
      </c>
      <c r="BC51" s="68" t="s">
        <v>101</v>
      </c>
      <c r="BD51" s="68" t="s">
        <v>101</v>
      </c>
      <c r="BE51" s="68" t="s">
        <v>101</v>
      </c>
      <c r="BF51" s="68" t="s">
        <v>101</v>
      </c>
      <c r="BG51" s="68" t="s">
        <v>101</v>
      </c>
      <c r="BH51" s="68" t="s">
        <v>101</v>
      </c>
    </row>
    <row r="52" spans="1:16360" s="26" customFormat="1" x14ac:dyDescent="0.25">
      <c r="A52" s="23"/>
      <c r="B52" s="61"/>
      <c r="C52" s="61"/>
      <c r="D52" s="61"/>
      <c r="E52" s="61"/>
      <c r="F52" s="61"/>
      <c r="G52" s="62"/>
      <c r="H52" s="113"/>
      <c r="I52" s="51"/>
      <c r="J52" s="61"/>
      <c r="K52" s="77"/>
      <c r="L52" s="124"/>
      <c r="M52" s="76"/>
      <c r="N52" s="77"/>
      <c r="O52" s="77"/>
      <c r="P52" s="61"/>
      <c r="Q52" s="64"/>
      <c r="R52" s="130"/>
      <c r="S52" s="130"/>
      <c r="T52" s="61"/>
      <c r="U52" s="61"/>
      <c r="V52" s="65" t="s">
        <v>111</v>
      </c>
      <c r="W52" s="65">
        <v>44284</v>
      </c>
      <c r="X52" s="66" t="s">
        <v>385</v>
      </c>
      <c r="Y52" s="65" t="s">
        <v>354</v>
      </c>
      <c r="Z52" s="65">
        <v>44287</v>
      </c>
      <c r="AA52" s="65">
        <v>44377</v>
      </c>
      <c r="AB52" s="86" t="s">
        <v>101</v>
      </c>
      <c r="AC52" s="86" t="s">
        <v>101</v>
      </c>
      <c r="AD52" s="131">
        <v>0</v>
      </c>
      <c r="AE52" s="131">
        <v>0</v>
      </c>
      <c r="AF52" s="65" t="s">
        <v>101</v>
      </c>
      <c r="AG52" s="65" t="s">
        <v>101</v>
      </c>
      <c r="AH52" s="131">
        <v>0</v>
      </c>
      <c r="AI52" s="129">
        <f>L52-AE52+AD52+AH52</f>
        <v>0</v>
      </c>
      <c r="AJ52" s="131">
        <v>0</v>
      </c>
      <c r="AK52" s="134">
        <v>0</v>
      </c>
      <c r="AL52" s="139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</row>
    <row r="53" spans="1:16360" ht="14.25" x14ac:dyDescent="0.25">
      <c r="A53" s="23"/>
      <c r="B53" s="61"/>
      <c r="C53" s="61"/>
      <c r="D53" s="61"/>
      <c r="E53" s="61"/>
      <c r="F53" s="61"/>
      <c r="G53" s="62"/>
      <c r="H53" s="113"/>
      <c r="I53" s="51"/>
      <c r="J53" s="61"/>
      <c r="K53" s="77"/>
      <c r="L53" s="124"/>
      <c r="M53" s="76"/>
      <c r="N53" s="77"/>
      <c r="O53" s="77"/>
      <c r="P53" s="61"/>
      <c r="Q53" s="64"/>
      <c r="R53" s="130"/>
      <c r="S53" s="130"/>
      <c r="T53" s="61"/>
      <c r="U53" s="61"/>
      <c r="V53" s="65" t="s">
        <v>112</v>
      </c>
      <c r="W53" s="65">
        <v>44369</v>
      </c>
      <c r="X53" s="66" t="s">
        <v>386</v>
      </c>
      <c r="Y53" s="65" t="s">
        <v>383</v>
      </c>
      <c r="Z53" s="65">
        <v>44378</v>
      </c>
      <c r="AA53" s="65">
        <v>44561</v>
      </c>
      <c r="AB53" s="65" t="s">
        <v>101</v>
      </c>
      <c r="AC53" s="65" t="s">
        <v>101</v>
      </c>
      <c r="AD53" s="131">
        <v>0</v>
      </c>
      <c r="AE53" s="131">
        <v>0</v>
      </c>
      <c r="AF53" s="65" t="s">
        <v>101</v>
      </c>
      <c r="AG53" s="65" t="s">
        <v>101</v>
      </c>
      <c r="AH53" s="131">
        <v>0</v>
      </c>
      <c r="AI53" s="129">
        <f t="shared" si="0"/>
        <v>0</v>
      </c>
      <c r="AJ53" s="131">
        <v>0</v>
      </c>
      <c r="AK53" s="134">
        <v>227665.83</v>
      </c>
      <c r="AL53" s="139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</row>
    <row r="54" spans="1:16360" ht="14.25" x14ac:dyDescent="0.25">
      <c r="A54" s="23">
        <v>13</v>
      </c>
      <c r="B54" s="61" t="s">
        <v>343</v>
      </c>
      <c r="C54" s="61" t="s">
        <v>227</v>
      </c>
      <c r="D54" s="61" t="s">
        <v>98</v>
      </c>
      <c r="E54" s="61" t="s">
        <v>100</v>
      </c>
      <c r="F54" s="61" t="s">
        <v>228</v>
      </c>
      <c r="G54" s="76">
        <v>12653</v>
      </c>
      <c r="H54" s="113" t="s">
        <v>387</v>
      </c>
      <c r="I54" s="51" t="s">
        <v>225</v>
      </c>
      <c r="J54" s="61" t="s">
        <v>226</v>
      </c>
      <c r="K54" s="77">
        <v>44162</v>
      </c>
      <c r="L54" s="124">
        <v>45676.800000000003</v>
      </c>
      <c r="M54" s="76">
        <v>12939</v>
      </c>
      <c r="N54" s="77">
        <v>44166</v>
      </c>
      <c r="O54" s="77">
        <v>44530</v>
      </c>
      <c r="P54" s="61" t="s">
        <v>122</v>
      </c>
      <c r="Q54" s="64" t="s">
        <v>101</v>
      </c>
      <c r="R54" s="130" t="s">
        <v>101</v>
      </c>
      <c r="S54" s="130" t="s">
        <v>101</v>
      </c>
      <c r="T54" s="61" t="s">
        <v>230</v>
      </c>
      <c r="U54" s="61" t="s">
        <v>101</v>
      </c>
      <c r="V54" s="65" t="s">
        <v>101</v>
      </c>
      <c r="W54" s="65" t="s">
        <v>101</v>
      </c>
      <c r="X54" s="66" t="s">
        <v>101</v>
      </c>
      <c r="Y54" s="65" t="s">
        <v>101</v>
      </c>
      <c r="Z54" s="65" t="s">
        <v>101</v>
      </c>
      <c r="AA54" s="65" t="s">
        <v>101</v>
      </c>
      <c r="AB54" s="65" t="s">
        <v>101</v>
      </c>
      <c r="AC54" s="65" t="s">
        <v>101</v>
      </c>
      <c r="AD54" s="131">
        <v>0</v>
      </c>
      <c r="AE54" s="131">
        <v>0</v>
      </c>
      <c r="AF54" s="65" t="s">
        <v>101</v>
      </c>
      <c r="AG54" s="65" t="s">
        <v>101</v>
      </c>
      <c r="AH54" s="131">
        <v>0</v>
      </c>
      <c r="AI54" s="129">
        <f t="shared" si="0"/>
        <v>45676.800000000003</v>
      </c>
      <c r="AJ54" s="131">
        <v>0</v>
      </c>
      <c r="AK54" s="134">
        <v>0</v>
      </c>
      <c r="AL54" s="139">
        <f>AK55</f>
        <v>56264.39</v>
      </c>
      <c r="AM54" s="68" t="s">
        <v>101</v>
      </c>
      <c r="AN54" s="68" t="s">
        <v>101</v>
      </c>
      <c r="AO54" s="68" t="s">
        <v>101</v>
      </c>
      <c r="AP54" s="68" t="s">
        <v>101</v>
      </c>
      <c r="AQ54" s="68" t="s">
        <v>101</v>
      </c>
      <c r="AR54" s="68" t="s">
        <v>101</v>
      </c>
      <c r="AS54" s="68" t="s">
        <v>101</v>
      </c>
      <c r="AT54" s="68" t="s">
        <v>101</v>
      </c>
      <c r="AU54" s="68" t="s">
        <v>101</v>
      </c>
      <c r="AV54" s="68" t="s">
        <v>101</v>
      </c>
      <c r="AW54" s="68" t="s">
        <v>101</v>
      </c>
      <c r="AX54" s="68" t="s">
        <v>101</v>
      </c>
      <c r="AY54" s="68" t="s">
        <v>101</v>
      </c>
      <c r="AZ54" s="68" t="s">
        <v>101</v>
      </c>
      <c r="BA54" s="68" t="s">
        <v>101</v>
      </c>
      <c r="BB54" s="68" t="s">
        <v>101</v>
      </c>
      <c r="BC54" s="68" t="s">
        <v>101</v>
      </c>
      <c r="BD54" s="68" t="s">
        <v>101</v>
      </c>
      <c r="BE54" s="68" t="s">
        <v>101</v>
      </c>
      <c r="BF54" s="68" t="s">
        <v>101</v>
      </c>
      <c r="BG54" s="68" t="s">
        <v>101</v>
      </c>
      <c r="BH54" s="68" t="s">
        <v>101</v>
      </c>
    </row>
    <row r="55" spans="1:16360" ht="14.25" x14ac:dyDescent="0.25">
      <c r="A55" s="23"/>
      <c r="B55" s="61"/>
      <c r="C55" s="61"/>
      <c r="D55" s="61"/>
      <c r="E55" s="61"/>
      <c r="F55" s="61"/>
      <c r="G55" s="76"/>
      <c r="H55" s="113"/>
      <c r="I55" s="51"/>
      <c r="J55" s="61"/>
      <c r="K55" s="77"/>
      <c r="L55" s="124"/>
      <c r="M55" s="76"/>
      <c r="N55" s="77"/>
      <c r="O55" s="77"/>
      <c r="P55" s="61"/>
      <c r="Q55" s="64"/>
      <c r="R55" s="130"/>
      <c r="S55" s="130"/>
      <c r="T55" s="61"/>
      <c r="U55" s="61"/>
      <c r="V55" s="65" t="s">
        <v>102</v>
      </c>
      <c r="W55" s="65">
        <v>44490</v>
      </c>
      <c r="X55" s="66" t="s">
        <v>442</v>
      </c>
      <c r="Y55" s="65" t="s">
        <v>443</v>
      </c>
      <c r="Z55" s="65" t="s">
        <v>101</v>
      </c>
      <c r="AA55" s="65" t="s">
        <v>101</v>
      </c>
      <c r="AB55" s="65" t="s">
        <v>101</v>
      </c>
      <c r="AC55" s="65" t="s">
        <v>101</v>
      </c>
      <c r="AD55" s="131">
        <v>0</v>
      </c>
      <c r="AE55" s="131">
        <v>0</v>
      </c>
      <c r="AF55" s="65" t="s">
        <v>101</v>
      </c>
      <c r="AG55" s="65" t="s">
        <v>101</v>
      </c>
      <c r="AH55" s="131">
        <v>0</v>
      </c>
      <c r="AI55" s="129">
        <f t="shared" si="0"/>
        <v>0</v>
      </c>
      <c r="AJ55" s="131">
        <v>0</v>
      </c>
      <c r="AK55" s="134">
        <v>56264.39</v>
      </c>
      <c r="AL55" s="139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</row>
    <row r="56" spans="1:16360" ht="28.5" x14ac:dyDescent="0.25">
      <c r="A56" s="9">
        <v>14</v>
      </c>
      <c r="B56" s="71" t="s">
        <v>338</v>
      </c>
      <c r="C56" s="71" t="s">
        <v>227</v>
      </c>
      <c r="D56" s="71" t="s">
        <v>98</v>
      </c>
      <c r="E56" s="71" t="s">
        <v>100</v>
      </c>
      <c r="F56" s="71" t="s">
        <v>228</v>
      </c>
      <c r="G56" s="83">
        <v>12971</v>
      </c>
      <c r="H56" s="52" t="s">
        <v>295</v>
      </c>
      <c r="I56" s="50" t="s">
        <v>225</v>
      </c>
      <c r="J56" s="71" t="s">
        <v>226</v>
      </c>
      <c r="K56" s="84">
        <v>44221</v>
      </c>
      <c r="L56" s="125">
        <v>161062.32</v>
      </c>
      <c r="M56" s="83">
        <v>12971</v>
      </c>
      <c r="N56" s="84">
        <v>44221</v>
      </c>
      <c r="O56" s="84">
        <v>44585</v>
      </c>
      <c r="P56" s="71" t="s">
        <v>122</v>
      </c>
      <c r="Q56" s="65" t="s">
        <v>101</v>
      </c>
      <c r="R56" s="131" t="s">
        <v>101</v>
      </c>
      <c r="S56" s="131" t="s">
        <v>101</v>
      </c>
      <c r="T56" s="71" t="s">
        <v>230</v>
      </c>
      <c r="U56" s="71" t="s">
        <v>101</v>
      </c>
      <c r="V56" s="65" t="s">
        <v>101</v>
      </c>
      <c r="W56" s="65" t="s">
        <v>101</v>
      </c>
      <c r="X56" s="65" t="s">
        <v>101</v>
      </c>
      <c r="Y56" s="65" t="s">
        <v>101</v>
      </c>
      <c r="Z56" s="65" t="s">
        <v>101</v>
      </c>
      <c r="AA56" s="65" t="s">
        <v>101</v>
      </c>
      <c r="AB56" s="65" t="s">
        <v>101</v>
      </c>
      <c r="AC56" s="65" t="s">
        <v>101</v>
      </c>
      <c r="AD56" s="131">
        <v>0</v>
      </c>
      <c r="AE56" s="131">
        <v>0</v>
      </c>
      <c r="AF56" s="65" t="s">
        <v>101</v>
      </c>
      <c r="AG56" s="65" t="s">
        <v>101</v>
      </c>
      <c r="AH56" s="131">
        <v>0</v>
      </c>
      <c r="AI56" s="129">
        <f t="shared" si="0"/>
        <v>161062.32</v>
      </c>
      <c r="AJ56" s="131">
        <v>0</v>
      </c>
      <c r="AK56" s="134">
        <v>167509.91</v>
      </c>
      <c r="AL56" s="140">
        <f>AK56</f>
        <v>167509.91</v>
      </c>
      <c r="AM56" s="75" t="s">
        <v>101</v>
      </c>
      <c r="AN56" s="75" t="s">
        <v>101</v>
      </c>
      <c r="AO56" s="75" t="s">
        <v>101</v>
      </c>
      <c r="AP56" s="75" t="s">
        <v>101</v>
      </c>
      <c r="AQ56" s="75" t="s">
        <v>101</v>
      </c>
      <c r="AR56" s="75" t="s">
        <v>101</v>
      </c>
      <c r="AS56" s="75" t="s">
        <v>101</v>
      </c>
      <c r="AT56" s="75" t="s">
        <v>101</v>
      </c>
      <c r="AU56" s="75" t="s">
        <v>101</v>
      </c>
      <c r="AV56" s="74" t="s">
        <v>101</v>
      </c>
      <c r="AW56" s="74" t="s">
        <v>101</v>
      </c>
      <c r="AX56" s="74" t="s">
        <v>101</v>
      </c>
      <c r="AY56" s="74" t="s">
        <v>101</v>
      </c>
      <c r="AZ56" s="74" t="s">
        <v>101</v>
      </c>
      <c r="BA56" s="74" t="s">
        <v>101</v>
      </c>
      <c r="BB56" s="74" t="s">
        <v>101</v>
      </c>
      <c r="BC56" s="74" t="s">
        <v>101</v>
      </c>
      <c r="BD56" s="74" t="s">
        <v>101</v>
      </c>
      <c r="BE56" s="74" t="s">
        <v>101</v>
      </c>
      <c r="BF56" s="74" t="s">
        <v>101</v>
      </c>
      <c r="BG56" s="74" t="s">
        <v>101</v>
      </c>
      <c r="BH56" s="75" t="s">
        <v>101</v>
      </c>
    </row>
    <row r="57" spans="1:16360" ht="28.5" x14ac:dyDescent="0.25">
      <c r="A57" s="9">
        <v>15</v>
      </c>
      <c r="B57" s="71" t="s">
        <v>336</v>
      </c>
      <c r="C57" s="71" t="s">
        <v>227</v>
      </c>
      <c r="D57" s="71" t="s">
        <v>98</v>
      </c>
      <c r="E57" s="71" t="s">
        <v>100</v>
      </c>
      <c r="F57" s="71" t="s">
        <v>228</v>
      </c>
      <c r="G57" s="83">
        <v>12953</v>
      </c>
      <c r="H57" s="52" t="s">
        <v>337</v>
      </c>
      <c r="I57" s="50" t="s">
        <v>225</v>
      </c>
      <c r="J57" s="71" t="s">
        <v>226</v>
      </c>
      <c r="K57" s="84">
        <v>44194</v>
      </c>
      <c r="L57" s="125">
        <v>48688.56</v>
      </c>
      <c r="M57" s="83">
        <v>12953</v>
      </c>
      <c r="N57" s="84">
        <v>44197</v>
      </c>
      <c r="O57" s="84">
        <v>44561</v>
      </c>
      <c r="P57" s="71" t="s">
        <v>122</v>
      </c>
      <c r="Q57" s="65" t="s">
        <v>101</v>
      </c>
      <c r="R57" s="131" t="s">
        <v>101</v>
      </c>
      <c r="S57" s="131" t="s">
        <v>101</v>
      </c>
      <c r="T57" s="71" t="s">
        <v>230</v>
      </c>
      <c r="U57" s="71" t="s">
        <v>101</v>
      </c>
      <c r="V57" s="65" t="s">
        <v>101</v>
      </c>
      <c r="W57" s="65" t="s">
        <v>101</v>
      </c>
      <c r="X57" s="65" t="s">
        <v>101</v>
      </c>
      <c r="Y57" s="65" t="s">
        <v>101</v>
      </c>
      <c r="Z57" s="65" t="s">
        <v>101</v>
      </c>
      <c r="AA57" s="65" t="s">
        <v>101</v>
      </c>
      <c r="AB57" s="65" t="s">
        <v>101</v>
      </c>
      <c r="AC57" s="65" t="s">
        <v>101</v>
      </c>
      <c r="AD57" s="131">
        <v>0</v>
      </c>
      <c r="AE57" s="131">
        <v>0</v>
      </c>
      <c r="AF57" s="65" t="s">
        <v>101</v>
      </c>
      <c r="AG57" s="65" t="s">
        <v>101</v>
      </c>
      <c r="AH57" s="131">
        <v>0</v>
      </c>
      <c r="AI57" s="129">
        <f t="shared" si="0"/>
        <v>48688.56</v>
      </c>
      <c r="AJ57" s="131">
        <v>0</v>
      </c>
      <c r="AK57" s="134">
        <v>60084.56</v>
      </c>
      <c r="AL57" s="140">
        <f>AK57</f>
        <v>60084.56</v>
      </c>
      <c r="AM57" s="75" t="s">
        <v>101</v>
      </c>
      <c r="AN57" s="75" t="s">
        <v>101</v>
      </c>
      <c r="AO57" s="75" t="s">
        <v>101</v>
      </c>
      <c r="AP57" s="75" t="s">
        <v>101</v>
      </c>
      <c r="AQ57" s="75" t="s">
        <v>101</v>
      </c>
      <c r="AR57" s="75" t="s">
        <v>101</v>
      </c>
      <c r="AS57" s="75" t="s">
        <v>101</v>
      </c>
      <c r="AT57" s="75" t="s">
        <v>101</v>
      </c>
      <c r="AU57" s="75" t="s">
        <v>101</v>
      </c>
      <c r="AV57" s="74" t="s">
        <v>101</v>
      </c>
      <c r="AW57" s="74" t="s">
        <v>101</v>
      </c>
      <c r="AX57" s="74" t="s">
        <v>101</v>
      </c>
      <c r="AY57" s="74" t="s">
        <v>101</v>
      </c>
      <c r="AZ57" s="74" t="s">
        <v>101</v>
      </c>
      <c r="BA57" s="74" t="s">
        <v>101</v>
      </c>
      <c r="BB57" s="74" t="s">
        <v>101</v>
      </c>
      <c r="BC57" s="74" t="s">
        <v>101</v>
      </c>
      <c r="BD57" s="74" t="s">
        <v>101</v>
      </c>
      <c r="BE57" s="74" t="s">
        <v>101</v>
      </c>
      <c r="BF57" s="74" t="s">
        <v>101</v>
      </c>
      <c r="BG57" s="74" t="s">
        <v>101</v>
      </c>
      <c r="BH57" s="75" t="s">
        <v>101</v>
      </c>
    </row>
    <row r="58" spans="1:16360" ht="14.25" x14ac:dyDescent="0.25">
      <c r="A58" s="23">
        <v>16</v>
      </c>
      <c r="B58" s="61" t="s">
        <v>462</v>
      </c>
      <c r="C58" s="61" t="s">
        <v>173</v>
      </c>
      <c r="D58" s="61" t="s">
        <v>163</v>
      </c>
      <c r="E58" s="61" t="s">
        <v>100</v>
      </c>
      <c r="F58" s="61" t="s">
        <v>254</v>
      </c>
      <c r="G58" s="76">
        <v>12023</v>
      </c>
      <c r="H58" s="113" t="s">
        <v>174</v>
      </c>
      <c r="I58" s="51" t="s">
        <v>167</v>
      </c>
      <c r="J58" s="61" t="s">
        <v>168</v>
      </c>
      <c r="K58" s="77">
        <v>43214</v>
      </c>
      <c r="L58" s="124">
        <v>48000</v>
      </c>
      <c r="M58" s="76">
        <v>12291</v>
      </c>
      <c r="N58" s="77">
        <v>43214</v>
      </c>
      <c r="O58" s="77">
        <v>43465</v>
      </c>
      <c r="P58" s="61" t="s">
        <v>122</v>
      </c>
      <c r="Q58" s="64" t="s">
        <v>101</v>
      </c>
      <c r="R58" s="130" t="s">
        <v>101</v>
      </c>
      <c r="S58" s="130" t="s">
        <v>101</v>
      </c>
      <c r="T58" s="61" t="s">
        <v>99</v>
      </c>
      <c r="U58" s="61" t="s">
        <v>101</v>
      </c>
      <c r="V58" s="65" t="s">
        <v>101</v>
      </c>
      <c r="W58" s="65" t="s">
        <v>101</v>
      </c>
      <c r="X58" s="65" t="s">
        <v>101</v>
      </c>
      <c r="Y58" s="65" t="s">
        <v>101</v>
      </c>
      <c r="Z58" s="84" t="s">
        <v>101</v>
      </c>
      <c r="AA58" s="65" t="s">
        <v>101</v>
      </c>
      <c r="AB58" s="85" t="s">
        <v>101</v>
      </c>
      <c r="AC58" s="78" t="s">
        <v>101</v>
      </c>
      <c r="AD58" s="134">
        <v>0</v>
      </c>
      <c r="AE58" s="134">
        <v>0</v>
      </c>
      <c r="AF58" s="85" t="s">
        <v>101</v>
      </c>
      <c r="AG58" s="79" t="s">
        <v>101</v>
      </c>
      <c r="AH58" s="134">
        <v>0</v>
      </c>
      <c r="AI58" s="129">
        <f t="shared" si="0"/>
        <v>48000</v>
      </c>
      <c r="AJ58" s="134">
        <v>42000</v>
      </c>
      <c r="AK58" s="134">
        <v>0</v>
      </c>
      <c r="AL58" s="139">
        <f>AJ58+AJ59+AK61+AJ61+AJ60</f>
        <v>277535</v>
      </c>
      <c r="AM58" s="80" t="s">
        <v>176</v>
      </c>
      <c r="AN58" s="76">
        <v>12050</v>
      </c>
      <c r="AO58" s="61" t="s">
        <v>175</v>
      </c>
      <c r="AP58" s="76">
        <v>12050</v>
      </c>
      <c r="AQ58" s="69" t="s">
        <v>101</v>
      </c>
      <c r="AR58" s="69" t="s">
        <v>101</v>
      </c>
      <c r="AS58" s="69" t="s">
        <v>101</v>
      </c>
      <c r="AT58" s="69" t="s">
        <v>101</v>
      </c>
      <c r="AU58" s="69" t="s">
        <v>101</v>
      </c>
      <c r="AV58" s="69" t="s">
        <v>101</v>
      </c>
      <c r="AW58" s="69" t="s">
        <v>101</v>
      </c>
      <c r="AX58" s="69" t="s">
        <v>101</v>
      </c>
      <c r="AY58" s="69" t="s">
        <v>101</v>
      </c>
      <c r="AZ58" s="69" t="s">
        <v>101</v>
      </c>
      <c r="BA58" s="69" t="s">
        <v>101</v>
      </c>
      <c r="BB58" s="69" t="s">
        <v>101</v>
      </c>
      <c r="BC58" s="69" t="s">
        <v>101</v>
      </c>
      <c r="BD58" s="69" t="s">
        <v>101</v>
      </c>
      <c r="BE58" s="69" t="s">
        <v>101</v>
      </c>
      <c r="BF58" s="69" t="s">
        <v>101</v>
      </c>
      <c r="BG58" s="69" t="s">
        <v>101</v>
      </c>
      <c r="BH58" s="68" t="s">
        <v>101</v>
      </c>
    </row>
    <row r="59" spans="1:16360" ht="14.25" x14ac:dyDescent="0.25">
      <c r="A59" s="23"/>
      <c r="B59" s="61"/>
      <c r="C59" s="61"/>
      <c r="D59" s="61"/>
      <c r="E59" s="61"/>
      <c r="F59" s="61"/>
      <c r="G59" s="76"/>
      <c r="H59" s="113"/>
      <c r="I59" s="51"/>
      <c r="J59" s="61"/>
      <c r="K59" s="77"/>
      <c r="L59" s="124"/>
      <c r="M59" s="76"/>
      <c r="N59" s="77"/>
      <c r="O59" s="77"/>
      <c r="P59" s="61"/>
      <c r="Q59" s="64"/>
      <c r="R59" s="130"/>
      <c r="S59" s="130"/>
      <c r="T59" s="61"/>
      <c r="U59" s="61"/>
      <c r="V59" s="65" t="s">
        <v>102</v>
      </c>
      <c r="W59" s="65">
        <v>43454</v>
      </c>
      <c r="X59" s="83">
        <v>12460</v>
      </c>
      <c r="Y59" s="65" t="s">
        <v>157</v>
      </c>
      <c r="Z59" s="84">
        <v>43466</v>
      </c>
      <c r="AA59" s="65">
        <v>43830</v>
      </c>
      <c r="AB59" s="85" t="s">
        <v>101</v>
      </c>
      <c r="AC59" s="78" t="s">
        <v>101</v>
      </c>
      <c r="AD59" s="134">
        <v>0</v>
      </c>
      <c r="AE59" s="134">
        <v>0</v>
      </c>
      <c r="AF59" s="85" t="s">
        <v>101</v>
      </c>
      <c r="AG59" s="79" t="s">
        <v>101</v>
      </c>
      <c r="AH59" s="134">
        <v>0</v>
      </c>
      <c r="AI59" s="129">
        <f>L59-AE59+AD59+AH59</f>
        <v>0</v>
      </c>
      <c r="AJ59" s="134">
        <v>72000</v>
      </c>
      <c r="AK59" s="134">
        <v>0</v>
      </c>
      <c r="AL59" s="139"/>
      <c r="AM59" s="80"/>
      <c r="AN59" s="76"/>
      <c r="AO59" s="61"/>
      <c r="AP59" s="76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8"/>
    </row>
    <row r="60" spans="1:16360" ht="14.25" x14ac:dyDescent="0.25">
      <c r="A60" s="23"/>
      <c r="B60" s="61"/>
      <c r="C60" s="61"/>
      <c r="D60" s="61"/>
      <c r="E60" s="61"/>
      <c r="F60" s="61"/>
      <c r="G60" s="76"/>
      <c r="H60" s="113"/>
      <c r="I60" s="51"/>
      <c r="J60" s="61"/>
      <c r="K60" s="77"/>
      <c r="L60" s="124"/>
      <c r="M60" s="76"/>
      <c r="N60" s="77"/>
      <c r="O60" s="77"/>
      <c r="P60" s="61"/>
      <c r="Q60" s="64"/>
      <c r="R60" s="130"/>
      <c r="S60" s="130"/>
      <c r="T60" s="61"/>
      <c r="U60" s="61"/>
      <c r="V60" s="65" t="s">
        <v>111</v>
      </c>
      <c r="W60" s="65">
        <v>43818</v>
      </c>
      <c r="X60" s="83">
        <v>12711</v>
      </c>
      <c r="Y60" s="65" t="s">
        <v>240</v>
      </c>
      <c r="Z60" s="84">
        <v>43831</v>
      </c>
      <c r="AA60" s="65">
        <v>44196</v>
      </c>
      <c r="AB60" s="85" t="s">
        <v>101</v>
      </c>
      <c r="AC60" s="78" t="s">
        <v>101</v>
      </c>
      <c r="AD60" s="134">
        <v>0</v>
      </c>
      <c r="AE60" s="134">
        <v>0</v>
      </c>
      <c r="AF60" s="85" t="s">
        <v>101</v>
      </c>
      <c r="AG60" s="79" t="s">
        <v>101</v>
      </c>
      <c r="AH60" s="134">
        <v>0</v>
      </c>
      <c r="AI60" s="129">
        <f t="shared" si="0"/>
        <v>0</v>
      </c>
      <c r="AJ60" s="134">
        <v>91535</v>
      </c>
      <c r="AK60" s="134">
        <v>0</v>
      </c>
      <c r="AL60" s="139"/>
      <c r="AM60" s="80"/>
      <c r="AN60" s="76"/>
      <c r="AO60" s="61"/>
      <c r="AP60" s="76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8"/>
    </row>
    <row r="61" spans="1:16360" ht="14.25" x14ac:dyDescent="0.25">
      <c r="A61" s="23"/>
      <c r="B61" s="61"/>
      <c r="C61" s="61"/>
      <c r="D61" s="61"/>
      <c r="E61" s="61"/>
      <c r="F61" s="61"/>
      <c r="G61" s="76"/>
      <c r="H61" s="113"/>
      <c r="I61" s="51"/>
      <c r="J61" s="61"/>
      <c r="K61" s="77"/>
      <c r="L61" s="124"/>
      <c r="M61" s="76"/>
      <c r="N61" s="77"/>
      <c r="O61" s="77"/>
      <c r="P61" s="61"/>
      <c r="Q61" s="64"/>
      <c r="R61" s="130"/>
      <c r="S61" s="130"/>
      <c r="T61" s="61"/>
      <c r="U61" s="61"/>
      <c r="V61" s="65" t="s">
        <v>112</v>
      </c>
      <c r="W61" s="65">
        <v>44186</v>
      </c>
      <c r="X61" s="83">
        <v>12948</v>
      </c>
      <c r="Y61" s="65" t="s">
        <v>383</v>
      </c>
      <c r="Z61" s="84">
        <v>44197</v>
      </c>
      <c r="AA61" s="65">
        <v>44561</v>
      </c>
      <c r="AB61" s="85" t="s">
        <v>101</v>
      </c>
      <c r="AC61" s="85" t="s">
        <v>101</v>
      </c>
      <c r="AD61" s="134">
        <v>0</v>
      </c>
      <c r="AE61" s="134">
        <v>0</v>
      </c>
      <c r="AF61" s="85" t="s">
        <v>101</v>
      </c>
      <c r="AG61" s="79" t="s">
        <v>101</v>
      </c>
      <c r="AH61" s="134">
        <v>0</v>
      </c>
      <c r="AI61" s="129">
        <f t="shared" si="0"/>
        <v>0</v>
      </c>
      <c r="AJ61" s="134">
        <v>0</v>
      </c>
      <c r="AK61" s="134">
        <v>72000</v>
      </c>
      <c r="AL61" s="139"/>
      <c r="AM61" s="80"/>
      <c r="AN61" s="76"/>
      <c r="AO61" s="61"/>
      <c r="AP61" s="76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8"/>
    </row>
    <row r="62" spans="1:16360" ht="14.25" x14ac:dyDescent="0.25">
      <c r="A62" s="23">
        <v>17</v>
      </c>
      <c r="B62" s="61" t="s">
        <v>461</v>
      </c>
      <c r="C62" s="61" t="s">
        <v>165</v>
      </c>
      <c r="D62" s="61" t="s">
        <v>98</v>
      </c>
      <c r="E62" s="61" t="s">
        <v>100</v>
      </c>
      <c r="F62" s="61" t="s">
        <v>256</v>
      </c>
      <c r="G62" s="76">
        <v>12214</v>
      </c>
      <c r="H62" s="113" t="s">
        <v>166</v>
      </c>
      <c r="I62" s="51" t="s">
        <v>167</v>
      </c>
      <c r="J62" s="61" t="s">
        <v>168</v>
      </c>
      <c r="K62" s="77">
        <v>43096</v>
      </c>
      <c r="L62" s="124">
        <v>71952</v>
      </c>
      <c r="M62" s="76">
        <v>12214</v>
      </c>
      <c r="N62" s="77">
        <v>43102</v>
      </c>
      <c r="O62" s="77">
        <v>43465</v>
      </c>
      <c r="P62" s="61" t="s">
        <v>115</v>
      </c>
      <c r="Q62" s="64" t="s">
        <v>101</v>
      </c>
      <c r="R62" s="130" t="s">
        <v>101</v>
      </c>
      <c r="S62" s="130" t="s">
        <v>101</v>
      </c>
      <c r="T62" s="61" t="s">
        <v>99</v>
      </c>
      <c r="U62" s="61" t="s">
        <v>101</v>
      </c>
      <c r="V62" s="65" t="s">
        <v>101</v>
      </c>
      <c r="W62" s="65" t="s">
        <v>101</v>
      </c>
      <c r="X62" s="65" t="s">
        <v>101</v>
      </c>
      <c r="Y62" s="65" t="s">
        <v>101</v>
      </c>
      <c r="Z62" s="65" t="s">
        <v>101</v>
      </c>
      <c r="AA62" s="65" t="s">
        <v>101</v>
      </c>
      <c r="AB62" s="84" t="s">
        <v>101</v>
      </c>
      <c r="AC62" s="84" t="s">
        <v>101</v>
      </c>
      <c r="AD62" s="134">
        <v>0</v>
      </c>
      <c r="AE62" s="134">
        <v>0</v>
      </c>
      <c r="AF62" s="85" t="s">
        <v>101</v>
      </c>
      <c r="AG62" s="85" t="s">
        <v>101</v>
      </c>
      <c r="AH62" s="134">
        <v>0</v>
      </c>
      <c r="AI62" s="129">
        <f t="shared" si="0"/>
        <v>71952</v>
      </c>
      <c r="AJ62" s="134">
        <v>71952</v>
      </c>
      <c r="AK62" s="134">
        <v>0</v>
      </c>
      <c r="AL62" s="139">
        <f>AJ62+AJ63+AK65+AJ65+AJ64</f>
        <v>287808</v>
      </c>
      <c r="AM62" s="80" t="s">
        <v>101</v>
      </c>
      <c r="AN62" s="76" t="s">
        <v>101</v>
      </c>
      <c r="AO62" s="61" t="s">
        <v>101</v>
      </c>
      <c r="AP62" s="61" t="s">
        <v>101</v>
      </c>
      <c r="AQ62" s="61" t="s">
        <v>101</v>
      </c>
      <c r="AR62" s="61" t="s">
        <v>101</v>
      </c>
      <c r="AS62" s="61" t="s">
        <v>101</v>
      </c>
      <c r="AT62" s="61" t="s">
        <v>101</v>
      </c>
      <c r="AU62" s="61" t="s">
        <v>101</v>
      </c>
      <c r="AV62" s="61" t="s">
        <v>101</v>
      </c>
      <c r="AW62" s="61" t="s">
        <v>101</v>
      </c>
      <c r="AX62" s="61" t="s">
        <v>101</v>
      </c>
      <c r="AY62" s="61" t="s">
        <v>101</v>
      </c>
      <c r="AZ62" s="61" t="s">
        <v>101</v>
      </c>
      <c r="BA62" s="61" t="s">
        <v>101</v>
      </c>
      <c r="BB62" s="61" t="s">
        <v>101</v>
      </c>
      <c r="BC62" s="61" t="s">
        <v>101</v>
      </c>
      <c r="BD62" s="61" t="s">
        <v>101</v>
      </c>
      <c r="BE62" s="61" t="s">
        <v>101</v>
      </c>
      <c r="BF62" s="61" t="s">
        <v>101</v>
      </c>
      <c r="BG62" s="61" t="s">
        <v>101</v>
      </c>
      <c r="BH62" s="68" t="s">
        <v>101</v>
      </c>
      <c r="JX62" s="21" t="s">
        <v>98</v>
      </c>
      <c r="JY62" s="21" t="s">
        <v>100</v>
      </c>
      <c r="JZ62" s="21" t="s">
        <v>169</v>
      </c>
      <c r="KA62" s="27">
        <v>11968</v>
      </c>
      <c r="KB62" s="21" t="s">
        <v>166</v>
      </c>
      <c r="KC62" s="21">
        <v>89</v>
      </c>
      <c r="KD62" s="21" t="s">
        <v>170</v>
      </c>
      <c r="KE62" s="21" t="s">
        <v>165</v>
      </c>
      <c r="KF62" s="21" t="s">
        <v>98</v>
      </c>
      <c r="KG62" s="21" t="s">
        <v>100</v>
      </c>
      <c r="KH62" s="21" t="s">
        <v>169</v>
      </c>
      <c r="KI62" s="27">
        <v>11968</v>
      </c>
      <c r="KJ62" s="21" t="s">
        <v>166</v>
      </c>
      <c r="KK62" s="21">
        <v>89</v>
      </c>
      <c r="KL62" s="21" t="s">
        <v>170</v>
      </c>
      <c r="KM62" s="21" t="s">
        <v>165</v>
      </c>
      <c r="KN62" s="21" t="s">
        <v>98</v>
      </c>
      <c r="KO62" s="21" t="s">
        <v>100</v>
      </c>
      <c r="KP62" s="21" t="s">
        <v>169</v>
      </c>
      <c r="KQ62" s="27">
        <v>11968</v>
      </c>
      <c r="KR62" s="21" t="s">
        <v>166</v>
      </c>
      <c r="KS62" s="21">
        <v>89</v>
      </c>
      <c r="KT62" s="21" t="s">
        <v>170</v>
      </c>
      <c r="KU62" s="21" t="s">
        <v>165</v>
      </c>
      <c r="KV62" s="21" t="s">
        <v>98</v>
      </c>
      <c r="KW62" s="21" t="s">
        <v>100</v>
      </c>
      <c r="KX62" s="21" t="s">
        <v>169</v>
      </c>
      <c r="KY62" s="27">
        <v>11968</v>
      </c>
      <c r="KZ62" s="21" t="s">
        <v>166</v>
      </c>
      <c r="LA62" s="21">
        <v>89</v>
      </c>
      <c r="LB62" s="21" t="s">
        <v>170</v>
      </c>
      <c r="LC62" s="21" t="s">
        <v>165</v>
      </c>
      <c r="LD62" s="21" t="s">
        <v>98</v>
      </c>
      <c r="LE62" s="21" t="s">
        <v>100</v>
      </c>
      <c r="LF62" s="21" t="s">
        <v>169</v>
      </c>
      <c r="LG62" s="27">
        <v>11968</v>
      </c>
      <c r="LH62" s="21" t="s">
        <v>166</v>
      </c>
      <c r="LI62" s="21">
        <v>89</v>
      </c>
      <c r="LJ62" s="21" t="s">
        <v>170</v>
      </c>
      <c r="LK62" s="21" t="s">
        <v>165</v>
      </c>
      <c r="LL62" s="21" t="s">
        <v>98</v>
      </c>
      <c r="LM62" s="21" t="s">
        <v>100</v>
      </c>
      <c r="LN62" s="21" t="s">
        <v>169</v>
      </c>
      <c r="LO62" s="27">
        <v>11968</v>
      </c>
      <c r="LP62" s="21" t="s">
        <v>166</v>
      </c>
      <c r="LQ62" s="21">
        <v>89</v>
      </c>
      <c r="LR62" s="21" t="s">
        <v>170</v>
      </c>
      <c r="LS62" s="21" t="s">
        <v>165</v>
      </c>
      <c r="LT62" s="21" t="s">
        <v>98</v>
      </c>
      <c r="LU62" s="21" t="s">
        <v>100</v>
      </c>
      <c r="LV62" s="21" t="s">
        <v>169</v>
      </c>
      <c r="LW62" s="27">
        <v>11968</v>
      </c>
      <c r="LX62" s="21" t="s">
        <v>166</v>
      </c>
      <c r="LY62" s="21">
        <v>89</v>
      </c>
      <c r="LZ62" s="21" t="s">
        <v>170</v>
      </c>
      <c r="MA62" s="21" t="s">
        <v>165</v>
      </c>
      <c r="MB62" s="21" t="s">
        <v>98</v>
      </c>
      <c r="MC62" s="21" t="s">
        <v>100</v>
      </c>
      <c r="MD62" s="21" t="s">
        <v>169</v>
      </c>
      <c r="ME62" s="27">
        <v>11968</v>
      </c>
      <c r="MF62" s="21" t="s">
        <v>166</v>
      </c>
      <c r="MG62" s="21">
        <v>89</v>
      </c>
      <c r="MH62" s="21" t="s">
        <v>170</v>
      </c>
      <c r="MI62" s="21" t="s">
        <v>165</v>
      </c>
      <c r="MJ62" s="21" t="s">
        <v>98</v>
      </c>
      <c r="MK62" s="21" t="s">
        <v>100</v>
      </c>
      <c r="ML62" s="21" t="s">
        <v>169</v>
      </c>
      <c r="MM62" s="27">
        <v>11968</v>
      </c>
      <c r="MN62" s="21" t="s">
        <v>166</v>
      </c>
      <c r="MO62" s="21">
        <v>89</v>
      </c>
      <c r="MP62" s="21" t="s">
        <v>170</v>
      </c>
      <c r="MQ62" s="21" t="s">
        <v>165</v>
      </c>
      <c r="MR62" s="21" t="s">
        <v>98</v>
      </c>
      <c r="MS62" s="21" t="s">
        <v>100</v>
      </c>
      <c r="MT62" s="21" t="s">
        <v>169</v>
      </c>
      <c r="MU62" s="27">
        <v>11968</v>
      </c>
      <c r="MV62" s="21" t="s">
        <v>166</v>
      </c>
      <c r="MW62" s="21">
        <v>89</v>
      </c>
      <c r="MX62" s="21" t="s">
        <v>170</v>
      </c>
      <c r="MY62" s="21" t="s">
        <v>165</v>
      </c>
      <c r="MZ62" s="21" t="s">
        <v>98</v>
      </c>
      <c r="NA62" s="21" t="s">
        <v>100</v>
      </c>
      <c r="NB62" s="21" t="s">
        <v>169</v>
      </c>
      <c r="NC62" s="27">
        <v>11968</v>
      </c>
      <c r="ND62" s="21" t="s">
        <v>166</v>
      </c>
      <c r="NE62" s="21">
        <v>89</v>
      </c>
      <c r="NF62" s="21" t="s">
        <v>170</v>
      </c>
      <c r="NG62" s="21" t="s">
        <v>165</v>
      </c>
      <c r="NH62" s="21" t="s">
        <v>98</v>
      </c>
      <c r="NI62" s="21" t="s">
        <v>100</v>
      </c>
      <c r="NJ62" s="21" t="s">
        <v>169</v>
      </c>
      <c r="NK62" s="27">
        <v>11968</v>
      </c>
      <c r="NL62" s="21" t="s">
        <v>166</v>
      </c>
      <c r="NM62" s="21">
        <v>89</v>
      </c>
      <c r="NN62" s="21" t="s">
        <v>170</v>
      </c>
      <c r="NO62" s="21" t="s">
        <v>165</v>
      </c>
      <c r="NP62" s="21" t="s">
        <v>98</v>
      </c>
      <c r="NQ62" s="21" t="s">
        <v>100</v>
      </c>
      <c r="NR62" s="21" t="s">
        <v>169</v>
      </c>
      <c r="NS62" s="27">
        <v>11968</v>
      </c>
      <c r="NT62" s="21" t="s">
        <v>166</v>
      </c>
      <c r="NU62" s="21">
        <v>89</v>
      </c>
      <c r="NV62" s="21" t="s">
        <v>170</v>
      </c>
      <c r="NW62" s="21" t="s">
        <v>165</v>
      </c>
      <c r="NX62" s="21" t="s">
        <v>98</v>
      </c>
      <c r="NY62" s="21" t="s">
        <v>100</v>
      </c>
      <c r="NZ62" s="21" t="s">
        <v>169</v>
      </c>
      <c r="OA62" s="27">
        <v>11968</v>
      </c>
      <c r="OB62" s="21" t="s">
        <v>166</v>
      </c>
      <c r="OC62" s="21">
        <v>89</v>
      </c>
      <c r="OD62" s="21" t="s">
        <v>170</v>
      </c>
      <c r="OE62" s="21" t="s">
        <v>165</v>
      </c>
      <c r="OF62" s="21" t="s">
        <v>98</v>
      </c>
      <c r="OG62" s="21" t="s">
        <v>100</v>
      </c>
      <c r="OH62" s="21" t="s">
        <v>169</v>
      </c>
      <c r="OI62" s="27">
        <v>11968</v>
      </c>
      <c r="OJ62" s="21" t="s">
        <v>166</v>
      </c>
      <c r="OK62" s="21">
        <v>89</v>
      </c>
      <c r="OL62" s="21" t="s">
        <v>170</v>
      </c>
      <c r="OM62" s="21" t="s">
        <v>165</v>
      </c>
      <c r="ON62" s="21" t="s">
        <v>98</v>
      </c>
      <c r="OO62" s="21" t="s">
        <v>100</v>
      </c>
      <c r="OP62" s="21" t="s">
        <v>169</v>
      </c>
      <c r="OQ62" s="27">
        <v>11968</v>
      </c>
      <c r="OR62" s="21" t="s">
        <v>166</v>
      </c>
      <c r="OS62" s="21">
        <v>89</v>
      </c>
      <c r="OT62" s="21" t="s">
        <v>170</v>
      </c>
      <c r="OU62" s="21" t="s">
        <v>165</v>
      </c>
      <c r="OV62" s="21" t="s">
        <v>98</v>
      </c>
      <c r="OW62" s="21" t="s">
        <v>100</v>
      </c>
      <c r="OX62" s="21" t="s">
        <v>169</v>
      </c>
      <c r="OY62" s="27">
        <v>11968</v>
      </c>
      <c r="OZ62" s="21" t="s">
        <v>166</v>
      </c>
      <c r="PA62" s="21">
        <v>89</v>
      </c>
      <c r="PB62" s="21" t="s">
        <v>170</v>
      </c>
      <c r="PC62" s="21" t="s">
        <v>165</v>
      </c>
      <c r="PD62" s="21" t="s">
        <v>98</v>
      </c>
      <c r="PE62" s="21" t="s">
        <v>100</v>
      </c>
      <c r="PF62" s="21" t="s">
        <v>169</v>
      </c>
      <c r="PG62" s="27">
        <v>11968</v>
      </c>
      <c r="PH62" s="21" t="s">
        <v>166</v>
      </c>
      <c r="PI62" s="21">
        <v>89</v>
      </c>
      <c r="PJ62" s="21" t="s">
        <v>170</v>
      </c>
      <c r="PK62" s="21" t="s">
        <v>165</v>
      </c>
      <c r="PL62" s="21" t="s">
        <v>98</v>
      </c>
      <c r="PM62" s="21" t="s">
        <v>100</v>
      </c>
      <c r="PN62" s="21" t="s">
        <v>169</v>
      </c>
      <c r="PO62" s="27">
        <v>11968</v>
      </c>
      <c r="PP62" s="21" t="s">
        <v>166</v>
      </c>
      <c r="PQ62" s="21">
        <v>89</v>
      </c>
      <c r="PR62" s="21" t="s">
        <v>170</v>
      </c>
      <c r="PS62" s="21" t="s">
        <v>165</v>
      </c>
      <c r="PT62" s="21" t="s">
        <v>98</v>
      </c>
      <c r="PU62" s="21" t="s">
        <v>100</v>
      </c>
      <c r="PV62" s="21" t="s">
        <v>169</v>
      </c>
      <c r="PW62" s="27">
        <v>11968</v>
      </c>
      <c r="PX62" s="21" t="s">
        <v>166</v>
      </c>
      <c r="PY62" s="21">
        <v>89</v>
      </c>
      <c r="PZ62" s="21" t="s">
        <v>170</v>
      </c>
      <c r="QA62" s="21" t="s">
        <v>165</v>
      </c>
      <c r="QB62" s="21" t="s">
        <v>98</v>
      </c>
      <c r="QC62" s="21" t="s">
        <v>100</v>
      </c>
      <c r="QD62" s="21" t="s">
        <v>169</v>
      </c>
      <c r="QE62" s="27">
        <v>11968</v>
      </c>
      <c r="QF62" s="21" t="s">
        <v>166</v>
      </c>
      <c r="QG62" s="21">
        <v>89</v>
      </c>
      <c r="QH62" s="21" t="s">
        <v>170</v>
      </c>
      <c r="QI62" s="21" t="s">
        <v>165</v>
      </c>
      <c r="QJ62" s="21" t="s">
        <v>98</v>
      </c>
      <c r="QK62" s="21" t="s">
        <v>100</v>
      </c>
      <c r="QL62" s="21" t="s">
        <v>169</v>
      </c>
      <c r="QM62" s="27">
        <v>11968</v>
      </c>
      <c r="QN62" s="21" t="s">
        <v>166</v>
      </c>
      <c r="QO62" s="21">
        <v>89</v>
      </c>
      <c r="QP62" s="21" t="s">
        <v>170</v>
      </c>
      <c r="QQ62" s="21" t="s">
        <v>165</v>
      </c>
      <c r="QR62" s="21" t="s">
        <v>98</v>
      </c>
      <c r="QS62" s="21" t="s">
        <v>100</v>
      </c>
      <c r="QT62" s="21" t="s">
        <v>169</v>
      </c>
      <c r="QU62" s="27">
        <v>11968</v>
      </c>
      <c r="QV62" s="21" t="s">
        <v>166</v>
      </c>
      <c r="QW62" s="21">
        <v>89</v>
      </c>
      <c r="QX62" s="21" t="s">
        <v>170</v>
      </c>
      <c r="QY62" s="21" t="s">
        <v>165</v>
      </c>
      <c r="QZ62" s="21" t="s">
        <v>98</v>
      </c>
      <c r="RA62" s="21" t="s">
        <v>100</v>
      </c>
      <c r="RB62" s="21" t="s">
        <v>169</v>
      </c>
      <c r="RC62" s="27">
        <v>11968</v>
      </c>
      <c r="RD62" s="21" t="s">
        <v>166</v>
      </c>
      <c r="RE62" s="21">
        <v>89</v>
      </c>
      <c r="RF62" s="21" t="s">
        <v>170</v>
      </c>
      <c r="RG62" s="21" t="s">
        <v>165</v>
      </c>
      <c r="RH62" s="21" t="s">
        <v>98</v>
      </c>
      <c r="RI62" s="21" t="s">
        <v>100</v>
      </c>
      <c r="RJ62" s="21" t="s">
        <v>169</v>
      </c>
      <c r="RK62" s="27">
        <v>11968</v>
      </c>
      <c r="RL62" s="21" t="s">
        <v>166</v>
      </c>
      <c r="RM62" s="21">
        <v>89</v>
      </c>
      <c r="RN62" s="21" t="s">
        <v>170</v>
      </c>
      <c r="RO62" s="21" t="s">
        <v>165</v>
      </c>
      <c r="RP62" s="21" t="s">
        <v>98</v>
      </c>
      <c r="RQ62" s="21" t="s">
        <v>100</v>
      </c>
      <c r="RR62" s="21" t="s">
        <v>169</v>
      </c>
      <c r="RS62" s="27">
        <v>11968</v>
      </c>
      <c r="RT62" s="21" t="s">
        <v>166</v>
      </c>
      <c r="RU62" s="21">
        <v>89</v>
      </c>
      <c r="RV62" s="21" t="s">
        <v>170</v>
      </c>
      <c r="RW62" s="21" t="s">
        <v>165</v>
      </c>
      <c r="RX62" s="21" t="s">
        <v>98</v>
      </c>
      <c r="RY62" s="21" t="s">
        <v>100</v>
      </c>
      <c r="RZ62" s="21" t="s">
        <v>169</v>
      </c>
      <c r="SA62" s="27">
        <v>11968</v>
      </c>
      <c r="SB62" s="21" t="s">
        <v>166</v>
      </c>
      <c r="SC62" s="21">
        <v>89</v>
      </c>
      <c r="SD62" s="21" t="s">
        <v>170</v>
      </c>
      <c r="SE62" s="21" t="s">
        <v>165</v>
      </c>
      <c r="SF62" s="21" t="s">
        <v>98</v>
      </c>
      <c r="SG62" s="21" t="s">
        <v>100</v>
      </c>
      <c r="SH62" s="21" t="s">
        <v>169</v>
      </c>
      <c r="SI62" s="27">
        <v>11968</v>
      </c>
      <c r="SJ62" s="21" t="s">
        <v>166</v>
      </c>
      <c r="SK62" s="21">
        <v>89</v>
      </c>
      <c r="SL62" s="21" t="s">
        <v>170</v>
      </c>
      <c r="SM62" s="21" t="s">
        <v>165</v>
      </c>
      <c r="SN62" s="21" t="s">
        <v>98</v>
      </c>
      <c r="SO62" s="21" t="s">
        <v>100</v>
      </c>
      <c r="SP62" s="21" t="s">
        <v>169</v>
      </c>
      <c r="SQ62" s="27">
        <v>11968</v>
      </c>
      <c r="SR62" s="21" t="s">
        <v>166</v>
      </c>
      <c r="SS62" s="21">
        <v>89</v>
      </c>
      <c r="ST62" s="21" t="s">
        <v>170</v>
      </c>
      <c r="SU62" s="21" t="s">
        <v>165</v>
      </c>
      <c r="SV62" s="21" t="s">
        <v>98</v>
      </c>
      <c r="SW62" s="21" t="s">
        <v>100</v>
      </c>
      <c r="SX62" s="21" t="s">
        <v>169</v>
      </c>
      <c r="SY62" s="27">
        <v>11968</v>
      </c>
      <c r="SZ62" s="21" t="s">
        <v>166</v>
      </c>
      <c r="TA62" s="21">
        <v>89</v>
      </c>
      <c r="TB62" s="21" t="s">
        <v>170</v>
      </c>
      <c r="TC62" s="21" t="s">
        <v>165</v>
      </c>
      <c r="TD62" s="21" t="s">
        <v>98</v>
      </c>
      <c r="TE62" s="21" t="s">
        <v>100</v>
      </c>
      <c r="TF62" s="21" t="s">
        <v>169</v>
      </c>
      <c r="TG62" s="27">
        <v>11968</v>
      </c>
      <c r="TH62" s="21" t="s">
        <v>166</v>
      </c>
      <c r="TI62" s="21">
        <v>89</v>
      </c>
      <c r="TJ62" s="21" t="s">
        <v>170</v>
      </c>
      <c r="TK62" s="21" t="s">
        <v>165</v>
      </c>
      <c r="TL62" s="21" t="s">
        <v>98</v>
      </c>
      <c r="TM62" s="21" t="s">
        <v>100</v>
      </c>
      <c r="TN62" s="21" t="s">
        <v>169</v>
      </c>
      <c r="TO62" s="27">
        <v>11968</v>
      </c>
      <c r="TP62" s="21" t="s">
        <v>166</v>
      </c>
      <c r="TQ62" s="21">
        <v>89</v>
      </c>
      <c r="TR62" s="21" t="s">
        <v>170</v>
      </c>
      <c r="TS62" s="21" t="s">
        <v>165</v>
      </c>
      <c r="TT62" s="21" t="s">
        <v>98</v>
      </c>
      <c r="TU62" s="21" t="s">
        <v>100</v>
      </c>
      <c r="TV62" s="21" t="s">
        <v>169</v>
      </c>
      <c r="TW62" s="27">
        <v>11968</v>
      </c>
      <c r="TX62" s="21" t="s">
        <v>166</v>
      </c>
      <c r="TY62" s="21">
        <v>89</v>
      </c>
      <c r="TZ62" s="21" t="s">
        <v>170</v>
      </c>
      <c r="UA62" s="21" t="s">
        <v>165</v>
      </c>
      <c r="UB62" s="21" t="s">
        <v>98</v>
      </c>
      <c r="UC62" s="21" t="s">
        <v>100</v>
      </c>
      <c r="UD62" s="21" t="s">
        <v>169</v>
      </c>
      <c r="UE62" s="27">
        <v>11968</v>
      </c>
      <c r="UF62" s="21" t="s">
        <v>166</v>
      </c>
      <c r="UG62" s="21">
        <v>89</v>
      </c>
      <c r="UH62" s="21" t="s">
        <v>170</v>
      </c>
      <c r="UI62" s="21" t="s">
        <v>165</v>
      </c>
      <c r="UJ62" s="21" t="s">
        <v>98</v>
      </c>
      <c r="UK62" s="21" t="s">
        <v>100</v>
      </c>
      <c r="UL62" s="21" t="s">
        <v>169</v>
      </c>
      <c r="UM62" s="27">
        <v>11968</v>
      </c>
      <c r="UN62" s="21" t="s">
        <v>166</v>
      </c>
      <c r="UO62" s="21">
        <v>89</v>
      </c>
      <c r="UP62" s="21" t="s">
        <v>170</v>
      </c>
      <c r="UQ62" s="21" t="s">
        <v>165</v>
      </c>
      <c r="UR62" s="21" t="s">
        <v>98</v>
      </c>
      <c r="US62" s="21" t="s">
        <v>100</v>
      </c>
      <c r="UT62" s="21" t="s">
        <v>169</v>
      </c>
      <c r="UU62" s="27">
        <v>11968</v>
      </c>
      <c r="UV62" s="21" t="s">
        <v>166</v>
      </c>
      <c r="UW62" s="21">
        <v>89</v>
      </c>
      <c r="UX62" s="21" t="s">
        <v>170</v>
      </c>
      <c r="UY62" s="21" t="s">
        <v>165</v>
      </c>
      <c r="UZ62" s="21" t="s">
        <v>98</v>
      </c>
      <c r="VA62" s="21" t="s">
        <v>100</v>
      </c>
      <c r="VB62" s="21" t="s">
        <v>169</v>
      </c>
      <c r="VC62" s="27">
        <v>11968</v>
      </c>
      <c r="VD62" s="21" t="s">
        <v>166</v>
      </c>
      <c r="VE62" s="21">
        <v>89</v>
      </c>
      <c r="VF62" s="21" t="s">
        <v>170</v>
      </c>
      <c r="VG62" s="21" t="s">
        <v>165</v>
      </c>
      <c r="VH62" s="21" t="s">
        <v>98</v>
      </c>
      <c r="VI62" s="21" t="s">
        <v>100</v>
      </c>
      <c r="VJ62" s="21" t="s">
        <v>169</v>
      </c>
      <c r="VK62" s="27">
        <v>11968</v>
      </c>
      <c r="VL62" s="21" t="s">
        <v>166</v>
      </c>
      <c r="VM62" s="21">
        <v>89</v>
      </c>
      <c r="VN62" s="21" t="s">
        <v>170</v>
      </c>
      <c r="VO62" s="21" t="s">
        <v>165</v>
      </c>
      <c r="VP62" s="21" t="s">
        <v>98</v>
      </c>
      <c r="VQ62" s="21" t="s">
        <v>100</v>
      </c>
      <c r="VR62" s="21" t="s">
        <v>169</v>
      </c>
      <c r="VS62" s="27">
        <v>11968</v>
      </c>
      <c r="VT62" s="21" t="s">
        <v>166</v>
      </c>
      <c r="VU62" s="21">
        <v>89</v>
      </c>
      <c r="VV62" s="21" t="s">
        <v>170</v>
      </c>
      <c r="VW62" s="21" t="s">
        <v>165</v>
      </c>
      <c r="VX62" s="21" t="s">
        <v>98</v>
      </c>
      <c r="VY62" s="21" t="s">
        <v>100</v>
      </c>
      <c r="VZ62" s="21" t="s">
        <v>169</v>
      </c>
      <c r="WA62" s="27">
        <v>11968</v>
      </c>
      <c r="WB62" s="21" t="s">
        <v>166</v>
      </c>
      <c r="WC62" s="21">
        <v>89</v>
      </c>
      <c r="WD62" s="21" t="s">
        <v>170</v>
      </c>
      <c r="WE62" s="21" t="s">
        <v>165</v>
      </c>
      <c r="WF62" s="21" t="s">
        <v>98</v>
      </c>
      <c r="WG62" s="21" t="s">
        <v>100</v>
      </c>
      <c r="WH62" s="21" t="s">
        <v>169</v>
      </c>
      <c r="WI62" s="27">
        <v>11968</v>
      </c>
      <c r="WJ62" s="21" t="s">
        <v>166</v>
      </c>
      <c r="WK62" s="21">
        <v>89</v>
      </c>
      <c r="WL62" s="21" t="s">
        <v>170</v>
      </c>
      <c r="WM62" s="21" t="s">
        <v>165</v>
      </c>
      <c r="WN62" s="21" t="s">
        <v>98</v>
      </c>
      <c r="WO62" s="21" t="s">
        <v>100</v>
      </c>
      <c r="WP62" s="21" t="s">
        <v>169</v>
      </c>
      <c r="WQ62" s="27">
        <v>11968</v>
      </c>
      <c r="WR62" s="21" t="s">
        <v>166</v>
      </c>
      <c r="WS62" s="21">
        <v>89</v>
      </c>
      <c r="WT62" s="21" t="s">
        <v>170</v>
      </c>
      <c r="WU62" s="21" t="s">
        <v>165</v>
      </c>
      <c r="WV62" s="21" t="s">
        <v>98</v>
      </c>
      <c r="WW62" s="21" t="s">
        <v>100</v>
      </c>
      <c r="WX62" s="21" t="s">
        <v>169</v>
      </c>
      <c r="WY62" s="27">
        <v>11968</v>
      </c>
      <c r="WZ62" s="21" t="s">
        <v>166</v>
      </c>
      <c r="XA62" s="21">
        <v>89</v>
      </c>
      <c r="XB62" s="21" t="s">
        <v>170</v>
      </c>
      <c r="XC62" s="21" t="s">
        <v>165</v>
      </c>
      <c r="XD62" s="21" t="s">
        <v>98</v>
      </c>
      <c r="XE62" s="21" t="s">
        <v>100</v>
      </c>
      <c r="XF62" s="21" t="s">
        <v>169</v>
      </c>
      <c r="XG62" s="27">
        <v>11968</v>
      </c>
      <c r="XH62" s="21" t="s">
        <v>166</v>
      </c>
      <c r="XI62" s="21">
        <v>89</v>
      </c>
      <c r="XJ62" s="21" t="s">
        <v>170</v>
      </c>
      <c r="XK62" s="21" t="s">
        <v>165</v>
      </c>
      <c r="XL62" s="21" t="s">
        <v>98</v>
      </c>
      <c r="XM62" s="21" t="s">
        <v>100</v>
      </c>
      <c r="XN62" s="21" t="s">
        <v>169</v>
      </c>
      <c r="XO62" s="27">
        <v>11968</v>
      </c>
      <c r="XP62" s="21" t="s">
        <v>166</v>
      </c>
      <c r="XQ62" s="21">
        <v>89</v>
      </c>
      <c r="XR62" s="21" t="s">
        <v>170</v>
      </c>
      <c r="XS62" s="21" t="s">
        <v>165</v>
      </c>
      <c r="XT62" s="21" t="s">
        <v>98</v>
      </c>
      <c r="XU62" s="21" t="s">
        <v>100</v>
      </c>
      <c r="XV62" s="21" t="s">
        <v>169</v>
      </c>
      <c r="XW62" s="27">
        <v>11968</v>
      </c>
      <c r="XX62" s="21" t="s">
        <v>166</v>
      </c>
      <c r="XY62" s="21">
        <v>89</v>
      </c>
      <c r="XZ62" s="21" t="s">
        <v>170</v>
      </c>
      <c r="YA62" s="21" t="s">
        <v>165</v>
      </c>
      <c r="YB62" s="21" t="s">
        <v>98</v>
      </c>
      <c r="YC62" s="21" t="s">
        <v>100</v>
      </c>
      <c r="YD62" s="21" t="s">
        <v>169</v>
      </c>
      <c r="YE62" s="27">
        <v>11968</v>
      </c>
      <c r="YF62" s="21" t="s">
        <v>166</v>
      </c>
      <c r="YG62" s="21">
        <v>89</v>
      </c>
      <c r="YH62" s="21" t="s">
        <v>170</v>
      </c>
      <c r="YI62" s="21" t="s">
        <v>165</v>
      </c>
      <c r="YJ62" s="21" t="s">
        <v>98</v>
      </c>
      <c r="YK62" s="21" t="s">
        <v>100</v>
      </c>
      <c r="YL62" s="21" t="s">
        <v>169</v>
      </c>
      <c r="YM62" s="27">
        <v>11968</v>
      </c>
      <c r="YN62" s="21" t="s">
        <v>166</v>
      </c>
      <c r="YO62" s="21">
        <v>89</v>
      </c>
      <c r="YP62" s="21" t="s">
        <v>170</v>
      </c>
      <c r="YQ62" s="21" t="s">
        <v>165</v>
      </c>
      <c r="YR62" s="21" t="s">
        <v>98</v>
      </c>
      <c r="YS62" s="21" t="s">
        <v>100</v>
      </c>
      <c r="YT62" s="21" t="s">
        <v>169</v>
      </c>
      <c r="YU62" s="27">
        <v>11968</v>
      </c>
      <c r="YV62" s="21" t="s">
        <v>166</v>
      </c>
      <c r="YW62" s="21">
        <v>89</v>
      </c>
      <c r="YX62" s="21" t="s">
        <v>170</v>
      </c>
      <c r="YY62" s="21" t="s">
        <v>165</v>
      </c>
      <c r="YZ62" s="21" t="s">
        <v>98</v>
      </c>
      <c r="ZA62" s="21" t="s">
        <v>100</v>
      </c>
      <c r="ZB62" s="21" t="s">
        <v>169</v>
      </c>
      <c r="ZC62" s="27">
        <v>11968</v>
      </c>
      <c r="ZD62" s="21" t="s">
        <v>166</v>
      </c>
      <c r="ZE62" s="21">
        <v>89</v>
      </c>
      <c r="ZF62" s="21" t="s">
        <v>170</v>
      </c>
      <c r="ZG62" s="21" t="s">
        <v>165</v>
      </c>
      <c r="ZH62" s="21" t="s">
        <v>98</v>
      </c>
      <c r="ZI62" s="21" t="s">
        <v>100</v>
      </c>
      <c r="ZJ62" s="21" t="s">
        <v>169</v>
      </c>
      <c r="ZK62" s="27">
        <v>11968</v>
      </c>
      <c r="ZL62" s="21" t="s">
        <v>166</v>
      </c>
      <c r="ZM62" s="21">
        <v>89</v>
      </c>
      <c r="ZN62" s="21" t="s">
        <v>170</v>
      </c>
      <c r="ZO62" s="21" t="s">
        <v>165</v>
      </c>
      <c r="ZP62" s="21" t="s">
        <v>98</v>
      </c>
      <c r="ZQ62" s="21" t="s">
        <v>100</v>
      </c>
      <c r="ZR62" s="21" t="s">
        <v>169</v>
      </c>
      <c r="ZS62" s="27">
        <v>11968</v>
      </c>
      <c r="ZT62" s="21" t="s">
        <v>166</v>
      </c>
      <c r="ZU62" s="21">
        <v>89</v>
      </c>
      <c r="ZV62" s="21" t="s">
        <v>170</v>
      </c>
      <c r="ZW62" s="21" t="s">
        <v>165</v>
      </c>
      <c r="ZX62" s="21" t="s">
        <v>98</v>
      </c>
      <c r="ZY62" s="21" t="s">
        <v>100</v>
      </c>
      <c r="ZZ62" s="21" t="s">
        <v>169</v>
      </c>
      <c r="AAA62" s="27">
        <v>11968</v>
      </c>
      <c r="AAB62" s="21" t="s">
        <v>166</v>
      </c>
      <c r="AAC62" s="21">
        <v>89</v>
      </c>
      <c r="AAD62" s="21" t="s">
        <v>170</v>
      </c>
      <c r="AAE62" s="21" t="s">
        <v>165</v>
      </c>
      <c r="AAF62" s="21" t="s">
        <v>98</v>
      </c>
      <c r="AAG62" s="21" t="s">
        <v>100</v>
      </c>
      <c r="AAH62" s="21" t="s">
        <v>169</v>
      </c>
      <c r="AAI62" s="27">
        <v>11968</v>
      </c>
      <c r="AAJ62" s="21" t="s">
        <v>166</v>
      </c>
      <c r="AAK62" s="21">
        <v>89</v>
      </c>
      <c r="AAL62" s="21" t="s">
        <v>170</v>
      </c>
      <c r="AAM62" s="21" t="s">
        <v>165</v>
      </c>
      <c r="AAN62" s="21" t="s">
        <v>98</v>
      </c>
      <c r="AAO62" s="21" t="s">
        <v>100</v>
      </c>
      <c r="AAP62" s="21" t="s">
        <v>169</v>
      </c>
      <c r="AAQ62" s="27">
        <v>11968</v>
      </c>
      <c r="AAR62" s="21" t="s">
        <v>166</v>
      </c>
      <c r="AAS62" s="21">
        <v>89</v>
      </c>
      <c r="AAT62" s="21" t="s">
        <v>170</v>
      </c>
      <c r="AAU62" s="21" t="s">
        <v>165</v>
      </c>
      <c r="AAV62" s="21" t="s">
        <v>98</v>
      </c>
      <c r="AAW62" s="21" t="s">
        <v>100</v>
      </c>
      <c r="AAX62" s="21" t="s">
        <v>169</v>
      </c>
      <c r="AAY62" s="27">
        <v>11968</v>
      </c>
      <c r="AAZ62" s="21" t="s">
        <v>166</v>
      </c>
      <c r="ABA62" s="21">
        <v>89</v>
      </c>
      <c r="ABB62" s="21" t="s">
        <v>170</v>
      </c>
      <c r="ABC62" s="21" t="s">
        <v>165</v>
      </c>
      <c r="ABD62" s="21" t="s">
        <v>98</v>
      </c>
      <c r="ABE62" s="21" t="s">
        <v>100</v>
      </c>
      <c r="ABF62" s="21" t="s">
        <v>169</v>
      </c>
      <c r="ABG62" s="27">
        <v>11968</v>
      </c>
      <c r="ABH62" s="21" t="s">
        <v>166</v>
      </c>
      <c r="ABI62" s="21">
        <v>89</v>
      </c>
      <c r="ABJ62" s="21" t="s">
        <v>170</v>
      </c>
      <c r="ABK62" s="21" t="s">
        <v>165</v>
      </c>
      <c r="ABL62" s="21" t="s">
        <v>98</v>
      </c>
      <c r="ABM62" s="21" t="s">
        <v>100</v>
      </c>
      <c r="ABN62" s="21" t="s">
        <v>169</v>
      </c>
      <c r="ABO62" s="27">
        <v>11968</v>
      </c>
      <c r="ABP62" s="21" t="s">
        <v>166</v>
      </c>
      <c r="ABQ62" s="21">
        <v>89</v>
      </c>
      <c r="ABR62" s="21" t="s">
        <v>170</v>
      </c>
      <c r="ABS62" s="21" t="s">
        <v>165</v>
      </c>
      <c r="ABT62" s="21" t="s">
        <v>98</v>
      </c>
      <c r="ABU62" s="21" t="s">
        <v>100</v>
      </c>
      <c r="ABV62" s="21" t="s">
        <v>169</v>
      </c>
      <c r="ABW62" s="27">
        <v>11968</v>
      </c>
      <c r="ABX62" s="21" t="s">
        <v>166</v>
      </c>
      <c r="ABY62" s="21">
        <v>89</v>
      </c>
      <c r="ABZ62" s="21" t="s">
        <v>170</v>
      </c>
      <c r="ACA62" s="21" t="s">
        <v>165</v>
      </c>
      <c r="ACB62" s="21" t="s">
        <v>98</v>
      </c>
      <c r="ACC62" s="21" t="s">
        <v>100</v>
      </c>
      <c r="ACD62" s="21" t="s">
        <v>169</v>
      </c>
      <c r="ACE62" s="27">
        <v>11968</v>
      </c>
      <c r="ACF62" s="21" t="s">
        <v>166</v>
      </c>
      <c r="ACG62" s="21">
        <v>89</v>
      </c>
      <c r="ACH62" s="21" t="s">
        <v>170</v>
      </c>
      <c r="ACI62" s="21" t="s">
        <v>165</v>
      </c>
      <c r="ACJ62" s="21" t="s">
        <v>98</v>
      </c>
      <c r="ACK62" s="21" t="s">
        <v>100</v>
      </c>
      <c r="ACL62" s="21" t="s">
        <v>169</v>
      </c>
      <c r="ACM62" s="27">
        <v>11968</v>
      </c>
      <c r="ACN62" s="21" t="s">
        <v>166</v>
      </c>
      <c r="ACO62" s="21">
        <v>89</v>
      </c>
      <c r="ACP62" s="21" t="s">
        <v>170</v>
      </c>
      <c r="ACQ62" s="21" t="s">
        <v>165</v>
      </c>
      <c r="ACR62" s="21" t="s">
        <v>98</v>
      </c>
      <c r="ACS62" s="21" t="s">
        <v>100</v>
      </c>
      <c r="ACT62" s="21" t="s">
        <v>169</v>
      </c>
      <c r="ACU62" s="27">
        <v>11968</v>
      </c>
      <c r="ACV62" s="21" t="s">
        <v>166</v>
      </c>
      <c r="ACW62" s="21">
        <v>89</v>
      </c>
      <c r="ACX62" s="21" t="s">
        <v>170</v>
      </c>
      <c r="ACY62" s="21" t="s">
        <v>165</v>
      </c>
      <c r="ACZ62" s="21" t="s">
        <v>98</v>
      </c>
      <c r="ADA62" s="21" t="s">
        <v>100</v>
      </c>
      <c r="ADB62" s="21" t="s">
        <v>169</v>
      </c>
      <c r="ADC62" s="27">
        <v>11968</v>
      </c>
      <c r="ADD62" s="21" t="s">
        <v>166</v>
      </c>
      <c r="ADE62" s="21">
        <v>89</v>
      </c>
      <c r="ADF62" s="21" t="s">
        <v>170</v>
      </c>
      <c r="ADG62" s="21" t="s">
        <v>165</v>
      </c>
      <c r="ADH62" s="21" t="s">
        <v>98</v>
      </c>
      <c r="ADI62" s="21" t="s">
        <v>100</v>
      </c>
      <c r="ADJ62" s="21" t="s">
        <v>169</v>
      </c>
      <c r="ADK62" s="27">
        <v>11968</v>
      </c>
      <c r="ADL62" s="21" t="s">
        <v>166</v>
      </c>
      <c r="ADM62" s="21">
        <v>89</v>
      </c>
      <c r="ADN62" s="21" t="s">
        <v>170</v>
      </c>
      <c r="ADO62" s="21" t="s">
        <v>165</v>
      </c>
      <c r="ADP62" s="21" t="s">
        <v>98</v>
      </c>
      <c r="ADQ62" s="21" t="s">
        <v>100</v>
      </c>
      <c r="ADR62" s="21" t="s">
        <v>169</v>
      </c>
      <c r="ADS62" s="27">
        <v>11968</v>
      </c>
      <c r="ADT62" s="21" t="s">
        <v>166</v>
      </c>
      <c r="ADU62" s="21">
        <v>89</v>
      </c>
      <c r="ADV62" s="21" t="s">
        <v>170</v>
      </c>
      <c r="ADW62" s="21" t="s">
        <v>165</v>
      </c>
      <c r="ADX62" s="21" t="s">
        <v>98</v>
      </c>
      <c r="ADY62" s="21" t="s">
        <v>100</v>
      </c>
      <c r="ADZ62" s="21" t="s">
        <v>169</v>
      </c>
      <c r="AEA62" s="27">
        <v>11968</v>
      </c>
      <c r="AEB62" s="21" t="s">
        <v>166</v>
      </c>
      <c r="AEC62" s="21">
        <v>89</v>
      </c>
      <c r="AED62" s="21" t="s">
        <v>170</v>
      </c>
      <c r="AEE62" s="21" t="s">
        <v>165</v>
      </c>
      <c r="AEF62" s="21" t="s">
        <v>98</v>
      </c>
      <c r="AEG62" s="21" t="s">
        <v>100</v>
      </c>
      <c r="AEH62" s="21" t="s">
        <v>169</v>
      </c>
      <c r="AEI62" s="27">
        <v>11968</v>
      </c>
      <c r="AEJ62" s="21" t="s">
        <v>166</v>
      </c>
      <c r="AEK62" s="21">
        <v>89</v>
      </c>
      <c r="AEL62" s="21" t="s">
        <v>170</v>
      </c>
      <c r="AEM62" s="21" t="s">
        <v>165</v>
      </c>
      <c r="AEN62" s="21" t="s">
        <v>98</v>
      </c>
      <c r="AEO62" s="21" t="s">
        <v>100</v>
      </c>
      <c r="AEP62" s="21" t="s">
        <v>169</v>
      </c>
      <c r="AEQ62" s="27">
        <v>11968</v>
      </c>
      <c r="AER62" s="21" t="s">
        <v>166</v>
      </c>
      <c r="AES62" s="21">
        <v>89</v>
      </c>
      <c r="AET62" s="21" t="s">
        <v>170</v>
      </c>
      <c r="AEU62" s="21" t="s">
        <v>165</v>
      </c>
      <c r="AEV62" s="21" t="s">
        <v>98</v>
      </c>
      <c r="AEW62" s="21" t="s">
        <v>100</v>
      </c>
      <c r="AEX62" s="21" t="s">
        <v>169</v>
      </c>
      <c r="AEY62" s="27">
        <v>11968</v>
      </c>
      <c r="AEZ62" s="21" t="s">
        <v>166</v>
      </c>
      <c r="AFA62" s="21">
        <v>89</v>
      </c>
      <c r="AFB62" s="21" t="s">
        <v>170</v>
      </c>
      <c r="AFC62" s="21" t="s">
        <v>165</v>
      </c>
      <c r="AFD62" s="21" t="s">
        <v>98</v>
      </c>
      <c r="AFE62" s="21" t="s">
        <v>100</v>
      </c>
      <c r="AFF62" s="21" t="s">
        <v>169</v>
      </c>
      <c r="AFG62" s="27">
        <v>11968</v>
      </c>
      <c r="AFH62" s="21" t="s">
        <v>166</v>
      </c>
      <c r="AFI62" s="21">
        <v>89</v>
      </c>
      <c r="AFJ62" s="21" t="s">
        <v>170</v>
      </c>
      <c r="AFK62" s="21" t="s">
        <v>165</v>
      </c>
      <c r="AFL62" s="21" t="s">
        <v>98</v>
      </c>
      <c r="AFM62" s="21" t="s">
        <v>100</v>
      </c>
      <c r="AFN62" s="21" t="s">
        <v>169</v>
      </c>
      <c r="AFO62" s="27">
        <v>11968</v>
      </c>
      <c r="AFP62" s="21" t="s">
        <v>166</v>
      </c>
      <c r="AFQ62" s="21">
        <v>89</v>
      </c>
      <c r="AFR62" s="21" t="s">
        <v>170</v>
      </c>
      <c r="AFS62" s="21" t="s">
        <v>165</v>
      </c>
      <c r="AFT62" s="21" t="s">
        <v>98</v>
      </c>
      <c r="AFU62" s="21" t="s">
        <v>100</v>
      </c>
      <c r="AFV62" s="21" t="s">
        <v>169</v>
      </c>
      <c r="AFW62" s="27">
        <v>11968</v>
      </c>
      <c r="AFX62" s="21" t="s">
        <v>166</v>
      </c>
      <c r="AFY62" s="21">
        <v>89</v>
      </c>
      <c r="AFZ62" s="21" t="s">
        <v>170</v>
      </c>
      <c r="AGA62" s="21" t="s">
        <v>165</v>
      </c>
      <c r="AGB62" s="21" t="s">
        <v>98</v>
      </c>
      <c r="AGC62" s="21" t="s">
        <v>100</v>
      </c>
      <c r="AGD62" s="21" t="s">
        <v>169</v>
      </c>
      <c r="AGE62" s="27">
        <v>11968</v>
      </c>
      <c r="AGF62" s="21" t="s">
        <v>166</v>
      </c>
      <c r="AGG62" s="21">
        <v>89</v>
      </c>
      <c r="AGH62" s="21" t="s">
        <v>170</v>
      </c>
      <c r="AGI62" s="21" t="s">
        <v>165</v>
      </c>
      <c r="AGJ62" s="21" t="s">
        <v>98</v>
      </c>
      <c r="AGK62" s="21" t="s">
        <v>100</v>
      </c>
      <c r="AGL62" s="21" t="s">
        <v>169</v>
      </c>
      <c r="AGM62" s="27">
        <v>11968</v>
      </c>
      <c r="AGN62" s="21" t="s">
        <v>166</v>
      </c>
      <c r="AGO62" s="21">
        <v>89</v>
      </c>
      <c r="AGP62" s="21" t="s">
        <v>170</v>
      </c>
      <c r="AGQ62" s="21" t="s">
        <v>165</v>
      </c>
      <c r="AGR62" s="21" t="s">
        <v>98</v>
      </c>
      <c r="AGS62" s="21" t="s">
        <v>100</v>
      </c>
      <c r="AGT62" s="21" t="s">
        <v>169</v>
      </c>
      <c r="AGU62" s="27">
        <v>11968</v>
      </c>
      <c r="AGV62" s="21" t="s">
        <v>166</v>
      </c>
      <c r="AGW62" s="21">
        <v>89</v>
      </c>
      <c r="AGX62" s="21" t="s">
        <v>170</v>
      </c>
      <c r="AGY62" s="21" t="s">
        <v>165</v>
      </c>
      <c r="AGZ62" s="21" t="s">
        <v>98</v>
      </c>
      <c r="AHA62" s="21" t="s">
        <v>100</v>
      </c>
      <c r="AHB62" s="21" t="s">
        <v>169</v>
      </c>
      <c r="AHC62" s="27">
        <v>11968</v>
      </c>
      <c r="AHD62" s="21" t="s">
        <v>166</v>
      </c>
      <c r="AHE62" s="21">
        <v>89</v>
      </c>
      <c r="AHF62" s="21" t="s">
        <v>170</v>
      </c>
      <c r="AHG62" s="21" t="s">
        <v>165</v>
      </c>
      <c r="AHH62" s="21" t="s">
        <v>98</v>
      </c>
      <c r="AHI62" s="21" t="s">
        <v>100</v>
      </c>
      <c r="AHJ62" s="21" t="s">
        <v>169</v>
      </c>
      <c r="AHK62" s="27">
        <v>11968</v>
      </c>
      <c r="AHL62" s="21" t="s">
        <v>166</v>
      </c>
      <c r="AHM62" s="21">
        <v>89</v>
      </c>
      <c r="AHN62" s="21" t="s">
        <v>170</v>
      </c>
      <c r="AHO62" s="21" t="s">
        <v>165</v>
      </c>
      <c r="AHP62" s="21" t="s">
        <v>98</v>
      </c>
      <c r="AHQ62" s="21" t="s">
        <v>100</v>
      </c>
      <c r="AHR62" s="21" t="s">
        <v>169</v>
      </c>
      <c r="AHS62" s="27">
        <v>11968</v>
      </c>
      <c r="AHT62" s="21" t="s">
        <v>166</v>
      </c>
      <c r="AHU62" s="21">
        <v>89</v>
      </c>
      <c r="AHV62" s="21" t="s">
        <v>170</v>
      </c>
      <c r="AHW62" s="21" t="s">
        <v>165</v>
      </c>
      <c r="AHX62" s="21" t="s">
        <v>98</v>
      </c>
      <c r="AHY62" s="21" t="s">
        <v>100</v>
      </c>
      <c r="AHZ62" s="21" t="s">
        <v>169</v>
      </c>
      <c r="AIA62" s="27">
        <v>11968</v>
      </c>
      <c r="AIB62" s="21" t="s">
        <v>166</v>
      </c>
      <c r="AIC62" s="21">
        <v>89</v>
      </c>
      <c r="AID62" s="21" t="s">
        <v>170</v>
      </c>
      <c r="AIE62" s="21" t="s">
        <v>165</v>
      </c>
      <c r="AIF62" s="21" t="s">
        <v>98</v>
      </c>
      <c r="AIG62" s="21" t="s">
        <v>100</v>
      </c>
      <c r="AIH62" s="21" t="s">
        <v>169</v>
      </c>
      <c r="AII62" s="27">
        <v>11968</v>
      </c>
      <c r="AIJ62" s="21" t="s">
        <v>166</v>
      </c>
      <c r="AIK62" s="21">
        <v>89</v>
      </c>
      <c r="AIL62" s="21" t="s">
        <v>170</v>
      </c>
      <c r="AIM62" s="21" t="s">
        <v>165</v>
      </c>
      <c r="AIN62" s="21" t="s">
        <v>98</v>
      </c>
      <c r="AIO62" s="21" t="s">
        <v>100</v>
      </c>
      <c r="AIP62" s="21" t="s">
        <v>169</v>
      </c>
      <c r="AIQ62" s="27">
        <v>11968</v>
      </c>
      <c r="AIR62" s="21" t="s">
        <v>166</v>
      </c>
      <c r="AIS62" s="21">
        <v>89</v>
      </c>
      <c r="AIT62" s="21" t="s">
        <v>170</v>
      </c>
      <c r="AIU62" s="21" t="s">
        <v>165</v>
      </c>
      <c r="AIV62" s="21" t="s">
        <v>98</v>
      </c>
      <c r="AIW62" s="21" t="s">
        <v>100</v>
      </c>
      <c r="AIX62" s="21" t="s">
        <v>169</v>
      </c>
      <c r="AIY62" s="27">
        <v>11968</v>
      </c>
      <c r="AIZ62" s="21" t="s">
        <v>166</v>
      </c>
      <c r="AJA62" s="21">
        <v>89</v>
      </c>
      <c r="AJB62" s="21" t="s">
        <v>170</v>
      </c>
      <c r="AJC62" s="21" t="s">
        <v>165</v>
      </c>
      <c r="AJD62" s="21" t="s">
        <v>98</v>
      </c>
      <c r="AJE62" s="21" t="s">
        <v>100</v>
      </c>
      <c r="AJF62" s="21" t="s">
        <v>169</v>
      </c>
      <c r="AJG62" s="27">
        <v>11968</v>
      </c>
      <c r="AJH62" s="21" t="s">
        <v>166</v>
      </c>
      <c r="AJI62" s="21">
        <v>89</v>
      </c>
      <c r="AJJ62" s="21" t="s">
        <v>170</v>
      </c>
      <c r="AJK62" s="21" t="s">
        <v>165</v>
      </c>
      <c r="AJL62" s="21" t="s">
        <v>98</v>
      </c>
      <c r="AJM62" s="21" t="s">
        <v>100</v>
      </c>
      <c r="AJN62" s="21" t="s">
        <v>169</v>
      </c>
      <c r="AJO62" s="27">
        <v>11968</v>
      </c>
      <c r="AJP62" s="21" t="s">
        <v>166</v>
      </c>
      <c r="AJQ62" s="21">
        <v>89</v>
      </c>
      <c r="AJR62" s="21" t="s">
        <v>170</v>
      </c>
      <c r="AJS62" s="21" t="s">
        <v>165</v>
      </c>
      <c r="AJT62" s="21" t="s">
        <v>98</v>
      </c>
      <c r="AJU62" s="21" t="s">
        <v>100</v>
      </c>
      <c r="AJV62" s="21" t="s">
        <v>169</v>
      </c>
      <c r="AJW62" s="27">
        <v>11968</v>
      </c>
      <c r="AJX62" s="21" t="s">
        <v>166</v>
      </c>
      <c r="AJY62" s="21">
        <v>89</v>
      </c>
      <c r="AJZ62" s="21" t="s">
        <v>170</v>
      </c>
      <c r="AKA62" s="21" t="s">
        <v>165</v>
      </c>
      <c r="AKB62" s="21" t="s">
        <v>98</v>
      </c>
      <c r="AKC62" s="21" t="s">
        <v>100</v>
      </c>
      <c r="AKD62" s="21" t="s">
        <v>169</v>
      </c>
      <c r="AKE62" s="27">
        <v>11968</v>
      </c>
      <c r="AKF62" s="21" t="s">
        <v>166</v>
      </c>
      <c r="AKG62" s="21">
        <v>89</v>
      </c>
      <c r="AKH62" s="21" t="s">
        <v>170</v>
      </c>
      <c r="AKI62" s="21" t="s">
        <v>165</v>
      </c>
      <c r="AKJ62" s="21" t="s">
        <v>98</v>
      </c>
      <c r="AKK62" s="21" t="s">
        <v>100</v>
      </c>
      <c r="AKL62" s="21" t="s">
        <v>169</v>
      </c>
      <c r="AKM62" s="27">
        <v>11968</v>
      </c>
      <c r="AKN62" s="21" t="s">
        <v>166</v>
      </c>
      <c r="AKO62" s="21">
        <v>89</v>
      </c>
      <c r="AKP62" s="21" t="s">
        <v>170</v>
      </c>
      <c r="AKQ62" s="21" t="s">
        <v>165</v>
      </c>
      <c r="AKR62" s="21" t="s">
        <v>98</v>
      </c>
      <c r="AKS62" s="21" t="s">
        <v>100</v>
      </c>
      <c r="AKT62" s="21" t="s">
        <v>169</v>
      </c>
      <c r="AKU62" s="27">
        <v>11968</v>
      </c>
      <c r="AKV62" s="21" t="s">
        <v>166</v>
      </c>
      <c r="AKW62" s="21">
        <v>89</v>
      </c>
      <c r="AKX62" s="21" t="s">
        <v>170</v>
      </c>
      <c r="AKY62" s="21" t="s">
        <v>165</v>
      </c>
      <c r="AKZ62" s="21" t="s">
        <v>98</v>
      </c>
      <c r="ALA62" s="21" t="s">
        <v>100</v>
      </c>
      <c r="ALB62" s="21" t="s">
        <v>169</v>
      </c>
      <c r="ALC62" s="27">
        <v>11968</v>
      </c>
      <c r="ALD62" s="21" t="s">
        <v>166</v>
      </c>
      <c r="ALE62" s="21">
        <v>89</v>
      </c>
      <c r="ALF62" s="21" t="s">
        <v>170</v>
      </c>
      <c r="ALG62" s="21" t="s">
        <v>165</v>
      </c>
      <c r="ALH62" s="21" t="s">
        <v>98</v>
      </c>
      <c r="ALI62" s="21" t="s">
        <v>100</v>
      </c>
      <c r="ALJ62" s="21" t="s">
        <v>169</v>
      </c>
      <c r="ALK62" s="27">
        <v>11968</v>
      </c>
      <c r="ALL62" s="21" t="s">
        <v>166</v>
      </c>
      <c r="ALM62" s="21">
        <v>89</v>
      </c>
      <c r="ALN62" s="21" t="s">
        <v>170</v>
      </c>
      <c r="ALO62" s="21" t="s">
        <v>165</v>
      </c>
      <c r="ALP62" s="21" t="s">
        <v>98</v>
      </c>
      <c r="ALQ62" s="21" t="s">
        <v>100</v>
      </c>
      <c r="ALR62" s="21" t="s">
        <v>169</v>
      </c>
      <c r="ALS62" s="27">
        <v>11968</v>
      </c>
      <c r="ALT62" s="21" t="s">
        <v>166</v>
      </c>
      <c r="ALU62" s="21">
        <v>89</v>
      </c>
      <c r="ALV62" s="21" t="s">
        <v>170</v>
      </c>
      <c r="ALW62" s="21" t="s">
        <v>165</v>
      </c>
      <c r="ALX62" s="21" t="s">
        <v>98</v>
      </c>
      <c r="ALY62" s="21" t="s">
        <v>100</v>
      </c>
      <c r="ALZ62" s="21" t="s">
        <v>169</v>
      </c>
      <c r="AMA62" s="27">
        <v>11968</v>
      </c>
      <c r="AMB62" s="21" t="s">
        <v>166</v>
      </c>
      <c r="AMC62" s="21">
        <v>89</v>
      </c>
      <c r="AMD62" s="21" t="s">
        <v>170</v>
      </c>
      <c r="AME62" s="21" t="s">
        <v>165</v>
      </c>
      <c r="AMF62" s="21" t="s">
        <v>98</v>
      </c>
      <c r="AMG62" s="21" t="s">
        <v>100</v>
      </c>
      <c r="AMH62" s="21" t="s">
        <v>169</v>
      </c>
      <c r="AMI62" s="27">
        <v>11968</v>
      </c>
      <c r="AMJ62" s="21" t="s">
        <v>166</v>
      </c>
      <c r="AMK62" s="21">
        <v>89</v>
      </c>
      <c r="AML62" s="21" t="s">
        <v>170</v>
      </c>
      <c r="AMM62" s="21" t="s">
        <v>165</v>
      </c>
      <c r="AMN62" s="21" t="s">
        <v>98</v>
      </c>
      <c r="AMO62" s="21" t="s">
        <v>100</v>
      </c>
      <c r="AMP62" s="21" t="s">
        <v>169</v>
      </c>
      <c r="AMQ62" s="27">
        <v>11968</v>
      </c>
      <c r="AMR62" s="21" t="s">
        <v>166</v>
      </c>
      <c r="AMS62" s="21">
        <v>89</v>
      </c>
      <c r="AMT62" s="21" t="s">
        <v>170</v>
      </c>
      <c r="AMU62" s="21" t="s">
        <v>165</v>
      </c>
      <c r="AMV62" s="21" t="s">
        <v>98</v>
      </c>
      <c r="AMW62" s="21" t="s">
        <v>100</v>
      </c>
      <c r="AMX62" s="21" t="s">
        <v>169</v>
      </c>
      <c r="AMY62" s="27">
        <v>11968</v>
      </c>
      <c r="AMZ62" s="21" t="s">
        <v>166</v>
      </c>
      <c r="ANA62" s="21">
        <v>89</v>
      </c>
      <c r="ANB62" s="21" t="s">
        <v>170</v>
      </c>
      <c r="ANC62" s="21" t="s">
        <v>165</v>
      </c>
      <c r="AND62" s="21" t="s">
        <v>98</v>
      </c>
      <c r="ANE62" s="21" t="s">
        <v>100</v>
      </c>
      <c r="ANF62" s="21" t="s">
        <v>169</v>
      </c>
      <c r="ANG62" s="27">
        <v>11968</v>
      </c>
      <c r="ANH62" s="21" t="s">
        <v>166</v>
      </c>
      <c r="ANI62" s="21">
        <v>89</v>
      </c>
      <c r="ANJ62" s="21" t="s">
        <v>170</v>
      </c>
      <c r="ANK62" s="21" t="s">
        <v>165</v>
      </c>
      <c r="ANL62" s="21" t="s">
        <v>98</v>
      </c>
      <c r="ANM62" s="21" t="s">
        <v>100</v>
      </c>
      <c r="ANN62" s="21" t="s">
        <v>169</v>
      </c>
      <c r="ANO62" s="27">
        <v>11968</v>
      </c>
      <c r="ANP62" s="21" t="s">
        <v>166</v>
      </c>
      <c r="ANQ62" s="21">
        <v>89</v>
      </c>
      <c r="ANR62" s="21" t="s">
        <v>170</v>
      </c>
      <c r="ANS62" s="21" t="s">
        <v>165</v>
      </c>
      <c r="ANT62" s="21" t="s">
        <v>98</v>
      </c>
      <c r="ANU62" s="21" t="s">
        <v>100</v>
      </c>
      <c r="ANV62" s="21" t="s">
        <v>169</v>
      </c>
      <c r="ANW62" s="27">
        <v>11968</v>
      </c>
      <c r="ANX62" s="21" t="s">
        <v>166</v>
      </c>
      <c r="ANY62" s="21">
        <v>89</v>
      </c>
      <c r="ANZ62" s="21" t="s">
        <v>170</v>
      </c>
      <c r="AOA62" s="21" t="s">
        <v>165</v>
      </c>
      <c r="AOB62" s="21" t="s">
        <v>98</v>
      </c>
      <c r="AOC62" s="21" t="s">
        <v>100</v>
      </c>
      <c r="AOD62" s="21" t="s">
        <v>169</v>
      </c>
      <c r="AOE62" s="27">
        <v>11968</v>
      </c>
      <c r="AOF62" s="21" t="s">
        <v>166</v>
      </c>
      <c r="AOG62" s="21">
        <v>89</v>
      </c>
      <c r="AOH62" s="21" t="s">
        <v>170</v>
      </c>
      <c r="AOI62" s="21" t="s">
        <v>165</v>
      </c>
      <c r="AOJ62" s="21" t="s">
        <v>98</v>
      </c>
      <c r="AOK62" s="21" t="s">
        <v>100</v>
      </c>
      <c r="AOL62" s="21" t="s">
        <v>169</v>
      </c>
      <c r="AOM62" s="27">
        <v>11968</v>
      </c>
      <c r="AON62" s="21" t="s">
        <v>166</v>
      </c>
      <c r="AOO62" s="21">
        <v>89</v>
      </c>
      <c r="AOP62" s="21" t="s">
        <v>170</v>
      </c>
      <c r="AOQ62" s="21" t="s">
        <v>165</v>
      </c>
      <c r="AOR62" s="21" t="s">
        <v>98</v>
      </c>
      <c r="AOS62" s="21" t="s">
        <v>100</v>
      </c>
      <c r="AOT62" s="21" t="s">
        <v>169</v>
      </c>
      <c r="AOU62" s="27">
        <v>11968</v>
      </c>
      <c r="AOV62" s="21" t="s">
        <v>166</v>
      </c>
      <c r="AOW62" s="21">
        <v>89</v>
      </c>
      <c r="AOX62" s="21" t="s">
        <v>170</v>
      </c>
      <c r="AOY62" s="21" t="s">
        <v>165</v>
      </c>
      <c r="AOZ62" s="21" t="s">
        <v>98</v>
      </c>
      <c r="APA62" s="21" t="s">
        <v>100</v>
      </c>
      <c r="APB62" s="21" t="s">
        <v>169</v>
      </c>
      <c r="APC62" s="27">
        <v>11968</v>
      </c>
      <c r="APD62" s="21" t="s">
        <v>166</v>
      </c>
      <c r="APE62" s="21">
        <v>89</v>
      </c>
      <c r="APF62" s="21" t="s">
        <v>170</v>
      </c>
      <c r="APG62" s="21" t="s">
        <v>165</v>
      </c>
      <c r="APH62" s="21" t="s">
        <v>98</v>
      </c>
      <c r="API62" s="21" t="s">
        <v>100</v>
      </c>
      <c r="APJ62" s="21" t="s">
        <v>169</v>
      </c>
      <c r="APK62" s="27">
        <v>11968</v>
      </c>
      <c r="APL62" s="21" t="s">
        <v>166</v>
      </c>
      <c r="APM62" s="21">
        <v>89</v>
      </c>
      <c r="APN62" s="21" t="s">
        <v>170</v>
      </c>
      <c r="APO62" s="21" t="s">
        <v>165</v>
      </c>
      <c r="APP62" s="21" t="s">
        <v>98</v>
      </c>
      <c r="APQ62" s="21" t="s">
        <v>100</v>
      </c>
      <c r="APR62" s="21" t="s">
        <v>169</v>
      </c>
      <c r="APS62" s="27">
        <v>11968</v>
      </c>
      <c r="APT62" s="21" t="s">
        <v>166</v>
      </c>
      <c r="APU62" s="21">
        <v>89</v>
      </c>
      <c r="APV62" s="21" t="s">
        <v>170</v>
      </c>
      <c r="APW62" s="21" t="s">
        <v>165</v>
      </c>
      <c r="APX62" s="21" t="s">
        <v>98</v>
      </c>
      <c r="APY62" s="21" t="s">
        <v>100</v>
      </c>
      <c r="APZ62" s="21" t="s">
        <v>169</v>
      </c>
      <c r="AQA62" s="27">
        <v>11968</v>
      </c>
      <c r="AQB62" s="21" t="s">
        <v>166</v>
      </c>
      <c r="AQC62" s="21">
        <v>89</v>
      </c>
      <c r="AQD62" s="21" t="s">
        <v>170</v>
      </c>
      <c r="AQE62" s="21" t="s">
        <v>165</v>
      </c>
      <c r="AQF62" s="21" t="s">
        <v>98</v>
      </c>
      <c r="AQG62" s="21" t="s">
        <v>100</v>
      </c>
      <c r="AQH62" s="21" t="s">
        <v>169</v>
      </c>
      <c r="AQI62" s="27">
        <v>11968</v>
      </c>
      <c r="AQJ62" s="21" t="s">
        <v>166</v>
      </c>
      <c r="AQK62" s="21">
        <v>89</v>
      </c>
      <c r="AQL62" s="21" t="s">
        <v>170</v>
      </c>
      <c r="AQM62" s="21" t="s">
        <v>165</v>
      </c>
      <c r="AQN62" s="21" t="s">
        <v>98</v>
      </c>
      <c r="AQO62" s="21" t="s">
        <v>100</v>
      </c>
      <c r="AQP62" s="21" t="s">
        <v>169</v>
      </c>
      <c r="AQQ62" s="27">
        <v>11968</v>
      </c>
      <c r="AQR62" s="21" t="s">
        <v>166</v>
      </c>
      <c r="AQS62" s="21">
        <v>89</v>
      </c>
      <c r="AQT62" s="21" t="s">
        <v>170</v>
      </c>
      <c r="AQU62" s="21" t="s">
        <v>165</v>
      </c>
      <c r="AQV62" s="21" t="s">
        <v>98</v>
      </c>
      <c r="AQW62" s="21" t="s">
        <v>100</v>
      </c>
      <c r="AQX62" s="21" t="s">
        <v>169</v>
      </c>
      <c r="AQY62" s="27">
        <v>11968</v>
      </c>
      <c r="AQZ62" s="21" t="s">
        <v>166</v>
      </c>
      <c r="ARA62" s="21">
        <v>89</v>
      </c>
      <c r="ARB62" s="21" t="s">
        <v>170</v>
      </c>
      <c r="ARC62" s="21" t="s">
        <v>165</v>
      </c>
      <c r="ARD62" s="21" t="s">
        <v>98</v>
      </c>
      <c r="ARE62" s="21" t="s">
        <v>100</v>
      </c>
      <c r="ARF62" s="21" t="s">
        <v>169</v>
      </c>
      <c r="ARG62" s="27">
        <v>11968</v>
      </c>
      <c r="ARH62" s="21" t="s">
        <v>166</v>
      </c>
      <c r="ARI62" s="21">
        <v>89</v>
      </c>
      <c r="ARJ62" s="21" t="s">
        <v>170</v>
      </c>
      <c r="ARK62" s="21" t="s">
        <v>165</v>
      </c>
      <c r="ARL62" s="21" t="s">
        <v>98</v>
      </c>
      <c r="ARM62" s="21" t="s">
        <v>100</v>
      </c>
      <c r="ARN62" s="21" t="s">
        <v>169</v>
      </c>
      <c r="ARO62" s="27">
        <v>11968</v>
      </c>
      <c r="ARP62" s="21" t="s">
        <v>166</v>
      </c>
      <c r="ARQ62" s="21">
        <v>89</v>
      </c>
      <c r="ARR62" s="21" t="s">
        <v>170</v>
      </c>
      <c r="ARS62" s="21" t="s">
        <v>165</v>
      </c>
      <c r="ART62" s="21" t="s">
        <v>98</v>
      </c>
      <c r="ARU62" s="21" t="s">
        <v>100</v>
      </c>
      <c r="ARV62" s="21" t="s">
        <v>169</v>
      </c>
      <c r="ARW62" s="27">
        <v>11968</v>
      </c>
      <c r="ARX62" s="21" t="s">
        <v>166</v>
      </c>
      <c r="ARY62" s="21">
        <v>89</v>
      </c>
      <c r="ARZ62" s="21" t="s">
        <v>170</v>
      </c>
      <c r="ASA62" s="21" t="s">
        <v>165</v>
      </c>
      <c r="ASB62" s="21" t="s">
        <v>98</v>
      </c>
      <c r="ASC62" s="21" t="s">
        <v>100</v>
      </c>
      <c r="ASD62" s="21" t="s">
        <v>169</v>
      </c>
      <c r="ASE62" s="27">
        <v>11968</v>
      </c>
      <c r="ASF62" s="21" t="s">
        <v>166</v>
      </c>
      <c r="ASG62" s="21">
        <v>89</v>
      </c>
      <c r="ASH62" s="21" t="s">
        <v>170</v>
      </c>
      <c r="ASI62" s="21" t="s">
        <v>165</v>
      </c>
      <c r="ASJ62" s="21" t="s">
        <v>98</v>
      </c>
      <c r="ASK62" s="21" t="s">
        <v>100</v>
      </c>
      <c r="ASL62" s="21" t="s">
        <v>169</v>
      </c>
      <c r="ASM62" s="27">
        <v>11968</v>
      </c>
      <c r="ASN62" s="21" t="s">
        <v>166</v>
      </c>
      <c r="ASO62" s="21">
        <v>89</v>
      </c>
      <c r="ASP62" s="21" t="s">
        <v>170</v>
      </c>
      <c r="ASQ62" s="21" t="s">
        <v>165</v>
      </c>
      <c r="ASR62" s="21" t="s">
        <v>98</v>
      </c>
      <c r="ASS62" s="21" t="s">
        <v>100</v>
      </c>
      <c r="AST62" s="21" t="s">
        <v>169</v>
      </c>
      <c r="ASU62" s="27">
        <v>11968</v>
      </c>
      <c r="ASV62" s="21" t="s">
        <v>166</v>
      </c>
      <c r="ASW62" s="21">
        <v>89</v>
      </c>
      <c r="ASX62" s="21" t="s">
        <v>170</v>
      </c>
      <c r="ASY62" s="21" t="s">
        <v>165</v>
      </c>
      <c r="ASZ62" s="21" t="s">
        <v>98</v>
      </c>
      <c r="ATA62" s="21" t="s">
        <v>100</v>
      </c>
      <c r="ATB62" s="21" t="s">
        <v>169</v>
      </c>
      <c r="ATC62" s="27">
        <v>11968</v>
      </c>
      <c r="ATD62" s="21" t="s">
        <v>166</v>
      </c>
      <c r="ATE62" s="21">
        <v>89</v>
      </c>
      <c r="ATF62" s="21" t="s">
        <v>170</v>
      </c>
      <c r="ATG62" s="21" t="s">
        <v>165</v>
      </c>
      <c r="ATH62" s="21" t="s">
        <v>98</v>
      </c>
      <c r="ATI62" s="21" t="s">
        <v>100</v>
      </c>
      <c r="ATJ62" s="21" t="s">
        <v>169</v>
      </c>
      <c r="ATK62" s="27">
        <v>11968</v>
      </c>
      <c r="ATL62" s="21" t="s">
        <v>166</v>
      </c>
      <c r="ATM62" s="21">
        <v>89</v>
      </c>
      <c r="ATN62" s="21" t="s">
        <v>170</v>
      </c>
      <c r="ATO62" s="21" t="s">
        <v>165</v>
      </c>
      <c r="ATP62" s="21" t="s">
        <v>98</v>
      </c>
      <c r="ATQ62" s="21" t="s">
        <v>100</v>
      </c>
      <c r="ATR62" s="21" t="s">
        <v>169</v>
      </c>
      <c r="ATS62" s="27">
        <v>11968</v>
      </c>
      <c r="ATT62" s="21" t="s">
        <v>166</v>
      </c>
      <c r="ATU62" s="21">
        <v>89</v>
      </c>
      <c r="ATV62" s="21" t="s">
        <v>170</v>
      </c>
      <c r="ATW62" s="21" t="s">
        <v>165</v>
      </c>
      <c r="ATX62" s="21" t="s">
        <v>98</v>
      </c>
      <c r="ATY62" s="21" t="s">
        <v>100</v>
      </c>
      <c r="ATZ62" s="21" t="s">
        <v>169</v>
      </c>
      <c r="AUA62" s="27">
        <v>11968</v>
      </c>
      <c r="AUB62" s="21" t="s">
        <v>166</v>
      </c>
      <c r="AUC62" s="21">
        <v>89</v>
      </c>
      <c r="AUD62" s="21" t="s">
        <v>170</v>
      </c>
      <c r="AUE62" s="21" t="s">
        <v>165</v>
      </c>
      <c r="AUF62" s="21" t="s">
        <v>98</v>
      </c>
      <c r="AUG62" s="21" t="s">
        <v>100</v>
      </c>
      <c r="AUH62" s="21" t="s">
        <v>169</v>
      </c>
      <c r="AUI62" s="27">
        <v>11968</v>
      </c>
      <c r="AUJ62" s="21" t="s">
        <v>166</v>
      </c>
      <c r="AUK62" s="21">
        <v>89</v>
      </c>
      <c r="AUL62" s="21" t="s">
        <v>170</v>
      </c>
      <c r="AUM62" s="21" t="s">
        <v>165</v>
      </c>
      <c r="AUN62" s="21" t="s">
        <v>98</v>
      </c>
      <c r="AUO62" s="21" t="s">
        <v>100</v>
      </c>
      <c r="AUP62" s="21" t="s">
        <v>169</v>
      </c>
      <c r="AUQ62" s="27">
        <v>11968</v>
      </c>
      <c r="AUR62" s="21" t="s">
        <v>166</v>
      </c>
      <c r="AUS62" s="21">
        <v>89</v>
      </c>
      <c r="AUT62" s="21" t="s">
        <v>170</v>
      </c>
      <c r="AUU62" s="21" t="s">
        <v>165</v>
      </c>
      <c r="AUV62" s="21" t="s">
        <v>98</v>
      </c>
      <c r="AUW62" s="21" t="s">
        <v>100</v>
      </c>
      <c r="AUX62" s="21" t="s">
        <v>169</v>
      </c>
      <c r="AUY62" s="27">
        <v>11968</v>
      </c>
      <c r="AUZ62" s="21" t="s">
        <v>166</v>
      </c>
      <c r="AVA62" s="21">
        <v>89</v>
      </c>
      <c r="AVB62" s="21" t="s">
        <v>170</v>
      </c>
      <c r="AVC62" s="21" t="s">
        <v>165</v>
      </c>
      <c r="AVD62" s="21" t="s">
        <v>98</v>
      </c>
      <c r="AVE62" s="21" t="s">
        <v>100</v>
      </c>
      <c r="AVF62" s="21" t="s">
        <v>169</v>
      </c>
      <c r="AVG62" s="27">
        <v>11968</v>
      </c>
      <c r="AVH62" s="21" t="s">
        <v>166</v>
      </c>
      <c r="AVI62" s="21">
        <v>89</v>
      </c>
      <c r="AVJ62" s="21" t="s">
        <v>170</v>
      </c>
      <c r="AVK62" s="21" t="s">
        <v>165</v>
      </c>
      <c r="AVL62" s="21" t="s">
        <v>98</v>
      </c>
      <c r="AVM62" s="21" t="s">
        <v>100</v>
      </c>
      <c r="AVN62" s="21" t="s">
        <v>169</v>
      </c>
      <c r="AVO62" s="27">
        <v>11968</v>
      </c>
      <c r="AVP62" s="21" t="s">
        <v>166</v>
      </c>
      <c r="AVQ62" s="21">
        <v>89</v>
      </c>
      <c r="AVR62" s="21" t="s">
        <v>170</v>
      </c>
      <c r="AVS62" s="21" t="s">
        <v>165</v>
      </c>
      <c r="AVT62" s="21" t="s">
        <v>98</v>
      </c>
      <c r="AVU62" s="21" t="s">
        <v>100</v>
      </c>
      <c r="AVV62" s="21" t="s">
        <v>169</v>
      </c>
      <c r="AVW62" s="27">
        <v>11968</v>
      </c>
      <c r="AVX62" s="21" t="s">
        <v>166</v>
      </c>
      <c r="AVY62" s="21">
        <v>89</v>
      </c>
      <c r="AVZ62" s="21" t="s">
        <v>170</v>
      </c>
      <c r="AWA62" s="21" t="s">
        <v>165</v>
      </c>
      <c r="AWB62" s="21" t="s">
        <v>98</v>
      </c>
      <c r="AWC62" s="21" t="s">
        <v>100</v>
      </c>
      <c r="AWD62" s="21" t="s">
        <v>169</v>
      </c>
      <c r="AWE62" s="27">
        <v>11968</v>
      </c>
      <c r="AWF62" s="21" t="s">
        <v>166</v>
      </c>
      <c r="AWG62" s="21">
        <v>89</v>
      </c>
      <c r="AWH62" s="21" t="s">
        <v>170</v>
      </c>
      <c r="AWI62" s="21" t="s">
        <v>165</v>
      </c>
      <c r="AWJ62" s="21" t="s">
        <v>98</v>
      </c>
      <c r="AWK62" s="21" t="s">
        <v>100</v>
      </c>
      <c r="AWL62" s="21" t="s">
        <v>169</v>
      </c>
      <c r="AWM62" s="27">
        <v>11968</v>
      </c>
      <c r="AWN62" s="21" t="s">
        <v>166</v>
      </c>
      <c r="AWO62" s="21">
        <v>89</v>
      </c>
      <c r="AWP62" s="21" t="s">
        <v>170</v>
      </c>
      <c r="AWQ62" s="21" t="s">
        <v>165</v>
      </c>
      <c r="AWR62" s="21" t="s">
        <v>98</v>
      </c>
      <c r="AWS62" s="21" t="s">
        <v>100</v>
      </c>
      <c r="AWT62" s="21" t="s">
        <v>169</v>
      </c>
      <c r="AWU62" s="27">
        <v>11968</v>
      </c>
      <c r="AWV62" s="21" t="s">
        <v>166</v>
      </c>
      <c r="AWW62" s="21">
        <v>89</v>
      </c>
      <c r="AWX62" s="21" t="s">
        <v>170</v>
      </c>
      <c r="AWY62" s="21" t="s">
        <v>165</v>
      </c>
      <c r="AWZ62" s="21" t="s">
        <v>98</v>
      </c>
      <c r="AXA62" s="21" t="s">
        <v>100</v>
      </c>
      <c r="AXB62" s="21" t="s">
        <v>169</v>
      </c>
      <c r="AXC62" s="27">
        <v>11968</v>
      </c>
      <c r="AXD62" s="21" t="s">
        <v>166</v>
      </c>
      <c r="AXE62" s="21">
        <v>89</v>
      </c>
      <c r="AXF62" s="21" t="s">
        <v>170</v>
      </c>
      <c r="AXG62" s="21" t="s">
        <v>165</v>
      </c>
      <c r="AXH62" s="21" t="s">
        <v>98</v>
      </c>
      <c r="AXI62" s="21" t="s">
        <v>100</v>
      </c>
      <c r="AXJ62" s="21" t="s">
        <v>169</v>
      </c>
      <c r="AXK62" s="27">
        <v>11968</v>
      </c>
      <c r="AXL62" s="21" t="s">
        <v>166</v>
      </c>
      <c r="AXM62" s="21">
        <v>89</v>
      </c>
      <c r="AXN62" s="21" t="s">
        <v>170</v>
      </c>
      <c r="AXO62" s="21" t="s">
        <v>165</v>
      </c>
      <c r="AXP62" s="21" t="s">
        <v>98</v>
      </c>
      <c r="AXQ62" s="21" t="s">
        <v>100</v>
      </c>
      <c r="AXR62" s="21" t="s">
        <v>169</v>
      </c>
      <c r="AXS62" s="27">
        <v>11968</v>
      </c>
      <c r="AXT62" s="21" t="s">
        <v>166</v>
      </c>
      <c r="AXU62" s="21">
        <v>89</v>
      </c>
      <c r="AXV62" s="21" t="s">
        <v>170</v>
      </c>
      <c r="AXW62" s="21" t="s">
        <v>165</v>
      </c>
      <c r="AXX62" s="21" t="s">
        <v>98</v>
      </c>
      <c r="AXY62" s="21" t="s">
        <v>100</v>
      </c>
      <c r="AXZ62" s="21" t="s">
        <v>169</v>
      </c>
      <c r="AYA62" s="27">
        <v>11968</v>
      </c>
      <c r="AYB62" s="21" t="s">
        <v>166</v>
      </c>
      <c r="AYC62" s="21">
        <v>89</v>
      </c>
      <c r="AYD62" s="21" t="s">
        <v>170</v>
      </c>
      <c r="AYE62" s="21" t="s">
        <v>165</v>
      </c>
      <c r="AYF62" s="21" t="s">
        <v>98</v>
      </c>
      <c r="AYG62" s="21" t="s">
        <v>100</v>
      </c>
      <c r="AYH62" s="21" t="s">
        <v>169</v>
      </c>
      <c r="AYI62" s="27">
        <v>11968</v>
      </c>
      <c r="AYJ62" s="21" t="s">
        <v>166</v>
      </c>
      <c r="AYK62" s="21">
        <v>89</v>
      </c>
      <c r="AYL62" s="21" t="s">
        <v>170</v>
      </c>
      <c r="AYM62" s="21" t="s">
        <v>165</v>
      </c>
      <c r="AYN62" s="21" t="s">
        <v>98</v>
      </c>
      <c r="AYO62" s="21" t="s">
        <v>100</v>
      </c>
      <c r="AYP62" s="21" t="s">
        <v>169</v>
      </c>
      <c r="AYQ62" s="27">
        <v>11968</v>
      </c>
      <c r="AYR62" s="21" t="s">
        <v>166</v>
      </c>
      <c r="AYS62" s="21">
        <v>89</v>
      </c>
      <c r="AYT62" s="21" t="s">
        <v>170</v>
      </c>
      <c r="AYU62" s="21" t="s">
        <v>165</v>
      </c>
      <c r="AYV62" s="21" t="s">
        <v>98</v>
      </c>
      <c r="AYW62" s="21" t="s">
        <v>100</v>
      </c>
      <c r="AYX62" s="21" t="s">
        <v>169</v>
      </c>
      <c r="AYY62" s="27">
        <v>11968</v>
      </c>
      <c r="AYZ62" s="21" t="s">
        <v>166</v>
      </c>
      <c r="AZA62" s="21">
        <v>89</v>
      </c>
      <c r="AZB62" s="21" t="s">
        <v>170</v>
      </c>
      <c r="AZC62" s="21" t="s">
        <v>165</v>
      </c>
      <c r="AZD62" s="21" t="s">
        <v>98</v>
      </c>
      <c r="AZE62" s="21" t="s">
        <v>100</v>
      </c>
      <c r="AZF62" s="21" t="s">
        <v>169</v>
      </c>
      <c r="AZG62" s="27">
        <v>11968</v>
      </c>
      <c r="AZH62" s="21" t="s">
        <v>166</v>
      </c>
      <c r="AZI62" s="21">
        <v>89</v>
      </c>
      <c r="AZJ62" s="21" t="s">
        <v>170</v>
      </c>
      <c r="AZK62" s="21" t="s">
        <v>165</v>
      </c>
      <c r="AZL62" s="21" t="s">
        <v>98</v>
      </c>
      <c r="AZM62" s="21" t="s">
        <v>100</v>
      </c>
      <c r="AZN62" s="21" t="s">
        <v>169</v>
      </c>
      <c r="AZO62" s="27">
        <v>11968</v>
      </c>
      <c r="AZP62" s="21" t="s">
        <v>166</v>
      </c>
      <c r="AZQ62" s="21">
        <v>89</v>
      </c>
      <c r="AZR62" s="21" t="s">
        <v>170</v>
      </c>
      <c r="AZS62" s="21" t="s">
        <v>165</v>
      </c>
      <c r="AZT62" s="21" t="s">
        <v>98</v>
      </c>
      <c r="AZU62" s="21" t="s">
        <v>100</v>
      </c>
      <c r="AZV62" s="21" t="s">
        <v>169</v>
      </c>
      <c r="AZW62" s="27">
        <v>11968</v>
      </c>
      <c r="AZX62" s="21" t="s">
        <v>166</v>
      </c>
      <c r="AZY62" s="21">
        <v>89</v>
      </c>
      <c r="AZZ62" s="21" t="s">
        <v>170</v>
      </c>
      <c r="BAA62" s="21" t="s">
        <v>165</v>
      </c>
      <c r="BAB62" s="21" t="s">
        <v>98</v>
      </c>
      <c r="BAC62" s="21" t="s">
        <v>100</v>
      </c>
      <c r="BAD62" s="21" t="s">
        <v>169</v>
      </c>
      <c r="BAE62" s="27">
        <v>11968</v>
      </c>
      <c r="BAF62" s="21" t="s">
        <v>166</v>
      </c>
      <c r="BAG62" s="21">
        <v>89</v>
      </c>
      <c r="BAH62" s="21" t="s">
        <v>170</v>
      </c>
      <c r="BAI62" s="21" t="s">
        <v>165</v>
      </c>
      <c r="BAJ62" s="21" t="s">
        <v>98</v>
      </c>
      <c r="BAK62" s="21" t="s">
        <v>100</v>
      </c>
      <c r="BAL62" s="21" t="s">
        <v>169</v>
      </c>
      <c r="BAM62" s="27">
        <v>11968</v>
      </c>
      <c r="BAN62" s="21" t="s">
        <v>166</v>
      </c>
      <c r="BAO62" s="21">
        <v>89</v>
      </c>
      <c r="BAP62" s="21" t="s">
        <v>170</v>
      </c>
      <c r="BAQ62" s="21" t="s">
        <v>165</v>
      </c>
      <c r="BAR62" s="21" t="s">
        <v>98</v>
      </c>
      <c r="BAS62" s="21" t="s">
        <v>100</v>
      </c>
      <c r="BAT62" s="21" t="s">
        <v>169</v>
      </c>
      <c r="BAU62" s="27">
        <v>11968</v>
      </c>
      <c r="BAV62" s="21" t="s">
        <v>166</v>
      </c>
      <c r="BAW62" s="21">
        <v>89</v>
      </c>
      <c r="BAX62" s="21" t="s">
        <v>170</v>
      </c>
      <c r="BAY62" s="21" t="s">
        <v>165</v>
      </c>
      <c r="BAZ62" s="21" t="s">
        <v>98</v>
      </c>
      <c r="BBA62" s="21" t="s">
        <v>100</v>
      </c>
      <c r="BBB62" s="21" t="s">
        <v>169</v>
      </c>
      <c r="BBC62" s="27">
        <v>11968</v>
      </c>
      <c r="BBD62" s="21" t="s">
        <v>166</v>
      </c>
      <c r="BBE62" s="21">
        <v>89</v>
      </c>
      <c r="BBF62" s="21" t="s">
        <v>170</v>
      </c>
      <c r="BBG62" s="21" t="s">
        <v>165</v>
      </c>
      <c r="BBH62" s="21" t="s">
        <v>98</v>
      </c>
      <c r="BBI62" s="21" t="s">
        <v>100</v>
      </c>
      <c r="BBJ62" s="21" t="s">
        <v>169</v>
      </c>
      <c r="BBK62" s="27">
        <v>11968</v>
      </c>
      <c r="BBL62" s="21" t="s">
        <v>166</v>
      </c>
      <c r="BBM62" s="21">
        <v>89</v>
      </c>
      <c r="BBN62" s="21" t="s">
        <v>170</v>
      </c>
      <c r="BBO62" s="21" t="s">
        <v>165</v>
      </c>
      <c r="BBP62" s="21" t="s">
        <v>98</v>
      </c>
      <c r="BBQ62" s="21" t="s">
        <v>100</v>
      </c>
      <c r="BBR62" s="21" t="s">
        <v>169</v>
      </c>
      <c r="BBS62" s="27">
        <v>11968</v>
      </c>
      <c r="BBT62" s="21" t="s">
        <v>166</v>
      </c>
      <c r="BBU62" s="21">
        <v>89</v>
      </c>
      <c r="BBV62" s="21" t="s">
        <v>170</v>
      </c>
      <c r="BBW62" s="21" t="s">
        <v>165</v>
      </c>
      <c r="BBX62" s="21" t="s">
        <v>98</v>
      </c>
      <c r="BBY62" s="21" t="s">
        <v>100</v>
      </c>
      <c r="BBZ62" s="21" t="s">
        <v>169</v>
      </c>
      <c r="BCA62" s="27">
        <v>11968</v>
      </c>
      <c r="BCB62" s="21" t="s">
        <v>166</v>
      </c>
      <c r="BCC62" s="21">
        <v>89</v>
      </c>
      <c r="BCD62" s="21" t="s">
        <v>170</v>
      </c>
      <c r="BCE62" s="21" t="s">
        <v>165</v>
      </c>
      <c r="BCF62" s="21" t="s">
        <v>98</v>
      </c>
      <c r="BCG62" s="21" t="s">
        <v>100</v>
      </c>
      <c r="BCH62" s="21" t="s">
        <v>169</v>
      </c>
      <c r="BCI62" s="27">
        <v>11968</v>
      </c>
      <c r="BCJ62" s="21" t="s">
        <v>166</v>
      </c>
      <c r="BCK62" s="21">
        <v>89</v>
      </c>
      <c r="BCL62" s="21" t="s">
        <v>170</v>
      </c>
      <c r="BCM62" s="21" t="s">
        <v>165</v>
      </c>
      <c r="BCN62" s="21" t="s">
        <v>98</v>
      </c>
      <c r="BCO62" s="21" t="s">
        <v>100</v>
      </c>
      <c r="BCP62" s="21" t="s">
        <v>169</v>
      </c>
      <c r="BCQ62" s="27">
        <v>11968</v>
      </c>
      <c r="BCR62" s="21" t="s">
        <v>166</v>
      </c>
      <c r="BCS62" s="21">
        <v>89</v>
      </c>
      <c r="BCT62" s="21" t="s">
        <v>170</v>
      </c>
      <c r="BCU62" s="21" t="s">
        <v>165</v>
      </c>
      <c r="BCV62" s="21" t="s">
        <v>98</v>
      </c>
      <c r="BCW62" s="21" t="s">
        <v>100</v>
      </c>
      <c r="BCX62" s="21" t="s">
        <v>169</v>
      </c>
      <c r="BCY62" s="27">
        <v>11968</v>
      </c>
      <c r="BCZ62" s="21" t="s">
        <v>166</v>
      </c>
      <c r="BDA62" s="21">
        <v>89</v>
      </c>
      <c r="BDB62" s="21" t="s">
        <v>170</v>
      </c>
      <c r="BDC62" s="21" t="s">
        <v>165</v>
      </c>
      <c r="BDD62" s="21" t="s">
        <v>98</v>
      </c>
      <c r="BDE62" s="21" t="s">
        <v>100</v>
      </c>
      <c r="BDF62" s="21" t="s">
        <v>169</v>
      </c>
      <c r="BDG62" s="27">
        <v>11968</v>
      </c>
      <c r="BDH62" s="21" t="s">
        <v>166</v>
      </c>
      <c r="BDI62" s="21">
        <v>89</v>
      </c>
      <c r="BDJ62" s="21" t="s">
        <v>170</v>
      </c>
      <c r="BDK62" s="21" t="s">
        <v>165</v>
      </c>
      <c r="BDL62" s="21" t="s">
        <v>98</v>
      </c>
      <c r="BDM62" s="21" t="s">
        <v>100</v>
      </c>
      <c r="BDN62" s="21" t="s">
        <v>169</v>
      </c>
      <c r="BDO62" s="27">
        <v>11968</v>
      </c>
      <c r="BDP62" s="21" t="s">
        <v>166</v>
      </c>
      <c r="BDQ62" s="21">
        <v>89</v>
      </c>
      <c r="BDR62" s="21" t="s">
        <v>170</v>
      </c>
      <c r="BDS62" s="21" t="s">
        <v>165</v>
      </c>
      <c r="BDT62" s="21" t="s">
        <v>98</v>
      </c>
      <c r="BDU62" s="21" t="s">
        <v>100</v>
      </c>
      <c r="BDV62" s="21" t="s">
        <v>169</v>
      </c>
      <c r="BDW62" s="27">
        <v>11968</v>
      </c>
      <c r="BDX62" s="21" t="s">
        <v>166</v>
      </c>
      <c r="BDY62" s="21">
        <v>89</v>
      </c>
      <c r="BDZ62" s="21" t="s">
        <v>170</v>
      </c>
      <c r="BEA62" s="21" t="s">
        <v>165</v>
      </c>
      <c r="BEB62" s="21" t="s">
        <v>98</v>
      </c>
      <c r="BEC62" s="21" t="s">
        <v>100</v>
      </c>
      <c r="BED62" s="21" t="s">
        <v>169</v>
      </c>
      <c r="BEE62" s="27">
        <v>11968</v>
      </c>
      <c r="BEF62" s="21" t="s">
        <v>166</v>
      </c>
      <c r="BEG62" s="21">
        <v>89</v>
      </c>
      <c r="BEH62" s="21" t="s">
        <v>170</v>
      </c>
      <c r="BEI62" s="21" t="s">
        <v>165</v>
      </c>
      <c r="BEJ62" s="21" t="s">
        <v>98</v>
      </c>
      <c r="BEK62" s="21" t="s">
        <v>100</v>
      </c>
      <c r="BEL62" s="21" t="s">
        <v>169</v>
      </c>
      <c r="BEM62" s="27">
        <v>11968</v>
      </c>
      <c r="BEN62" s="21" t="s">
        <v>166</v>
      </c>
      <c r="BEO62" s="21">
        <v>89</v>
      </c>
      <c r="BEP62" s="21" t="s">
        <v>170</v>
      </c>
      <c r="BEQ62" s="21" t="s">
        <v>165</v>
      </c>
      <c r="BER62" s="21" t="s">
        <v>98</v>
      </c>
      <c r="BES62" s="21" t="s">
        <v>100</v>
      </c>
      <c r="BET62" s="21" t="s">
        <v>169</v>
      </c>
      <c r="BEU62" s="27">
        <v>11968</v>
      </c>
      <c r="BEV62" s="21" t="s">
        <v>166</v>
      </c>
      <c r="BEW62" s="21">
        <v>89</v>
      </c>
      <c r="BEX62" s="21" t="s">
        <v>170</v>
      </c>
      <c r="BEY62" s="21" t="s">
        <v>165</v>
      </c>
      <c r="BEZ62" s="21" t="s">
        <v>98</v>
      </c>
      <c r="BFA62" s="21" t="s">
        <v>100</v>
      </c>
      <c r="BFB62" s="21" t="s">
        <v>169</v>
      </c>
      <c r="BFC62" s="27">
        <v>11968</v>
      </c>
      <c r="BFD62" s="21" t="s">
        <v>166</v>
      </c>
      <c r="BFE62" s="21">
        <v>89</v>
      </c>
      <c r="BFF62" s="21" t="s">
        <v>170</v>
      </c>
      <c r="BFG62" s="21" t="s">
        <v>165</v>
      </c>
      <c r="BFH62" s="21" t="s">
        <v>98</v>
      </c>
      <c r="BFI62" s="21" t="s">
        <v>100</v>
      </c>
      <c r="BFJ62" s="21" t="s">
        <v>169</v>
      </c>
      <c r="BFK62" s="27">
        <v>11968</v>
      </c>
      <c r="BFL62" s="21" t="s">
        <v>166</v>
      </c>
      <c r="BFM62" s="21">
        <v>89</v>
      </c>
      <c r="BFN62" s="21" t="s">
        <v>170</v>
      </c>
      <c r="BFO62" s="21" t="s">
        <v>165</v>
      </c>
      <c r="BFP62" s="21" t="s">
        <v>98</v>
      </c>
      <c r="BFQ62" s="21" t="s">
        <v>100</v>
      </c>
      <c r="BFR62" s="21" t="s">
        <v>169</v>
      </c>
      <c r="BFS62" s="27">
        <v>11968</v>
      </c>
      <c r="BFT62" s="21" t="s">
        <v>166</v>
      </c>
      <c r="BFU62" s="21">
        <v>89</v>
      </c>
      <c r="BFV62" s="21" t="s">
        <v>170</v>
      </c>
      <c r="BFW62" s="21" t="s">
        <v>165</v>
      </c>
      <c r="BFX62" s="21" t="s">
        <v>98</v>
      </c>
      <c r="BFY62" s="21" t="s">
        <v>100</v>
      </c>
      <c r="BFZ62" s="21" t="s">
        <v>169</v>
      </c>
      <c r="BGA62" s="27">
        <v>11968</v>
      </c>
      <c r="BGB62" s="21" t="s">
        <v>166</v>
      </c>
      <c r="BGC62" s="21">
        <v>89</v>
      </c>
      <c r="BGD62" s="21" t="s">
        <v>170</v>
      </c>
      <c r="BGE62" s="21" t="s">
        <v>165</v>
      </c>
      <c r="BGF62" s="21" t="s">
        <v>98</v>
      </c>
      <c r="BGG62" s="21" t="s">
        <v>100</v>
      </c>
      <c r="BGH62" s="21" t="s">
        <v>169</v>
      </c>
      <c r="BGI62" s="27">
        <v>11968</v>
      </c>
      <c r="BGJ62" s="21" t="s">
        <v>166</v>
      </c>
      <c r="BGK62" s="21">
        <v>89</v>
      </c>
      <c r="BGL62" s="21" t="s">
        <v>170</v>
      </c>
      <c r="BGM62" s="21" t="s">
        <v>165</v>
      </c>
      <c r="BGN62" s="21" t="s">
        <v>98</v>
      </c>
      <c r="BGO62" s="21" t="s">
        <v>100</v>
      </c>
      <c r="BGP62" s="21" t="s">
        <v>169</v>
      </c>
      <c r="BGQ62" s="27">
        <v>11968</v>
      </c>
      <c r="BGR62" s="21" t="s">
        <v>166</v>
      </c>
      <c r="BGS62" s="21">
        <v>89</v>
      </c>
      <c r="BGT62" s="21" t="s">
        <v>170</v>
      </c>
      <c r="BGU62" s="21" t="s">
        <v>165</v>
      </c>
      <c r="BGV62" s="21" t="s">
        <v>98</v>
      </c>
      <c r="BGW62" s="21" t="s">
        <v>100</v>
      </c>
      <c r="BGX62" s="21" t="s">
        <v>169</v>
      </c>
      <c r="BGY62" s="27">
        <v>11968</v>
      </c>
      <c r="BGZ62" s="21" t="s">
        <v>166</v>
      </c>
      <c r="BHA62" s="21">
        <v>89</v>
      </c>
      <c r="BHB62" s="21" t="s">
        <v>170</v>
      </c>
      <c r="BHC62" s="21" t="s">
        <v>165</v>
      </c>
      <c r="BHD62" s="21" t="s">
        <v>98</v>
      </c>
      <c r="BHE62" s="21" t="s">
        <v>100</v>
      </c>
      <c r="BHF62" s="21" t="s">
        <v>169</v>
      </c>
      <c r="BHG62" s="27">
        <v>11968</v>
      </c>
      <c r="BHH62" s="21" t="s">
        <v>166</v>
      </c>
      <c r="BHI62" s="21">
        <v>89</v>
      </c>
      <c r="BHJ62" s="21" t="s">
        <v>170</v>
      </c>
      <c r="BHK62" s="21" t="s">
        <v>165</v>
      </c>
      <c r="BHL62" s="21" t="s">
        <v>98</v>
      </c>
      <c r="BHM62" s="21" t="s">
        <v>100</v>
      </c>
      <c r="BHN62" s="21" t="s">
        <v>169</v>
      </c>
      <c r="BHO62" s="27">
        <v>11968</v>
      </c>
      <c r="BHP62" s="21" t="s">
        <v>166</v>
      </c>
      <c r="BHQ62" s="21">
        <v>89</v>
      </c>
      <c r="BHR62" s="21" t="s">
        <v>170</v>
      </c>
      <c r="BHS62" s="21" t="s">
        <v>165</v>
      </c>
      <c r="BHT62" s="21" t="s">
        <v>98</v>
      </c>
      <c r="BHU62" s="21" t="s">
        <v>100</v>
      </c>
      <c r="BHV62" s="21" t="s">
        <v>169</v>
      </c>
      <c r="BHW62" s="27">
        <v>11968</v>
      </c>
      <c r="BHX62" s="21" t="s">
        <v>166</v>
      </c>
      <c r="BHY62" s="21">
        <v>89</v>
      </c>
      <c r="BHZ62" s="21" t="s">
        <v>170</v>
      </c>
      <c r="BIA62" s="21" t="s">
        <v>165</v>
      </c>
      <c r="BIB62" s="21" t="s">
        <v>98</v>
      </c>
      <c r="BIC62" s="21" t="s">
        <v>100</v>
      </c>
      <c r="BID62" s="21" t="s">
        <v>169</v>
      </c>
      <c r="BIE62" s="27">
        <v>11968</v>
      </c>
      <c r="BIF62" s="21" t="s">
        <v>166</v>
      </c>
      <c r="BIG62" s="21">
        <v>89</v>
      </c>
      <c r="BIH62" s="21" t="s">
        <v>170</v>
      </c>
      <c r="BII62" s="21" t="s">
        <v>165</v>
      </c>
      <c r="BIJ62" s="21" t="s">
        <v>98</v>
      </c>
      <c r="BIK62" s="21" t="s">
        <v>100</v>
      </c>
      <c r="BIL62" s="21" t="s">
        <v>169</v>
      </c>
      <c r="BIM62" s="27">
        <v>11968</v>
      </c>
      <c r="BIN62" s="21" t="s">
        <v>166</v>
      </c>
      <c r="BIO62" s="21">
        <v>89</v>
      </c>
      <c r="BIP62" s="21" t="s">
        <v>170</v>
      </c>
      <c r="BIQ62" s="21" t="s">
        <v>165</v>
      </c>
      <c r="BIR62" s="21" t="s">
        <v>98</v>
      </c>
      <c r="BIS62" s="21" t="s">
        <v>100</v>
      </c>
      <c r="BIT62" s="21" t="s">
        <v>169</v>
      </c>
      <c r="BIU62" s="27">
        <v>11968</v>
      </c>
      <c r="BIV62" s="21" t="s">
        <v>166</v>
      </c>
      <c r="BIW62" s="21">
        <v>89</v>
      </c>
      <c r="BIX62" s="21" t="s">
        <v>170</v>
      </c>
      <c r="BIY62" s="21" t="s">
        <v>165</v>
      </c>
      <c r="BIZ62" s="21" t="s">
        <v>98</v>
      </c>
      <c r="BJA62" s="21" t="s">
        <v>100</v>
      </c>
      <c r="BJB62" s="21" t="s">
        <v>169</v>
      </c>
      <c r="BJC62" s="27">
        <v>11968</v>
      </c>
      <c r="BJD62" s="21" t="s">
        <v>166</v>
      </c>
      <c r="BJE62" s="21">
        <v>89</v>
      </c>
      <c r="BJF62" s="21" t="s">
        <v>170</v>
      </c>
      <c r="BJG62" s="21" t="s">
        <v>165</v>
      </c>
      <c r="BJH62" s="21" t="s">
        <v>98</v>
      </c>
      <c r="BJI62" s="21" t="s">
        <v>100</v>
      </c>
      <c r="BJJ62" s="21" t="s">
        <v>169</v>
      </c>
      <c r="BJK62" s="27">
        <v>11968</v>
      </c>
      <c r="BJL62" s="21" t="s">
        <v>166</v>
      </c>
      <c r="BJM62" s="21">
        <v>89</v>
      </c>
      <c r="BJN62" s="21" t="s">
        <v>170</v>
      </c>
      <c r="BJO62" s="21" t="s">
        <v>165</v>
      </c>
      <c r="BJP62" s="21" t="s">
        <v>98</v>
      </c>
      <c r="BJQ62" s="21" t="s">
        <v>100</v>
      </c>
      <c r="BJR62" s="21" t="s">
        <v>169</v>
      </c>
      <c r="BJS62" s="27">
        <v>11968</v>
      </c>
      <c r="BJT62" s="21" t="s">
        <v>166</v>
      </c>
      <c r="BJU62" s="21">
        <v>89</v>
      </c>
      <c r="BJV62" s="21" t="s">
        <v>170</v>
      </c>
      <c r="BJW62" s="21" t="s">
        <v>165</v>
      </c>
      <c r="BJX62" s="21" t="s">
        <v>98</v>
      </c>
      <c r="BJY62" s="21" t="s">
        <v>100</v>
      </c>
      <c r="BJZ62" s="21" t="s">
        <v>169</v>
      </c>
      <c r="BKA62" s="27">
        <v>11968</v>
      </c>
      <c r="BKB62" s="21" t="s">
        <v>166</v>
      </c>
      <c r="BKC62" s="21">
        <v>89</v>
      </c>
      <c r="BKD62" s="21" t="s">
        <v>170</v>
      </c>
      <c r="BKE62" s="21" t="s">
        <v>165</v>
      </c>
      <c r="BKF62" s="21" t="s">
        <v>98</v>
      </c>
      <c r="BKG62" s="21" t="s">
        <v>100</v>
      </c>
      <c r="BKH62" s="21" t="s">
        <v>169</v>
      </c>
      <c r="BKI62" s="27">
        <v>11968</v>
      </c>
      <c r="BKJ62" s="21" t="s">
        <v>166</v>
      </c>
      <c r="BKK62" s="21">
        <v>89</v>
      </c>
      <c r="BKL62" s="21" t="s">
        <v>170</v>
      </c>
      <c r="BKM62" s="21" t="s">
        <v>165</v>
      </c>
      <c r="BKN62" s="21" t="s">
        <v>98</v>
      </c>
      <c r="BKO62" s="21" t="s">
        <v>100</v>
      </c>
      <c r="BKP62" s="21" t="s">
        <v>169</v>
      </c>
      <c r="BKQ62" s="27">
        <v>11968</v>
      </c>
      <c r="BKR62" s="21" t="s">
        <v>166</v>
      </c>
      <c r="BKS62" s="21">
        <v>89</v>
      </c>
      <c r="BKT62" s="21" t="s">
        <v>170</v>
      </c>
      <c r="BKU62" s="21" t="s">
        <v>165</v>
      </c>
      <c r="BKV62" s="21" t="s">
        <v>98</v>
      </c>
      <c r="BKW62" s="21" t="s">
        <v>100</v>
      </c>
      <c r="BKX62" s="21" t="s">
        <v>169</v>
      </c>
      <c r="BKY62" s="27">
        <v>11968</v>
      </c>
      <c r="BKZ62" s="21" t="s">
        <v>166</v>
      </c>
      <c r="BLA62" s="21">
        <v>89</v>
      </c>
      <c r="BLB62" s="21" t="s">
        <v>170</v>
      </c>
      <c r="BLC62" s="21" t="s">
        <v>165</v>
      </c>
      <c r="BLD62" s="21" t="s">
        <v>98</v>
      </c>
      <c r="BLE62" s="21" t="s">
        <v>100</v>
      </c>
      <c r="BLF62" s="21" t="s">
        <v>169</v>
      </c>
      <c r="BLG62" s="27">
        <v>11968</v>
      </c>
      <c r="BLH62" s="21" t="s">
        <v>166</v>
      </c>
      <c r="BLI62" s="21">
        <v>89</v>
      </c>
      <c r="BLJ62" s="21" t="s">
        <v>170</v>
      </c>
      <c r="BLK62" s="21" t="s">
        <v>165</v>
      </c>
      <c r="BLL62" s="21" t="s">
        <v>98</v>
      </c>
      <c r="BLM62" s="21" t="s">
        <v>100</v>
      </c>
      <c r="BLN62" s="21" t="s">
        <v>169</v>
      </c>
      <c r="BLO62" s="27">
        <v>11968</v>
      </c>
      <c r="BLP62" s="21" t="s">
        <v>166</v>
      </c>
      <c r="BLQ62" s="21">
        <v>89</v>
      </c>
      <c r="BLR62" s="21" t="s">
        <v>170</v>
      </c>
      <c r="BLS62" s="21" t="s">
        <v>165</v>
      </c>
      <c r="BLT62" s="21" t="s">
        <v>98</v>
      </c>
      <c r="BLU62" s="21" t="s">
        <v>100</v>
      </c>
      <c r="BLV62" s="21" t="s">
        <v>169</v>
      </c>
      <c r="BLW62" s="27">
        <v>11968</v>
      </c>
      <c r="BLX62" s="21" t="s">
        <v>166</v>
      </c>
      <c r="BLY62" s="21">
        <v>89</v>
      </c>
      <c r="BLZ62" s="21" t="s">
        <v>170</v>
      </c>
      <c r="BMA62" s="21" t="s">
        <v>165</v>
      </c>
      <c r="BMB62" s="21" t="s">
        <v>98</v>
      </c>
      <c r="BMC62" s="21" t="s">
        <v>100</v>
      </c>
      <c r="BMD62" s="21" t="s">
        <v>169</v>
      </c>
      <c r="BME62" s="27">
        <v>11968</v>
      </c>
      <c r="BMF62" s="21" t="s">
        <v>166</v>
      </c>
      <c r="BMG62" s="21">
        <v>89</v>
      </c>
      <c r="BMH62" s="21" t="s">
        <v>170</v>
      </c>
      <c r="BMI62" s="21" t="s">
        <v>165</v>
      </c>
      <c r="BMJ62" s="21" t="s">
        <v>98</v>
      </c>
      <c r="BMK62" s="21" t="s">
        <v>100</v>
      </c>
      <c r="BML62" s="21" t="s">
        <v>169</v>
      </c>
      <c r="BMM62" s="27">
        <v>11968</v>
      </c>
      <c r="BMN62" s="21" t="s">
        <v>166</v>
      </c>
      <c r="BMO62" s="21">
        <v>89</v>
      </c>
      <c r="BMP62" s="21" t="s">
        <v>170</v>
      </c>
      <c r="BMQ62" s="21" t="s">
        <v>165</v>
      </c>
      <c r="BMR62" s="21" t="s">
        <v>98</v>
      </c>
      <c r="BMS62" s="21" t="s">
        <v>100</v>
      </c>
      <c r="BMT62" s="21" t="s">
        <v>169</v>
      </c>
      <c r="BMU62" s="27">
        <v>11968</v>
      </c>
      <c r="BMV62" s="21" t="s">
        <v>166</v>
      </c>
      <c r="BMW62" s="21">
        <v>89</v>
      </c>
      <c r="BMX62" s="21" t="s">
        <v>170</v>
      </c>
      <c r="BMY62" s="21" t="s">
        <v>165</v>
      </c>
      <c r="BMZ62" s="21" t="s">
        <v>98</v>
      </c>
      <c r="BNA62" s="21" t="s">
        <v>100</v>
      </c>
      <c r="BNB62" s="21" t="s">
        <v>169</v>
      </c>
      <c r="BNC62" s="27">
        <v>11968</v>
      </c>
      <c r="BND62" s="21" t="s">
        <v>166</v>
      </c>
      <c r="BNE62" s="21">
        <v>89</v>
      </c>
      <c r="BNF62" s="21" t="s">
        <v>170</v>
      </c>
      <c r="BNG62" s="21" t="s">
        <v>165</v>
      </c>
      <c r="BNH62" s="21" t="s">
        <v>98</v>
      </c>
      <c r="BNI62" s="21" t="s">
        <v>100</v>
      </c>
      <c r="BNJ62" s="21" t="s">
        <v>169</v>
      </c>
      <c r="BNK62" s="27">
        <v>11968</v>
      </c>
      <c r="BNL62" s="21" t="s">
        <v>166</v>
      </c>
      <c r="BNM62" s="21">
        <v>89</v>
      </c>
      <c r="BNN62" s="21" t="s">
        <v>170</v>
      </c>
      <c r="BNO62" s="21" t="s">
        <v>165</v>
      </c>
      <c r="BNP62" s="21" t="s">
        <v>98</v>
      </c>
      <c r="BNQ62" s="21" t="s">
        <v>100</v>
      </c>
      <c r="BNR62" s="21" t="s">
        <v>169</v>
      </c>
      <c r="BNS62" s="27">
        <v>11968</v>
      </c>
      <c r="BNT62" s="21" t="s">
        <v>166</v>
      </c>
      <c r="BNU62" s="21">
        <v>89</v>
      </c>
      <c r="BNV62" s="21" t="s">
        <v>170</v>
      </c>
      <c r="BNW62" s="21" t="s">
        <v>165</v>
      </c>
      <c r="BNX62" s="21" t="s">
        <v>98</v>
      </c>
      <c r="BNY62" s="21" t="s">
        <v>100</v>
      </c>
      <c r="BNZ62" s="21" t="s">
        <v>169</v>
      </c>
      <c r="BOA62" s="27">
        <v>11968</v>
      </c>
      <c r="BOB62" s="21" t="s">
        <v>166</v>
      </c>
      <c r="BOC62" s="21">
        <v>89</v>
      </c>
      <c r="BOD62" s="21" t="s">
        <v>170</v>
      </c>
      <c r="BOE62" s="21" t="s">
        <v>165</v>
      </c>
      <c r="BOF62" s="21" t="s">
        <v>98</v>
      </c>
      <c r="BOG62" s="21" t="s">
        <v>100</v>
      </c>
      <c r="BOH62" s="21" t="s">
        <v>169</v>
      </c>
      <c r="BOI62" s="27">
        <v>11968</v>
      </c>
      <c r="BOJ62" s="21" t="s">
        <v>166</v>
      </c>
      <c r="BOK62" s="21">
        <v>89</v>
      </c>
      <c r="BOL62" s="21" t="s">
        <v>170</v>
      </c>
      <c r="BOM62" s="21" t="s">
        <v>165</v>
      </c>
      <c r="BON62" s="21" t="s">
        <v>98</v>
      </c>
      <c r="BOO62" s="21" t="s">
        <v>100</v>
      </c>
      <c r="BOP62" s="21" t="s">
        <v>169</v>
      </c>
      <c r="BOQ62" s="27">
        <v>11968</v>
      </c>
      <c r="BOR62" s="21" t="s">
        <v>166</v>
      </c>
      <c r="BOS62" s="21">
        <v>89</v>
      </c>
      <c r="BOT62" s="21" t="s">
        <v>170</v>
      </c>
      <c r="BOU62" s="21" t="s">
        <v>165</v>
      </c>
      <c r="BOV62" s="21" t="s">
        <v>98</v>
      </c>
      <c r="BOW62" s="21" t="s">
        <v>100</v>
      </c>
      <c r="BOX62" s="21" t="s">
        <v>169</v>
      </c>
      <c r="BOY62" s="27">
        <v>11968</v>
      </c>
      <c r="BOZ62" s="21" t="s">
        <v>166</v>
      </c>
      <c r="BPA62" s="21">
        <v>89</v>
      </c>
      <c r="BPB62" s="21" t="s">
        <v>170</v>
      </c>
      <c r="BPC62" s="21" t="s">
        <v>165</v>
      </c>
      <c r="BPD62" s="21" t="s">
        <v>98</v>
      </c>
      <c r="BPE62" s="21" t="s">
        <v>100</v>
      </c>
      <c r="BPF62" s="21" t="s">
        <v>169</v>
      </c>
      <c r="BPG62" s="27">
        <v>11968</v>
      </c>
      <c r="BPH62" s="21" t="s">
        <v>166</v>
      </c>
      <c r="BPI62" s="21">
        <v>89</v>
      </c>
      <c r="BPJ62" s="21" t="s">
        <v>170</v>
      </c>
      <c r="BPK62" s="21" t="s">
        <v>165</v>
      </c>
      <c r="BPL62" s="21" t="s">
        <v>98</v>
      </c>
      <c r="BPM62" s="21" t="s">
        <v>100</v>
      </c>
      <c r="BPN62" s="21" t="s">
        <v>169</v>
      </c>
      <c r="BPO62" s="27">
        <v>11968</v>
      </c>
      <c r="BPP62" s="21" t="s">
        <v>166</v>
      </c>
      <c r="BPQ62" s="21">
        <v>89</v>
      </c>
      <c r="BPR62" s="21" t="s">
        <v>170</v>
      </c>
      <c r="BPS62" s="21" t="s">
        <v>165</v>
      </c>
      <c r="BPT62" s="21" t="s">
        <v>98</v>
      </c>
      <c r="BPU62" s="21" t="s">
        <v>100</v>
      </c>
      <c r="BPV62" s="21" t="s">
        <v>169</v>
      </c>
      <c r="BPW62" s="27">
        <v>11968</v>
      </c>
      <c r="BPX62" s="21" t="s">
        <v>166</v>
      </c>
      <c r="BPY62" s="21">
        <v>89</v>
      </c>
      <c r="BPZ62" s="21" t="s">
        <v>170</v>
      </c>
      <c r="BQA62" s="21" t="s">
        <v>165</v>
      </c>
      <c r="BQB62" s="21" t="s">
        <v>98</v>
      </c>
      <c r="BQC62" s="21" t="s">
        <v>100</v>
      </c>
      <c r="BQD62" s="21" t="s">
        <v>169</v>
      </c>
      <c r="BQE62" s="27">
        <v>11968</v>
      </c>
      <c r="BQF62" s="21" t="s">
        <v>166</v>
      </c>
      <c r="BQG62" s="21">
        <v>89</v>
      </c>
      <c r="BQH62" s="21" t="s">
        <v>170</v>
      </c>
      <c r="BQI62" s="21" t="s">
        <v>165</v>
      </c>
      <c r="BQJ62" s="21" t="s">
        <v>98</v>
      </c>
      <c r="BQK62" s="21" t="s">
        <v>100</v>
      </c>
      <c r="BQL62" s="21" t="s">
        <v>169</v>
      </c>
      <c r="BQM62" s="27">
        <v>11968</v>
      </c>
      <c r="BQN62" s="21" t="s">
        <v>166</v>
      </c>
      <c r="BQO62" s="21">
        <v>89</v>
      </c>
      <c r="BQP62" s="21" t="s">
        <v>170</v>
      </c>
      <c r="BQQ62" s="21" t="s">
        <v>165</v>
      </c>
      <c r="BQR62" s="21" t="s">
        <v>98</v>
      </c>
      <c r="BQS62" s="21" t="s">
        <v>100</v>
      </c>
      <c r="BQT62" s="21" t="s">
        <v>169</v>
      </c>
      <c r="BQU62" s="27">
        <v>11968</v>
      </c>
      <c r="BQV62" s="21" t="s">
        <v>166</v>
      </c>
      <c r="BQW62" s="21">
        <v>89</v>
      </c>
      <c r="BQX62" s="21" t="s">
        <v>170</v>
      </c>
      <c r="BQY62" s="21" t="s">
        <v>165</v>
      </c>
      <c r="BQZ62" s="21" t="s">
        <v>98</v>
      </c>
      <c r="BRA62" s="21" t="s">
        <v>100</v>
      </c>
      <c r="BRB62" s="21" t="s">
        <v>169</v>
      </c>
      <c r="BRC62" s="27">
        <v>11968</v>
      </c>
      <c r="BRD62" s="21" t="s">
        <v>166</v>
      </c>
      <c r="BRE62" s="21">
        <v>89</v>
      </c>
      <c r="BRF62" s="21" t="s">
        <v>170</v>
      </c>
      <c r="BRG62" s="21" t="s">
        <v>165</v>
      </c>
      <c r="BRH62" s="21" t="s">
        <v>98</v>
      </c>
      <c r="BRI62" s="21" t="s">
        <v>100</v>
      </c>
      <c r="BRJ62" s="21" t="s">
        <v>169</v>
      </c>
      <c r="BRK62" s="27">
        <v>11968</v>
      </c>
      <c r="BRL62" s="21" t="s">
        <v>166</v>
      </c>
      <c r="BRM62" s="21">
        <v>89</v>
      </c>
      <c r="BRN62" s="21" t="s">
        <v>170</v>
      </c>
      <c r="BRO62" s="21" t="s">
        <v>165</v>
      </c>
      <c r="BRP62" s="21" t="s">
        <v>98</v>
      </c>
      <c r="BRQ62" s="21" t="s">
        <v>100</v>
      </c>
      <c r="BRR62" s="21" t="s">
        <v>169</v>
      </c>
      <c r="BRS62" s="27">
        <v>11968</v>
      </c>
      <c r="BRT62" s="21" t="s">
        <v>166</v>
      </c>
      <c r="BRU62" s="21">
        <v>89</v>
      </c>
      <c r="BRV62" s="21" t="s">
        <v>170</v>
      </c>
      <c r="BRW62" s="21" t="s">
        <v>165</v>
      </c>
      <c r="BRX62" s="21" t="s">
        <v>98</v>
      </c>
      <c r="BRY62" s="21" t="s">
        <v>100</v>
      </c>
      <c r="BRZ62" s="21" t="s">
        <v>169</v>
      </c>
      <c r="BSA62" s="27">
        <v>11968</v>
      </c>
      <c r="BSB62" s="21" t="s">
        <v>166</v>
      </c>
      <c r="BSC62" s="21">
        <v>89</v>
      </c>
      <c r="BSD62" s="21" t="s">
        <v>170</v>
      </c>
      <c r="BSE62" s="21" t="s">
        <v>165</v>
      </c>
      <c r="BSF62" s="21" t="s">
        <v>98</v>
      </c>
      <c r="BSG62" s="21" t="s">
        <v>100</v>
      </c>
      <c r="BSH62" s="21" t="s">
        <v>169</v>
      </c>
      <c r="BSI62" s="27">
        <v>11968</v>
      </c>
      <c r="BSJ62" s="21" t="s">
        <v>166</v>
      </c>
      <c r="BSK62" s="21">
        <v>89</v>
      </c>
      <c r="BSL62" s="21" t="s">
        <v>170</v>
      </c>
      <c r="BSM62" s="21" t="s">
        <v>165</v>
      </c>
      <c r="BSN62" s="21" t="s">
        <v>98</v>
      </c>
      <c r="BSO62" s="21" t="s">
        <v>100</v>
      </c>
      <c r="BSP62" s="21" t="s">
        <v>169</v>
      </c>
      <c r="BSQ62" s="27">
        <v>11968</v>
      </c>
      <c r="BSR62" s="21" t="s">
        <v>166</v>
      </c>
      <c r="BSS62" s="21">
        <v>89</v>
      </c>
      <c r="BST62" s="21" t="s">
        <v>170</v>
      </c>
      <c r="BSU62" s="21" t="s">
        <v>165</v>
      </c>
      <c r="BSV62" s="21" t="s">
        <v>98</v>
      </c>
      <c r="BSW62" s="21" t="s">
        <v>100</v>
      </c>
      <c r="BSX62" s="21" t="s">
        <v>169</v>
      </c>
      <c r="BSY62" s="27">
        <v>11968</v>
      </c>
      <c r="BSZ62" s="21" t="s">
        <v>166</v>
      </c>
      <c r="BTA62" s="21">
        <v>89</v>
      </c>
      <c r="BTB62" s="21" t="s">
        <v>170</v>
      </c>
      <c r="BTC62" s="21" t="s">
        <v>165</v>
      </c>
      <c r="BTD62" s="21" t="s">
        <v>98</v>
      </c>
      <c r="BTE62" s="21" t="s">
        <v>100</v>
      </c>
      <c r="BTF62" s="21" t="s">
        <v>169</v>
      </c>
      <c r="BTG62" s="27">
        <v>11968</v>
      </c>
      <c r="BTH62" s="21" t="s">
        <v>166</v>
      </c>
      <c r="BTI62" s="21">
        <v>89</v>
      </c>
      <c r="BTJ62" s="21" t="s">
        <v>170</v>
      </c>
      <c r="BTK62" s="21" t="s">
        <v>165</v>
      </c>
      <c r="BTL62" s="21" t="s">
        <v>98</v>
      </c>
      <c r="BTM62" s="21" t="s">
        <v>100</v>
      </c>
      <c r="BTN62" s="21" t="s">
        <v>169</v>
      </c>
      <c r="BTO62" s="27">
        <v>11968</v>
      </c>
      <c r="BTP62" s="21" t="s">
        <v>166</v>
      </c>
      <c r="BTQ62" s="21">
        <v>89</v>
      </c>
      <c r="BTR62" s="21" t="s">
        <v>170</v>
      </c>
      <c r="BTS62" s="21" t="s">
        <v>165</v>
      </c>
      <c r="BTT62" s="21" t="s">
        <v>98</v>
      </c>
      <c r="BTU62" s="21" t="s">
        <v>100</v>
      </c>
      <c r="BTV62" s="21" t="s">
        <v>169</v>
      </c>
      <c r="BTW62" s="27">
        <v>11968</v>
      </c>
      <c r="BTX62" s="21" t="s">
        <v>166</v>
      </c>
      <c r="BTY62" s="21">
        <v>89</v>
      </c>
      <c r="BTZ62" s="21" t="s">
        <v>170</v>
      </c>
      <c r="BUA62" s="21" t="s">
        <v>165</v>
      </c>
      <c r="BUB62" s="21" t="s">
        <v>98</v>
      </c>
      <c r="BUC62" s="21" t="s">
        <v>100</v>
      </c>
      <c r="BUD62" s="21" t="s">
        <v>169</v>
      </c>
      <c r="BUE62" s="27">
        <v>11968</v>
      </c>
      <c r="BUF62" s="21" t="s">
        <v>166</v>
      </c>
      <c r="BUG62" s="21">
        <v>89</v>
      </c>
      <c r="BUH62" s="21" t="s">
        <v>170</v>
      </c>
      <c r="BUI62" s="21" t="s">
        <v>165</v>
      </c>
      <c r="BUJ62" s="21" t="s">
        <v>98</v>
      </c>
      <c r="BUK62" s="21" t="s">
        <v>100</v>
      </c>
      <c r="BUL62" s="21" t="s">
        <v>169</v>
      </c>
      <c r="BUM62" s="27">
        <v>11968</v>
      </c>
      <c r="BUN62" s="21" t="s">
        <v>166</v>
      </c>
      <c r="BUO62" s="21">
        <v>89</v>
      </c>
      <c r="BUP62" s="21" t="s">
        <v>170</v>
      </c>
      <c r="BUQ62" s="21" t="s">
        <v>165</v>
      </c>
      <c r="BUR62" s="21" t="s">
        <v>98</v>
      </c>
      <c r="BUS62" s="21" t="s">
        <v>100</v>
      </c>
      <c r="BUT62" s="21" t="s">
        <v>169</v>
      </c>
      <c r="BUU62" s="27">
        <v>11968</v>
      </c>
      <c r="BUV62" s="21" t="s">
        <v>166</v>
      </c>
      <c r="BUW62" s="21">
        <v>89</v>
      </c>
      <c r="BUX62" s="21" t="s">
        <v>170</v>
      </c>
      <c r="BUY62" s="21" t="s">
        <v>165</v>
      </c>
      <c r="BUZ62" s="21" t="s">
        <v>98</v>
      </c>
      <c r="BVA62" s="21" t="s">
        <v>100</v>
      </c>
      <c r="BVB62" s="21" t="s">
        <v>169</v>
      </c>
      <c r="BVC62" s="27">
        <v>11968</v>
      </c>
      <c r="BVD62" s="21" t="s">
        <v>166</v>
      </c>
      <c r="BVE62" s="21">
        <v>89</v>
      </c>
      <c r="BVF62" s="21" t="s">
        <v>170</v>
      </c>
      <c r="BVG62" s="21" t="s">
        <v>165</v>
      </c>
      <c r="BVH62" s="21" t="s">
        <v>98</v>
      </c>
      <c r="BVI62" s="21" t="s">
        <v>100</v>
      </c>
      <c r="BVJ62" s="21" t="s">
        <v>169</v>
      </c>
      <c r="BVK62" s="27">
        <v>11968</v>
      </c>
      <c r="BVL62" s="21" t="s">
        <v>166</v>
      </c>
      <c r="BVM62" s="21">
        <v>89</v>
      </c>
      <c r="BVN62" s="21" t="s">
        <v>170</v>
      </c>
      <c r="BVO62" s="21" t="s">
        <v>165</v>
      </c>
      <c r="BVP62" s="21" t="s">
        <v>98</v>
      </c>
      <c r="BVQ62" s="21" t="s">
        <v>100</v>
      </c>
      <c r="BVR62" s="21" t="s">
        <v>169</v>
      </c>
      <c r="BVS62" s="27">
        <v>11968</v>
      </c>
      <c r="BVT62" s="21" t="s">
        <v>166</v>
      </c>
      <c r="BVU62" s="21">
        <v>89</v>
      </c>
      <c r="BVV62" s="21" t="s">
        <v>170</v>
      </c>
      <c r="BVW62" s="21" t="s">
        <v>165</v>
      </c>
      <c r="BVX62" s="21" t="s">
        <v>98</v>
      </c>
      <c r="BVY62" s="21" t="s">
        <v>100</v>
      </c>
      <c r="BVZ62" s="21" t="s">
        <v>169</v>
      </c>
      <c r="BWA62" s="27">
        <v>11968</v>
      </c>
      <c r="BWB62" s="21" t="s">
        <v>166</v>
      </c>
      <c r="BWC62" s="21">
        <v>89</v>
      </c>
      <c r="BWD62" s="21" t="s">
        <v>170</v>
      </c>
      <c r="BWE62" s="21" t="s">
        <v>165</v>
      </c>
      <c r="BWF62" s="21" t="s">
        <v>98</v>
      </c>
      <c r="BWG62" s="21" t="s">
        <v>100</v>
      </c>
      <c r="BWH62" s="21" t="s">
        <v>169</v>
      </c>
      <c r="BWI62" s="27">
        <v>11968</v>
      </c>
      <c r="BWJ62" s="21" t="s">
        <v>166</v>
      </c>
      <c r="BWK62" s="21">
        <v>89</v>
      </c>
      <c r="BWL62" s="21" t="s">
        <v>170</v>
      </c>
      <c r="BWM62" s="21" t="s">
        <v>165</v>
      </c>
      <c r="BWN62" s="21" t="s">
        <v>98</v>
      </c>
      <c r="BWO62" s="21" t="s">
        <v>100</v>
      </c>
      <c r="BWP62" s="21" t="s">
        <v>169</v>
      </c>
      <c r="BWQ62" s="27">
        <v>11968</v>
      </c>
      <c r="BWR62" s="21" t="s">
        <v>166</v>
      </c>
      <c r="BWS62" s="21">
        <v>89</v>
      </c>
      <c r="BWT62" s="21" t="s">
        <v>170</v>
      </c>
      <c r="BWU62" s="21" t="s">
        <v>165</v>
      </c>
      <c r="BWV62" s="21" t="s">
        <v>98</v>
      </c>
      <c r="BWW62" s="21" t="s">
        <v>100</v>
      </c>
      <c r="BWX62" s="21" t="s">
        <v>169</v>
      </c>
      <c r="BWY62" s="27">
        <v>11968</v>
      </c>
      <c r="BWZ62" s="21" t="s">
        <v>166</v>
      </c>
      <c r="BXA62" s="21">
        <v>89</v>
      </c>
      <c r="BXB62" s="21" t="s">
        <v>170</v>
      </c>
      <c r="BXC62" s="21" t="s">
        <v>165</v>
      </c>
      <c r="BXD62" s="21" t="s">
        <v>98</v>
      </c>
      <c r="BXE62" s="21" t="s">
        <v>100</v>
      </c>
      <c r="BXF62" s="21" t="s">
        <v>169</v>
      </c>
      <c r="BXG62" s="27">
        <v>11968</v>
      </c>
      <c r="BXH62" s="21" t="s">
        <v>166</v>
      </c>
      <c r="BXI62" s="21">
        <v>89</v>
      </c>
      <c r="BXJ62" s="21" t="s">
        <v>170</v>
      </c>
      <c r="BXK62" s="21" t="s">
        <v>165</v>
      </c>
      <c r="BXL62" s="21" t="s">
        <v>98</v>
      </c>
      <c r="BXM62" s="21" t="s">
        <v>100</v>
      </c>
      <c r="BXN62" s="21" t="s">
        <v>169</v>
      </c>
      <c r="BXO62" s="27">
        <v>11968</v>
      </c>
      <c r="BXP62" s="21" t="s">
        <v>166</v>
      </c>
      <c r="BXQ62" s="21">
        <v>89</v>
      </c>
      <c r="BXR62" s="21" t="s">
        <v>170</v>
      </c>
      <c r="BXS62" s="21" t="s">
        <v>165</v>
      </c>
      <c r="BXT62" s="21" t="s">
        <v>98</v>
      </c>
      <c r="BXU62" s="21" t="s">
        <v>100</v>
      </c>
      <c r="BXV62" s="21" t="s">
        <v>169</v>
      </c>
      <c r="BXW62" s="27">
        <v>11968</v>
      </c>
      <c r="BXX62" s="21" t="s">
        <v>166</v>
      </c>
      <c r="BXY62" s="21">
        <v>89</v>
      </c>
      <c r="BXZ62" s="21" t="s">
        <v>170</v>
      </c>
      <c r="BYA62" s="21" t="s">
        <v>165</v>
      </c>
      <c r="BYB62" s="21" t="s">
        <v>98</v>
      </c>
      <c r="BYC62" s="21" t="s">
        <v>100</v>
      </c>
      <c r="BYD62" s="21" t="s">
        <v>169</v>
      </c>
      <c r="BYE62" s="27">
        <v>11968</v>
      </c>
      <c r="BYF62" s="21" t="s">
        <v>166</v>
      </c>
      <c r="BYG62" s="21">
        <v>89</v>
      </c>
      <c r="BYH62" s="21" t="s">
        <v>170</v>
      </c>
      <c r="BYI62" s="21" t="s">
        <v>165</v>
      </c>
      <c r="BYJ62" s="21" t="s">
        <v>98</v>
      </c>
      <c r="BYK62" s="21" t="s">
        <v>100</v>
      </c>
      <c r="BYL62" s="21" t="s">
        <v>169</v>
      </c>
      <c r="BYM62" s="27">
        <v>11968</v>
      </c>
      <c r="BYN62" s="21" t="s">
        <v>166</v>
      </c>
      <c r="BYO62" s="21">
        <v>89</v>
      </c>
      <c r="BYP62" s="21" t="s">
        <v>170</v>
      </c>
      <c r="BYQ62" s="21" t="s">
        <v>165</v>
      </c>
      <c r="BYR62" s="21" t="s">
        <v>98</v>
      </c>
      <c r="BYS62" s="21" t="s">
        <v>100</v>
      </c>
      <c r="BYT62" s="21" t="s">
        <v>169</v>
      </c>
      <c r="BYU62" s="27">
        <v>11968</v>
      </c>
      <c r="BYV62" s="21" t="s">
        <v>166</v>
      </c>
      <c r="BYW62" s="21">
        <v>89</v>
      </c>
      <c r="BYX62" s="21" t="s">
        <v>170</v>
      </c>
      <c r="BYY62" s="21" t="s">
        <v>165</v>
      </c>
      <c r="BYZ62" s="21" t="s">
        <v>98</v>
      </c>
      <c r="BZA62" s="21" t="s">
        <v>100</v>
      </c>
      <c r="BZB62" s="21" t="s">
        <v>169</v>
      </c>
      <c r="BZC62" s="27">
        <v>11968</v>
      </c>
      <c r="BZD62" s="21" t="s">
        <v>166</v>
      </c>
      <c r="BZE62" s="21">
        <v>89</v>
      </c>
      <c r="BZF62" s="21" t="s">
        <v>170</v>
      </c>
      <c r="BZG62" s="21" t="s">
        <v>165</v>
      </c>
      <c r="BZH62" s="21" t="s">
        <v>98</v>
      </c>
      <c r="BZI62" s="21" t="s">
        <v>100</v>
      </c>
      <c r="BZJ62" s="21" t="s">
        <v>169</v>
      </c>
      <c r="BZK62" s="27">
        <v>11968</v>
      </c>
      <c r="BZL62" s="21" t="s">
        <v>166</v>
      </c>
      <c r="BZM62" s="21">
        <v>89</v>
      </c>
      <c r="BZN62" s="21" t="s">
        <v>170</v>
      </c>
      <c r="BZO62" s="21" t="s">
        <v>165</v>
      </c>
      <c r="BZP62" s="21" t="s">
        <v>98</v>
      </c>
      <c r="BZQ62" s="21" t="s">
        <v>100</v>
      </c>
      <c r="BZR62" s="21" t="s">
        <v>169</v>
      </c>
      <c r="BZS62" s="27">
        <v>11968</v>
      </c>
      <c r="BZT62" s="21" t="s">
        <v>166</v>
      </c>
      <c r="BZU62" s="21">
        <v>89</v>
      </c>
      <c r="BZV62" s="21" t="s">
        <v>170</v>
      </c>
      <c r="BZW62" s="21" t="s">
        <v>165</v>
      </c>
      <c r="BZX62" s="21" t="s">
        <v>98</v>
      </c>
      <c r="BZY62" s="21" t="s">
        <v>100</v>
      </c>
      <c r="BZZ62" s="21" t="s">
        <v>169</v>
      </c>
      <c r="CAA62" s="27">
        <v>11968</v>
      </c>
      <c r="CAB62" s="21" t="s">
        <v>166</v>
      </c>
      <c r="CAC62" s="21">
        <v>89</v>
      </c>
      <c r="CAD62" s="21" t="s">
        <v>170</v>
      </c>
      <c r="CAE62" s="21" t="s">
        <v>165</v>
      </c>
      <c r="CAF62" s="21" t="s">
        <v>98</v>
      </c>
      <c r="CAG62" s="21" t="s">
        <v>100</v>
      </c>
      <c r="CAH62" s="21" t="s">
        <v>169</v>
      </c>
      <c r="CAI62" s="27">
        <v>11968</v>
      </c>
      <c r="CAJ62" s="21" t="s">
        <v>166</v>
      </c>
      <c r="CAK62" s="21">
        <v>89</v>
      </c>
      <c r="CAL62" s="21" t="s">
        <v>170</v>
      </c>
      <c r="CAM62" s="21" t="s">
        <v>165</v>
      </c>
      <c r="CAN62" s="21" t="s">
        <v>98</v>
      </c>
      <c r="CAO62" s="21" t="s">
        <v>100</v>
      </c>
      <c r="CAP62" s="21" t="s">
        <v>169</v>
      </c>
      <c r="CAQ62" s="27">
        <v>11968</v>
      </c>
      <c r="CAR62" s="21" t="s">
        <v>166</v>
      </c>
      <c r="CAS62" s="21">
        <v>89</v>
      </c>
      <c r="CAT62" s="21" t="s">
        <v>170</v>
      </c>
      <c r="CAU62" s="21" t="s">
        <v>165</v>
      </c>
      <c r="CAV62" s="21" t="s">
        <v>98</v>
      </c>
      <c r="CAW62" s="21" t="s">
        <v>100</v>
      </c>
      <c r="CAX62" s="21" t="s">
        <v>169</v>
      </c>
      <c r="CAY62" s="27">
        <v>11968</v>
      </c>
      <c r="CAZ62" s="21" t="s">
        <v>166</v>
      </c>
      <c r="CBA62" s="21">
        <v>89</v>
      </c>
      <c r="CBB62" s="21" t="s">
        <v>170</v>
      </c>
      <c r="CBC62" s="21" t="s">
        <v>165</v>
      </c>
      <c r="CBD62" s="21" t="s">
        <v>98</v>
      </c>
      <c r="CBE62" s="21" t="s">
        <v>100</v>
      </c>
      <c r="CBF62" s="21" t="s">
        <v>169</v>
      </c>
      <c r="CBG62" s="27">
        <v>11968</v>
      </c>
      <c r="CBH62" s="21" t="s">
        <v>166</v>
      </c>
      <c r="CBI62" s="21">
        <v>89</v>
      </c>
      <c r="CBJ62" s="21" t="s">
        <v>170</v>
      </c>
      <c r="CBK62" s="21" t="s">
        <v>165</v>
      </c>
      <c r="CBL62" s="21" t="s">
        <v>98</v>
      </c>
      <c r="CBM62" s="21" t="s">
        <v>100</v>
      </c>
      <c r="CBN62" s="21" t="s">
        <v>169</v>
      </c>
      <c r="CBO62" s="27">
        <v>11968</v>
      </c>
      <c r="CBP62" s="21" t="s">
        <v>166</v>
      </c>
      <c r="CBQ62" s="21">
        <v>89</v>
      </c>
      <c r="CBR62" s="21" t="s">
        <v>170</v>
      </c>
      <c r="CBS62" s="21" t="s">
        <v>165</v>
      </c>
      <c r="CBT62" s="21" t="s">
        <v>98</v>
      </c>
      <c r="CBU62" s="21" t="s">
        <v>100</v>
      </c>
      <c r="CBV62" s="21" t="s">
        <v>169</v>
      </c>
      <c r="CBW62" s="27">
        <v>11968</v>
      </c>
      <c r="CBX62" s="21" t="s">
        <v>166</v>
      </c>
      <c r="CBY62" s="21">
        <v>89</v>
      </c>
      <c r="CBZ62" s="21" t="s">
        <v>170</v>
      </c>
      <c r="CCA62" s="21" t="s">
        <v>165</v>
      </c>
      <c r="CCB62" s="21" t="s">
        <v>98</v>
      </c>
      <c r="CCC62" s="21" t="s">
        <v>100</v>
      </c>
      <c r="CCD62" s="21" t="s">
        <v>169</v>
      </c>
      <c r="CCE62" s="27">
        <v>11968</v>
      </c>
      <c r="CCF62" s="21" t="s">
        <v>166</v>
      </c>
      <c r="CCG62" s="21">
        <v>89</v>
      </c>
      <c r="CCH62" s="21" t="s">
        <v>170</v>
      </c>
      <c r="CCI62" s="21" t="s">
        <v>165</v>
      </c>
      <c r="CCJ62" s="21" t="s">
        <v>98</v>
      </c>
      <c r="CCK62" s="21" t="s">
        <v>100</v>
      </c>
      <c r="CCL62" s="21" t="s">
        <v>169</v>
      </c>
      <c r="CCM62" s="27">
        <v>11968</v>
      </c>
      <c r="CCN62" s="21" t="s">
        <v>166</v>
      </c>
      <c r="CCO62" s="21">
        <v>89</v>
      </c>
      <c r="CCP62" s="21" t="s">
        <v>170</v>
      </c>
      <c r="CCQ62" s="21" t="s">
        <v>165</v>
      </c>
      <c r="CCR62" s="21" t="s">
        <v>98</v>
      </c>
      <c r="CCS62" s="21" t="s">
        <v>100</v>
      </c>
      <c r="CCT62" s="21" t="s">
        <v>169</v>
      </c>
      <c r="CCU62" s="27">
        <v>11968</v>
      </c>
      <c r="CCV62" s="21" t="s">
        <v>166</v>
      </c>
      <c r="CCW62" s="21">
        <v>89</v>
      </c>
      <c r="CCX62" s="21" t="s">
        <v>170</v>
      </c>
      <c r="CCY62" s="21" t="s">
        <v>165</v>
      </c>
      <c r="CCZ62" s="21" t="s">
        <v>98</v>
      </c>
      <c r="CDA62" s="21" t="s">
        <v>100</v>
      </c>
      <c r="CDB62" s="21" t="s">
        <v>169</v>
      </c>
      <c r="CDC62" s="27">
        <v>11968</v>
      </c>
      <c r="CDD62" s="21" t="s">
        <v>166</v>
      </c>
      <c r="CDE62" s="21">
        <v>89</v>
      </c>
      <c r="CDF62" s="21" t="s">
        <v>170</v>
      </c>
      <c r="CDG62" s="21" t="s">
        <v>165</v>
      </c>
      <c r="CDH62" s="21" t="s">
        <v>98</v>
      </c>
      <c r="CDI62" s="21" t="s">
        <v>100</v>
      </c>
      <c r="CDJ62" s="21" t="s">
        <v>169</v>
      </c>
      <c r="CDK62" s="27">
        <v>11968</v>
      </c>
      <c r="CDL62" s="21" t="s">
        <v>166</v>
      </c>
      <c r="CDM62" s="21">
        <v>89</v>
      </c>
      <c r="CDN62" s="21" t="s">
        <v>170</v>
      </c>
      <c r="CDO62" s="21" t="s">
        <v>165</v>
      </c>
      <c r="CDP62" s="21" t="s">
        <v>98</v>
      </c>
      <c r="CDQ62" s="21" t="s">
        <v>100</v>
      </c>
      <c r="CDR62" s="21" t="s">
        <v>169</v>
      </c>
      <c r="CDS62" s="27">
        <v>11968</v>
      </c>
      <c r="CDT62" s="21" t="s">
        <v>166</v>
      </c>
      <c r="CDU62" s="21">
        <v>89</v>
      </c>
      <c r="CDV62" s="21" t="s">
        <v>170</v>
      </c>
      <c r="CDW62" s="21" t="s">
        <v>165</v>
      </c>
      <c r="CDX62" s="21" t="s">
        <v>98</v>
      </c>
      <c r="CDY62" s="21" t="s">
        <v>100</v>
      </c>
      <c r="CDZ62" s="21" t="s">
        <v>169</v>
      </c>
      <c r="CEA62" s="27">
        <v>11968</v>
      </c>
      <c r="CEB62" s="21" t="s">
        <v>166</v>
      </c>
      <c r="CEC62" s="21">
        <v>89</v>
      </c>
      <c r="CED62" s="21" t="s">
        <v>170</v>
      </c>
      <c r="CEE62" s="21" t="s">
        <v>165</v>
      </c>
      <c r="CEF62" s="21" t="s">
        <v>98</v>
      </c>
      <c r="CEG62" s="21" t="s">
        <v>100</v>
      </c>
      <c r="CEH62" s="21" t="s">
        <v>169</v>
      </c>
      <c r="CEI62" s="27">
        <v>11968</v>
      </c>
      <c r="CEJ62" s="21" t="s">
        <v>166</v>
      </c>
      <c r="CEK62" s="21">
        <v>89</v>
      </c>
      <c r="CEL62" s="21" t="s">
        <v>170</v>
      </c>
      <c r="CEM62" s="21" t="s">
        <v>165</v>
      </c>
      <c r="CEN62" s="21" t="s">
        <v>98</v>
      </c>
      <c r="CEO62" s="21" t="s">
        <v>100</v>
      </c>
      <c r="CEP62" s="21" t="s">
        <v>169</v>
      </c>
      <c r="CEQ62" s="27">
        <v>11968</v>
      </c>
      <c r="CER62" s="21" t="s">
        <v>166</v>
      </c>
      <c r="CES62" s="21">
        <v>89</v>
      </c>
      <c r="CET62" s="21" t="s">
        <v>170</v>
      </c>
      <c r="CEU62" s="21" t="s">
        <v>165</v>
      </c>
      <c r="CEV62" s="21" t="s">
        <v>98</v>
      </c>
      <c r="CEW62" s="21" t="s">
        <v>100</v>
      </c>
      <c r="CEX62" s="21" t="s">
        <v>169</v>
      </c>
      <c r="CEY62" s="27">
        <v>11968</v>
      </c>
      <c r="CEZ62" s="21" t="s">
        <v>166</v>
      </c>
      <c r="CFA62" s="21">
        <v>89</v>
      </c>
      <c r="CFB62" s="21" t="s">
        <v>170</v>
      </c>
      <c r="CFC62" s="21" t="s">
        <v>165</v>
      </c>
      <c r="CFD62" s="21" t="s">
        <v>98</v>
      </c>
      <c r="CFE62" s="21" t="s">
        <v>100</v>
      </c>
      <c r="CFF62" s="21" t="s">
        <v>169</v>
      </c>
      <c r="CFG62" s="27">
        <v>11968</v>
      </c>
      <c r="CFH62" s="21" t="s">
        <v>166</v>
      </c>
      <c r="CFI62" s="21">
        <v>89</v>
      </c>
      <c r="CFJ62" s="21" t="s">
        <v>170</v>
      </c>
      <c r="CFK62" s="21" t="s">
        <v>165</v>
      </c>
      <c r="CFL62" s="21" t="s">
        <v>98</v>
      </c>
      <c r="CFM62" s="21" t="s">
        <v>100</v>
      </c>
      <c r="CFN62" s="21" t="s">
        <v>169</v>
      </c>
      <c r="CFO62" s="27">
        <v>11968</v>
      </c>
      <c r="CFP62" s="21" t="s">
        <v>166</v>
      </c>
      <c r="CFQ62" s="21">
        <v>89</v>
      </c>
      <c r="CFR62" s="21" t="s">
        <v>170</v>
      </c>
      <c r="CFS62" s="21" t="s">
        <v>165</v>
      </c>
      <c r="CFT62" s="21" t="s">
        <v>98</v>
      </c>
      <c r="CFU62" s="21" t="s">
        <v>100</v>
      </c>
      <c r="CFV62" s="21" t="s">
        <v>169</v>
      </c>
      <c r="CFW62" s="27">
        <v>11968</v>
      </c>
      <c r="CFX62" s="21" t="s">
        <v>166</v>
      </c>
      <c r="CFY62" s="21">
        <v>89</v>
      </c>
      <c r="CFZ62" s="21" t="s">
        <v>170</v>
      </c>
      <c r="CGA62" s="21" t="s">
        <v>165</v>
      </c>
      <c r="CGB62" s="21" t="s">
        <v>98</v>
      </c>
      <c r="CGC62" s="21" t="s">
        <v>100</v>
      </c>
      <c r="CGD62" s="21" t="s">
        <v>169</v>
      </c>
      <c r="CGE62" s="27">
        <v>11968</v>
      </c>
      <c r="CGF62" s="21" t="s">
        <v>166</v>
      </c>
      <c r="CGG62" s="21">
        <v>89</v>
      </c>
      <c r="CGH62" s="21" t="s">
        <v>170</v>
      </c>
      <c r="CGI62" s="21" t="s">
        <v>165</v>
      </c>
      <c r="CGJ62" s="21" t="s">
        <v>98</v>
      </c>
      <c r="CGK62" s="21" t="s">
        <v>100</v>
      </c>
      <c r="CGL62" s="21" t="s">
        <v>169</v>
      </c>
      <c r="CGM62" s="27">
        <v>11968</v>
      </c>
      <c r="CGN62" s="21" t="s">
        <v>166</v>
      </c>
      <c r="CGO62" s="21">
        <v>89</v>
      </c>
      <c r="CGP62" s="21" t="s">
        <v>170</v>
      </c>
      <c r="CGQ62" s="21" t="s">
        <v>165</v>
      </c>
      <c r="CGR62" s="21" t="s">
        <v>98</v>
      </c>
      <c r="CGS62" s="21" t="s">
        <v>100</v>
      </c>
      <c r="CGT62" s="21" t="s">
        <v>169</v>
      </c>
      <c r="CGU62" s="27">
        <v>11968</v>
      </c>
      <c r="CGV62" s="21" t="s">
        <v>166</v>
      </c>
      <c r="CGW62" s="21">
        <v>89</v>
      </c>
      <c r="CGX62" s="21" t="s">
        <v>170</v>
      </c>
      <c r="CGY62" s="21" t="s">
        <v>165</v>
      </c>
      <c r="CGZ62" s="21" t="s">
        <v>98</v>
      </c>
      <c r="CHA62" s="21" t="s">
        <v>100</v>
      </c>
      <c r="CHB62" s="21" t="s">
        <v>169</v>
      </c>
      <c r="CHC62" s="27">
        <v>11968</v>
      </c>
      <c r="CHD62" s="21" t="s">
        <v>166</v>
      </c>
      <c r="CHE62" s="21">
        <v>89</v>
      </c>
      <c r="CHF62" s="21" t="s">
        <v>170</v>
      </c>
      <c r="CHG62" s="21" t="s">
        <v>165</v>
      </c>
      <c r="CHH62" s="21" t="s">
        <v>98</v>
      </c>
      <c r="CHI62" s="21" t="s">
        <v>100</v>
      </c>
      <c r="CHJ62" s="21" t="s">
        <v>169</v>
      </c>
      <c r="CHK62" s="27">
        <v>11968</v>
      </c>
      <c r="CHL62" s="21" t="s">
        <v>166</v>
      </c>
      <c r="CHM62" s="21">
        <v>89</v>
      </c>
      <c r="CHN62" s="21" t="s">
        <v>170</v>
      </c>
      <c r="CHO62" s="21" t="s">
        <v>165</v>
      </c>
      <c r="CHP62" s="21" t="s">
        <v>98</v>
      </c>
      <c r="CHQ62" s="21" t="s">
        <v>100</v>
      </c>
      <c r="CHR62" s="21" t="s">
        <v>169</v>
      </c>
      <c r="CHS62" s="27">
        <v>11968</v>
      </c>
      <c r="CHT62" s="21" t="s">
        <v>166</v>
      </c>
      <c r="CHU62" s="21">
        <v>89</v>
      </c>
      <c r="CHV62" s="21" t="s">
        <v>170</v>
      </c>
      <c r="CHW62" s="21" t="s">
        <v>165</v>
      </c>
      <c r="CHX62" s="21" t="s">
        <v>98</v>
      </c>
      <c r="CHY62" s="21" t="s">
        <v>100</v>
      </c>
      <c r="CHZ62" s="21" t="s">
        <v>169</v>
      </c>
      <c r="CIA62" s="27">
        <v>11968</v>
      </c>
      <c r="CIB62" s="21" t="s">
        <v>166</v>
      </c>
      <c r="CIC62" s="21">
        <v>89</v>
      </c>
      <c r="CID62" s="21" t="s">
        <v>170</v>
      </c>
      <c r="CIE62" s="21" t="s">
        <v>165</v>
      </c>
      <c r="CIF62" s="21" t="s">
        <v>98</v>
      </c>
      <c r="CIG62" s="21" t="s">
        <v>100</v>
      </c>
      <c r="CIH62" s="21" t="s">
        <v>169</v>
      </c>
      <c r="CII62" s="27">
        <v>11968</v>
      </c>
      <c r="CIJ62" s="21" t="s">
        <v>166</v>
      </c>
      <c r="CIK62" s="21">
        <v>89</v>
      </c>
      <c r="CIL62" s="21" t="s">
        <v>170</v>
      </c>
      <c r="CIM62" s="21" t="s">
        <v>165</v>
      </c>
      <c r="CIN62" s="21" t="s">
        <v>98</v>
      </c>
      <c r="CIO62" s="21" t="s">
        <v>100</v>
      </c>
      <c r="CIP62" s="21" t="s">
        <v>169</v>
      </c>
      <c r="CIQ62" s="27">
        <v>11968</v>
      </c>
      <c r="CIR62" s="21" t="s">
        <v>166</v>
      </c>
      <c r="CIS62" s="21">
        <v>89</v>
      </c>
      <c r="CIT62" s="21" t="s">
        <v>170</v>
      </c>
      <c r="CIU62" s="21" t="s">
        <v>165</v>
      </c>
      <c r="CIV62" s="21" t="s">
        <v>98</v>
      </c>
      <c r="CIW62" s="21" t="s">
        <v>100</v>
      </c>
      <c r="CIX62" s="21" t="s">
        <v>169</v>
      </c>
      <c r="CIY62" s="27">
        <v>11968</v>
      </c>
      <c r="CIZ62" s="21" t="s">
        <v>166</v>
      </c>
      <c r="CJA62" s="21">
        <v>89</v>
      </c>
      <c r="CJB62" s="21" t="s">
        <v>170</v>
      </c>
      <c r="CJC62" s="21" t="s">
        <v>165</v>
      </c>
      <c r="CJD62" s="21" t="s">
        <v>98</v>
      </c>
      <c r="CJE62" s="21" t="s">
        <v>100</v>
      </c>
      <c r="CJF62" s="21" t="s">
        <v>169</v>
      </c>
      <c r="CJG62" s="27">
        <v>11968</v>
      </c>
      <c r="CJH62" s="21" t="s">
        <v>166</v>
      </c>
      <c r="CJI62" s="21">
        <v>89</v>
      </c>
      <c r="CJJ62" s="21" t="s">
        <v>170</v>
      </c>
      <c r="CJK62" s="21" t="s">
        <v>165</v>
      </c>
      <c r="CJL62" s="21" t="s">
        <v>98</v>
      </c>
      <c r="CJM62" s="21" t="s">
        <v>100</v>
      </c>
      <c r="CJN62" s="21" t="s">
        <v>169</v>
      </c>
      <c r="CJO62" s="27">
        <v>11968</v>
      </c>
      <c r="CJP62" s="21" t="s">
        <v>166</v>
      </c>
      <c r="CJQ62" s="21">
        <v>89</v>
      </c>
      <c r="CJR62" s="21" t="s">
        <v>170</v>
      </c>
      <c r="CJS62" s="21" t="s">
        <v>165</v>
      </c>
      <c r="CJT62" s="21" t="s">
        <v>98</v>
      </c>
      <c r="CJU62" s="21" t="s">
        <v>100</v>
      </c>
      <c r="CJV62" s="21" t="s">
        <v>169</v>
      </c>
      <c r="CJW62" s="27">
        <v>11968</v>
      </c>
      <c r="CJX62" s="21" t="s">
        <v>166</v>
      </c>
      <c r="CJY62" s="21">
        <v>89</v>
      </c>
      <c r="CJZ62" s="21" t="s">
        <v>170</v>
      </c>
      <c r="CKA62" s="21" t="s">
        <v>165</v>
      </c>
      <c r="CKB62" s="21" t="s">
        <v>98</v>
      </c>
      <c r="CKC62" s="21" t="s">
        <v>100</v>
      </c>
      <c r="CKD62" s="21" t="s">
        <v>169</v>
      </c>
      <c r="CKE62" s="27">
        <v>11968</v>
      </c>
      <c r="CKF62" s="21" t="s">
        <v>166</v>
      </c>
      <c r="CKG62" s="21">
        <v>89</v>
      </c>
      <c r="CKH62" s="21" t="s">
        <v>170</v>
      </c>
      <c r="CKI62" s="21" t="s">
        <v>165</v>
      </c>
      <c r="CKJ62" s="21" t="s">
        <v>98</v>
      </c>
      <c r="CKK62" s="21" t="s">
        <v>100</v>
      </c>
      <c r="CKL62" s="21" t="s">
        <v>169</v>
      </c>
      <c r="CKM62" s="27">
        <v>11968</v>
      </c>
      <c r="CKN62" s="21" t="s">
        <v>166</v>
      </c>
      <c r="CKO62" s="21">
        <v>89</v>
      </c>
      <c r="CKP62" s="21" t="s">
        <v>170</v>
      </c>
      <c r="CKQ62" s="21" t="s">
        <v>165</v>
      </c>
      <c r="CKR62" s="21" t="s">
        <v>98</v>
      </c>
      <c r="CKS62" s="21" t="s">
        <v>100</v>
      </c>
      <c r="CKT62" s="21" t="s">
        <v>169</v>
      </c>
      <c r="CKU62" s="27">
        <v>11968</v>
      </c>
      <c r="CKV62" s="21" t="s">
        <v>166</v>
      </c>
      <c r="CKW62" s="21">
        <v>89</v>
      </c>
      <c r="CKX62" s="21" t="s">
        <v>170</v>
      </c>
      <c r="CKY62" s="21" t="s">
        <v>165</v>
      </c>
      <c r="CKZ62" s="21" t="s">
        <v>98</v>
      </c>
      <c r="CLA62" s="21" t="s">
        <v>100</v>
      </c>
      <c r="CLB62" s="21" t="s">
        <v>169</v>
      </c>
      <c r="CLC62" s="27">
        <v>11968</v>
      </c>
      <c r="CLD62" s="21" t="s">
        <v>166</v>
      </c>
      <c r="CLE62" s="21">
        <v>89</v>
      </c>
      <c r="CLF62" s="21" t="s">
        <v>170</v>
      </c>
      <c r="CLG62" s="21" t="s">
        <v>165</v>
      </c>
      <c r="CLH62" s="21" t="s">
        <v>98</v>
      </c>
      <c r="CLI62" s="21" t="s">
        <v>100</v>
      </c>
      <c r="CLJ62" s="21" t="s">
        <v>169</v>
      </c>
      <c r="CLK62" s="27">
        <v>11968</v>
      </c>
      <c r="CLL62" s="21" t="s">
        <v>166</v>
      </c>
      <c r="CLM62" s="21">
        <v>89</v>
      </c>
      <c r="CLN62" s="21" t="s">
        <v>170</v>
      </c>
      <c r="CLO62" s="21" t="s">
        <v>165</v>
      </c>
      <c r="CLP62" s="21" t="s">
        <v>98</v>
      </c>
      <c r="CLQ62" s="21" t="s">
        <v>100</v>
      </c>
      <c r="CLR62" s="21" t="s">
        <v>169</v>
      </c>
      <c r="CLS62" s="27">
        <v>11968</v>
      </c>
      <c r="CLT62" s="21" t="s">
        <v>166</v>
      </c>
      <c r="CLU62" s="21">
        <v>89</v>
      </c>
      <c r="CLV62" s="21" t="s">
        <v>170</v>
      </c>
      <c r="CLW62" s="21" t="s">
        <v>165</v>
      </c>
      <c r="CLX62" s="21" t="s">
        <v>98</v>
      </c>
      <c r="CLY62" s="21" t="s">
        <v>100</v>
      </c>
      <c r="CLZ62" s="21" t="s">
        <v>169</v>
      </c>
      <c r="CMA62" s="27">
        <v>11968</v>
      </c>
      <c r="CMB62" s="21" t="s">
        <v>166</v>
      </c>
      <c r="CMC62" s="21">
        <v>89</v>
      </c>
      <c r="CMD62" s="21" t="s">
        <v>170</v>
      </c>
      <c r="CME62" s="21" t="s">
        <v>165</v>
      </c>
      <c r="CMF62" s="21" t="s">
        <v>98</v>
      </c>
      <c r="CMG62" s="21" t="s">
        <v>100</v>
      </c>
      <c r="CMH62" s="21" t="s">
        <v>169</v>
      </c>
      <c r="CMI62" s="27">
        <v>11968</v>
      </c>
      <c r="CMJ62" s="21" t="s">
        <v>166</v>
      </c>
      <c r="CMK62" s="21">
        <v>89</v>
      </c>
      <c r="CML62" s="21" t="s">
        <v>170</v>
      </c>
      <c r="CMM62" s="21" t="s">
        <v>165</v>
      </c>
      <c r="CMN62" s="21" t="s">
        <v>98</v>
      </c>
      <c r="CMO62" s="21" t="s">
        <v>100</v>
      </c>
      <c r="CMP62" s="21" t="s">
        <v>169</v>
      </c>
      <c r="CMQ62" s="27">
        <v>11968</v>
      </c>
      <c r="CMR62" s="21" t="s">
        <v>166</v>
      </c>
      <c r="CMS62" s="21">
        <v>89</v>
      </c>
      <c r="CMT62" s="21" t="s">
        <v>170</v>
      </c>
      <c r="CMU62" s="21" t="s">
        <v>165</v>
      </c>
      <c r="CMV62" s="21" t="s">
        <v>98</v>
      </c>
      <c r="CMW62" s="21" t="s">
        <v>100</v>
      </c>
      <c r="CMX62" s="21" t="s">
        <v>169</v>
      </c>
      <c r="CMY62" s="27">
        <v>11968</v>
      </c>
      <c r="CMZ62" s="21" t="s">
        <v>166</v>
      </c>
      <c r="CNA62" s="21">
        <v>89</v>
      </c>
      <c r="CNB62" s="21" t="s">
        <v>170</v>
      </c>
      <c r="CNC62" s="21" t="s">
        <v>165</v>
      </c>
      <c r="CND62" s="21" t="s">
        <v>98</v>
      </c>
      <c r="CNE62" s="21" t="s">
        <v>100</v>
      </c>
      <c r="CNF62" s="21" t="s">
        <v>169</v>
      </c>
      <c r="CNG62" s="27">
        <v>11968</v>
      </c>
      <c r="CNH62" s="21" t="s">
        <v>166</v>
      </c>
      <c r="CNI62" s="21">
        <v>89</v>
      </c>
      <c r="CNJ62" s="21" t="s">
        <v>170</v>
      </c>
      <c r="CNK62" s="21" t="s">
        <v>165</v>
      </c>
      <c r="CNL62" s="21" t="s">
        <v>98</v>
      </c>
      <c r="CNM62" s="21" t="s">
        <v>100</v>
      </c>
      <c r="CNN62" s="21" t="s">
        <v>169</v>
      </c>
      <c r="CNO62" s="27">
        <v>11968</v>
      </c>
      <c r="CNP62" s="21" t="s">
        <v>166</v>
      </c>
      <c r="CNQ62" s="21">
        <v>89</v>
      </c>
      <c r="CNR62" s="21" t="s">
        <v>170</v>
      </c>
      <c r="CNS62" s="21" t="s">
        <v>165</v>
      </c>
      <c r="CNT62" s="21" t="s">
        <v>98</v>
      </c>
      <c r="CNU62" s="21" t="s">
        <v>100</v>
      </c>
      <c r="CNV62" s="21" t="s">
        <v>169</v>
      </c>
      <c r="CNW62" s="27">
        <v>11968</v>
      </c>
      <c r="CNX62" s="21" t="s">
        <v>166</v>
      </c>
      <c r="CNY62" s="21">
        <v>89</v>
      </c>
      <c r="CNZ62" s="21" t="s">
        <v>170</v>
      </c>
      <c r="COA62" s="21" t="s">
        <v>165</v>
      </c>
      <c r="COB62" s="21" t="s">
        <v>98</v>
      </c>
      <c r="COC62" s="21" t="s">
        <v>100</v>
      </c>
      <c r="COD62" s="21" t="s">
        <v>169</v>
      </c>
      <c r="COE62" s="27">
        <v>11968</v>
      </c>
      <c r="COF62" s="21" t="s">
        <v>166</v>
      </c>
      <c r="COG62" s="21">
        <v>89</v>
      </c>
      <c r="COH62" s="21" t="s">
        <v>170</v>
      </c>
      <c r="COI62" s="21" t="s">
        <v>165</v>
      </c>
      <c r="COJ62" s="21" t="s">
        <v>98</v>
      </c>
      <c r="COK62" s="21" t="s">
        <v>100</v>
      </c>
      <c r="COL62" s="21" t="s">
        <v>169</v>
      </c>
      <c r="COM62" s="27">
        <v>11968</v>
      </c>
      <c r="CON62" s="21" t="s">
        <v>166</v>
      </c>
      <c r="COO62" s="21">
        <v>89</v>
      </c>
      <c r="COP62" s="21" t="s">
        <v>170</v>
      </c>
      <c r="COQ62" s="21" t="s">
        <v>165</v>
      </c>
      <c r="COR62" s="21" t="s">
        <v>98</v>
      </c>
      <c r="COS62" s="21" t="s">
        <v>100</v>
      </c>
      <c r="COT62" s="21" t="s">
        <v>169</v>
      </c>
      <c r="COU62" s="27">
        <v>11968</v>
      </c>
      <c r="COV62" s="21" t="s">
        <v>166</v>
      </c>
      <c r="COW62" s="21">
        <v>89</v>
      </c>
      <c r="COX62" s="21" t="s">
        <v>170</v>
      </c>
      <c r="COY62" s="21" t="s">
        <v>165</v>
      </c>
      <c r="COZ62" s="21" t="s">
        <v>98</v>
      </c>
      <c r="CPA62" s="21" t="s">
        <v>100</v>
      </c>
      <c r="CPB62" s="21" t="s">
        <v>169</v>
      </c>
      <c r="CPC62" s="27">
        <v>11968</v>
      </c>
      <c r="CPD62" s="21" t="s">
        <v>166</v>
      </c>
      <c r="CPE62" s="21">
        <v>89</v>
      </c>
      <c r="CPF62" s="21" t="s">
        <v>170</v>
      </c>
      <c r="CPG62" s="21" t="s">
        <v>165</v>
      </c>
      <c r="CPH62" s="21" t="s">
        <v>98</v>
      </c>
      <c r="CPI62" s="21" t="s">
        <v>100</v>
      </c>
      <c r="CPJ62" s="21" t="s">
        <v>169</v>
      </c>
      <c r="CPK62" s="27">
        <v>11968</v>
      </c>
      <c r="CPL62" s="21" t="s">
        <v>166</v>
      </c>
      <c r="CPM62" s="21">
        <v>89</v>
      </c>
      <c r="CPN62" s="21" t="s">
        <v>170</v>
      </c>
      <c r="CPO62" s="21" t="s">
        <v>165</v>
      </c>
      <c r="CPP62" s="21" t="s">
        <v>98</v>
      </c>
      <c r="CPQ62" s="21" t="s">
        <v>100</v>
      </c>
      <c r="CPR62" s="21" t="s">
        <v>169</v>
      </c>
      <c r="CPS62" s="27">
        <v>11968</v>
      </c>
      <c r="CPT62" s="21" t="s">
        <v>166</v>
      </c>
      <c r="CPU62" s="21">
        <v>89</v>
      </c>
      <c r="CPV62" s="21" t="s">
        <v>170</v>
      </c>
      <c r="CPW62" s="21" t="s">
        <v>165</v>
      </c>
      <c r="CPX62" s="21" t="s">
        <v>98</v>
      </c>
      <c r="CPY62" s="21" t="s">
        <v>100</v>
      </c>
      <c r="CPZ62" s="21" t="s">
        <v>169</v>
      </c>
      <c r="CQA62" s="27">
        <v>11968</v>
      </c>
      <c r="CQB62" s="21" t="s">
        <v>166</v>
      </c>
      <c r="CQC62" s="21">
        <v>89</v>
      </c>
      <c r="CQD62" s="21" t="s">
        <v>170</v>
      </c>
      <c r="CQE62" s="21" t="s">
        <v>165</v>
      </c>
      <c r="CQF62" s="21" t="s">
        <v>98</v>
      </c>
      <c r="CQG62" s="21" t="s">
        <v>100</v>
      </c>
      <c r="CQH62" s="21" t="s">
        <v>169</v>
      </c>
      <c r="CQI62" s="27">
        <v>11968</v>
      </c>
      <c r="CQJ62" s="21" t="s">
        <v>166</v>
      </c>
      <c r="CQK62" s="21">
        <v>89</v>
      </c>
      <c r="CQL62" s="21" t="s">
        <v>170</v>
      </c>
      <c r="CQM62" s="21" t="s">
        <v>165</v>
      </c>
      <c r="CQN62" s="21" t="s">
        <v>98</v>
      </c>
      <c r="CQO62" s="21" t="s">
        <v>100</v>
      </c>
      <c r="CQP62" s="21" t="s">
        <v>169</v>
      </c>
      <c r="CQQ62" s="27">
        <v>11968</v>
      </c>
      <c r="CQR62" s="21" t="s">
        <v>166</v>
      </c>
      <c r="CQS62" s="21">
        <v>89</v>
      </c>
      <c r="CQT62" s="21" t="s">
        <v>170</v>
      </c>
      <c r="CQU62" s="21" t="s">
        <v>165</v>
      </c>
      <c r="CQV62" s="21" t="s">
        <v>98</v>
      </c>
      <c r="CQW62" s="21" t="s">
        <v>100</v>
      </c>
      <c r="CQX62" s="21" t="s">
        <v>169</v>
      </c>
      <c r="CQY62" s="27">
        <v>11968</v>
      </c>
      <c r="CQZ62" s="21" t="s">
        <v>166</v>
      </c>
      <c r="CRA62" s="21">
        <v>89</v>
      </c>
      <c r="CRB62" s="21" t="s">
        <v>170</v>
      </c>
      <c r="CRC62" s="21" t="s">
        <v>165</v>
      </c>
      <c r="CRD62" s="21" t="s">
        <v>98</v>
      </c>
      <c r="CRE62" s="21" t="s">
        <v>100</v>
      </c>
      <c r="CRF62" s="21" t="s">
        <v>169</v>
      </c>
      <c r="CRG62" s="27">
        <v>11968</v>
      </c>
      <c r="CRH62" s="21" t="s">
        <v>166</v>
      </c>
      <c r="CRI62" s="21">
        <v>89</v>
      </c>
      <c r="CRJ62" s="21" t="s">
        <v>170</v>
      </c>
      <c r="CRK62" s="21" t="s">
        <v>165</v>
      </c>
      <c r="CRL62" s="21" t="s">
        <v>98</v>
      </c>
      <c r="CRM62" s="21" t="s">
        <v>100</v>
      </c>
      <c r="CRN62" s="21" t="s">
        <v>169</v>
      </c>
      <c r="CRO62" s="27">
        <v>11968</v>
      </c>
      <c r="CRP62" s="21" t="s">
        <v>166</v>
      </c>
      <c r="CRQ62" s="21">
        <v>89</v>
      </c>
      <c r="CRR62" s="21" t="s">
        <v>170</v>
      </c>
      <c r="CRS62" s="21" t="s">
        <v>165</v>
      </c>
      <c r="CRT62" s="21" t="s">
        <v>98</v>
      </c>
      <c r="CRU62" s="21" t="s">
        <v>100</v>
      </c>
      <c r="CRV62" s="21" t="s">
        <v>169</v>
      </c>
      <c r="CRW62" s="27">
        <v>11968</v>
      </c>
      <c r="CRX62" s="21" t="s">
        <v>166</v>
      </c>
      <c r="CRY62" s="21">
        <v>89</v>
      </c>
      <c r="CRZ62" s="21" t="s">
        <v>170</v>
      </c>
      <c r="CSA62" s="21" t="s">
        <v>165</v>
      </c>
      <c r="CSB62" s="21" t="s">
        <v>98</v>
      </c>
      <c r="CSC62" s="21" t="s">
        <v>100</v>
      </c>
      <c r="CSD62" s="21" t="s">
        <v>169</v>
      </c>
      <c r="CSE62" s="27">
        <v>11968</v>
      </c>
      <c r="CSF62" s="21" t="s">
        <v>166</v>
      </c>
      <c r="CSG62" s="21">
        <v>89</v>
      </c>
      <c r="CSH62" s="21" t="s">
        <v>170</v>
      </c>
      <c r="CSI62" s="21" t="s">
        <v>165</v>
      </c>
      <c r="CSJ62" s="21" t="s">
        <v>98</v>
      </c>
      <c r="CSK62" s="21" t="s">
        <v>100</v>
      </c>
      <c r="CSL62" s="21" t="s">
        <v>169</v>
      </c>
      <c r="CSM62" s="27">
        <v>11968</v>
      </c>
      <c r="CSN62" s="21" t="s">
        <v>166</v>
      </c>
      <c r="CSO62" s="21">
        <v>89</v>
      </c>
      <c r="CSP62" s="21" t="s">
        <v>170</v>
      </c>
      <c r="CSQ62" s="21" t="s">
        <v>165</v>
      </c>
      <c r="CSR62" s="21" t="s">
        <v>98</v>
      </c>
      <c r="CSS62" s="21" t="s">
        <v>100</v>
      </c>
      <c r="CST62" s="21" t="s">
        <v>169</v>
      </c>
      <c r="CSU62" s="27">
        <v>11968</v>
      </c>
      <c r="CSV62" s="21" t="s">
        <v>166</v>
      </c>
      <c r="CSW62" s="21">
        <v>89</v>
      </c>
      <c r="CSX62" s="21" t="s">
        <v>170</v>
      </c>
      <c r="CSY62" s="21" t="s">
        <v>165</v>
      </c>
      <c r="CSZ62" s="21" t="s">
        <v>98</v>
      </c>
      <c r="CTA62" s="21" t="s">
        <v>100</v>
      </c>
      <c r="CTB62" s="21" t="s">
        <v>169</v>
      </c>
      <c r="CTC62" s="27">
        <v>11968</v>
      </c>
      <c r="CTD62" s="21" t="s">
        <v>166</v>
      </c>
      <c r="CTE62" s="21">
        <v>89</v>
      </c>
      <c r="CTF62" s="21" t="s">
        <v>170</v>
      </c>
      <c r="CTG62" s="21" t="s">
        <v>165</v>
      </c>
      <c r="CTH62" s="21" t="s">
        <v>98</v>
      </c>
      <c r="CTI62" s="21" t="s">
        <v>100</v>
      </c>
      <c r="CTJ62" s="21" t="s">
        <v>169</v>
      </c>
      <c r="CTK62" s="27">
        <v>11968</v>
      </c>
      <c r="CTL62" s="21" t="s">
        <v>166</v>
      </c>
      <c r="CTM62" s="21">
        <v>89</v>
      </c>
      <c r="CTN62" s="21" t="s">
        <v>170</v>
      </c>
      <c r="CTO62" s="21" t="s">
        <v>165</v>
      </c>
      <c r="CTP62" s="21" t="s">
        <v>98</v>
      </c>
      <c r="CTQ62" s="21" t="s">
        <v>100</v>
      </c>
      <c r="CTR62" s="21" t="s">
        <v>169</v>
      </c>
      <c r="CTS62" s="27">
        <v>11968</v>
      </c>
      <c r="CTT62" s="21" t="s">
        <v>166</v>
      </c>
      <c r="CTU62" s="21">
        <v>89</v>
      </c>
      <c r="CTV62" s="21" t="s">
        <v>170</v>
      </c>
      <c r="CTW62" s="21" t="s">
        <v>165</v>
      </c>
      <c r="CTX62" s="21" t="s">
        <v>98</v>
      </c>
      <c r="CTY62" s="21" t="s">
        <v>100</v>
      </c>
      <c r="CTZ62" s="21" t="s">
        <v>169</v>
      </c>
      <c r="CUA62" s="27">
        <v>11968</v>
      </c>
      <c r="CUB62" s="21" t="s">
        <v>166</v>
      </c>
      <c r="CUC62" s="21">
        <v>89</v>
      </c>
      <c r="CUD62" s="21" t="s">
        <v>170</v>
      </c>
      <c r="CUE62" s="21" t="s">
        <v>165</v>
      </c>
      <c r="CUF62" s="21" t="s">
        <v>98</v>
      </c>
      <c r="CUG62" s="21" t="s">
        <v>100</v>
      </c>
      <c r="CUH62" s="21" t="s">
        <v>169</v>
      </c>
      <c r="CUI62" s="27">
        <v>11968</v>
      </c>
      <c r="CUJ62" s="21" t="s">
        <v>166</v>
      </c>
      <c r="CUK62" s="21">
        <v>89</v>
      </c>
      <c r="CUL62" s="21" t="s">
        <v>170</v>
      </c>
      <c r="CUM62" s="21" t="s">
        <v>165</v>
      </c>
      <c r="CUN62" s="21" t="s">
        <v>98</v>
      </c>
      <c r="CUO62" s="21" t="s">
        <v>100</v>
      </c>
      <c r="CUP62" s="21" t="s">
        <v>169</v>
      </c>
      <c r="CUQ62" s="27">
        <v>11968</v>
      </c>
      <c r="CUR62" s="21" t="s">
        <v>166</v>
      </c>
      <c r="CUS62" s="21">
        <v>89</v>
      </c>
      <c r="CUT62" s="21" t="s">
        <v>170</v>
      </c>
      <c r="CUU62" s="21" t="s">
        <v>165</v>
      </c>
      <c r="CUV62" s="21" t="s">
        <v>98</v>
      </c>
      <c r="CUW62" s="21" t="s">
        <v>100</v>
      </c>
      <c r="CUX62" s="21" t="s">
        <v>169</v>
      </c>
      <c r="CUY62" s="27">
        <v>11968</v>
      </c>
      <c r="CUZ62" s="21" t="s">
        <v>166</v>
      </c>
      <c r="CVA62" s="21">
        <v>89</v>
      </c>
      <c r="CVB62" s="21" t="s">
        <v>170</v>
      </c>
      <c r="CVC62" s="21" t="s">
        <v>165</v>
      </c>
      <c r="CVD62" s="21" t="s">
        <v>98</v>
      </c>
      <c r="CVE62" s="21" t="s">
        <v>100</v>
      </c>
      <c r="CVF62" s="21" t="s">
        <v>169</v>
      </c>
      <c r="CVG62" s="27">
        <v>11968</v>
      </c>
      <c r="CVH62" s="21" t="s">
        <v>166</v>
      </c>
      <c r="CVI62" s="21">
        <v>89</v>
      </c>
      <c r="CVJ62" s="21" t="s">
        <v>170</v>
      </c>
      <c r="CVK62" s="21" t="s">
        <v>165</v>
      </c>
      <c r="CVL62" s="21" t="s">
        <v>98</v>
      </c>
      <c r="CVM62" s="21" t="s">
        <v>100</v>
      </c>
      <c r="CVN62" s="21" t="s">
        <v>169</v>
      </c>
      <c r="CVO62" s="27">
        <v>11968</v>
      </c>
      <c r="CVP62" s="21" t="s">
        <v>166</v>
      </c>
      <c r="CVQ62" s="21">
        <v>89</v>
      </c>
      <c r="CVR62" s="21" t="s">
        <v>170</v>
      </c>
      <c r="CVS62" s="21" t="s">
        <v>165</v>
      </c>
      <c r="CVT62" s="21" t="s">
        <v>98</v>
      </c>
      <c r="CVU62" s="21" t="s">
        <v>100</v>
      </c>
      <c r="CVV62" s="21" t="s">
        <v>169</v>
      </c>
      <c r="CVW62" s="27">
        <v>11968</v>
      </c>
      <c r="CVX62" s="21" t="s">
        <v>166</v>
      </c>
      <c r="CVY62" s="21">
        <v>89</v>
      </c>
      <c r="CVZ62" s="21" t="s">
        <v>170</v>
      </c>
      <c r="CWA62" s="21" t="s">
        <v>165</v>
      </c>
      <c r="CWB62" s="21" t="s">
        <v>98</v>
      </c>
      <c r="CWC62" s="21" t="s">
        <v>100</v>
      </c>
      <c r="CWD62" s="21" t="s">
        <v>169</v>
      </c>
      <c r="CWE62" s="27">
        <v>11968</v>
      </c>
      <c r="CWF62" s="21" t="s">
        <v>166</v>
      </c>
      <c r="CWG62" s="21">
        <v>89</v>
      </c>
      <c r="CWH62" s="21" t="s">
        <v>170</v>
      </c>
      <c r="CWI62" s="21" t="s">
        <v>165</v>
      </c>
      <c r="CWJ62" s="21" t="s">
        <v>98</v>
      </c>
      <c r="CWK62" s="21" t="s">
        <v>100</v>
      </c>
      <c r="CWL62" s="21" t="s">
        <v>169</v>
      </c>
      <c r="CWM62" s="27">
        <v>11968</v>
      </c>
      <c r="CWN62" s="21" t="s">
        <v>166</v>
      </c>
      <c r="CWO62" s="21">
        <v>89</v>
      </c>
      <c r="CWP62" s="21" t="s">
        <v>170</v>
      </c>
      <c r="CWQ62" s="21" t="s">
        <v>165</v>
      </c>
      <c r="CWR62" s="21" t="s">
        <v>98</v>
      </c>
      <c r="CWS62" s="21" t="s">
        <v>100</v>
      </c>
      <c r="CWT62" s="21" t="s">
        <v>169</v>
      </c>
      <c r="CWU62" s="27">
        <v>11968</v>
      </c>
      <c r="CWV62" s="21" t="s">
        <v>166</v>
      </c>
      <c r="CWW62" s="21">
        <v>89</v>
      </c>
      <c r="CWX62" s="21" t="s">
        <v>170</v>
      </c>
      <c r="CWY62" s="21" t="s">
        <v>165</v>
      </c>
      <c r="CWZ62" s="21" t="s">
        <v>98</v>
      </c>
      <c r="CXA62" s="21" t="s">
        <v>100</v>
      </c>
      <c r="CXB62" s="21" t="s">
        <v>169</v>
      </c>
      <c r="CXC62" s="27">
        <v>11968</v>
      </c>
      <c r="CXD62" s="21" t="s">
        <v>166</v>
      </c>
      <c r="CXE62" s="21">
        <v>89</v>
      </c>
      <c r="CXF62" s="21" t="s">
        <v>170</v>
      </c>
      <c r="CXG62" s="21" t="s">
        <v>165</v>
      </c>
      <c r="CXH62" s="21" t="s">
        <v>98</v>
      </c>
      <c r="CXI62" s="21" t="s">
        <v>100</v>
      </c>
      <c r="CXJ62" s="21" t="s">
        <v>169</v>
      </c>
      <c r="CXK62" s="27">
        <v>11968</v>
      </c>
      <c r="CXL62" s="21" t="s">
        <v>166</v>
      </c>
      <c r="CXM62" s="21">
        <v>89</v>
      </c>
      <c r="CXN62" s="21" t="s">
        <v>170</v>
      </c>
      <c r="CXO62" s="21" t="s">
        <v>165</v>
      </c>
      <c r="CXP62" s="21" t="s">
        <v>98</v>
      </c>
      <c r="CXQ62" s="21" t="s">
        <v>100</v>
      </c>
      <c r="CXR62" s="21" t="s">
        <v>169</v>
      </c>
      <c r="CXS62" s="27">
        <v>11968</v>
      </c>
      <c r="CXT62" s="21" t="s">
        <v>166</v>
      </c>
      <c r="CXU62" s="21">
        <v>89</v>
      </c>
      <c r="CXV62" s="21" t="s">
        <v>170</v>
      </c>
      <c r="CXW62" s="21" t="s">
        <v>165</v>
      </c>
      <c r="CXX62" s="21" t="s">
        <v>98</v>
      </c>
      <c r="CXY62" s="21" t="s">
        <v>100</v>
      </c>
      <c r="CXZ62" s="21" t="s">
        <v>169</v>
      </c>
      <c r="CYA62" s="27">
        <v>11968</v>
      </c>
      <c r="CYB62" s="21" t="s">
        <v>166</v>
      </c>
      <c r="CYC62" s="21">
        <v>89</v>
      </c>
      <c r="CYD62" s="21" t="s">
        <v>170</v>
      </c>
      <c r="CYE62" s="21" t="s">
        <v>165</v>
      </c>
      <c r="CYF62" s="21" t="s">
        <v>98</v>
      </c>
      <c r="CYG62" s="21" t="s">
        <v>100</v>
      </c>
      <c r="CYH62" s="21" t="s">
        <v>169</v>
      </c>
      <c r="CYI62" s="27">
        <v>11968</v>
      </c>
      <c r="CYJ62" s="21" t="s">
        <v>166</v>
      </c>
      <c r="CYK62" s="21">
        <v>89</v>
      </c>
      <c r="CYL62" s="21" t="s">
        <v>170</v>
      </c>
      <c r="CYM62" s="21" t="s">
        <v>165</v>
      </c>
      <c r="CYN62" s="21" t="s">
        <v>98</v>
      </c>
      <c r="CYO62" s="21" t="s">
        <v>100</v>
      </c>
      <c r="CYP62" s="21" t="s">
        <v>169</v>
      </c>
      <c r="CYQ62" s="27">
        <v>11968</v>
      </c>
      <c r="CYR62" s="21" t="s">
        <v>166</v>
      </c>
      <c r="CYS62" s="21">
        <v>89</v>
      </c>
      <c r="CYT62" s="21" t="s">
        <v>170</v>
      </c>
      <c r="CYU62" s="21" t="s">
        <v>165</v>
      </c>
      <c r="CYV62" s="21" t="s">
        <v>98</v>
      </c>
      <c r="CYW62" s="21" t="s">
        <v>100</v>
      </c>
      <c r="CYX62" s="21" t="s">
        <v>169</v>
      </c>
      <c r="CYY62" s="27">
        <v>11968</v>
      </c>
      <c r="CYZ62" s="21" t="s">
        <v>166</v>
      </c>
      <c r="CZA62" s="21">
        <v>89</v>
      </c>
      <c r="CZB62" s="21" t="s">
        <v>170</v>
      </c>
      <c r="CZC62" s="21" t="s">
        <v>165</v>
      </c>
      <c r="CZD62" s="21" t="s">
        <v>98</v>
      </c>
      <c r="CZE62" s="21" t="s">
        <v>100</v>
      </c>
      <c r="CZF62" s="21" t="s">
        <v>169</v>
      </c>
      <c r="CZG62" s="27">
        <v>11968</v>
      </c>
      <c r="CZH62" s="21" t="s">
        <v>166</v>
      </c>
      <c r="CZI62" s="21">
        <v>89</v>
      </c>
      <c r="CZJ62" s="21" t="s">
        <v>170</v>
      </c>
      <c r="CZK62" s="21" t="s">
        <v>165</v>
      </c>
      <c r="CZL62" s="21" t="s">
        <v>98</v>
      </c>
      <c r="CZM62" s="21" t="s">
        <v>100</v>
      </c>
      <c r="CZN62" s="21" t="s">
        <v>169</v>
      </c>
      <c r="CZO62" s="27">
        <v>11968</v>
      </c>
      <c r="CZP62" s="21" t="s">
        <v>166</v>
      </c>
      <c r="CZQ62" s="21">
        <v>89</v>
      </c>
      <c r="CZR62" s="21" t="s">
        <v>170</v>
      </c>
      <c r="CZS62" s="21" t="s">
        <v>165</v>
      </c>
      <c r="CZT62" s="21" t="s">
        <v>98</v>
      </c>
      <c r="CZU62" s="21" t="s">
        <v>100</v>
      </c>
      <c r="CZV62" s="21" t="s">
        <v>169</v>
      </c>
      <c r="CZW62" s="27">
        <v>11968</v>
      </c>
      <c r="CZX62" s="21" t="s">
        <v>166</v>
      </c>
      <c r="CZY62" s="21">
        <v>89</v>
      </c>
      <c r="CZZ62" s="21" t="s">
        <v>170</v>
      </c>
      <c r="DAA62" s="21" t="s">
        <v>165</v>
      </c>
      <c r="DAB62" s="21" t="s">
        <v>98</v>
      </c>
      <c r="DAC62" s="21" t="s">
        <v>100</v>
      </c>
      <c r="DAD62" s="21" t="s">
        <v>169</v>
      </c>
      <c r="DAE62" s="27">
        <v>11968</v>
      </c>
      <c r="DAF62" s="21" t="s">
        <v>166</v>
      </c>
      <c r="DAG62" s="21">
        <v>89</v>
      </c>
      <c r="DAH62" s="21" t="s">
        <v>170</v>
      </c>
      <c r="DAI62" s="21" t="s">
        <v>165</v>
      </c>
      <c r="DAJ62" s="21" t="s">
        <v>98</v>
      </c>
      <c r="DAK62" s="21" t="s">
        <v>100</v>
      </c>
      <c r="DAL62" s="21" t="s">
        <v>169</v>
      </c>
      <c r="DAM62" s="27">
        <v>11968</v>
      </c>
      <c r="DAN62" s="21" t="s">
        <v>166</v>
      </c>
      <c r="DAO62" s="21">
        <v>89</v>
      </c>
      <c r="DAP62" s="21" t="s">
        <v>170</v>
      </c>
      <c r="DAQ62" s="21" t="s">
        <v>165</v>
      </c>
      <c r="DAR62" s="21" t="s">
        <v>98</v>
      </c>
      <c r="DAS62" s="21" t="s">
        <v>100</v>
      </c>
      <c r="DAT62" s="21" t="s">
        <v>169</v>
      </c>
      <c r="DAU62" s="27">
        <v>11968</v>
      </c>
      <c r="DAV62" s="21" t="s">
        <v>166</v>
      </c>
      <c r="DAW62" s="21">
        <v>89</v>
      </c>
      <c r="DAX62" s="21" t="s">
        <v>170</v>
      </c>
      <c r="DAY62" s="21" t="s">
        <v>165</v>
      </c>
      <c r="DAZ62" s="21" t="s">
        <v>98</v>
      </c>
      <c r="DBA62" s="21" t="s">
        <v>100</v>
      </c>
      <c r="DBB62" s="21" t="s">
        <v>169</v>
      </c>
      <c r="DBC62" s="27">
        <v>11968</v>
      </c>
      <c r="DBD62" s="21" t="s">
        <v>166</v>
      </c>
      <c r="DBE62" s="21">
        <v>89</v>
      </c>
      <c r="DBF62" s="21" t="s">
        <v>170</v>
      </c>
      <c r="DBG62" s="21" t="s">
        <v>165</v>
      </c>
      <c r="DBH62" s="21" t="s">
        <v>98</v>
      </c>
      <c r="DBI62" s="21" t="s">
        <v>100</v>
      </c>
      <c r="DBJ62" s="21" t="s">
        <v>169</v>
      </c>
      <c r="DBK62" s="27">
        <v>11968</v>
      </c>
      <c r="DBL62" s="21" t="s">
        <v>166</v>
      </c>
      <c r="DBM62" s="21">
        <v>89</v>
      </c>
      <c r="DBN62" s="21" t="s">
        <v>170</v>
      </c>
      <c r="DBO62" s="21" t="s">
        <v>165</v>
      </c>
      <c r="DBP62" s="21" t="s">
        <v>98</v>
      </c>
      <c r="DBQ62" s="21" t="s">
        <v>100</v>
      </c>
      <c r="DBR62" s="21" t="s">
        <v>169</v>
      </c>
      <c r="DBS62" s="27">
        <v>11968</v>
      </c>
      <c r="DBT62" s="21" t="s">
        <v>166</v>
      </c>
      <c r="DBU62" s="21">
        <v>89</v>
      </c>
      <c r="DBV62" s="21" t="s">
        <v>170</v>
      </c>
      <c r="DBW62" s="21" t="s">
        <v>165</v>
      </c>
      <c r="DBX62" s="21" t="s">
        <v>98</v>
      </c>
      <c r="DBY62" s="21" t="s">
        <v>100</v>
      </c>
      <c r="DBZ62" s="21" t="s">
        <v>169</v>
      </c>
      <c r="DCA62" s="27">
        <v>11968</v>
      </c>
      <c r="DCB62" s="21" t="s">
        <v>166</v>
      </c>
      <c r="DCC62" s="21">
        <v>89</v>
      </c>
      <c r="DCD62" s="21" t="s">
        <v>170</v>
      </c>
      <c r="DCE62" s="21" t="s">
        <v>165</v>
      </c>
      <c r="DCF62" s="21" t="s">
        <v>98</v>
      </c>
      <c r="DCG62" s="21" t="s">
        <v>100</v>
      </c>
      <c r="DCH62" s="21" t="s">
        <v>169</v>
      </c>
      <c r="DCI62" s="27">
        <v>11968</v>
      </c>
      <c r="DCJ62" s="21" t="s">
        <v>166</v>
      </c>
      <c r="DCK62" s="21">
        <v>89</v>
      </c>
      <c r="DCL62" s="21" t="s">
        <v>170</v>
      </c>
      <c r="DCM62" s="21" t="s">
        <v>165</v>
      </c>
      <c r="DCN62" s="21" t="s">
        <v>98</v>
      </c>
      <c r="DCO62" s="21" t="s">
        <v>100</v>
      </c>
      <c r="DCP62" s="21" t="s">
        <v>169</v>
      </c>
      <c r="DCQ62" s="27">
        <v>11968</v>
      </c>
      <c r="DCR62" s="21" t="s">
        <v>166</v>
      </c>
      <c r="DCS62" s="21">
        <v>89</v>
      </c>
      <c r="DCT62" s="21" t="s">
        <v>170</v>
      </c>
      <c r="DCU62" s="21" t="s">
        <v>165</v>
      </c>
      <c r="DCV62" s="21" t="s">
        <v>98</v>
      </c>
      <c r="DCW62" s="21" t="s">
        <v>100</v>
      </c>
      <c r="DCX62" s="21" t="s">
        <v>169</v>
      </c>
      <c r="DCY62" s="27">
        <v>11968</v>
      </c>
      <c r="DCZ62" s="21" t="s">
        <v>166</v>
      </c>
      <c r="DDA62" s="21">
        <v>89</v>
      </c>
      <c r="DDB62" s="21" t="s">
        <v>170</v>
      </c>
      <c r="DDC62" s="21" t="s">
        <v>165</v>
      </c>
      <c r="DDD62" s="21" t="s">
        <v>98</v>
      </c>
      <c r="DDE62" s="21" t="s">
        <v>100</v>
      </c>
      <c r="DDF62" s="21" t="s">
        <v>169</v>
      </c>
      <c r="DDG62" s="27">
        <v>11968</v>
      </c>
      <c r="DDH62" s="21" t="s">
        <v>166</v>
      </c>
      <c r="DDI62" s="21">
        <v>89</v>
      </c>
      <c r="DDJ62" s="21" t="s">
        <v>170</v>
      </c>
      <c r="DDK62" s="21" t="s">
        <v>165</v>
      </c>
      <c r="DDL62" s="21" t="s">
        <v>98</v>
      </c>
      <c r="DDM62" s="21" t="s">
        <v>100</v>
      </c>
      <c r="DDN62" s="21" t="s">
        <v>169</v>
      </c>
      <c r="DDO62" s="27">
        <v>11968</v>
      </c>
      <c r="DDP62" s="21" t="s">
        <v>166</v>
      </c>
      <c r="DDQ62" s="21">
        <v>89</v>
      </c>
      <c r="DDR62" s="21" t="s">
        <v>170</v>
      </c>
      <c r="DDS62" s="21" t="s">
        <v>165</v>
      </c>
      <c r="DDT62" s="21" t="s">
        <v>98</v>
      </c>
      <c r="DDU62" s="21" t="s">
        <v>100</v>
      </c>
      <c r="DDV62" s="21" t="s">
        <v>169</v>
      </c>
      <c r="DDW62" s="27">
        <v>11968</v>
      </c>
      <c r="DDX62" s="21" t="s">
        <v>166</v>
      </c>
      <c r="DDY62" s="21">
        <v>89</v>
      </c>
      <c r="DDZ62" s="21" t="s">
        <v>170</v>
      </c>
      <c r="DEA62" s="21" t="s">
        <v>165</v>
      </c>
      <c r="DEB62" s="21" t="s">
        <v>98</v>
      </c>
      <c r="DEC62" s="21" t="s">
        <v>100</v>
      </c>
      <c r="DED62" s="21" t="s">
        <v>169</v>
      </c>
      <c r="DEE62" s="27">
        <v>11968</v>
      </c>
      <c r="DEF62" s="21" t="s">
        <v>166</v>
      </c>
      <c r="DEG62" s="21">
        <v>89</v>
      </c>
      <c r="DEH62" s="21" t="s">
        <v>170</v>
      </c>
      <c r="DEI62" s="21" t="s">
        <v>165</v>
      </c>
      <c r="DEJ62" s="21" t="s">
        <v>98</v>
      </c>
      <c r="DEK62" s="21" t="s">
        <v>100</v>
      </c>
      <c r="DEL62" s="21" t="s">
        <v>169</v>
      </c>
      <c r="DEM62" s="27">
        <v>11968</v>
      </c>
      <c r="DEN62" s="21" t="s">
        <v>166</v>
      </c>
      <c r="DEO62" s="21">
        <v>89</v>
      </c>
      <c r="DEP62" s="21" t="s">
        <v>170</v>
      </c>
      <c r="DEQ62" s="21" t="s">
        <v>165</v>
      </c>
      <c r="DER62" s="21" t="s">
        <v>98</v>
      </c>
      <c r="DES62" s="21" t="s">
        <v>100</v>
      </c>
      <c r="DET62" s="21" t="s">
        <v>169</v>
      </c>
      <c r="DEU62" s="27">
        <v>11968</v>
      </c>
      <c r="DEV62" s="21" t="s">
        <v>166</v>
      </c>
      <c r="DEW62" s="21">
        <v>89</v>
      </c>
      <c r="DEX62" s="21" t="s">
        <v>170</v>
      </c>
      <c r="DEY62" s="21" t="s">
        <v>165</v>
      </c>
      <c r="DEZ62" s="21" t="s">
        <v>98</v>
      </c>
      <c r="DFA62" s="21" t="s">
        <v>100</v>
      </c>
      <c r="DFB62" s="21" t="s">
        <v>169</v>
      </c>
      <c r="DFC62" s="27">
        <v>11968</v>
      </c>
      <c r="DFD62" s="21" t="s">
        <v>166</v>
      </c>
      <c r="DFE62" s="21">
        <v>89</v>
      </c>
      <c r="DFF62" s="21" t="s">
        <v>170</v>
      </c>
      <c r="DFG62" s="21" t="s">
        <v>165</v>
      </c>
      <c r="DFH62" s="21" t="s">
        <v>98</v>
      </c>
      <c r="DFI62" s="21" t="s">
        <v>100</v>
      </c>
      <c r="DFJ62" s="21" t="s">
        <v>169</v>
      </c>
      <c r="DFK62" s="27">
        <v>11968</v>
      </c>
      <c r="DFL62" s="21" t="s">
        <v>166</v>
      </c>
      <c r="DFM62" s="21">
        <v>89</v>
      </c>
      <c r="DFN62" s="21" t="s">
        <v>170</v>
      </c>
      <c r="DFO62" s="21" t="s">
        <v>165</v>
      </c>
      <c r="DFP62" s="21" t="s">
        <v>98</v>
      </c>
      <c r="DFQ62" s="21" t="s">
        <v>100</v>
      </c>
      <c r="DFR62" s="21" t="s">
        <v>169</v>
      </c>
      <c r="DFS62" s="27">
        <v>11968</v>
      </c>
      <c r="DFT62" s="21" t="s">
        <v>166</v>
      </c>
      <c r="DFU62" s="21">
        <v>89</v>
      </c>
      <c r="DFV62" s="21" t="s">
        <v>170</v>
      </c>
      <c r="DFW62" s="21" t="s">
        <v>165</v>
      </c>
      <c r="DFX62" s="21" t="s">
        <v>98</v>
      </c>
      <c r="DFY62" s="21" t="s">
        <v>100</v>
      </c>
      <c r="DFZ62" s="21" t="s">
        <v>169</v>
      </c>
      <c r="DGA62" s="27">
        <v>11968</v>
      </c>
      <c r="DGB62" s="21" t="s">
        <v>166</v>
      </c>
      <c r="DGC62" s="21">
        <v>89</v>
      </c>
      <c r="DGD62" s="21" t="s">
        <v>170</v>
      </c>
      <c r="DGE62" s="21" t="s">
        <v>165</v>
      </c>
      <c r="DGF62" s="21" t="s">
        <v>98</v>
      </c>
      <c r="DGG62" s="21" t="s">
        <v>100</v>
      </c>
      <c r="DGH62" s="21" t="s">
        <v>169</v>
      </c>
      <c r="DGI62" s="27">
        <v>11968</v>
      </c>
      <c r="DGJ62" s="21" t="s">
        <v>166</v>
      </c>
      <c r="DGK62" s="21">
        <v>89</v>
      </c>
      <c r="DGL62" s="21" t="s">
        <v>170</v>
      </c>
      <c r="DGM62" s="21" t="s">
        <v>165</v>
      </c>
      <c r="DGN62" s="21" t="s">
        <v>98</v>
      </c>
      <c r="DGO62" s="21" t="s">
        <v>100</v>
      </c>
      <c r="DGP62" s="21" t="s">
        <v>169</v>
      </c>
      <c r="DGQ62" s="27">
        <v>11968</v>
      </c>
      <c r="DGR62" s="21" t="s">
        <v>166</v>
      </c>
      <c r="DGS62" s="21">
        <v>89</v>
      </c>
      <c r="DGT62" s="21" t="s">
        <v>170</v>
      </c>
      <c r="DGU62" s="21" t="s">
        <v>165</v>
      </c>
      <c r="DGV62" s="21" t="s">
        <v>98</v>
      </c>
      <c r="DGW62" s="21" t="s">
        <v>100</v>
      </c>
      <c r="DGX62" s="21" t="s">
        <v>169</v>
      </c>
      <c r="DGY62" s="27">
        <v>11968</v>
      </c>
      <c r="DGZ62" s="21" t="s">
        <v>166</v>
      </c>
      <c r="DHA62" s="21">
        <v>89</v>
      </c>
      <c r="DHB62" s="21" t="s">
        <v>170</v>
      </c>
      <c r="DHC62" s="21" t="s">
        <v>165</v>
      </c>
      <c r="DHD62" s="21" t="s">
        <v>98</v>
      </c>
      <c r="DHE62" s="21" t="s">
        <v>100</v>
      </c>
      <c r="DHF62" s="21" t="s">
        <v>169</v>
      </c>
      <c r="DHG62" s="27">
        <v>11968</v>
      </c>
      <c r="DHH62" s="21" t="s">
        <v>166</v>
      </c>
      <c r="DHI62" s="21">
        <v>89</v>
      </c>
      <c r="DHJ62" s="21" t="s">
        <v>170</v>
      </c>
      <c r="DHK62" s="21" t="s">
        <v>165</v>
      </c>
      <c r="DHL62" s="21" t="s">
        <v>98</v>
      </c>
      <c r="DHM62" s="21" t="s">
        <v>100</v>
      </c>
      <c r="DHN62" s="21" t="s">
        <v>169</v>
      </c>
      <c r="DHO62" s="27">
        <v>11968</v>
      </c>
      <c r="DHP62" s="21" t="s">
        <v>166</v>
      </c>
      <c r="DHQ62" s="21">
        <v>89</v>
      </c>
      <c r="DHR62" s="21" t="s">
        <v>170</v>
      </c>
      <c r="DHS62" s="21" t="s">
        <v>165</v>
      </c>
      <c r="DHT62" s="21" t="s">
        <v>98</v>
      </c>
      <c r="DHU62" s="21" t="s">
        <v>100</v>
      </c>
      <c r="DHV62" s="21" t="s">
        <v>169</v>
      </c>
      <c r="DHW62" s="27">
        <v>11968</v>
      </c>
      <c r="DHX62" s="21" t="s">
        <v>166</v>
      </c>
      <c r="DHY62" s="21">
        <v>89</v>
      </c>
      <c r="DHZ62" s="21" t="s">
        <v>170</v>
      </c>
      <c r="DIA62" s="21" t="s">
        <v>165</v>
      </c>
      <c r="DIB62" s="21" t="s">
        <v>98</v>
      </c>
      <c r="DIC62" s="21" t="s">
        <v>100</v>
      </c>
      <c r="DID62" s="21" t="s">
        <v>169</v>
      </c>
      <c r="DIE62" s="27">
        <v>11968</v>
      </c>
      <c r="DIF62" s="21" t="s">
        <v>166</v>
      </c>
      <c r="DIG62" s="21">
        <v>89</v>
      </c>
      <c r="DIH62" s="21" t="s">
        <v>170</v>
      </c>
      <c r="DII62" s="21" t="s">
        <v>165</v>
      </c>
      <c r="DIJ62" s="21" t="s">
        <v>98</v>
      </c>
      <c r="DIK62" s="21" t="s">
        <v>100</v>
      </c>
      <c r="DIL62" s="21" t="s">
        <v>169</v>
      </c>
      <c r="DIM62" s="27">
        <v>11968</v>
      </c>
      <c r="DIN62" s="21" t="s">
        <v>166</v>
      </c>
      <c r="DIO62" s="21">
        <v>89</v>
      </c>
      <c r="DIP62" s="21" t="s">
        <v>170</v>
      </c>
      <c r="DIQ62" s="21" t="s">
        <v>165</v>
      </c>
      <c r="DIR62" s="21" t="s">
        <v>98</v>
      </c>
      <c r="DIS62" s="21" t="s">
        <v>100</v>
      </c>
      <c r="DIT62" s="21" t="s">
        <v>169</v>
      </c>
      <c r="DIU62" s="27">
        <v>11968</v>
      </c>
      <c r="DIV62" s="21" t="s">
        <v>166</v>
      </c>
      <c r="DIW62" s="21">
        <v>89</v>
      </c>
      <c r="DIX62" s="21" t="s">
        <v>170</v>
      </c>
      <c r="DIY62" s="21" t="s">
        <v>165</v>
      </c>
      <c r="DIZ62" s="21" t="s">
        <v>98</v>
      </c>
      <c r="DJA62" s="21" t="s">
        <v>100</v>
      </c>
      <c r="DJB62" s="21" t="s">
        <v>169</v>
      </c>
      <c r="DJC62" s="27">
        <v>11968</v>
      </c>
      <c r="DJD62" s="21" t="s">
        <v>166</v>
      </c>
      <c r="DJE62" s="21">
        <v>89</v>
      </c>
      <c r="DJF62" s="21" t="s">
        <v>170</v>
      </c>
      <c r="DJG62" s="21" t="s">
        <v>165</v>
      </c>
      <c r="DJH62" s="21" t="s">
        <v>98</v>
      </c>
      <c r="DJI62" s="21" t="s">
        <v>100</v>
      </c>
      <c r="DJJ62" s="21" t="s">
        <v>169</v>
      </c>
      <c r="DJK62" s="27">
        <v>11968</v>
      </c>
      <c r="DJL62" s="21" t="s">
        <v>166</v>
      </c>
      <c r="DJM62" s="21">
        <v>89</v>
      </c>
      <c r="DJN62" s="21" t="s">
        <v>170</v>
      </c>
      <c r="DJO62" s="21" t="s">
        <v>165</v>
      </c>
      <c r="DJP62" s="21" t="s">
        <v>98</v>
      </c>
      <c r="DJQ62" s="21" t="s">
        <v>100</v>
      </c>
      <c r="DJR62" s="21" t="s">
        <v>169</v>
      </c>
      <c r="DJS62" s="27">
        <v>11968</v>
      </c>
      <c r="DJT62" s="21" t="s">
        <v>166</v>
      </c>
      <c r="DJU62" s="21">
        <v>89</v>
      </c>
      <c r="DJV62" s="21" t="s">
        <v>170</v>
      </c>
      <c r="DJW62" s="21" t="s">
        <v>165</v>
      </c>
      <c r="DJX62" s="21" t="s">
        <v>98</v>
      </c>
      <c r="DJY62" s="21" t="s">
        <v>100</v>
      </c>
      <c r="DJZ62" s="21" t="s">
        <v>169</v>
      </c>
      <c r="DKA62" s="27">
        <v>11968</v>
      </c>
      <c r="DKB62" s="21" t="s">
        <v>166</v>
      </c>
      <c r="DKC62" s="21">
        <v>89</v>
      </c>
      <c r="DKD62" s="21" t="s">
        <v>170</v>
      </c>
      <c r="DKE62" s="21" t="s">
        <v>165</v>
      </c>
      <c r="DKF62" s="21" t="s">
        <v>98</v>
      </c>
      <c r="DKG62" s="21" t="s">
        <v>100</v>
      </c>
      <c r="DKH62" s="21" t="s">
        <v>169</v>
      </c>
      <c r="DKI62" s="27">
        <v>11968</v>
      </c>
      <c r="DKJ62" s="21" t="s">
        <v>166</v>
      </c>
      <c r="DKK62" s="21">
        <v>89</v>
      </c>
      <c r="DKL62" s="21" t="s">
        <v>170</v>
      </c>
      <c r="DKM62" s="21" t="s">
        <v>165</v>
      </c>
      <c r="DKN62" s="21" t="s">
        <v>98</v>
      </c>
      <c r="DKO62" s="21" t="s">
        <v>100</v>
      </c>
      <c r="DKP62" s="21" t="s">
        <v>169</v>
      </c>
      <c r="DKQ62" s="27">
        <v>11968</v>
      </c>
      <c r="DKR62" s="21" t="s">
        <v>166</v>
      </c>
      <c r="DKS62" s="21">
        <v>89</v>
      </c>
      <c r="DKT62" s="21" t="s">
        <v>170</v>
      </c>
      <c r="DKU62" s="21" t="s">
        <v>165</v>
      </c>
      <c r="DKV62" s="21" t="s">
        <v>98</v>
      </c>
      <c r="DKW62" s="21" t="s">
        <v>100</v>
      </c>
      <c r="DKX62" s="21" t="s">
        <v>169</v>
      </c>
      <c r="DKY62" s="27">
        <v>11968</v>
      </c>
      <c r="DKZ62" s="21" t="s">
        <v>166</v>
      </c>
      <c r="DLA62" s="21">
        <v>89</v>
      </c>
      <c r="DLB62" s="21" t="s">
        <v>170</v>
      </c>
      <c r="DLC62" s="21" t="s">
        <v>165</v>
      </c>
      <c r="DLD62" s="21" t="s">
        <v>98</v>
      </c>
      <c r="DLE62" s="21" t="s">
        <v>100</v>
      </c>
      <c r="DLF62" s="21" t="s">
        <v>169</v>
      </c>
      <c r="DLG62" s="27">
        <v>11968</v>
      </c>
      <c r="DLH62" s="21" t="s">
        <v>166</v>
      </c>
      <c r="DLI62" s="21">
        <v>89</v>
      </c>
      <c r="DLJ62" s="21" t="s">
        <v>170</v>
      </c>
      <c r="DLK62" s="21" t="s">
        <v>165</v>
      </c>
      <c r="DLL62" s="21" t="s">
        <v>98</v>
      </c>
      <c r="DLM62" s="21" t="s">
        <v>100</v>
      </c>
      <c r="DLN62" s="21" t="s">
        <v>169</v>
      </c>
      <c r="DLO62" s="27">
        <v>11968</v>
      </c>
      <c r="DLP62" s="21" t="s">
        <v>166</v>
      </c>
      <c r="DLQ62" s="21">
        <v>89</v>
      </c>
      <c r="DLR62" s="21" t="s">
        <v>170</v>
      </c>
      <c r="DLS62" s="21" t="s">
        <v>165</v>
      </c>
      <c r="DLT62" s="21" t="s">
        <v>98</v>
      </c>
      <c r="DLU62" s="21" t="s">
        <v>100</v>
      </c>
      <c r="DLV62" s="21" t="s">
        <v>169</v>
      </c>
      <c r="DLW62" s="27">
        <v>11968</v>
      </c>
      <c r="DLX62" s="21" t="s">
        <v>166</v>
      </c>
      <c r="DLY62" s="21">
        <v>89</v>
      </c>
      <c r="DLZ62" s="21" t="s">
        <v>170</v>
      </c>
      <c r="DMA62" s="21" t="s">
        <v>165</v>
      </c>
      <c r="DMB62" s="21" t="s">
        <v>98</v>
      </c>
      <c r="DMC62" s="21" t="s">
        <v>100</v>
      </c>
      <c r="DMD62" s="21" t="s">
        <v>169</v>
      </c>
      <c r="DME62" s="27">
        <v>11968</v>
      </c>
      <c r="DMF62" s="21" t="s">
        <v>166</v>
      </c>
      <c r="DMG62" s="21">
        <v>89</v>
      </c>
      <c r="DMH62" s="21" t="s">
        <v>170</v>
      </c>
      <c r="DMI62" s="21" t="s">
        <v>165</v>
      </c>
      <c r="DMJ62" s="21" t="s">
        <v>98</v>
      </c>
      <c r="DMK62" s="21" t="s">
        <v>100</v>
      </c>
      <c r="DML62" s="21" t="s">
        <v>169</v>
      </c>
      <c r="DMM62" s="27">
        <v>11968</v>
      </c>
      <c r="DMN62" s="21" t="s">
        <v>166</v>
      </c>
      <c r="DMO62" s="21">
        <v>89</v>
      </c>
      <c r="DMP62" s="21" t="s">
        <v>170</v>
      </c>
      <c r="DMQ62" s="21" t="s">
        <v>165</v>
      </c>
      <c r="DMR62" s="21" t="s">
        <v>98</v>
      </c>
      <c r="DMS62" s="21" t="s">
        <v>100</v>
      </c>
      <c r="DMT62" s="21" t="s">
        <v>169</v>
      </c>
      <c r="DMU62" s="27">
        <v>11968</v>
      </c>
      <c r="DMV62" s="21" t="s">
        <v>166</v>
      </c>
      <c r="DMW62" s="21">
        <v>89</v>
      </c>
      <c r="DMX62" s="21" t="s">
        <v>170</v>
      </c>
      <c r="DMY62" s="21" t="s">
        <v>165</v>
      </c>
      <c r="DMZ62" s="21" t="s">
        <v>98</v>
      </c>
      <c r="DNA62" s="21" t="s">
        <v>100</v>
      </c>
      <c r="DNB62" s="21" t="s">
        <v>169</v>
      </c>
      <c r="DNC62" s="27">
        <v>11968</v>
      </c>
      <c r="DND62" s="21" t="s">
        <v>166</v>
      </c>
      <c r="DNE62" s="21">
        <v>89</v>
      </c>
      <c r="DNF62" s="21" t="s">
        <v>170</v>
      </c>
      <c r="DNG62" s="21" t="s">
        <v>165</v>
      </c>
      <c r="DNH62" s="21" t="s">
        <v>98</v>
      </c>
      <c r="DNI62" s="21" t="s">
        <v>100</v>
      </c>
      <c r="DNJ62" s="21" t="s">
        <v>169</v>
      </c>
      <c r="DNK62" s="27">
        <v>11968</v>
      </c>
      <c r="DNL62" s="21" t="s">
        <v>166</v>
      </c>
      <c r="DNM62" s="21">
        <v>89</v>
      </c>
      <c r="DNN62" s="21" t="s">
        <v>170</v>
      </c>
      <c r="DNO62" s="21" t="s">
        <v>165</v>
      </c>
      <c r="DNP62" s="21" t="s">
        <v>98</v>
      </c>
      <c r="DNQ62" s="21" t="s">
        <v>100</v>
      </c>
      <c r="DNR62" s="21" t="s">
        <v>169</v>
      </c>
      <c r="DNS62" s="27">
        <v>11968</v>
      </c>
      <c r="DNT62" s="21" t="s">
        <v>166</v>
      </c>
      <c r="DNU62" s="21">
        <v>89</v>
      </c>
      <c r="DNV62" s="21" t="s">
        <v>170</v>
      </c>
      <c r="DNW62" s="21" t="s">
        <v>165</v>
      </c>
      <c r="DNX62" s="21" t="s">
        <v>98</v>
      </c>
      <c r="DNY62" s="21" t="s">
        <v>100</v>
      </c>
      <c r="DNZ62" s="21" t="s">
        <v>169</v>
      </c>
      <c r="DOA62" s="27">
        <v>11968</v>
      </c>
      <c r="DOB62" s="21" t="s">
        <v>166</v>
      </c>
      <c r="DOC62" s="21">
        <v>89</v>
      </c>
      <c r="DOD62" s="21" t="s">
        <v>170</v>
      </c>
      <c r="DOE62" s="21" t="s">
        <v>165</v>
      </c>
      <c r="DOF62" s="21" t="s">
        <v>98</v>
      </c>
      <c r="DOG62" s="21" t="s">
        <v>100</v>
      </c>
      <c r="DOH62" s="21" t="s">
        <v>169</v>
      </c>
      <c r="DOI62" s="27">
        <v>11968</v>
      </c>
      <c r="DOJ62" s="21" t="s">
        <v>166</v>
      </c>
      <c r="DOK62" s="21">
        <v>89</v>
      </c>
      <c r="DOL62" s="21" t="s">
        <v>170</v>
      </c>
      <c r="DOM62" s="21" t="s">
        <v>165</v>
      </c>
      <c r="DON62" s="21" t="s">
        <v>98</v>
      </c>
      <c r="DOO62" s="21" t="s">
        <v>100</v>
      </c>
      <c r="DOP62" s="21" t="s">
        <v>169</v>
      </c>
      <c r="DOQ62" s="27">
        <v>11968</v>
      </c>
      <c r="DOR62" s="21" t="s">
        <v>166</v>
      </c>
      <c r="DOS62" s="21">
        <v>89</v>
      </c>
      <c r="DOT62" s="21" t="s">
        <v>170</v>
      </c>
      <c r="DOU62" s="21" t="s">
        <v>165</v>
      </c>
      <c r="DOV62" s="21" t="s">
        <v>98</v>
      </c>
      <c r="DOW62" s="21" t="s">
        <v>100</v>
      </c>
      <c r="DOX62" s="21" t="s">
        <v>169</v>
      </c>
      <c r="DOY62" s="27">
        <v>11968</v>
      </c>
      <c r="DOZ62" s="21" t="s">
        <v>166</v>
      </c>
      <c r="DPA62" s="21">
        <v>89</v>
      </c>
      <c r="DPB62" s="21" t="s">
        <v>170</v>
      </c>
      <c r="DPC62" s="21" t="s">
        <v>165</v>
      </c>
      <c r="DPD62" s="21" t="s">
        <v>98</v>
      </c>
      <c r="DPE62" s="21" t="s">
        <v>100</v>
      </c>
      <c r="DPF62" s="21" t="s">
        <v>169</v>
      </c>
      <c r="DPG62" s="27">
        <v>11968</v>
      </c>
      <c r="DPH62" s="21" t="s">
        <v>166</v>
      </c>
      <c r="DPI62" s="21">
        <v>89</v>
      </c>
      <c r="DPJ62" s="21" t="s">
        <v>170</v>
      </c>
      <c r="DPK62" s="21" t="s">
        <v>165</v>
      </c>
      <c r="DPL62" s="21" t="s">
        <v>98</v>
      </c>
      <c r="DPM62" s="21" t="s">
        <v>100</v>
      </c>
      <c r="DPN62" s="21" t="s">
        <v>169</v>
      </c>
      <c r="DPO62" s="27">
        <v>11968</v>
      </c>
      <c r="DPP62" s="21" t="s">
        <v>166</v>
      </c>
      <c r="DPQ62" s="21">
        <v>89</v>
      </c>
      <c r="DPR62" s="21" t="s">
        <v>170</v>
      </c>
      <c r="DPS62" s="21" t="s">
        <v>165</v>
      </c>
      <c r="DPT62" s="21" t="s">
        <v>98</v>
      </c>
      <c r="DPU62" s="21" t="s">
        <v>100</v>
      </c>
      <c r="DPV62" s="21" t="s">
        <v>169</v>
      </c>
      <c r="DPW62" s="27">
        <v>11968</v>
      </c>
      <c r="DPX62" s="21" t="s">
        <v>166</v>
      </c>
      <c r="DPY62" s="21">
        <v>89</v>
      </c>
      <c r="DPZ62" s="21" t="s">
        <v>170</v>
      </c>
      <c r="DQA62" s="21" t="s">
        <v>165</v>
      </c>
      <c r="DQB62" s="21" t="s">
        <v>98</v>
      </c>
      <c r="DQC62" s="21" t="s">
        <v>100</v>
      </c>
      <c r="DQD62" s="21" t="s">
        <v>169</v>
      </c>
      <c r="DQE62" s="27">
        <v>11968</v>
      </c>
      <c r="DQF62" s="21" t="s">
        <v>166</v>
      </c>
      <c r="DQG62" s="21">
        <v>89</v>
      </c>
      <c r="DQH62" s="21" t="s">
        <v>170</v>
      </c>
      <c r="DQI62" s="21" t="s">
        <v>165</v>
      </c>
      <c r="DQJ62" s="21" t="s">
        <v>98</v>
      </c>
      <c r="DQK62" s="21" t="s">
        <v>100</v>
      </c>
      <c r="DQL62" s="21" t="s">
        <v>169</v>
      </c>
      <c r="DQM62" s="27">
        <v>11968</v>
      </c>
      <c r="DQN62" s="21" t="s">
        <v>166</v>
      </c>
      <c r="DQO62" s="21">
        <v>89</v>
      </c>
      <c r="DQP62" s="21" t="s">
        <v>170</v>
      </c>
      <c r="DQQ62" s="21" t="s">
        <v>165</v>
      </c>
      <c r="DQR62" s="21" t="s">
        <v>98</v>
      </c>
      <c r="DQS62" s="21" t="s">
        <v>100</v>
      </c>
      <c r="DQT62" s="21" t="s">
        <v>169</v>
      </c>
      <c r="DQU62" s="27">
        <v>11968</v>
      </c>
      <c r="DQV62" s="21" t="s">
        <v>166</v>
      </c>
      <c r="DQW62" s="21">
        <v>89</v>
      </c>
      <c r="DQX62" s="21" t="s">
        <v>170</v>
      </c>
      <c r="DQY62" s="21" t="s">
        <v>165</v>
      </c>
      <c r="DQZ62" s="21" t="s">
        <v>98</v>
      </c>
      <c r="DRA62" s="21" t="s">
        <v>100</v>
      </c>
      <c r="DRB62" s="21" t="s">
        <v>169</v>
      </c>
      <c r="DRC62" s="27">
        <v>11968</v>
      </c>
      <c r="DRD62" s="21" t="s">
        <v>166</v>
      </c>
      <c r="DRE62" s="21">
        <v>89</v>
      </c>
      <c r="DRF62" s="21" t="s">
        <v>170</v>
      </c>
      <c r="DRG62" s="21" t="s">
        <v>165</v>
      </c>
      <c r="DRH62" s="21" t="s">
        <v>98</v>
      </c>
      <c r="DRI62" s="21" t="s">
        <v>100</v>
      </c>
      <c r="DRJ62" s="21" t="s">
        <v>169</v>
      </c>
      <c r="DRK62" s="27">
        <v>11968</v>
      </c>
      <c r="DRL62" s="21" t="s">
        <v>166</v>
      </c>
      <c r="DRM62" s="21">
        <v>89</v>
      </c>
      <c r="DRN62" s="21" t="s">
        <v>170</v>
      </c>
      <c r="DRO62" s="21" t="s">
        <v>165</v>
      </c>
      <c r="DRP62" s="21" t="s">
        <v>98</v>
      </c>
      <c r="DRQ62" s="21" t="s">
        <v>100</v>
      </c>
      <c r="DRR62" s="21" t="s">
        <v>169</v>
      </c>
      <c r="DRS62" s="27">
        <v>11968</v>
      </c>
      <c r="DRT62" s="21" t="s">
        <v>166</v>
      </c>
      <c r="DRU62" s="21">
        <v>89</v>
      </c>
      <c r="DRV62" s="21" t="s">
        <v>170</v>
      </c>
      <c r="DRW62" s="21" t="s">
        <v>165</v>
      </c>
      <c r="DRX62" s="21" t="s">
        <v>98</v>
      </c>
      <c r="DRY62" s="21" t="s">
        <v>100</v>
      </c>
      <c r="DRZ62" s="21" t="s">
        <v>169</v>
      </c>
      <c r="DSA62" s="27">
        <v>11968</v>
      </c>
      <c r="DSB62" s="21" t="s">
        <v>166</v>
      </c>
      <c r="DSC62" s="21">
        <v>89</v>
      </c>
      <c r="DSD62" s="21" t="s">
        <v>170</v>
      </c>
      <c r="DSE62" s="21" t="s">
        <v>165</v>
      </c>
      <c r="DSF62" s="21" t="s">
        <v>98</v>
      </c>
      <c r="DSG62" s="21" t="s">
        <v>100</v>
      </c>
      <c r="DSH62" s="21" t="s">
        <v>169</v>
      </c>
      <c r="DSI62" s="27">
        <v>11968</v>
      </c>
      <c r="DSJ62" s="21" t="s">
        <v>166</v>
      </c>
      <c r="DSK62" s="21">
        <v>89</v>
      </c>
      <c r="DSL62" s="21" t="s">
        <v>170</v>
      </c>
      <c r="DSM62" s="21" t="s">
        <v>165</v>
      </c>
      <c r="DSN62" s="21" t="s">
        <v>98</v>
      </c>
      <c r="DSO62" s="21" t="s">
        <v>100</v>
      </c>
      <c r="DSP62" s="21" t="s">
        <v>169</v>
      </c>
      <c r="DSQ62" s="27">
        <v>11968</v>
      </c>
      <c r="DSR62" s="21" t="s">
        <v>166</v>
      </c>
      <c r="DSS62" s="21">
        <v>89</v>
      </c>
      <c r="DST62" s="21" t="s">
        <v>170</v>
      </c>
      <c r="DSU62" s="21" t="s">
        <v>165</v>
      </c>
      <c r="DSV62" s="21" t="s">
        <v>98</v>
      </c>
      <c r="DSW62" s="21" t="s">
        <v>100</v>
      </c>
      <c r="DSX62" s="21" t="s">
        <v>169</v>
      </c>
      <c r="DSY62" s="27">
        <v>11968</v>
      </c>
      <c r="DSZ62" s="21" t="s">
        <v>166</v>
      </c>
      <c r="DTA62" s="21">
        <v>89</v>
      </c>
      <c r="DTB62" s="21" t="s">
        <v>170</v>
      </c>
      <c r="DTC62" s="21" t="s">
        <v>165</v>
      </c>
      <c r="DTD62" s="21" t="s">
        <v>98</v>
      </c>
      <c r="DTE62" s="21" t="s">
        <v>100</v>
      </c>
      <c r="DTF62" s="21" t="s">
        <v>169</v>
      </c>
      <c r="DTG62" s="27">
        <v>11968</v>
      </c>
      <c r="DTH62" s="21" t="s">
        <v>166</v>
      </c>
      <c r="DTI62" s="21">
        <v>89</v>
      </c>
      <c r="DTJ62" s="21" t="s">
        <v>170</v>
      </c>
      <c r="DTK62" s="21" t="s">
        <v>165</v>
      </c>
      <c r="DTL62" s="21" t="s">
        <v>98</v>
      </c>
      <c r="DTM62" s="21" t="s">
        <v>100</v>
      </c>
      <c r="DTN62" s="21" t="s">
        <v>169</v>
      </c>
      <c r="DTO62" s="27">
        <v>11968</v>
      </c>
      <c r="DTP62" s="21" t="s">
        <v>166</v>
      </c>
      <c r="DTQ62" s="21">
        <v>89</v>
      </c>
      <c r="DTR62" s="21" t="s">
        <v>170</v>
      </c>
      <c r="DTS62" s="21" t="s">
        <v>165</v>
      </c>
      <c r="DTT62" s="21" t="s">
        <v>98</v>
      </c>
      <c r="DTU62" s="21" t="s">
        <v>100</v>
      </c>
      <c r="DTV62" s="21" t="s">
        <v>169</v>
      </c>
      <c r="DTW62" s="27">
        <v>11968</v>
      </c>
      <c r="DTX62" s="21" t="s">
        <v>166</v>
      </c>
      <c r="DTY62" s="21">
        <v>89</v>
      </c>
      <c r="DTZ62" s="21" t="s">
        <v>170</v>
      </c>
      <c r="DUA62" s="21" t="s">
        <v>165</v>
      </c>
      <c r="DUB62" s="21" t="s">
        <v>98</v>
      </c>
      <c r="DUC62" s="21" t="s">
        <v>100</v>
      </c>
      <c r="DUD62" s="21" t="s">
        <v>169</v>
      </c>
      <c r="DUE62" s="27">
        <v>11968</v>
      </c>
      <c r="DUF62" s="21" t="s">
        <v>166</v>
      </c>
      <c r="DUG62" s="21">
        <v>89</v>
      </c>
      <c r="DUH62" s="21" t="s">
        <v>170</v>
      </c>
      <c r="DUI62" s="21" t="s">
        <v>165</v>
      </c>
      <c r="DUJ62" s="21" t="s">
        <v>98</v>
      </c>
      <c r="DUK62" s="21" t="s">
        <v>100</v>
      </c>
      <c r="DUL62" s="21" t="s">
        <v>169</v>
      </c>
      <c r="DUM62" s="27">
        <v>11968</v>
      </c>
      <c r="DUN62" s="21" t="s">
        <v>166</v>
      </c>
      <c r="DUO62" s="21">
        <v>89</v>
      </c>
      <c r="DUP62" s="21" t="s">
        <v>170</v>
      </c>
      <c r="DUQ62" s="21" t="s">
        <v>165</v>
      </c>
      <c r="DUR62" s="21" t="s">
        <v>98</v>
      </c>
      <c r="DUS62" s="21" t="s">
        <v>100</v>
      </c>
      <c r="DUT62" s="21" t="s">
        <v>169</v>
      </c>
      <c r="DUU62" s="27">
        <v>11968</v>
      </c>
      <c r="DUV62" s="21" t="s">
        <v>166</v>
      </c>
      <c r="DUW62" s="21">
        <v>89</v>
      </c>
      <c r="DUX62" s="21" t="s">
        <v>170</v>
      </c>
      <c r="DUY62" s="21" t="s">
        <v>165</v>
      </c>
      <c r="DUZ62" s="21" t="s">
        <v>98</v>
      </c>
      <c r="DVA62" s="21" t="s">
        <v>100</v>
      </c>
      <c r="DVB62" s="21" t="s">
        <v>169</v>
      </c>
      <c r="DVC62" s="27">
        <v>11968</v>
      </c>
      <c r="DVD62" s="21" t="s">
        <v>166</v>
      </c>
      <c r="DVE62" s="21">
        <v>89</v>
      </c>
      <c r="DVF62" s="21" t="s">
        <v>170</v>
      </c>
      <c r="DVG62" s="21" t="s">
        <v>165</v>
      </c>
      <c r="DVH62" s="21" t="s">
        <v>98</v>
      </c>
      <c r="DVI62" s="21" t="s">
        <v>100</v>
      </c>
      <c r="DVJ62" s="21" t="s">
        <v>169</v>
      </c>
      <c r="DVK62" s="27">
        <v>11968</v>
      </c>
      <c r="DVL62" s="21" t="s">
        <v>166</v>
      </c>
      <c r="DVM62" s="21">
        <v>89</v>
      </c>
      <c r="DVN62" s="21" t="s">
        <v>170</v>
      </c>
      <c r="DVO62" s="21" t="s">
        <v>165</v>
      </c>
      <c r="DVP62" s="21" t="s">
        <v>98</v>
      </c>
      <c r="DVQ62" s="21" t="s">
        <v>100</v>
      </c>
      <c r="DVR62" s="21" t="s">
        <v>169</v>
      </c>
      <c r="DVS62" s="27">
        <v>11968</v>
      </c>
      <c r="DVT62" s="21" t="s">
        <v>166</v>
      </c>
      <c r="DVU62" s="21">
        <v>89</v>
      </c>
      <c r="DVV62" s="21" t="s">
        <v>170</v>
      </c>
      <c r="DVW62" s="21" t="s">
        <v>165</v>
      </c>
      <c r="DVX62" s="21" t="s">
        <v>98</v>
      </c>
      <c r="DVY62" s="21" t="s">
        <v>100</v>
      </c>
      <c r="DVZ62" s="21" t="s">
        <v>169</v>
      </c>
      <c r="DWA62" s="27">
        <v>11968</v>
      </c>
      <c r="DWB62" s="21" t="s">
        <v>166</v>
      </c>
      <c r="DWC62" s="21">
        <v>89</v>
      </c>
      <c r="DWD62" s="21" t="s">
        <v>170</v>
      </c>
      <c r="DWE62" s="21" t="s">
        <v>165</v>
      </c>
      <c r="DWF62" s="21" t="s">
        <v>98</v>
      </c>
      <c r="DWG62" s="21" t="s">
        <v>100</v>
      </c>
      <c r="DWH62" s="21" t="s">
        <v>169</v>
      </c>
      <c r="DWI62" s="27">
        <v>11968</v>
      </c>
      <c r="DWJ62" s="21" t="s">
        <v>166</v>
      </c>
      <c r="DWK62" s="21">
        <v>89</v>
      </c>
      <c r="DWL62" s="21" t="s">
        <v>170</v>
      </c>
      <c r="DWM62" s="21" t="s">
        <v>165</v>
      </c>
      <c r="DWN62" s="21" t="s">
        <v>98</v>
      </c>
      <c r="DWO62" s="21" t="s">
        <v>100</v>
      </c>
      <c r="DWP62" s="21" t="s">
        <v>169</v>
      </c>
      <c r="DWQ62" s="27">
        <v>11968</v>
      </c>
      <c r="DWR62" s="21" t="s">
        <v>166</v>
      </c>
      <c r="DWS62" s="21">
        <v>89</v>
      </c>
      <c r="DWT62" s="21" t="s">
        <v>170</v>
      </c>
      <c r="DWU62" s="21" t="s">
        <v>165</v>
      </c>
      <c r="DWV62" s="21" t="s">
        <v>98</v>
      </c>
      <c r="DWW62" s="21" t="s">
        <v>100</v>
      </c>
      <c r="DWX62" s="21" t="s">
        <v>169</v>
      </c>
      <c r="DWY62" s="27">
        <v>11968</v>
      </c>
      <c r="DWZ62" s="21" t="s">
        <v>166</v>
      </c>
      <c r="DXA62" s="21">
        <v>89</v>
      </c>
      <c r="DXB62" s="21" t="s">
        <v>170</v>
      </c>
      <c r="DXC62" s="21" t="s">
        <v>165</v>
      </c>
      <c r="DXD62" s="21" t="s">
        <v>98</v>
      </c>
      <c r="DXE62" s="21" t="s">
        <v>100</v>
      </c>
      <c r="DXF62" s="21" t="s">
        <v>169</v>
      </c>
      <c r="DXG62" s="27">
        <v>11968</v>
      </c>
      <c r="DXH62" s="21" t="s">
        <v>166</v>
      </c>
      <c r="DXI62" s="21">
        <v>89</v>
      </c>
      <c r="DXJ62" s="21" t="s">
        <v>170</v>
      </c>
      <c r="DXK62" s="21" t="s">
        <v>165</v>
      </c>
      <c r="DXL62" s="21" t="s">
        <v>98</v>
      </c>
      <c r="DXM62" s="21" t="s">
        <v>100</v>
      </c>
      <c r="DXN62" s="21" t="s">
        <v>169</v>
      </c>
      <c r="DXO62" s="27">
        <v>11968</v>
      </c>
      <c r="DXP62" s="21" t="s">
        <v>166</v>
      </c>
      <c r="DXQ62" s="21">
        <v>89</v>
      </c>
      <c r="DXR62" s="21" t="s">
        <v>170</v>
      </c>
      <c r="DXS62" s="21" t="s">
        <v>165</v>
      </c>
      <c r="DXT62" s="21" t="s">
        <v>98</v>
      </c>
      <c r="DXU62" s="21" t="s">
        <v>100</v>
      </c>
      <c r="DXV62" s="21" t="s">
        <v>169</v>
      </c>
      <c r="DXW62" s="27">
        <v>11968</v>
      </c>
      <c r="DXX62" s="21" t="s">
        <v>166</v>
      </c>
      <c r="DXY62" s="21">
        <v>89</v>
      </c>
      <c r="DXZ62" s="21" t="s">
        <v>170</v>
      </c>
      <c r="DYA62" s="21" t="s">
        <v>165</v>
      </c>
      <c r="DYB62" s="21" t="s">
        <v>98</v>
      </c>
      <c r="DYC62" s="21" t="s">
        <v>100</v>
      </c>
      <c r="DYD62" s="21" t="s">
        <v>169</v>
      </c>
      <c r="DYE62" s="27">
        <v>11968</v>
      </c>
      <c r="DYF62" s="21" t="s">
        <v>166</v>
      </c>
      <c r="DYG62" s="21">
        <v>89</v>
      </c>
      <c r="DYH62" s="21" t="s">
        <v>170</v>
      </c>
      <c r="DYI62" s="21" t="s">
        <v>165</v>
      </c>
      <c r="DYJ62" s="21" t="s">
        <v>98</v>
      </c>
      <c r="DYK62" s="21" t="s">
        <v>100</v>
      </c>
      <c r="DYL62" s="21" t="s">
        <v>169</v>
      </c>
      <c r="DYM62" s="27">
        <v>11968</v>
      </c>
      <c r="DYN62" s="21" t="s">
        <v>166</v>
      </c>
      <c r="DYO62" s="21">
        <v>89</v>
      </c>
      <c r="DYP62" s="21" t="s">
        <v>170</v>
      </c>
      <c r="DYQ62" s="21" t="s">
        <v>165</v>
      </c>
      <c r="DYR62" s="21" t="s">
        <v>98</v>
      </c>
      <c r="DYS62" s="21" t="s">
        <v>100</v>
      </c>
      <c r="DYT62" s="21" t="s">
        <v>169</v>
      </c>
      <c r="DYU62" s="27">
        <v>11968</v>
      </c>
      <c r="DYV62" s="21" t="s">
        <v>166</v>
      </c>
      <c r="DYW62" s="21">
        <v>89</v>
      </c>
      <c r="DYX62" s="21" t="s">
        <v>170</v>
      </c>
      <c r="DYY62" s="21" t="s">
        <v>165</v>
      </c>
      <c r="DYZ62" s="21" t="s">
        <v>98</v>
      </c>
      <c r="DZA62" s="21" t="s">
        <v>100</v>
      </c>
      <c r="DZB62" s="21" t="s">
        <v>169</v>
      </c>
      <c r="DZC62" s="27">
        <v>11968</v>
      </c>
      <c r="DZD62" s="21" t="s">
        <v>166</v>
      </c>
      <c r="DZE62" s="21">
        <v>89</v>
      </c>
      <c r="DZF62" s="21" t="s">
        <v>170</v>
      </c>
      <c r="DZG62" s="21" t="s">
        <v>165</v>
      </c>
      <c r="DZH62" s="21" t="s">
        <v>98</v>
      </c>
      <c r="DZI62" s="21" t="s">
        <v>100</v>
      </c>
      <c r="DZJ62" s="21" t="s">
        <v>169</v>
      </c>
      <c r="DZK62" s="27">
        <v>11968</v>
      </c>
      <c r="DZL62" s="21" t="s">
        <v>166</v>
      </c>
      <c r="DZM62" s="21">
        <v>89</v>
      </c>
      <c r="DZN62" s="21" t="s">
        <v>170</v>
      </c>
      <c r="DZO62" s="21" t="s">
        <v>165</v>
      </c>
      <c r="DZP62" s="21" t="s">
        <v>98</v>
      </c>
      <c r="DZQ62" s="21" t="s">
        <v>100</v>
      </c>
      <c r="DZR62" s="21" t="s">
        <v>169</v>
      </c>
      <c r="DZS62" s="27">
        <v>11968</v>
      </c>
      <c r="DZT62" s="21" t="s">
        <v>166</v>
      </c>
      <c r="DZU62" s="21">
        <v>89</v>
      </c>
      <c r="DZV62" s="21" t="s">
        <v>170</v>
      </c>
      <c r="DZW62" s="21" t="s">
        <v>165</v>
      </c>
      <c r="DZX62" s="21" t="s">
        <v>98</v>
      </c>
      <c r="DZY62" s="21" t="s">
        <v>100</v>
      </c>
      <c r="DZZ62" s="21" t="s">
        <v>169</v>
      </c>
      <c r="EAA62" s="27">
        <v>11968</v>
      </c>
      <c r="EAB62" s="21" t="s">
        <v>166</v>
      </c>
      <c r="EAC62" s="21">
        <v>89</v>
      </c>
      <c r="EAD62" s="21" t="s">
        <v>170</v>
      </c>
      <c r="EAE62" s="21" t="s">
        <v>165</v>
      </c>
      <c r="EAF62" s="21" t="s">
        <v>98</v>
      </c>
      <c r="EAG62" s="21" t="s">
        <v>100</v>
      </c>
      <c r="EAH62" s="21" t="s">
        <v>169</v>
      </c>
      <c r="EAI62" s="27">
        <v>11968</v>
      </c>
      <c r="EAJ62" s="21" t="s">
        <v>166</v>
      </c>
      <c r="EAK62" s="21">
        <v>89</v>
      </c>
      <c r="EAL62" s="21" t="s">
        <v>170</v>
      </c>
      <c r="EAM62" s="21" t="s">
        <v>165</v>
      </c>
      <c r="EAN62" s="21" t="s">
        <v>98</v>
      </c>
      <c r="EAO62" s="21" t="s">
        <v>100</v>
      </c>
      <c r="EAP62" s="21" t="s">
        <v>169</v>
      </c>
      <c r="EAQ62" s="27">
        <v>11968</v>
      </c>
      <c r="EAR62" s="21" t="s">
        <v>166</v>
      </c>
      <c r="EAS62" s="21">
        <v>89</v>
      </c>
      <c r="EAT62" s="21" t="s">
        <v>170</v>
      </c>
      <c r="EAU62" s="21" t="s">
        <v>165</v>
      </c>
      <c r="EAV62" s="21" t="s">
        <v>98</v>
      </c>
      <c r="EAW62" s="21" t="s">
        <v>100</v>
      </c>
      <c r="EAX62" s="21" t="s">
        <v>169</v>
      </c>
      <c r="EAY62" s="27">
        <v>11968</v>
      </c>
      <c r="EAZ62" s="21" t="s">
        <v>166</v>
      </c>
      <c r="EBA62" s="21">
        <v>89</v>
      </c>
      <c r="EBB62" s="21" t="s">
        <v>170</v>
      </c>
      <c r="EBC62" s="21" t="s">
        <v>165</v>
      </c>
      <c r="EBD62" s="21" t="s">
        <v>98</v>
      </c>
      <c r="EBE62" s="21" t="s">
        <v>100</v>
      </c>
      <c r="EBF62" s="21" t="s">
        <v>169</v>
      </c>
      <c r="EBG62" s="27">
        <v>11968</v>
      </c>
      <c r="EBH62" s="21" t="s">
        <v>166</v>
      </c>
      <c r="EBI62" s="21">
        <v>89</v>
      </c>
      <c r="EBJ62" s="21" t="s">
        <v>170</v>
      </c>
      <c r="EBK62" s="21" t="s">
        <v>165</v>
      </c>
      <c r="EBL62" s="21" t="s">
        <v>98</v>
      </c>
      <c r="EBM62" s="21" t="s">
        <v>100</v>
      </c>
      <c r="EBN62" s="21" t="s">
        <v>169</v>
      </c>
      <c r="EBO62" s="27">
        <v>11968</v>
      </c>
      <c r="EBP62" s="21" t="s">
        <v>166</v>
      </c>
      <c r="EBQ62" s="21">
        <v>89</v>
      </c>
      <c r="EBR62" s="21" t="s">
        <v>170</v>
      </c>
      <c r="EBS62" s="21" t="s">
        <v>165</v>
      </c>
      <c r="EBT62" s="21" t="s">
        <v>98</v>
      </c>
      <c r="EBU62" s="21" t="s">
        <v>100</v>
      </c>
      <c r="EBV62" s="21" t="s">
        <v>169</v>
      </c>
      <c r="EBW62" s="27">
        <v>11968</v>
      </c>
      <c r="EBX62" s="21" t="s">
        <v>166</v>
      </c>
      <c r="EBY62" s="21">
        <v>89</v>
      </c>
      <c r="EBZ62" s="21" t="s">
        <v>170</v>
      </c>
      <c r="ECA62" s="21" t="s">
        <v>165</v>
      </c>
      <c r="ECB62" s="21" t="s">
        <v>98</v>
      </c>
      <c r="ECC62" s="21" t="s">
        <v>100</v>
      </c>
      <c r="ECD62" s="21" t="s">
        <v>169</v>
      </c>
      <c r="ECE62" s="27">
        <v>11968</v>
      </c>
      <c r="ECF62" s="21" t="s">
        <v>166</v>
      </c>
      <c r="ECG62" s="21">
        <v>89</v>
      </c>
      <c r="ECH62" s="21" t="s">
        <v>170</v>
      </c>
      <c r="ECI62" s="21" t="s">
        <v>165</v>
      </c>
      <c r="ECJ62" s="21" t="s">
        <v>98</v>
      </c>
      <c r="ECK62" s="21" t="s">
        <v>100</v>
      </c>
      <c r="ECL62" s="21" t="s">
        <v>169</v>
      </c>
      <c r="ECM62" s="27">
        <v>11968</v>
      </c>
      <c r="ECN62" s="21" t="s">
        <v>166</v>
      </c>
      <c r="ECO62" s="21">
        <v>89</v>
      </c>
      <c r="ECP62" s="21" t="s">
        <v>170</v>
      </c>
      <c r="ECQ62" s="21" t="s">
        <v>165</v>
      </c>
      <c r="ECR62" s="21" t="s">
        <v>98</v>
      </c>
      <c r="ECS62" s="21" t="s">
        <v>100</v>
      </c>
      <c r="ECT62" s="21" t="s">
        <v>169</v>
      </c>
      <c r="ECU62" s="27">
        <v>11968</v>
      </c>
      <c r="ECV62" s="21" t="s">
        <v>166</v>
      </c>
      <c r="ECW62" s="21">
        <v>89</v>
      </c>
      <c r="ECX62" s="21" t="s">
        <v>170</v>
      </c>
      <c r="ECY62" s="21" t="s">
        <v>165</v>
      </c>
      <c r="ECZ62" s="21" t="s">
        <v>98</v>
      </c>
      <c r="EDA62" s="21" t="s">
        <v>100</v>
      </c>
      <c r="EDB62" s="21" t="s">
        <v>169</v>
      </c>
      <c r="EDC62" s="27">
        <v>11968</v>
      </c>
      <c r="EDD62" s="21" t="s">
        <v>166</v>
      </c>
      <c r="EDE62" s="21">
        <v>89</v>
      </c>
      <c r="EDF62" s="21" t="s">
        <v>170</v>
      </c>
      <c r="EDG62" s="21" t="s">
        <v>165</v>
      </c>
      <c r="EDH62" s="21" t="s">
        <v>98</v>
      </c>
      <c r="EDI62" s="21" t="s">
        <v>100</v>
      </c>
      <c r="EDJ62" s="21" t="s">
        <v>169</v>
      </c>
      <c r="EDK62" s="27">
        <v>11968</v>
      </c>
      <c r="EDL62" s="21" t="s">
        <v>166</v>
      </c>
      <c r="EDM62" s="21">
        <v>89</v>
      </c>
      <c r="EDN62" s="21" t="s">
        <v>170</v>
      </c>
      <c r="EDO62" s="21" t="s">
        <v>165</v>
      </c>
      <c r="EDP62" s="21" t="s">
        <v>98</v>
      </c>
      <c r="EDQ62" s="21" t="s">
        <v>100</v>
      </c>
      <c r="EDR62" s="21" t="s">
        <v>169</v>
      </c>
      <c r="EDS62" s="27">
        <v>11968</v>
      </c>
      <c r="EDT62" s="21" t="s">
        <v>166</v>
      </c>
      <c r="EDU62" s="21">
        <v>89</v>
      </c>
      <c r="EDV62" s="21" t="s">
        <v>170</v>
      </c>
      <c r="EDW62" s="21" t="s">
        <v>165</v>
      </c>
      <c r="EDX62" s="21" t="s">
        <v>98</v>
      </c>
      <c r="EDY62" s="21" t="s">
        <v>100</v>
      </c>
      <c r="EDZ62" s="21" t="s">
        <v>169</v>
      </c>
      <c r="EEA62" s="27">
        <v>11968</v>
      </c>
      <c r="EEB62" s="21" t="s">
        <v>166</v>
      </c>
      <c r="EEC62" s="21">
        <v>89</v>
      </c>
      <c r="EED62" s="21" t="s">
        <v>170</v>
      </c>
      <c r="EEE62" s="21" t="s">
        <v>165</v>
      </c>
      <c r="EEF62" s="21" t="s">
        <v>98</v>
      </c>
      <c r="EEG62" s="21" t="s">
        <v>100</v>
      </c>
      <c r="EEH62" s="21" t="s">
        <v>169</v>
      </c>
      <c r="EEI62" s="27">
        <v>11968</v>
      </c>
      <c r="EEJ62" s="21" t="s">
        <v>166</v>
      </c>
      <c r="EEK62" s="21">
        <v>89</v>
      </c>
      <c r="EEL62" s="21" t="s">
        <v>170</v>
      </c>
      <c r="EEM62" s="21" t="s">
        <v>165</v>
      </c>
      <c r="EEN62" s="21" t="s">
        <v>98</v>
      </c>
      <c r="EEO62" s="21" t="s">
        <v>100</v>
      </c>
      <c r="EEP62" s="21" t="s">
        <v>169</v>
      </c>
      <c r="EEQ62" s="27">
        <v>11968</v>
      </c>
      <c r="EER62" s="21" t="s">
        <v>166</v>
      </c>
      <c r="EES62" s="21">
        <v>89</v>
      </c>
      <c r="EET62" s="21" t="s">
        <v>170</v>
      </c>
      <c r="EEU62" s="21" t="s">
        <v>165</v>
      </c>
      <c r="EEV62" s="21" t="s">
        <v>98</v>
      </c>
      <c r="EEW62" s="21" t="s">
        <v>100</v>
      </c>
      <c r="EEX62" s="21" t="s">
        <v>169</v>
      </c>
      <c r="EEY62" s="27">
        <v>11968</v>
      </c>
      <c r="EEZ62" s="21" t="s">
        <v>166</v>
      </c>
      <c r="EFA62" s="21">
        <v>89</v>
      </c>
      <c r="EFB62" s="21" t="s">
        <v>170</v>
      </c>
      <c r="EFC62" s="21" t="s">
        <v>165</v>
      </c>
      <c r="EFD62" s="21" t="s">
        <v>98</v>
      </c>
      <c r="EFE62" s="21" t="s">
        <v>100</v>
      </c>
      <c r="EFF62" s="21" t="s">
        <v>169</v>
      </c>
      <c r="EFG62" s="27">
        <v>11968</v>
      </c>
      <c r="EFH62" s="21" t="s">
        <v>166</v>
      </c>
      <c r="EFI62" s="21">
        <v>89</v>
      </c>
      <c r="EFJ62" s="21" t="s">
        <v>170</v>
      </c>
      <c r="EFK62" s="21" t="s">
        <v>165</v>
      </c>
      <c r="EFL62" s="21" t="s">
        <v>98</v>
      </c>
      <c r="EFM62" s="21" t="s">
        <v>100</v>
      </c>
      <c r="EFN62" s="21" t="s">
        <v>169</v>
      </c>
      <c r="EFO62" s="27">
        <v>11968</v>
      </c>
      <c r="EFP62" s="21" t="s">
        <v>166</v>
      </c>
      <c r="EFQ62" s="21">
        <v>89</v>
      </c>
      <c r="EFR62" s="21" t="s">
        <v>170</v>
      </c>
      <c r="EFS62" s="21" t="s">
        <v>165</v>
      </c>
      <c r="EFT62" s="21" t="s">
        <v>98</v>
      </c>
      <c r="EFU62" s="21" t="s">
        <v>100</v>
      </c>
      <c r="EFV62" s="21" t="s">
        <v>169</v>
      </c>
      <c r="EFW62" s="27">
        <v>11968</v>
      </c>
      <c r="EFX62" s="21" t="s">
        <v>166</v>
      </c>
      <c r="EFY62" s="21">
        <v>89</v>
      </c>
      <c r="EFZ62" s="21" t="s">
        <v>170</v>
      </c>
      <c r="EGA62" s="21" t="s">
        <v>165</v>
      </c>
      <c r="EGB62" s="21" t="s">
        <v>98</v>
      </c>
      <c r="EGC62" s="21" t="s">
        <v>100</v>
      </c>
      <c r="EGD62" s="21" t="s">
        <v>169</v>
      </c>
      <c r="EGE62" s="27">
        <v>11968</v>
      </c>
      <c r="EGF62" s="21" t="s">
        <v>166</v>
      </c>
      <c r="EGG62" s="21">
        <v>89</v>
      </c>
      <c r="EGH62" s="21" t="s">
        <v>170</v>
      </c>
      <c r="EGI62" s="21" t="s">
        <v>165</v>
      </c>
      <c r="EGJ62" s="21" t="s">
        <v>98</v>
      </c>
      <c r="EGK62" s="21" t="s">
        <v>100</v>
      </c>
      <c r="EGL62" s="21" t="s">
        <v>169</v>
      </c>
      <c r="EGM62" s="27">
        <v>11968</v>
      </c>
      <c r="EGN62" s="21" t="s">
        <v>166</v>
      </c>
      <c r="EGO62" s="21">
        <v>89</v>
      </c>
      <c r="EGP62" s="21" t="s">
        <v>170</v>
      </c>
      <c r="EGQ62" s="21" t="s">
        <v>165</v>
      </c>
      <c r="EGR62" s="21" t="s">
        <v>98</v>
      </c>
      <c r="EGS62" s="21" t="s">
        <v>100</v>
      </c>
      <c r="EGT62" s="21" t="s">
        <v>169</v>
      </c>
      <c r="EGU62" s="27">
        <v>11968</v>
      </c>
      <c r="EGV62" s="21" t="s">
        <v>166</v>
      </c>
      <c r="EGW62" s="21">
        <v>89</v>
      </c>
      <c r="EGX62" s="21" t="s">
        <v>170</v>
      </c>
      <c r="EGY62" s="21" t="s">
        <v>165</v>
      </c>
      <c r="EGZ62" s="21" t="s">
        <v>98</v>
      </c>
      <c r="EHA62" s="21" t="s">
        <v>100</v>
      </c>
      <c r="EHB62" s="21" t="s">
        <v>169</v>
      </c>
      <c r="EHC62" s="27">
        <v>11968</v>
      </c>
      <c r="EHD62" s="21" t="s">
        <v>166</v>
      </c>
      <c r="EHE62" s="21">
        <v>89</v>
      </c>
      <c r="EHF62" s="21" t="s">
        <v>170</v>
      </c>
      <c r="EHG62" s="21" t="s">
        <v>165</v>
      </c>
      <c r="EHH62" s="21" t="s">
        <v>98</v>
      </c>
      <c r="EHI62" s="21" t="s">
        <v>100</v>
      </c>
      <c r="EHJ62" s="21" t="s">
        <v>169</v>
      </c>
      <c r="EHK62" s="27">
        <v>11968</v>
      </c>
      <c r="EHL62" s="21" t="s">
        <v>166</v>
      </c>
      <c r="EHM62" s="21">
        <v>89</v>
      </c>
      <c r="EHN62" s="21" t="s">
        <v>170</v>
      </c>
      <c r="EHO62" s="21" t="s">
        <v>165</v>
      </c>
      <c r="EHP62" s="21" t="s">
        <v>98</v>
      </c>
      <c r="EHQ62" s="21" t="s">
        <v>100</v>
      </c>
      <c r="EHR62" s="21" t="s">
        <v>169</v>
      </c>
      <c r="EHS62" s="27">
        <v>11968</v>
      </c>
      <c r="EHT62" s="21" t="s">
        <v>166</v>
      </c>
      <c r="EHU62" s="21">
        <v>89</v>
      </c>
      <c r="EHV62" s="21" t="s">
        <v>170</v>
      </c>
      <c r="EHW62" s="21" t="s">
        <v>165</v>
      </c>
      <c r="EHX62" s="21" t="s">
        <v>98</v>
      </c>
      <c r="EHY62" s="21" t="s">
        <v>100</v>
      </c>
      <c r="EHZ62" s="21" t="s">
        <v>169</v>
      </c>
      <c r="EIA62" s="27">
        <v>11968</v>
      </c>
      <c r="EIB62" s="21" t="s">
        <v>166</v>
      </c>
      <c r="EIC62" s="21">
        <v>89</v>
      </c>
      <c r="EID62" s="21" t="s">
        <v>170</v>
      </c>
      <c r="EIE62" s="21" t="s">
        <v>165</v>
      </c>
      <c r="EIF62" s="21" t="s">
        <v>98</v>
      </c>
      <c r="EIG62" s="21" t="s">
        <v>100</v>
      </c>
      <c r="EIH62" s="21" t="s">
        <v>169</v>
      </c>
      <c r="EII62" s="27">
        <v>11968</v>
      </c>
      <c r="EIJ62" s="21" t="s">
        <v>166</v>
      </c>
      <c r="EIK62" s="21">
        <v>89</v>
      </c>
      <c r="EIL62" s="21" t="s">
        <v>170</v>
      </c>
      <c r="EIM62" s="21" t="s">
        <v>165</v>
      </c>
      <c r="EIN62" s="21" t="s">
        <v>98</v>
      </c>
      <c r="EIO62" s="21" t="s">
        <v>100</v>
      </c>
      <c r="EIP62" s="21" t="s">
        <v>169</v>
      </c>
      <c r="EIQ62" s="27">
        <v>11968</v>
      </c>
      <c r="EIR62" s="21" t="s">
        <v>166</v>
      </c>
      <c r="EIS62" s="21">
        <v>89</v>
      </c>
      <c r="EIT62" s="21" t="s">
        <v>170</v>
      </c>
      <c r="EIU62" s="21" t="s">
        <v>165</v>
      </c>
      <c r="EIV62" s="21" t="s">
        <v>98</v>
      </c>
      <c r="EIW62" s="21" t="s">
        <v>100</v>
      </c>
      <c r="EIX62" s="21" t="s">
        <v>169</v>
      </c>
      <c r="EIY62" s="27">
        <v>11968</v>
      </c>
      <c r="EIZ62" s="21" t="s">
        <v>166</v>
      </c>
      <c r="EJA62" s="21">
        <v>89</v>
      </c>
      <c r="EJB62" s="21" t="s">
        <v>170</v>
      </c>
      <c r="EJC62" s="21" t="s">
        <v>165</v>
      </c>
      <c r="EJD62" s="21" t="s">
        <v>98</v>
      </c>
      <c r="EJE62" s="21" t="s">
        <v>100</v>
      </c>
      <c r="EJF62" s="21" t="s">
        <v>169</v>
      </c>
      <c r="EJG62" s="27">
        <v>11968</v>
      </c>
      <c r="EJH62" s="21" t="s">
        <v>166</v>
      </c>
      <c r="EJI62" s="21">
        <v>89</v>
      </c>
      <c r="EJJ62" s="21" t="s">
        <v>170</v>
      </c>
      <c r="EJK62" s="21" t="s">
        <v>165</v>
      </c>
      <c r="EJL62" s="21" t="s">
        <v>98</v>
      </c>
      <c r="EJM62" s="21" t="s">
        <v>100</v>
      </c>
      <c r="EJN62" s="21" t="s">
        <v>169</v>
      </c>
      <c r="EJO62" s="27">
        <v>11968</v>
      </c>
      <c r="EJP62" s="21" t="s">
        <v>166</v>
      </c>
      <c r="EJQ62" s="21">
        <v>89</v>
      </c>
      <c r="EJR62" s="21" t="s">
        <v>170</v>
      </c>
      <c r="EJS62" s="21" t="s">
        <v>165</v>
      </c>
      <c r="EJT62" s="21" t="s">
        <v>98</v>
      </c>
      <c r="EJU62" s="21" t="s">
        <v>100</v>
      </c>
      <c r="EJV62" s="21" t="s">
        <v>169</v>
      </c>
      <c r="EJW62" s="27">
        <v>11968</v>
      </c>
      <c r="EJX62" s="21" t="s">
        <v>166</v>
      </c>
      <c r="EJY62" s="21">
        <v>89</v>
      </c>
      <c r="EJZ62" s="21" t="s">
        <v>170</v>
      </c>
      <c r="EKA62" s="21" t="s">
        <v>165</v>
      </c>
      <c r="EKB62" s="21" t="s">
        <v>98</v>
      </c>
      <c r="EKC62" s="21" t="s">
        <v>100</v>
      </c>
      <c r="EKD62" s="21" t="s">
        <v>169</v>
      </c>
      <c r="EKE62" s="27">
        <v>11968</v>
      </c>
      <c r="EKF62" s="21" t="s">
        <v>166</v>
      </c>
      <c r="EKG62" s="21">
        <v>89</v>
      </c>
      <c r="EKH62" s="21" t="s">
        <v>170</v>
      </c>
      <c r="EKI62" s="21" t="s">
        <v>165</v>
      </c>
      <c r="EKJ62" s="21" t="s">
        <v>98</v>
      </c>
      <c r="EKK62" s="21" t="s">
        <v>100</v>
      </c>
      <c r="EKL62" s="21" t="s">
        <v>169</v>
      </c>
      <c r="EKM62" s="27">
        <v>11968</v>
      </c>
      <c r="EKN62" s="21" t="s">
        <v>166</v>
      </c>
      <c r="EKO62" s="21">
        <v>89</v>
      </c>
      <c r="EKP62" s="21" t="s">
        <v>170</v>
      </c>
      <c r="EKQ62" s="21" t="s">
        <v>165</v>
      </c>
      <c r="EKR62" s="21" t="s">
        <v>98</v>
      </c>
      <c r="EKS62" s="21" t="s">
        <v>100</v>
      </c>
      <c r="EKT62" s="21" t="s">
        <v>169</v>
      </c>
      <c r="EKU62" s="27">
        <v>11968</v>
      </c>
      <c r="EKV62" s="21" t="s">
        <v>166</v>
      </c>
      <c r="EKW62" s="21">
        <v>89</v>
      </c>
      <c r="EKX62" s="21" t="s">
        <v>170</v>
      </c>
      <c r="EKY62" s="21" t="s">
        <v>165</v>
      </c>
      <c r="EKZ62" s="21" t="s">
        <v>98</v>
      </c>
      <c r="ELA62" s="21" t="s">
        <v>100</v>
      </c>
      <c r="ELB62" s="21" t="s">
        <v>169</v>
      </c>
      <c r="ELC62" s="27">
        <v>11968</v>
      </c>
      <c r="ELD62" s="21" t="s">
        <v>166</v>
      </c>
      <c r="ELE62" s="21">
        <v>89</v>
      </c>
      <c r="ELF62" s="21" t="s">
        <v>170</v>
      </c>
      <c r="ELG62" s="21" t="s">
        <v>165</v>
      </c>
      <c r="ELH62" s="21" t="s">
        <v>98</v>
      </c>
      <c r="ELI62" s="21" t="s">
        <v>100</v>
      </c>
      <c r="ELJ62" s="21" t="s">
        <v>169</v>
      </c>
      <c r="ELK62" s="27">
        <v>11968</v>
      </c>
      <c r="ELL62" s="21" t="s">
        <v>166</v>
      </c>
      <c r="ELM62" s="21">
        <v>89</v>
      </c>
      <c r="ELN62" s="21" t="s">
        <v>170</v>
      </c>
      <c r="ELO62" s="21" t="s">
        <v>165</v>
      </c>
      <c r="ELP62" s="21" t="s">
        <v>98</v>
      </c>
      <c r="ELQ62" s="21" t="s">
        <v>100</v>
      </c>
      <c r="ELR62" s="21" t="s">
        <v>169</v>
      </c>
      <c r="ELS62" s="27">
        <v>11968</v>
      </c>
      <c r="ELT62" s="21" t="s">
        <v>166</v>
      </c>
      <c r="ELU62" s="21">
        <v>89</v>
      </c>
      <c r="ELV62" s="21" t="s">
        <v>170</v>
      </c>
      <c r="ELW62" s="21" t="s">
        <v>165</v>
      </c>
      <c r="ELX62" s="21" t="s">
        <v>98</v>
      </c>
      <c r="ELY62" s="21" t="s">
        <v>100</v>
      </c>
      <c r="ELZ62" s="21" t="s">
        <v>169</v>
      </c>
      <c r="EMA62" s="27">
        <v>11968</v>
      </c>
      <c r="EMB62" s="21" t="s">
        <v>166</v>
      </c>
      <c r="EMC62" s="21">
        <v>89</v>
      </c>
      <c r="EMD62" s="21" t="s">
        <v>170</v>
      </c>
      <c r="EME62" s="21" t="s">
        <v>165</v>
      </c>
      <c r="EMF62" s="21" t="s">
        <v>98</v>
      </c>
      <c r="EMG62" s="21" t="s">
        <v>100</v>
      </c>
      <c r="EMH62" s="21" t="s">
        <v>169</v>
      </c>
      <c r="EMI62" s="27">
        <v>11968</v>
      </c>
      <c r="EMJ62" s="21" t="s">
        <v>166</v>
      </c>
      <c r="EMK62" s="21">
        <v>89</v>
      </c>
      <c r="EML62" s="21" t="s">
        <v>170</v>
      </c>
      <c r="EMM62" s="21" t="s">
        <v>165</v>
      </c>
      <c r="EMN62" s="21" t="s">
        <v>98</v>
      </c>
      <c r="EMO62" s="21" t="s">
        <v>100</v>
      </c>
      <c r="EMP62" s="21" t="s">
        <v>169</v>
      </c>
      <c r="EMQ62" s="27">
        <v>11968</v>
      </c>
      <c r="EMR62" s="21" t="s">
        <v>166</v>
      </c>
      <c r="EMS62" s="21">
        <v>89</v>
      </c>
      <c r="EMT62" s="21" t="s">
        <v>170</v>
      </c>
      <c r="EMU62" s="21" t="s">
        <v>165</v>
      </c>
      <c r="EMV62" s="21" t="s">
        <v>98</v>
      </c>
      <c r="EMW62" s="21" t="s">
        <v>100</v>
      </c>
      <c r="EMX62" s="21" t="s">
        <v>169</v>
      </c>
      <c r="EMY62" s="27">
        <v>11968</v>
      </c>
      <c r="EMZ62" s="21" t="s">
        <v>166</v>
      </c>
      <c r="ENA62" s="21">
        <v>89</v>
      </c>
      <c r="ENB62" s="21" t="s">
        <v>170</v>
      </c>
      <c r="ENC62" s="21" t="s">
        <v>165</v>
      </c>
      <c r="END62" s="21" t="s">
        <v>98</v>
      </c>
      <c r="ENE62" s="21" t="s">
        <v>100</v>
      </c>
      <c r="ENF62" s="21" t="s">
        <v>169</v>
      </c>
      <c r="ENG62" s="27">
        <v>11968</v>
      </c>
      <c r="ENH62" s="21" t="s">
        <v>166</v>
      </c>
      <c r="ENI62" s="21">
        <v>89</v>
      </c>
      <c r="ENJ62" s="21" t="s">
        <v>170</v>
      </c>
      <c r="ENK62" s="21" t="s">
        <v>165</v>
      </c>
      <c r="ENL62" s="21" t="s">
        <v>98</v>
      </c>
      <c r="ENM62" s="21" t="s">
        <v>100</v>
      </c>
      <c r="ENN62" s="21" t="s">
        <v>169</v>
      </c>
      <c r="ENO62" s="27">
        <v>11968</v>
      </c>
      <c r="ENP62" s="21" t="s">
        <v>166</v>
      </c>
      <c r="ENQ62" s="21">
        <v>89</v>
      </c>
      <c r="ENR62" s="21" t="s">
        <v>170</v>
      </c>
      <c r="ENS62" s="21" t="s">
        <v>165</v>
      </c>
      <c r="ENT62" s="21" t="s">
        <v>98</v>
      </c>
      <c r="ENU62" s="21" t="s">
        <v>100</v>
      </c>
      <c r="ENV62" s="21" t="s">
        <v>169</v>
      </c>
      <c r="ENW62" s="27">
        <v>11968</v>
      </c>
      <c r="ENX62" s="21" t="s">
        <v>166</v>
      </c>
      <c r="ENY62" s="21">
        <v>89</v>
      </c>
      <c r="ENZ62" s="21" t="s">
        <v>170</v>
      </c>
      <c r="EOA62" s="21" t="s">
        <v>165</v>
      </c>
      <c r="EOB62" s="21" t="s">
        <v>98</v>
      </c>
      <c r="EOC62" s="21" t="s">
        <v>100</v>
      </c>
      <c r="EOD62" s="21" t="s">
        <v>169</v>
      </c>
      <c r="EOE62" s="27">
        <v>11968</v>
      </c>
      <c r="EOF62" s="21" t="s">
        <v>166</v>
      </c>
      <c r="EOG62" s="21">
        <v>89</v>
      </c>
      <c r="EOH62" s="21" t="s">
        <v>170</v>
      </c>
      <c r="EOI62" s="21" t="s">
        <v>165</v>
      </c>
      <c r="EOJ62" s="21" t="s">
        <v>98</v>
      </c>
      <c r="EOK62" s="21" t="s">
        <v>100</v>
      </c>
      <c r="EOL62" s="21" t="s">
        <v>169</v>
      </c>
      <c r="EOM62" s="27">
        <v>11968</v>
      </c>
      <c r="EON62" s="21" t="s">
        <v>166</v>
      </c>
      <c r="EOO62" s="21">
        <v>89</v>
      </c>
      <c r="EOP62" s="21" t="s">
        <v>170</v>
      </c>
      <c r="EOQ62" s="21" t="s">
        <v>165</v>
      </c>
      <c r="EOR62" s="21" t="s">
        <v>98</v>
      </c>
      <c r="EOS62" s="21" t="s">
        <v>100</v>
      </c>
      <c r="EOT62" s="21" t="s">
        <v>169</v>
      </c>
      <c r="EOU62" s="27">
        <v>11968</v>
      </c>
      <c r="EOV62" s="21" t="s">
        <v>166</v>
      </c>
      <c r="EOW62" s="21">
        <v>89</v>
      </c>
      <c r="EOX62" s="21" t="s">
        <v>170</v>
      </c>
      <c r="EOY62" s="21" t="s">
        <v>165</v>
      </c>
      <c r="EOZ62" s="21" t="s">
        <v>98</v>
      </c>
      <c r="EPA62" s="21" t="s">
        <v>100</v>
      </c>
      <c r="EPB62" s="21" t="s">
        <v>169</v>
      </c>
      <c r="EPC62" s="27">
        <v>11968</v>
      </c>
      <c r="EPD62" s="21" t="s">
        <v>166</v>
      </c>
      <c r="EPE62" s="21">
        <v>89</v>
      </c>
      <c r="EPF62" s="21" t="s">
        <v>170</v>
      </c>
      <c r="EPG62" s="21" t="s">
        <v>165</v>
      </c>
      <c r="EPH62" s="21" t="s">
        <v>98</v>
      </c>
      <c r="EPI62" s="21" t="s">
        <v>100</v>
      </c>
      <c r="EPJ62" s="21" t="s">
        <v>169</v>
      </c>
      <c r="EPK62" s="27">
        <v>11968</v>
      </c>
      <c r="EPL62" s="21" t="s">
        <v>166</v>
      </c>
      <c r="EPM62" s="21">
        <v>89</v>
      </c>
      <c r="EPN62" s="21" t="s">
        <v>170</v>
      </c>
      <c r="EPO62" s="21" t="s">
        <v>165</v>
      </c>
      <c r="EPP62" s="21" t="s">
        <v>98</v>
      </c>
      <c r="EPQ62" s="21" t="s">
        <v>100</v>
      </c>
      <c r="EPR62" s="21" t="s">
        <v>169</v>
      </c>
      <c r="EPS62" s="27">
        <v>11968</v>
      </c>
      <c r="EPT62" s="21" t="s">
        <v>166</v>
      </c>
      <c r="EPU62" s="21">
        <v>89</v>
      </c>
      <c r="EPV62" s="21" t="s">
        <v>170</v>
      </c>
      <c r="EPW62" s="21" t="s">
        <v>165</v>
      </c>
      <c r="EPX62" s="21" t="s">
        <v>98</v>
      </c>
      <c r="EPY62" s="21" t="s">
        <v>100</v>
      </c>
      <c r="EPZ62" s="21" t="s">
        <v>169</v>
      </c>
      <c r="EQA62" s="27">
        <v>11968</v>
      </c>
      <c r="EQB62" s="21" t="s">
        <v>166</v>
      </c>
      <c r="EQC62" s="21">
        <v>89</v>
      </c>
      <c r="EQD62" s="21" t="s">
        <v>170</v>
      </c>
      <c r="EQE62" s="21" t="s">
        <v>165</v>
      </c>
      <c r="EQF62" s="21" t="s">
        <v>98</v>
      </c>
      <c r="EQG62" s="21" t="s">
        <v>100</v>
      </c>
      <c r="EQH62" s="21" t="s">
        <v>169</v>
      </c>
      <c r="EQI62" s="27">
        <v>11968</v>
      </c>
      <c r="EQJ62" s="21" t="s">
        <v>166</v>
      </c>
      <c r="EQK62" s="21">
        <v>89</v>
      </c>
      <c r="EQL62" s="21" t="s">
        <v>170</v>
      </c>
      <c r="EQM62" s="21" t="s">
        <v>165</v>
      </c>
      <c r="EQN62" s="21" t="s">
        <v>98</v>
      </c>
      <c r="EQO62" s="21" t="s">
        <v>100</v>
      </c>
      <c r="EQP62" s="21" t="s">
        <v>169</v>
      </c>
      <c r="EQQ62" s="27">
        <v>11968</v>
      </c>
      <c r="EQR62" s="21" t="s">
        <v>166</v>
      </c>
      <c r="EQS62" s="21">
        <v>89</v>
      </c>
      <c r="EQT62" s="21" t="s">
        <v>170</v>
      </c>
      <c r="EQU62" s="21" t="s">
        <v>165</v>
      </c>
      <c r="EQV62" s="21" t="s">
        <v>98</v>
      </c>
      <c r="EQW62" s="21" t="s">
        <v>100</v>
      </c>
      <c r="EQX62" s="21" t="s">
        <v>169</v>
      </c>
      <c r="EQY62" s="27">
        <v>11968</v>
      </c>
      <c r="EQZ62" s="21" t="s">
        <v>166</v>
      </c>
      <c r="ERA62" s="21">
        <v>89</v>
      </c>
      <c r="ERB62" s="21" t="s">
        <v>170</v>
      </c>
      <c r="ERC62" s="21" t="s">
        <v>165</v>
      </c>
      <c r="ERD62" s="21" t="s">
        <v>98</v>
      </c>
      <c r="ERE62" s="21" t="s">
        <v>100</v>
      </c>
      <c r="ERF62" s="21" t="s">
        <v>169</v>
      </c>
      <c r="ERG62" s="27">
        <v>11968</v>
      </c>
      <c r="ERH62" s="21" t="s">
        <v>166</v>
      </c>
      <c r="ERI62" s="21">
        <v>89</v>
      </c>
      <c r="ERJ62" s="21" t="s">
        <v>170</v>
      </c>
      <c r="ERK62" s="21" t="s">
        <v>165</v>
      </c>
      <c r="ERL62" s="21" t="s">
        <v>98</v>
      </c>
      <c r="ERM62" s="21" t="s">
        <v>100</v>
      </c>
      <c r="ERN62" s="21" t="s">
        <v>169</v>
      </c>
      <c r="ERO62" s="27">
        <v>11968</v>
      </c>
      <c r="ERP62" s="21" t="s">
        <v>166</v>
      </c>
      <c r="ERQ62" s="21">
        <v>89</v>
      </c>
      <c r="ERR62" s="21" t="s">
        <v>170</v>
      </c>
      <c r="ERS62" s="21" t="s">
        <v>165</v>
      </c>
      <c r="ERT62" s="21" t="s">
        <v>98</v>
      </c>
      <c r="ERU62" s="21" t="s">
        <v>100</v>
      </c>
      <c r="ERV62" s="21" t="s">
        <v>169</v>
      </c>
      <c r="ERW62" s="27">
        <v>11968</v>
      </c>
      <c r="ERX62" s="21" t="s">
        <v>166</v>
      </c>
      <c r="ERY62" s="21">
        <v>89</v>
      </c>
      <c r="ERZ62" s="21" t="s">
        <v>170</v>
      </c>
      <c r="ESA62" s="21" t="s">
        <v>165</v>
      </c>
      <c r="ESB62" s="21" t="s">
        <v>98</v>
      </c>
      <c r="ESC62" s="21" t="s">
        <v>100</v>
      </c>
      <c r="ESD62" s="21" t="s">
        <v>169</v>
      </c>
      <c r="ESE62" s="27">
        <v>11968</v>
      </c>
      <c r="ESF62" s="21" t="s">
        <v>166</v>
      </c>
      <c r="ESG62" s="21">
        <v>89</v>
      </c>
      <c r="ESH62" s="21" t="s">
        <v>170</v>
      </c>
      <c r="ESI62" s="21" t="s">
        <v>165</v>
      </c>
      <c r="ESJ62" s="21" t="s">
        <v>98</v>
      </c>
      <c r="ESK62" s="21" t="s">
        <v>100</v>
      </c>
      <c r="ESL62" s="21" t="s">
        <v>169</v>
      </c>
      <c r="ESM62" s="27">
        <v>11968</v>
      </c>
      <c r="ESN62" s="21" t="s">
        <v>166</v>
      </c>
      <c r="ESO62" s="21">
        <v>89</v>
      </c>
      <c r="ESP62" s="21" t="s">
        <v>170</v>
      </c>
      <c r="ESQ62" s="21" t="s">
        <v>165</v>
      </c>
      <c r="ESR62" s="21" t="s">
        <v>98</v>
      </c>
      <c r="ESS62" s="21" t="s">
        <v>100</v>
      </c>
      <c r="EST62" s="21" t="s">
        <v>169</v>
      </c>
      <c r="ESU62" s="27">
        <v>11968</v>
      </c>
      <c r="ESV62" s="21" t="s">
        <v>166</v>
      </c>
      <c r="ESW62" s="21">
        <v>89</v>
      </c>
      <c r="ESX62" s="21" t="s">
        <v>170</v>
      </c>
      <c r="ESY62" s="21" t="s">
        <v>165</v>
      </c>
      <c r="ESZ62" s="21" t="s">
        <v>98</v>
      </c>
      <c r="ETA62" s="21" t="s">
        <v>100</v>
      </c>
      <c r="ETB62" s="21" t="s">
        <v>169</v>
      </c>
      <c r="ETC62" s="27">
        <v>11968</v>
      </c>
      <c r="ETD62" s="21" t="s">
        <v>166</v>
      </c>
      <c r="ETE62" s="21">
        <v>89</v>
      </c>
      <c r="ETF62" s="21" t="s">
        <v>170</v>
      </c>
      <c r="ETG62" s="21" t="s">
        <v>165</v>
      </c>
      <c r="ETH62" s="21" t="s">
        <v>98</v>
      </c>
      <c r="ETI62" s="21" t="s">
        <v>100</v>
      </c>
      <c r="ETJ62" s="21" t="s">
        <v>169</v>
      </c>
      <c r="ETK62" s="27">
        <v>11968</v>
      </c>
      <c r="ETL62" s="21" t="s">
        <v>166</v>
      </c>
      <c r="ETM62" s="21">
        <v>89</v>
      </c>
      <c r="ETN62" s="21" t="s">
        <v>170</v>
      </c>
      <c r="ETO62" s="21" t="s">
        <v>165</v>
      </c>
      <c r="ETP62" s="21" t="s">
        <v>98</v>
      </c>
      <c r="ETQ62" s="21" t="s">
        <v>100</v>
      </c>
      <c r="ETR62" s="21" t="s">
        <v>169</v>
      </c>
      <c r="ETS62" s="27">
        <v>11968</v>
      </c>
      <c r="ETT62" s="21" t="s">
        <v>166</v>
      </c>
      <c r="ETU62" s="21">
        <v>89</v>
      </c>
      <c r="ETV62" s="21" t="s">
        <v>170</v>
      </c>
      <c r="ETW62" s="21" t="s">
        <v>165</v>
      </c>
      <c r="ETX62" s="21" t="s">
        <v>98</v>
      </c>
      <c r="ETY62" s="21" t="s">
        <v>100</v>
      </c>
      <c r="ETZ62" s="21" t="s">
        <v>169</v>
      </c>
      <c r="EUA62" s="27">
        <v>11968</v>
      </c>
      <c r="EUB62" s="21" t="s">
        <v>166</v>
      </c>
      <c r="EUC62" s="21">
        <v>89</v>
      </c>
      <c r="EUD62" s="21" t="s">
        <v>170</v>
      </c>
      <c r="EUE62" s="21" t="s">
        <v>165</v>
      </c>
      <c r="EUF62" s="21" t="s">
        <v>98</v>
      </c>
      <c r="EUG62" s="21" t="s">
        <v>100</v>
      </c>
      <c r="EUH62" s="21" t="s">
        <v>169</v>
      </c>
      <c r="EUI62" s="27">
        <v>11968</v>
      </c>
      <c r="EUJ62" s="21" t="s">
        <v>166</v>
      </c>
      <c r="EUK62" s="21">
        <v>89</v>
      </c>
      <c r="EUL62" s="21" t="s">
        <v>170</v>
      </c>
      <c r="EUM62" s="21" t="s">
        <v>165</v>
      </c>
      <c r="EUN62" s="21" t="s">
        <v>98</v>
      </c>
      <c r="EUO62" s="21" t="s">
        <v>100</v>
      </c>
      <c r="EUP62" s="21" t="s">
        <v>169</v>
      </c>
      <c r="EUQ62" s="27">
        <v>11968</v>
      </c>
      <c r="EUR62" s="21" t="s">
        <v>166</v>
      </c>
      <c r="EUS62" s="21">
        <v>89</v>
      </c>
      <c r="EUT62" s="21" t="s">
        <v>170</v>
      </c>
      <c r="EUU62" s="21" t="s">
        <v>165</v>
      </c>
      <c r="EUV62" s="21" t="s">
        <v>98</v>
      </c>
      <c r="EUW62" s="21" t="s">
        <v>100</v>
      </c>
      <c r="EUX62" s="21" t="s">
        <v>169</v>
      </c>
      <c r="EUY62" s="27">
        <v>11968</v>
      </c>
      <c r="EUZ62" s="21" t="s">
        <v>166</v>
      </c>
      <c r="EVA62" s="21">
        <v>89</v>
      </c>
      <c r="EVB62" s="21" t="s">
        <v>170</v>
      </c>
      <c r="EVC62" s="21" t="s">
        <v>165</v>
      </c>
      <c r="EVD62" s="21" t="s">
        <v>98</v>
      </c>
      <c r="EVE62" s="21" t="s">
        <v>100</v>
      </c>
      <c r="EVF62" s="21" t="s">
        <v>169</v>
      </c>
      <c r="EVG62" s="27">
        <v>11968</v>
      </c>
      <c r="EVH62" s="21" t="s">
        <v>166</v>
      </c>
      <c r="EVI62" s="21">
        <v>89</v>
      </c>
      <c r="EVJ62" s="21" t="s">
        <v>170</v>
      </c>
      <c r="EVK62" s="21" t="s">
        <v>165</v>
      </c>
      <c r="EVL62" s="21" t="s">
        <v>98</v>
      </c>
      <c r="EVM62" s="21" t="s">
        <v>100</v>
      </c>
      <c r="EVN62" s="21" t="s">
        <v>169</v>
      </c>
      <c r="EVO62" s="27">
        <v>11968</v>
      </c>
      <c r="EVP62" s="21" t="s">
        <v>166</v>
      </c>
      <c r="EVQ62" s="21">
        <v>89</v>
      </c>
      <c r="EVR62" s="21" t="s">
        <v>170</v>
      </c>
      <c r="EVS62" s="21" t="s">
        <v>165</v>
      </c>
      <c r="EVT62" s="21" t="s">
        <v>98</v>
      </c>
      <c r="EVU62" s="21" t="s">
        <v>100</v>
      </c>
      <c r="EVV62" s="21" t="s">
        <v>169</v>
      </c>
      <c r="EVW62" s="27">
        <v>11968</v>
      </c>
      <c r="EVX62" s="21" t="s">
        <v>166</v>
      </c>
      <c r="EVY62" s="21">
        <v>89</v>
      </c>
      <c r="EVZ62" s="21" t="s">
        <v>170</v>
      </c>
      <c r="EWA62" s="21" t="s">
        <v>165</v>
      </c>
      <c r="EWB62" s="21" t="s">
        <v>98</v>
      </c>
      <c r="EWC62" s="21" t="s">
        <v>100</v>
      </c>
      <c r="EWD62" s="21" t="s">
        <v>169</v>
      </c>
      <c r="EWE62" s="27">
        <v>11968</v>
      </c>
      <c r="EWF62" s="21" t="s">
        <v>166</v>
      </c>
      <c r="EWG62" s="21">
        <v>89</v>
      </c>
      <c r="EWH62" s="21" t="s">
        <v>170</v>
      </c>
      <c r="EWI62" s="21" t="s">
        <v>165</v>
      </c>
      <c r="EWJ62" s="21" t="s">
        <v>98</v>
      </c>
      <c r="EWK62" s="21" t="s">
        <v>100</v>
      </c>
      <c r="EWL62" s="21" t="s">
        <v>169</v>
      </c>
      <c r="EWM62" s="27">
        <v>11968</v>
      </c>
      <c r="EWN62" s="21" t="s">
        <v>166</v>
      </c>
      <c r="EWO62" s="21">
        <v>89</v>
      </c>
      <c r="EWP62" s="21" t="s">
        <v>170</v>
      </c>
      <c r="EWQ62" s="21" t="s">
        <v>165</v>
      </c>
      <c r="EWR62" s="21" t="s">
        <v>98</v>
      </c>
      <c r="EWS62" s="21" t="s">
        <v>100</v>
      </c>
      <c r="EWT62" s="21" t="s">
        <v>169</v>
      </c>
      <c r="EWU62" s="27">
        <v>11968</v>
      </c>
      <c r="EWV62" s="21" t="s">
        <v>166</v>
      </c>
      <c r="EWW62" s="21">
        <v>89</v>
      </c>
      <c r="EWX62" s="21" t="s">
        <v>170</v>
      </c>
      <c r="EWY62" s="21" t="s">
        <v>165</v>
      </c>
      <c r="EWZ62" s="21" t="s">
        <v>98</v>
      </c>
      <c r="EXA62" s="21" t="s">
        <v>100</v>
      </c>
      <c r="EXB62" s="21" t="s">
        <v>169</v>
      </c>
      <c r="EXC62" s="27">
        <v>11968</v>
      </c>
      <c r="EXD62" s="21" t="s">
        <v>166</v>
      </c>
      <c r="EXE62" s="21">
        <v>89</v>
      </c>
      <c r="EXF62" s="21" t="s">
        <v>170</v>
      </c>
      <c r="EXG62" s="21" t="s">
        <v>165</v>
      </c>
      <c r="EXH62" s="21" t="s">
        <v>98</v>
      </c>
      <c r="EXI62" s="21" t="s">
        <v>100</v>
      </c>
      <c r="EXJ62" s="21" t="s">
        <v>169</v>
      </c>
      <c r="EXK62" s="27">
        <v>11968</v>
      </c>
      <c r="EXL62" s="21" t="s">
        <v>166</v>
      </c>
      <c r="EXM62" s="21">
        <v>89</v>
      </c>
      <c r="EXN62" s="21" t="s">
        <v>170</v>
      </c>
      <c r="EXO62" s="21" t="s">
        <v>165</v>
      </c>
      <c r="EXP62" s="21" t="s">
        <v>98</v>
      </c>
      <c r="EXQ62" s="21" t="s">
        <v>100</v>
      </c>
      <c r="EXR62" s="21" t="s">
        <v>169</v>
      </c>
      <c r="EXS62" s="27">
        <v>11968</v>
      </c>
      <c r="EXT62" s="21" t="s">
        <v>166</v>
      </c>
      <c r="EXU62" s="21">
        <v>89</v>
      </c>
      <c r="EXV62" s="21" t="s">
        <v>170</v>
      </c>
      <c r="EXW62" s="21" t="s">
        <v>165</v>
      </c>
      <c r="EXX62" s="21" t="s">
        <v>98</v>
      </c>
      <c r="EXY62" s="21" t="s">
        <v>100</v>
      </c>
      <c r="EXZ62" s="21" t="s">
        <v>169</v>
      </c>
      <c r="EYA62" s="27">
        <v>11968</v>
      </c>
      <c r="EYB62" s="21" t="s">
        <v>166</v>
      </c>
      <c r="EYC62" s="21">
        <v>89</v>
      </c>
      <c r="EYD62" s="21" t="s">
        <v>170</v>
      </c>
      <c r="EYE62" s="21" t="s">
        <v>165</v>
      </c>
      <c r="EYF62" s="21" t="s">
        <v>98</v>
      </c>
      <c r="EYG62" s="21" t="s">
        <v>100</v>
      </c>
      <c r="EYH62" s="21" t="s">
        <v>169</v>
      </c>
      <c r="EYI62" s="27">
        <v>11968</v>
      </c>
      <c r="EYJ62" s="21" t="s">
        <v>166</v>
      </c>
      <c r="EYK62" s="21">
        <v>89</v>
      </c>
      <c r="EYL62" s="21" t="s">
        <v>170</v>
      </c>
      <c r="EYM62" s="21" t="s">
        <v>165</v>
      </c>
      <c r="EYN62" s="21" t="s">
        <v>98</v>
      </c>
      <c r="EYO62" s="21" t="s">
        <v>100</v>
      </c>
      <c r="EYP62" s="21" t="s">
        <v>169</v>
      </c>
      <c r="EYQ62" s="27">
        <v>11968</v>
      </c>
      <c r="EYR62" s="21" t="s">
        <v>166</v>
      </c>
      <c r="EYS62" s="21">
        <v>89</v>
      </c>
      <c r="EYT62" s="21" t="s">
        <v>170</v>
      </c>
      <c r="EYU62" s="21" t="s">
        <v>165</v>
      </c>
      <c r="EYV62" s="21" t="s">
        <v>98</v>
      </c>
      <c r="EYW62" s="21" t="s">
        <v>100</v>
      </c>
      <c r="EYX62" s="21" t="s">
        <v>169</v>
      </c>
      <c r="EYY62" s="27">
        <v>11968</v>
      </c>
      <c r="EYZ62" s="21" t="s">
        <v>166</v>
      </c>
      <c r="EZA62" s="21">
        <v>89</v>
      </c>
      <c r="EZB62" s="21" t="s">
        <v>170</v>
      </c>
      <c r="EZC62" s="21" t="s">
        <v>165</v>
      </c>
      <c r="EZD62" s="21" t="s">
        <v>98</v>
      </c>
      <c r="EZE62" s="21" t="s">
        <v>100</v>
      </c>
      <c r="EZF62" s="21" t="s">
        <v>169</v>
      </c>
      <c r="EZG62" s="27">
        <v>11968</v>
      </c>
      <c r="EZH62" s="21" t="s">
        <v>166</v>
      </c>
      <c r="EZI62" s="21">
        <v>89</v>
      </c>
      <c r="EZJ62" s="21" t="s">
        <v>170</v>
      </c>
      <c r="EZK62" s="21" t="s">
        <v>165</v>
      </c>
      <c r="EZL62" s="21" t="s">
        <v>98</v>
      </c>
      <c r="EZM62" s="21" t="s">
        <v>100</v>
      </c>
      <c r="EZN62" s="21" t="s">
        <v>169</v>
      </c>
      <c r="EZO62" s="27">
        <v>11968</v>
      </c>
      <c r="EZP62" s="21" t="s">
        <v>166</v>
      </c>
      <c r="EZQ62" s="21">
        <v>89</v>
      </c>
      <c r="EZR62" s="21" t="s">
        <v>170</v>
      </c>
      <c r="EZS62" s="21" t="s">
        <v>165</v>
      </c>
      <c r="EZT62" s="21" t="s">
        <v>98</v>
      </c>
      <c r="EZU62" s="21" t="s">
        <v>100</v>
      </c>
      <c r="EZV62" s="21" t="s">
        <v>169</v>
      </c>
      <c r="EZW62" s="27">
        <v>11968</v>
      </c>
      <c r="EZX62" s="21" t="s">
        <v>166</v>
      </c>
      <c r="EZY62" s="21">
        <v>89</v>
      </c>
      <c r="EZZ62" s="21" t="s">
        <v>170</v>
      </c>
      <c r="FAA62" s="21" t="s">
        <v>165</v>
      </c>
      <c r="FAB62" s="21" t="s">
        <v>98</v>
      </c>
      <c r="FAC62" s="21" t="s">
        <v>100</v>
      </c>
      <c r="FAD62" s="21" t="s">
        <v>169</v>
      </c>
      <c r="FAE62" s="27">
        <v>11968</v>
      </c>
      <c r="FAF62" s="21" t="s">
        <v>166</v>
      </c>
      <c r="FAG62" s="21">
        <v>89</v>
      </c>
      <c r="FAH62" s="21" t="s">
        <v>170</v>
      </c>
      <c r="FAI62" s="21" t="s">
        <v>165</v>
      </c>
      <c r="FAJ62" s="21" t="s">
        <v>98</v>
      </c>
      <c r="FAK62" s="21" t="s">
        <v>100</v>
      </c>
      <c r="FAL62" s="21" t="s">
        <v>169</v>
      </c>
      <c r="FAM62" s="27">
        <v>11968</v>
      </c>
      <c r="FAN62" s="21" t="s">
        <v>166</v>
      </c>
      <c r="FAO62" s="21">
        <v>89</v>
      </c>
      <c r="FAP62" s="21" t="s">
        <v>170</v>
      </c>
      <c r="FAQ62" s="21" t="s">
        <v>165</v>
      </c>
      <c r="FAR62" s="21" t="s">
        <v>98</v>
      </c>
      <c r="FAS62" s="21" t="s">
        <v>100</v>
      </c>
      <c r="FAT62" s="21" t="s">
        <v>169</v>
      </c>
      <c r="FAU62" s="27">
        <v>11968</v>
      </c>
      <c r="FAV62" s="21" t="s">
        <v>166</v>
      </c>
      <c r="FAW62" s="21">
        <v>89</v>
      </c>
      <c r="FAX62" s="21" t="s">
        <v>170</v>
      </c>
      <c r="FAY62" s="21" t="s">
        <v>165</v>
      </c>
      <c r="FAZ62" s="21" t="s">
        <v>98</v>
      </c>
      <c r="FBA62" s="21" t="s">
        <v>100</v>
      </c>
      <c r="FBB62" s="21" t="s">
        <v>169</v>
      </c>
      <c r="FBC62" s="27">
        <v>11968</v>
      </c>
      <c r="FBD62" s="21" t="s">
        <v>166</v>
      </c>
      <c r="FBE62" s="21">
        <v>89</v>
      </c>
      <c r="FBF62" s="21" t="s">
        <v>170</v>
      </c>
      <c r="FBG62" s="21" t="s">
        <v>165</v>
      </c>
      <c r="FBH62" s="21" t="s">
        <v>98</v>
      </c>
      <c r="FBI62" s="21" t="s">
        <v>100</v>
      </c>
      <c r="FBJ62" s="21" t="s">
        <v>169</v>
      </c>
      <c r="FBK62" s="27">
        <v>11968</v>
      </c>
      <c r="FBL62" s="21" t="s">
        <v>166</v>
      </c>
      <c r="FBM62" s="21">
        <v>89</v>
      </c>
      <c r="FBN62" s="21" t="s">
        <v>170</v>
      </c>
      <c r="FBO62" s="21" t="s">
        <v>165</v>
      </c>
      <c r="FBP62" s="21" t="s">
        <v>98</v>
      </c>
      <c r="FBQ62" s="21" t="s">
        <v>100</v>
      </c>
      <c r="FBR62" s="21" t="s">
        <v>169</v>
      </c>
      <c r="FBS62" s="27">
        <v>11968</v>
      </c>
      <c r="FBT62" s="21" t="s">
        <v>166</v>
      </c>
      <c r="FBU62" s="21">
        <v>89</v>
      </c>
      <c r="FBV62" s="21" t="s">
        <v>170</v>
      </c>
      <c r="FBW62" s="21" t="s">
        <v>165</v>
      </c>
      <c r="FBX62" s="21" t="s">
        <v>98</v>
      </c>
      <c r="FBY62" s="21" t="s">
        <v>100</v>
      </c>
      <c r="FBZ62" s="21" t="s">
        <v>169</v>
      </c>
      <c r="FCA62" s="27">
        <v>11968</v>
      </c>
      <c r="FCB62" s="21" t="s">
        <v>166</v>
      </c>
      <c r="FCC62" s="21">
        <v>89</v>
      </c>
      <c r="FCD62" s="21" t="s">
        <v>170</v>
      </c>
      <c r="FCE62" s="21" t="s">
        <v>165</v>
      </c>
      <c r="FCF62" s="21" t="s">
        <v>98</v>
      </c>
      <c r="FCG62" s="21" t="s">
        <v>100</v>
      </c>
      <c r="FCH62" s="21" t="s">
        <v>169</v>
      </c>
      <c r="FCI62" s="27">
        <v>11968</v>
      </c>
      <c r="FCJ62" s="21" t="s">
        <v>166</v>
      </c>
      <c r="FCK62" s="21">
        <v>89</v>
      </c>
      <c r="FCL62" s="21" t="s">
        <v>170</v>
      </c>
      <c r="FCM62" s="21" t="s">
        <v>165</v>
      </c>
      <c r="FCN62" s="21" t="s">
        <v>98</v>
      </c>
      <c r="FCO62" s="21" t="s">
        <v>100</v>
      </c>
      <c r="FCP62" s="21" t="s">
        <v>169</v>
      </c>
      <c r="FCQ62" s="27">
        <v>11968</v>
      </c>
      <c r="FCR62" s="21" t="s">
        <v>166</v>
      </c>
      <c r="FCS62" s="21">
        <v>89</v>
      </c>
      <c r="FCT62" s="21" t="s">
        <v>170</v>
      </c>
      <c r="FCU62" s="21" t="s">
        <v>165</v>
      </c>
      <c r="FCV62" s="21" t="s">
        <v>98</v>
      </c>
      <c r="FCW62" s="21" t="s">
        <v>100</v>
      </c>
      <c r="FCX62" s="21" t="s">
        <v>169</v>
      </c>
      <c r="FCY62" s="27">
        <v>11968</v>
      </c>
      <c r="FCZ62" s="21" t="s">
        <v>166</v>
      </c>
      <c r="FDA62" s="21">
        <v>89</v>
      </c>
      <c r="FDB62" s="21" t="s">
        <v>170</v>
      </c>
      <c r="FDC62" s="21" t="s">
        <v>165</v>
      </c>
      <c r="FDD62" s="21" t="s">
        <v>98</v>
      </c>
      <c r="FDE62" s="21" t="s">
        <v>100</v>
      </c>
      <c r="FDF62" s="21" t="s">
        <v>169</v>
      </c>
      <c r="FDG62" s="27">
        <v>11968</v>
      </c>
      <c r="FDH62" s="21" t="s">
        <v>166</v>
      </c>
      <c r="FDI62" s="21">
        <v>89</v>
      </c>
      <c r="FDJ62" s="21" t="s">
        <v>170</v>
      </c>
      <c r="FDK62" s="21" t="s">
        <v>165</v>
      </c>
      <c r="FDL62" s="21" t="s">
        <v>98</v>
      </c>
      <c r="FDM62" s="21" t="s">
        <v>100</v>
      </c>
      <c r="FDN62" s="21" t="s">
        <v>169</v>
      </c>
      <c r="FDO62" s="27">
        <v>11968</v>
      </c>
      <c r="FDP62" s="21" t="s">
        <v>166</v>
      </c>
      <c r="FDQ62" s="21">
        <v>89</v>
      </c>
      <c r="FDR62" s="21" t="s">
        <v>170</v>
      </c>
      <c r="FDS62" s="21" t="s">
        <v>165</v>
      </c>
      <c r="FDT62" s="21" t="s">
        <v>98</v>
      </c>
      <c r="FDU62" s="21" t="s">
        <v>100</v>
      </c>
      <c r="FDV62" s="21" t="s">
        <v>169</v>
      </c>
      <c r="FDW62" s="27">
        <v>11968</v>
      </c>
      <c r="FDX62" s="21" t="s">
        <v>166</v>
      </c>
      <c r="FDY62" s="21">
        <v>89</v>
      </c>
      <c r="FDZ62" s="21" t="s">
        <v>170</v>
      </c>
      <c r="FEA62" s="21" t="s">
        <v>165</v>
      </c>
      <c r="FEB62" s="21" t="s">
        <v>98</v>
      </c>
      <c r="FEC62" s="21" t="s">
        <v>100</v>
      </c>
      <c r="FED62" s="21" t="s">
        <v>169</v>
      </c>
      <c r="FEE62" s="27">
        <v>11968</v>
      </c>
      <c r="FEF62" s="21" t="s">
        <v>166</v>
      </c>
      <c r="FEG62" s="21">
        <v>89</v>
      </c>
      <c r="FEH62" s="21" t="s">
        <v>170</v>
      </c>
      <c r="FEI62" s="21" t="s">
        <v>165</v>
      </c>
      <c r="FEJ62" s="21" t="s">
        <v>98</v>
      </c>
      <c r="FEK62" s="21" t="s">
        <v>100</v>
      </c>
      <c r="FEL62" s="21" t="s">
        <v>169</v>
      </c>
      <c r="FEM62" s="27">
        <v>11968</v>
      </c>
      <c r="FEN62" s="21" t="s">
        <v>166</v>
      </c>
      <c r="FEO62" s="21">
        <v>89</v>
      </c>
      <c r="FEP62" s="21" t="s">
        <v>170</v>
      </c>
      <c r="FEQ62" s="21" t="s">
        <v>165</v>
      </c>
      <c r="FER62" s="21" t="s">
        <v>98</v>
      </c>
      <c r="FES62" s="21" t="s">
        <v>100</v>
      </c>
      <c r="FET62" s="21" t="s">
        <v>169</v>
      </c>
      <c r="FEU62" s="27">
        <v>11968</v>
      </c>
      <c r="FEV62" s="21" t="s">
        <v>166</v>
      </c>
      <c r="FEW62" s="21">
        <v>89</v>
      </c>
      <c r="FEX62" s="21" t="s">
        <v>170</v>
      </c>
      <c r="FEY62" s="21" t="s">
        <v>165</v>
      </c>
      <c r="FEZ62" s="21" t="s">
        <v>98</v>
      </c>
      <c r="FFA62" s="21" t="s">
        <v>100</v>
      </c>
      <c r="FFB62" s="21" t="s">
        <v>169</v>
      </c>
      <c r="FFC62" s="27">
        <v>11968</v>
      </c>
      <c r="FFD62" s="21" t="s">
        <v>166</v>
      </c>
      <c r="FFE62" s="21">
        <v>89</v>
      </c>
      <c r="FFF62" s="21" t="s">
        <v>170</v>
      </c>
      <c r="FFG62" s="21" t="s">
        <v>165</v>
      </c>
      <c r="FFH62" s="21" t="s">
        <v>98</v>
      </c>
      <c r="FFI62" s="21" t="s">
        <v>100</v>
      </c>
      <c r="FFJ62" s="21" t="s">
        <v>169</v>
      </c>
      <c r="FFK62" s="27">
        <v>11968</v>
      </c>
      <c r="FFL62" s="21" t="s">
        <v>166</v>
      </c>
      <c r="FFM62" s="21">
        <v>89</v>
      </c>
      <c r="FFN62" s="21" t="s">
        <v>170</v>
      </c>
      <c r="FFO62" s="21" t="s">
        <v>165</v>
      </c>
      <c r="FFP62" s="21" t="s">
        <v>98</v>
      </c>
      <c r="FFQ62" s="21" t="s">
        <v>100</v>
      </c>
      <c r="FFR62" s="21" t="s">
        <v>169</v>
      </c>
      <c r="FFS62" s="27">
        <v>11968</v>
      </c>
      <c r="FFT62" s="21" t="s">
        <v>166</v>
      </c>
      <c r="FFU62" s="21">
        <v>89</v>
      </c>
      <c r="FFV62" s="21" t="s">
        <v>170</v>
      </c>
      <c r="FFW62" s="21" t="s">
        <v>165</v>
      </c>
      <c r="FFX62" s="21" t="s">
        <v>98</v>
      </c>
      <c r="FFY62" s="21" t="s">
        <v>100</v>
      </c>
      <c r="FFZ62" s="21" t="s">
        <v>169</v>
      </c>
      <c r="FGA62" s="27">
        <v>11968</v>
      </c>
      <c r="FGB62" s="21" t="s">
        <v>166</v>
      </c>
      <c r="FGC62" s="21">
        <v>89</v>
      </c>
      <c r="FGD62" s="21" t="s">
        <v>170</v>
      </c>
      <c r="FGE62" s="21" t="s">
        <v>165</v>
      </c>
      <c r="FGF62" s="21" t="s">
        <v>98</v>
      </c>
      <c r="FGG62" s="21" t="s">
        <v>100</v>
      </c>
      <c r="FGH62" s="21" t="s">
        <v>169</v>
      </c>
      <c r="FGI62" s="27">
        <v>11968</v>
      </c>
      <c r="FGJ62" s="21" t="s">
        <v>166</v>
      </c>
      <c r="FGK62" s="21">
        <v>89</v>
      </c>
      <c r="FGL62" s="21" t="s">
        <v>170</v>
      </c>
      <c r="FGM62" s="21" t="s">
        <v>165</v>
      </c>
      <c r="FGN62" s="21" t="s">
        <v>98</v>
      </c>
      <c r="FGO62" s="21" t="s">
        <v>100</v>
      </c>
      <c r="FGP62" s="21" t="s">
        <v>169</v>
      </c>
      <c r="FGQ62" s="27">
        <v>11968</v>
      </c>
      <c r="FGR62" s="21" t="s">
        <v>166</v>
      </c>
      <c r="FGS62" s="21">
        <v>89</v>
      </c>
      <c r="FGT62" s="21" t="s">
        <v>170</v>
      </c>
      <c r="FGU62" s="21" t="s">
        <v>165</v>
      </c>
      <c r="FGV62" s="21" t="s">
        <v>98</v>
      </c>
      <c r="FGW62" s="21" t="s">
        <v>100</v>
      </c>
      <c r="FGX62" s="21" t="s">
        <v>169</v>
      </c>
      <c r="FGY62" s="27">
        <v>11968</v>
      </c>
      <c r="FGZ62" s="21" t="s">
        <v>166</v>
      </c>
      <c r="FHA62" s="21">
        <v>89</v>
      </c>
      <c r="FHB62" s="21" t="s">
        <v>170</v>
      </c>
      <c r="FHC62" s="21" t="s">
        <v>165</v>
      </c>
      <c r="FHD62" s="21" t="s">
        <v>98</v>
      </c>
      <c r="FHE62" s="21" t="s">
        <v>100</v>
      </c>
      <c r="FHF62" s="21" t="s">
        <v>169</v>
      </c>
      <c r="FHG62" s="27">
        <v>11968</v>
      </c>
      <c r="FHH62" s="21" t="s">
        <v>166</v>
      </c>
      <c r="FHI62" s="21">
        <v>89</v>
      </c>
      <c r="FHJ62" s="21" t="s">
        <v>170</v>
      </c>
      <c r="FHK62" s="21" t="s">
        <v>165</v>
      </c>
      <c r="FHL62" s="21" t="s">
        <v>98</v>
      </c>
      <c r="FHM62" s="21" t="s">
        <v>100</v>
      </c>
      <c r="FHN62" s="21" t="s">
        <v>169</v>
      </c>
      <c r="FHO62" s="27">
        <v>11968</v>
      </c>
      <c r="FHP62" s="21" t="s">
        <v>166</v>
      </c>
      <c r="FHQ62" s="21">
        <v>89</v>
      </c>
      <c r="FHR62" s="21" t="s">
        <v>170</v>
      </c>
      <c r="FHS62" s="21" t="s">
        <v>165</v>
      </c>
      <c r="FHT62" s="21" t="s">
        <v>98</v>
      </c>
      <c r="FHU62" s="21" t="s">
        <v>100</v>
      </c>
      <c r="FHV62" s="21" t="s">
        <v>169</v>
      </c>
      <c r="FHW62" s="27">
        <v>11968</v>
      </c>
      <c r="FHX62" s="21" t="s">
        <v>166</v>
      </c>
      <c r="FHY62" s="21">
        <v>89</v>
      </c>
      <c r="FHZ62" s="21" t="s">
        <v>170</v>
      </c>
      <c r="FIA62" s="21" t="s">
        <v>165</v>
      </c>
      <c r="FIB62" s="21" t="s">
        <v>98</v>
      </c>
      <c r="FIC62" s="21" t="s">
        <v>100</v>
      </c>
      <c r="FID62" s="21" t="s">
        <v>169</v>
      </c>
      <c r="FIE62" s="27">
        <v>11968</v>
      </c>
      <c r="FIF62" s="21" t="s">
        <v>166</v>
      </c>
      <c r="FIG62" s="21">
        <v>89</v>
      </c>
      <c r="FIH62" s="21" t="s">
        <v>170</v>
      </c>
      <c r="FII62" s="21" t="s">
        <v>165</v>
      </c>
      <c r="FIJ62" s="21" t="s">
        <v>98</v>
      </c>
      <c r="FIK62" s="21" t="s">
        <v>100</v>
      </c>
      <c r="FIL62" s="21" t="s">
        <v>169</v>
      </c>
      <c r="FIM62" s="27">
        <v>11968</v>
      </c>
      <c r="FIN62" s="21" t="s">
        <v>166</v>
      </c>
      <c r="FIO62" s="21">
        <v>89</v>
      </c>
      <c r="FIP62" s="21" t="s">
        <v>170</v>
      </c>
      <c r="FIQ62" s="21" t="s">
        <v>165</v>
      </c>
      <c r="FIR62" s="21" t="s">
        <v>98</v>
      </c>
      <c r="FIS62" s="21" t="s">
        <v>100</v>
      </c>
      <c r="FIT62" s="21" t="s">
        <v>169</v>
      </c>
      <c r="FIU62" s="27">
        <v>11968</v>
      </c>
      <c r="FIV62" s="21" t="s">
        <v>166</v>
      </c>
      <c r="FIW62" s="21">
        <v>89</v>
      </c>
      <c r="FIX62" s="21" t="s">
        <v>170</v>
      </c>
      <c r="FIY62" s="21" t="s">
        <v>165</v>
      </c>
      <c r="FIZ62" s="21" t="s">
        <v>98</v>
      </c>
      <c r="FJA62" s="21" t="s">
        <v>100</v>
      </c>
      <c r="FJB62" s="21" t="s">
        <v>169</v>
      </c>
      <c r="FJC62" s="27">
        <v>11968</v>
      </c>
      <c r="FJD62" s="21" t="s">
        <v>166</v>
      </c>
      <c r="FJE62" s="21">
        <v>89</v>
      </c>
      <c r="FJF62" s="21" t="s">
        <v>170</v>
      </c>
      <c r="FJG62" s="21" t="s">
        <v>165</v>
      </c>
      <c r="FJH62" s="21" t="s">
        <v>98</v>
      </c>
      <c r="FJI62" s="21" t="s">
        <v>100</v>
      </c>
      <c r="FJJ62" s="21" t="s">
        <v>169</v>
      </c>
      <c r="FJK62" s="27">
        <v>11968</v>
      </c>
      <c r="FJL62" s="21" t="s">
        <v>166</v>
      </c>
      <c r="FJM62" s="21">
        <v>89</v>
      </c>
      <c r="FJN62" s="21" t="s">
        <v>170</v>
      </c>
      <c r="FJO62" s="21" t="s">
        <v>165</v>
      </c>
      <c r="FJP62" s="21" t="s">
        <v>98</v>
      </c>
      <c r="FJQ62" s="21" t="s">
        <v>100</v>
      </c>
      <c r="FJR62" s="21" t="s">
        <v>169</v>
      </c>
      <c r="FJS62" s="27">
        <v>11968</v>
      </c>
      <c r="FJT62" s="21" t="s">
        <v>166</v>
      </c>
      <c r="FJU62" s="21">
        <v>89</v>
      </c>
      <c r="FJV62" s="21" t="s">
        <v>170</v>
      </c>
      <c r="FJW62" s="21" t="s">
        <v>165</v>
      </c>
      <c r="FJX62" s="21" t="s">
        <v>98</v>
      </c>
      <c r="FJY62" s="21" t="s">
        <v>100</v>
      </c>
      <c r="FJZ62" s="21" t="s">
        <v>169</v>
      </c>
      <c r="FKA62" s="27">
        <v>11968</v>
      </c>
      <c r="FKB62" s="21" t="s">
        <v>166</v>
      </c>
      <c r="FKC62" s="21">
        <v>89</v>
      </c>
      <c r="FKD62" s="21" t="s">
        <v>170</v>
      </c>
      <c r="FKE62" s="21" t="s">
        <v>165</v>
      </c>
      <c r="FKF62" s="21" t="s">
        <v>98</v>
      </c>
      <c r="FKG62" s="21" t="s">
        <v>100</v>
      </c>
      <c r="FKH62" s="21" t="s">
        <v>169</v>
      </c>
      <c r="FKI62" s="27">
        <v>11968</v>
      </c>
      <c r="FKJ62" s="21" t="s">
        <v>166</v>
      </c>
      <c r="FKK62" s="21">
        <v>89</v>
      </c>
      <c r="FKL62" s="21" t="s">
        <v>170</v>
      </c>
      <c r="FKM62" s="21" t="s">
        <v>165</v>
      </c>
      <c r="FKN62" s="21" t="s">
        <v>98</v>
      </c>
      <c r="FKO62" s="21" t="s">
        <v>100</v>
      </c>
      <c r="FKP62" s="21" t="s">
        <v>169</v>
      </c>
      <c r="FKQ62" s="27">
        <v>11968</v>
      </c>
      <c r="FKR62" s="21" t="s">
        <v>166</v>
      </c>
      <c r="FKS62" s="21">
        <v>89</v>
      </c>
      <c r="FKT62" s="21" t="s">
        <v>170</v>
      </c>
      <c r="FKU62" s="21" t="s">
        <v>165</v>
      </c>
      <c r="FKV62" s="21" t="s">
        <v>98</v>
      </c>
      <c r="FKW62" s="21" t="s">
        <v>100</v>
      </c>
      <c r="FKX62" s="21" t="s">
        <v>169</v>
      </c>
      <c r="FKY62" s="27">
        <v>11968</v>
      </c>
      <c r="FKZ62" s="21" t="s">
        <v>166</v>
      </c>
      <c r="FLA62" s="21">
        <v>89</v>
      </c>
      <c r="FLB62" s="21" t="s">
        <v>170</v>
      </c>
      <c r="FLC62" s="21" t="s">
        <v>165</v>
      </c>
      <c r="FLD62" s="21" t="s">
        <v>98</v>
      </c>
      <c r="FLE62" s="21" t="s">
        <v>100</v>
      </c>
      <c r="FLF62" s="21" t="s">
        <v>169</v>
      </c>
      <c r="FLG62" s="27">
        <v>11968</v>
      </c>
      <c r="FLH62" s="21" t="s">
        <v>166</v>
      </c>
      <c r="FLI62" s="21">
        <v>89</v>
      </c>
      <c r="FLJ62" s="21" t="s">
        <v>170</v>
      </c>
      <c r="FLK62" s="21" t="s">
        <v>165</v>
      </c>
      <c r="FLL62" s="21" t="s">
        <v>98</v>
      </c>
      <c r="FLM62" s="21" t="s">
        <v>100</v>
      </c>
      <c r="FLN62" s="21" t="s">
        <v>169</v>
      </c>
      <c r="FLO62" s="27">
        <v>11968</v>
      </c>
      <c r="FLP62" s="21" t="s">
        <v>166</v>
      </c>
      <c r="FLQ62" s="21">
        <v>89</v>
      </c>
      <c r="FLR62" s="21" t="s">
        <v>170</v>
      </c>
      <c r="FLS62" s="21" t="s">
        <v>165</v>
      </c>
      <c r="FLT62" s="21" t="s">
        <v>98</v>
      </c>
      <c r="FLU62" s="21" t="s">
        <v>100</v>
      </c>
      <c r="FLV62" s="21" t="s">
        <v>169</v>
      </c>
      <c r="FLW62" s="27">
        <v>11968</v>
      </c>
      <c r="FLX62" s="21" t="s">
        <v>166</v>
      </c>
      <c r="FLY62" s="21">
        <v>89</v>
      </c>
      <c r="FLZ62" s="21" t="s">
        <v>170</v>
      </c>
      <c r="FMA62" s="21" t="s">
        <v>165</v>
      </c>
      <c r="FMB62" s="21" t="s">
        <v>98</v>
      </c>
      <c r="FMC62" s="21" t="s">
        <v>100</v>
      </c>
      <c r="FMD62" s="21" t="s">
        <v>169</v>
      </c>
      <c r="FME62" s="27">
        <v>11968</v>
      </c>
      <c r="FMF62" s="21" t="s">
        <v>166</v>
      </c>
      <c r="FMG62" s="21">
        <v>89</v>
      </c>
      <c r="FMH62" s="21" t="s">
        <v>170</v>
      </c>
      <c r="FMI62" s="21" t="s">
        <v>165</v>
      </c>
      <c r="FMJ62" s="21" t="s">
        <v>98</v>
      </c>
      <c r="FMK62" s="21" t="s">
        <v>100</v>
      </c>
      <c r="FML62" s="21" t="s">
        <v>169</v>
      </c>
      <c r="FMM62" s="27">
        <v>11968</v>
      </c>
      <c r="FMN62" s="21" t="s">
        <v>166</v>
      </c>
      <c r="FMO62" s="21">
        <v>89</v>
      </c>
      <c r="FMP62" s="21" t="s">
        <v>170</v>
      </c>
      <c r="FMQ62" s="21" t="s">
        <v>165</v>
      </c>
      <c r="FMR62" s="21" t="s">
        <v>98</v>
      </c>
      <c r="FMS62" s="21" t="s">
        <v>100</v>
      </c>
      <c r="FMT62" s="21" t="s">
        <v>169</v>
      </c>
      <c r="FMU62" s="27">
        <v>11968</v>
      </c>
      <c r="FMV62" s="21" t="s">
        <v>166</v>
      </c>
      <c r="FMW62" s="21">
        <v>89</v>
      </c>
      <c r="FMX62" s="21" t="s">
        <v>170</v>
      </c>
      <c r="FMY62" s="21" t="s">
        <v>165</v>
      </c>
      <c r="FMZ62" s="21" t="s">
        <v>98</v>
      </c>
      <c r="FNA62" s="21" t="s">
        <v>100</v>
      </c>
      <c r="FNB62" s="21" t="s">
        <v>169</v>
      </c>
      <c r="FNC62" s="27">
        <v>11968</v>
      </c>
      <c r="FND62" s="21" t="s">
        <v>166</v>
      </c>
      <c r="FNE62" s="21">
        <v>89</v>
      </c>
      <c r="FNF62" s="21" t="s">
        <v>170</v>
      </c>
      <c r="FNG62" s="21" t="s">
        <v>165</v>
      </c>
      <c r="FNH62" s="21" t="s">
        <v>98</v>
      </c>
      <c r="FNI62" s="21" t="s">
        <v>100</v>
      </c>
      <c r="FNJ62" s="21" t="s">
        <v>169</v>
      </c>
      <c r="FNK62" s="27">
        <v>11968</v>
      </c>
      <c r="FNL62" s="21" t="s">
        <v>166</v>
      </c>
      <c r="FNM62" s="21">
        <v>89</v>
      </c>
      <c r="FNN62" s="21" t="s">
        <v>170</v>
      </c>
      <c r="FNO62" s="21" t="s">
        <v>165</v>
      </c>
      <c r="FNP62" s="21" t="s">
        <v>98</v>
      </c>
      <c r="FNQ62" s="21" t="s">
        <v>100</v>
      </c>
      <c r="FNR62" s="21" t="s">
        <v>169</v>
      </c>
      <c r="FNS62" s="27">
        <v>11968</v>
      </c>
      <c r="FNT62" s="21" t="s">
        <v>166</v>
      </c>
      <c r="FNU62" s="21">
        <v>89</v>
      </c>
      <c r="FNV62" s="21" t="s">
        <v>170</v>
      </c>
      <c r="FNW62" s="21" t="s">
        <v>165</v>
      </c>
      <c r="FNX62" s="21" t="s">
        <v>98</v>
      </c>
      <c r="FNY62" s="21" t="s">
        <v>100</v>
      </c>
      <c r="FNZ62" s="21" t="s">
        <v>169</v>
      </c>
      <c r="FOA62" s="27">
        <v>11968</v>
      </c>
      <c r="FOB62" s="21" t="s">
        <v>166</v>
      </c>
      <c r="FOC62" s="21">
        <v>89</v>
      </c>
      <c r="FOD62" s="21" t="s">
        <v>170</v>
      </c>
      <c r="FOE62" s="21" t="s">
        <v>165</v>
      </c>
      <c r="FOF62" s="21" t="s">
        <v>98</v>
      </c>
      <c r="FOG62" s="21" t="s">
        <v>100</v>
      </c>
      <c r="FOH62" s="21" t="s">
        <v>169</v>
      </c>
      <c r="FOI62" s="27">
        <v>11968</v>
      </c>
      <c r="FOJ62" s="21" t="s">
        <v>166</v>
      </c>
      <c r="FOK62" s="21">
        <v>89</v>
      </c>
      <c r="FOL62" s="21" t="s">
        <v>170</v>
      </c>
      <c r="FOM62" s="21" t="s">
        <v>165</v>
      </c>
      <c r="FON62" s="21" t="s">
        <v>98</v>
      </c>
      <c r="FOO62" s="21" t="s">
        <v>100</v>
      </c>
      <c r="FOP62" s="21" t="s">
        <v>169</v>
      </c>
      <c r="FOQ62" s="27">
        <v>11968</v>
      </c>
      <c r="FOR62" s="21" t="s">
        <v>166</v>
      </c>
      <c r="FOS62" s="21">
        <v>89</v>
      </c>
      <c r="FOT62" s="21" t="s">
        <v>170</v>
      </c>
      <c r="FOU62" s="21" t="s">
        <v>165</v>
      </c>
      <c r="FOV62" s="21" t="s">
        <v>98</v>
      </c>
      <c r="FOW62" s="21" t="s">
        <v>100</v>
      </c>
      <c r="FOX62" s="21" t="s">
        <v>169</v>
      </c>
      <c r="FOY62" s="27">
        <v>11968</v>
      </c>
      <c r="FOZ62" s="21" t="s">
        <v>166</v>
      </c>
      <c r="FPA62" s="21">
        <v>89</v>
      </c>
      <c r="FPB62" s="21" t="s">
        <v>170</v>
      </c>
      <c r="FPC62" s="21" t="s">
        <v>165</v>
      </c>
      <c r="FPD62" s="21" t="s">
        <v>98</v>
      </c>
      <c r="FPE62" s="21" t="s">
        <v>100</v>
      </c>
      <c r="FPF62" s="21" t="s">
        <v>169</v>
      </c>
      <c r="FPG62" s="27">
        <v>11968</v>
      </c>
      <c r="FPH62" s="21" t="s">
        <v>166</v>
      </c>
      <c r="FPI62" s="21">
        <v>89</v>
      </c>
      <c r="FPJ62" s="21" t="s">
        <v>170</v>
      </c>
      <c r="FPK62" s="21" t="s">
        <v>165</v>
      </c>
      <c r="FPL62" s="21" t="s">
        <v>98</v>
      </c>
      <c r="FPM62" s="21" t="s">
        <v>100</v>
      </c>
      <c r="FPN62" s="21" t="s">
        <v>169</v>
      </c>
      <c r="FPO62" s="27">
        <v>11968</v>
      </c>
      <c r="FPP62" s="21" t="s">
        <v>166</v>
      </c>
      <c r="FPQ62" s="21">
        <v>89</v>
      </c>
      <c r="FPR62" s="21" t="s">
        <v>170</v>
      </c>
      <c r="FPS62" s="21" t="s">
        <v>165</v>
      </c>
      <c r="FPT62" s="21" t="s">
        <v>98</v>
      </c>
      <c r="FPU62" s="21" t="s">
        <v>100</v>
      </c>
      <c r="FPV62" s="21" t="s">
        <v>169</v>
      </c>
      <c r="FPW62" s="27">
        <v>11968</v>
      </c>
      <c r="FPX62" s="21" t="s">
        <v>166</v>
      </c>
      <c r="FPY62" s="21">
        <v>89</v>
      </c>
      <c r="FPZ62" s="21" t="s">
        <v>170</v>
      </c>
      <c r="FQA62" s="21" t="s">
        <v>165</v>
      </c>
      <c r="FQB62" s="21" t="s">
        <v>98</v>
      </c>
      <c r="FQC62" s="21" t="s">
        <v>100</v>
      </c>
      <c r="FQD62" s="21" t="s">
        <v>169</v>
      </c>
      <c r="FQE62" s="27">
        <v>11968</v>
      </c>
      <c r="FQF62" s="21" t="s">
        <v>166</v>
      </c>
      <c r="FQG62" s="21">
        <v>89</v>
      </c>
      <c r="FQH62" s="21" t="s">
        <v>170</v>
      </c>
      <c r="FQI62" s="21" t="s">
        <v>165</v>
      </c>
      <c r="FQJ62" s="21" t="s">
        <v>98</v>
      </c>
      <c r="FQK62" s="21" t="s">
        <v>100</v>
      </c>
      <c r="FQL62" s="21" t="s">
        <v>169</v>
      </c>
      <c r="FQM62" s="27">
        <v>11968</v>
      </c>
      <c r="FQN62" s="21" t="s">
        <v>166</v>
      </c>
      <c r="FQO62" s="21">
        <v>89</v>
      </c>
      <c r="FQP62" s="21" t="s">
        <v>170</v>
      </c>
      <c r="FQQ62" s="21" t="s">
        <v>165</v>
      </c>
      <c r="FQR62" s="21" t="s">
        <v>98</v>
      </c>
      <c r="FQS62" s="21" t="s">
        <v>100</v>
      </c>
      <c r="FQT62" s="21" t="s">
        <v>169</v>
      </c>
      <c r="FQU62" s="27">
        <v>11968</v>
      </c>
      <c r="FQV62" s="21" t="s">
        <v>166</v>
      </c>
      <c r="FQW62" s="21">
        <v>89</v>
      </c>
      <c r="FQX62" s="21" t="s">
        <v>170</v>
      </c>
      <c r="FQY62" s="21" t="s">
        <v>165</v>
      </c>
      <c r="FQZ62" s="21" t="s">
        <v>98</v>
      </c>
      <c r="FRA62" s="21" t="s">
        <v>100</v>
      </c>
      <c r="FRB62" s="21" t="s">
        <v>169</v>
      </c>
      <c r="FRC62" s="27">
        <v>11968</v>
      </c>
      <c r="FRD62" s="21" t="s">
        <v>166</v>
      </c>
      <c r="FRE62" s="21">
        <v>89</v>
      </c>
      <c r="FRF62" s="21" t="s">
        <v>170</v>
      </c>
      <c r="FRG62" s="21" t="s">
        <v>165</v>
      </c>
      <c r="FRH62" s="21" t="s">
        <v>98</v>
      </c>
      <c r="FRI62" s="21" t="s">
        <v>100</v>
      </c>
      <c r="FRJ62" s="21" t="s">
        <v>169</v>
      </c>
      <c r="FRK62" s="27">
        <v>11968</v>
      </c>
      <c r="FRL62" s="21" t="s">
        <v>166</v>
      </c>
      <c r="FRM62" s="21">
        <v>89</v>
      </c>
      <c r="FRN62" s="21" t="s">
        <v>170</v>
      </c>
      <c r="FRO62" s="21" t="s">
        <v>165</v>
      </c>
      <c r="FRP62" s="21" t="s">
        <v>98</v>
      </c>
      <c r="FRQ62" s="21" t="s">
        <v>100</v>
      </c>
      <c r="FRR62" s="21" t="s">
        <v>169</v>
      </c>
      <c r="FRS62" s="27">
        <v>11968</v>
      </c>
      <c r="FRT62" s="21" t="s">
        <v>166</v>
      </c>
      <c r="FRU62" s="21">
        <v>89</v>
      </c>
      <c r="FRV62" s="21" t="s">
        <v>170</v>
      </c>
      <c r="FRW62" s="21" t="s">
        <v>165</v>
      </c>
      <c r="FRX62" s="21" t="s">
        <v>98</v>
      </c>
      <c r="FRY62" s="21" t="s">
        <v>100</v>
      </c>
      <c r="FRZ62" s="21" t="s">
        <v>169</v>
      </c>
      <c r="FSA62" s="27">
        <v>11968</v>
      </c>
      <c r="FSB62" s="21" t="s">
        <v>166</v>
      </c>
      <c r="FSC62" s="21">
        <v>89</v>
      </c>
      <c r="FSD62" s="21" t="s">
        <v>170</v>
      </c>
      <c r="FSE62" s="21" t="s">
        <v>165</v>
      </c>
      <c r="FSF62" s="21" t="s">
        <v>98</v>
      </c>
      <c r="FSG62" s="21" t="s">
        <v>100</v>
      </c>
      <c r="FSH62" s="21" t="s">
        <v>169</v>
      </c>
      <c r="FSI62" s="27">
        <v>11968</v>
      </c>
      <c r="FSJ62" s="21" t="s">
        <v>166</v>
      </c>
      <c r="FSK62" s="21">
        <v>89</v>
      </c>
      <c r="FSL62" s="21" t="s">
        <v>170</v>
      </c>
      <c r="FSM62" s="21" t="s">
        <v>165</v>
      </c>
      <c r="FSN62" s="21" t="s">
        <v>98</v>
      </c>
      <c r="FSO62" s="21" t="s">
        <v>100</v>
      </c>
      <c r="FSP62" s="21" t="s">
        <v>169</v>
      </c>
      <c r="FSQ62" s="27">
        <v>11968</v>
      </c>
      <c r="FSR62" s="21" t="s">
        <v>166</v>
      </c>
      <c r="FSS62" s="21">
        <v>89</v>
      </c>
      <c r="FST62" s="21" t="s">
        <v>170</v>
      </c>
      <c r="FSU62" s="21" t="s">
        <v>165</v>
      </c>
      <c r="FSV62" s="21" t="s">
        <v>98</v>
      </c>
      <c r="FSW62" s="21" t="s">
        <v>100</v>
      </c>
      <c r="FSX62" s="21" t="s">
        <v>169</v>
      </c>
      <c r="FSY62" s="27">
        <v>11968</v>
      </c>
      <c r="FSZ62" s="21" t="s">
        <v>166</v>
      </c>
      <c r="FTA62" s="21">
        <v>89</v>
      </c>
      <c r="FTB62" s="21" t="s">
        <v>170</v>
      </c>
      <c r="FTC62" s="21" t="s">
        <v>165</v>
      </c>
      <c r="FTD62" s="21" t="s">
        <v>98</v>
      </c>
      <c r="FTE62" s="21" t="s">
        <v>100</v>
      </c>
      <c r="FTF62" s="21" t="s">
        <v>169</v>
      </c>
      <c r="FTG62" s="27">
        <v>11968</v>
      </c>
      <c r="FTH62" s="21" t="s">
        <v>166</v>
      </c>
      <c r="FTI62" s="21">
        <v>89</v>
      </c>
      <c r="FTJ62" s="21" t="s">
        <v>170</v>
      </c>
      <c r="FTK62" s="21" t="s">
        <v>165</v>
      </c>
      <c r="FTL62" s="21" t="s">
        <v>98</v>
      </c>
      <c r="FTM62" s="21" t="s">
        <v>100</v>
      </c>
      <c r="FTN62" s="21" t="s">
        <v>169</v>
      </c>
      <c r="FTO62" s="27">
        <v>11968</v>
      </c>
      <c r="FTP62" s="21" t="s">
        <v>166</v>
      </c>
      <c r="FTQ62" s="21">
        <v>89</v>
      </c>
      <c r="FTR62" s="21" t="s">
        <v>170</v>
      </c>
      <c r="FTS62" s="21" t="s">
        <v>165</v>
      </c>
      <c r="FTT62" s="21" t="s">
        <v>98</v>
      </c>
      <c r="FTU62" s="21" t="s">
        <v>100</v>
      </c>
      <c r="FTV62" s="21" t="s">
        <v>169</v>
      </c>
      <c r="FTW62" s="27">
        <v>11968</v>
      </c>
      <c r="FTX62" s="21" t="s">
        <v>166</v>
      </c>
      <c r="FTY62" s="21">
        <v>89</v>
      </c>
      <c r="FTZ62" s="21" t="s">
        <v>170</v>
      </c>
      <c r="FUA62" s="21" t="s">
        <v>165</v>
      </c>
      <c r="FUB62" s="21" t="s">
        <v>98</v>
      </c>
      <c r="FUC62" s="21" t="s">
        <v>100</v>
      </c>
      <c r="FUD62" s="21" t="s">
        <v>169</v>
      </c>
      <c r="FUE62" s="27">
        <v>11968</v>
      </c>
      <c r="FUF62" s="21" t="s">
        <v>166</v>
      </c>
      <c r="FUG62" s="21">
        <v>89</v>
      </c>
      <c r="FUH62" s="21" t="s">
        <v>170</v>
      </c>
      <c r="FUI62" s="21" t="s">
        <v>165</v>
      </c>
      <c r="FUJ62" s="21" t="s">
        <v>98</v>
      </c>
      <c r="FUK62" s="21" t="s">
        <v>100</v>
      </c>
      <c r="FUL62" s="21" t="s">
        <v>169</v>
      </c>
      <c r="FUM62" s="27">
        <v>11968</v>
      </c>
      <c r="FUN62" s="21" t="s">
        <v>166</v>
      </c>
      <c r="FUO62" s="21">
        <v>89</v>
      </c>
      <c r="FUP62" s="21" t="s">
        <v>170</v>
      </c>
      <c r="FUQ62" s="21" t="s">
        <v>165</v>
      </c>
      <c r="FUR62" s="21" t="s">
        <v>98</v>
      </c>
      <c r="FUS62" s="21" t="s">
        <v>100</v>
      </c>
      <c r="FUT62" s="21" t="s">
        <v>169</v>
      </c>
      <c r="FUU62" s="27">
        <v>11968</v>
      </c>
      <c r="FUV62" s="21" t="s">
        <v>166</v>
      </c>
      <c r="FUW62" s="21">
        <v>89</v>
      </c>
      <c r="FUX62" s="21" t="s">
        <v>170</v>
      </c>
      <c r="FUY62" s="21" t="s">
        <v>165</v>
      </c>
      <c r="FUZ62" s="21" t="s">
        <v>98</v>
      </c>
      <c r="FVA62" s="21" t="s">
        <v>100</v>
      </c>
      <c r="FVB62" s="21" t="s">
        <v>169</v>
      </c>
      <c r="FVC62" s="27">
        <v>11968</v>
      </c>
      <c r="FVD62" s="21" t="s">
        <v>166</v>
      </c>
      <c r="FVE62" s="21">
        <v>89</v>
      </c>
      <c r="FVF62" s="21" t="s">
        <v>170</v>
      </c>
      <c r="FVG62" s="21" t="s">
        <v>165</v>
      </c>
      <c r="FVH62" s="21" t="s">
        <v>98</v>
      </c>
      <c r="FVI62" s="21" t="s">
        <v>100</v>
      </c>
      <c r="FVJ62" s="21" t="s">
        <v>169</v>
      </c>
      <c r="FVK62" s="27">
        <v>11968</v>
      </c>
      <c r="FVL62" s="21" t="s">
        <v>166</v>
      </c>
      <c r="FVM62" s="21">
        <v>89</v>
      </c>
      <c r="FVN62" s="21" t="s">
        <v>170</v>
      </c>
      <c r="FVO62" s="21" t="s">
        <v>165</v>
      </c>
      <c r="FVP62" s="21" t="s">
        <v>98</v>
      </c>
      <c r="FVQ62" s="21" t="s">
        <v>100</v>
      </c>
      <c r="FVR62" s="21" t="s">
        <v>169</v>
      </c>
      <c r="FVS62" s="27">
        <v>11968</v>
      </c>
      <c r="FVT62" s="21" t="s">
        <v>166</v>
      </c>
      <c r="FVU62" s="21">
        <v>89</v>
      </c>
      <c r="FVV62" s="21" t="s">
        <v>170</v>
      </c>
      <c r="FVW62" s="21" t="s">
        <v>165</v>
      </c>
      <c r="FVX62" s="21" t="s">
        <v>98</v>
      </c>
      <c r="FVY62" s="21" t="s">
        <v>100</v>
      </c>
      <c r="FVZ62" s="21" t="s">
        <v>169</v>
      </c>
      <c r="FWA62" s="27">
        <v>11968</v>
      </c>
      <c r="FWB62" s="21" t="s">
        <v>166</v>
      </c>
      <c r="FWC62" s="21">
        <v>89</v>
      </c>
      <c r="FWD62" s="21" t="s">
        <v>170</v>
      </c>
      <c r="FWE62" s="21" t="s">
        <v>165</v>
      </c>
      <c r="FWF62" s="21" t="s">
        <v>98</v>
      </c>
      <c r="FWG62" s="21" t="s">
        <v>100</v>
      </c>
      <c r="FWH62" s="21" t="s">
        <v>169</v>
      </c>
      <c r="FWI62" s="27">
        <v>11968</v>
      </c>
      <c r="FWJ62" s="21" t="s">
        <v>166</v>
      </c>
      <c r="FWK62" s="21">
        <v>89</v>
      </c>
      <c r="FWL62" s="21" t="s">
        <v>170</v>
      </c>
      <c r="FWM62" s="21" t="s">
        <v>165</v>
      </c>
      <c r="FWN62" s="21" t="s">
        <v>98</v>
      </c>
      <c r="FWO62" s="21" t="s">
        <v>100</v>
      </c>
      <c r="FWP62" s="21" t="s">
        <v>169</v>
      </c>
      <c r="FWQ62" s="27">
        <v>11968</v>
      </c>
      <c r="FWR62" s="21" t="s">
        <v>166</v>
      </c>
      <c r="FWS62" s="21">
        <v>89</v>
      </c>
      <c r="FWT62" s="21" t="s">
        <v>170</v>
      </c>
      <c r="FWU62" s="21" t="s">
        <v>165</v>
      </c>
      <c r="FWV62" s="21" t="s">
        <v>98</v>
      </c>
      <c r="FWW62" s="21" t="s">
        <v>100</v>
      </c>
      <c r="FWX62" s="21" t="s">
        <v>169</v>
      </c>
      <c r="FWY62" s="27">
        <v>11968</v>
      </c>
      <c r="FWZ62" s="21" t="s">
        <v>166</v>
      </c>
      <c r="FXA62" s="21">
        <v>89</v>
      </c>
      <c r="FXB62" s="21" t="s">
        <v>170</v>
      </c>
      <c r="FXC62" s="21" t="s">
        <v>165</v>
      </c>
      <c r="FXD62" s="21" t="s">
        <v>98</v>
      </c>
      <c r="FXE62" s="21" t="s">
        <v>100</v>
      </c>
      <c r="FXF62" s="21" t="s">
        <v>169</v>
      </c>
      <c r="FXG62" s="27">
        <v>11968</v>
      </c>
      <c r="FXH62" s="21" t="s">
        <v>166</v>
      </c>
      <c r="FXI62" s="21">
        <v>89</v>
      </c>
      <c r="FXJ62" s="21" t="s">
        <v>170</v>
      </c>
      <c r="FXK62" s="21" t="s">
        <v>165</v>
      </c>
      <c r="FXL62" s="21" t="s">
        <v>98</v>
      </c>
      <c r="FXM62" s="21" t="s">
        <v>100</v>
      </c>
      <c r="FXN62" s="21" t="s">
        <v>169</v>
      </c>
      <c r="FXO62" s="27">
        <v>11968</v>
      </c>
      <c r="FXP62" s="21" t="s">
        <v>166</v>
      </c>
      <c r="FXQ62" s="21">
        <v>89</v>
      </c>
      <c r="FXR62" s="21" t="s">
        <v>170</v>
      </c>
      <c r="FXS62" s="21" t="s">
        <v>165</v>
      </c>
      <c r="FXT62" s="21" t="s">
        <v>98</v>
      </c>
      <c r="FXU62" s="21" t="s">
        <v>100</v>
      </c>
      <c r="FXV62" s="21" t="s">
        <v>169</v>
      </c>
      <c r="FXW62" s="27">
        <v>11968</v>
      </c>
      <c r="FXX62" s="21" t="s">
        <v>166</v>
      </c>
      <c r="FXY62" s="21">
        <v>89</v>
      </c>
      <c r="FXZ62" s="21" t="s">
        <v>170</v>
      </c>
      <c r="FYA62" s="21" t="s">
        <v>165</v>
      </c>
      <c r="FYB62" s="21" t="s">
        <v>98</v>
      </c>
      <c r="FYC62" s="21" t="s">
        <v>100</v>
      </c>
      <c r="FYD62" s="21" t="s">
        <v>169</v>
      </c>
      <c r="FYE62" s="27">
        <v>11968</v>
      </c>
      <c r="FYF62" s="21" t="s">
        <v>166</v>
      </c>
      <c r="FYG62" s="21">
        <v>89</v>
      </c>
      <c r="FYH62" s="21" t="s">
        <v>170</v>
      </c>
      <c r="FYI62" s="21" t="s">
        <v>165</v>
      </c>
      <c r="FYJ62" s="21" t="s">
        <v>98</v>
      </c>
      <c r="FYK62" s="21" t="s">
        <v>100</v>
      </c>
      <c r="FYL62" s="21" t="s">
        <v>169</v>
      </c>
      <c r="FYM62" s="27">
        <v>11968</v>
      </c>
      <c r="FYN62" s="21" t="s">
        <v>166</v>
      </c>
      <c r="FYO62" s="21">
        <v>89</v>
      </c>
      <c r="FYP62" s="21" t="s">
        <v>170</v>
      </c>
      <c r="FYQ62" s="21" t="s">
        <v>165</v>
      </c>
      <c r="FYR62" s="21" t="s">
        <v>98</v>
      </c>
      <c r="FYS62" s="21" t="s">
        <v>100</v>
      </c>
      <c r="FYT62" s="21" t="s">
        <v>169</v>
      </c>
      <c r="FYU62" s="27">
        <v>11968</v>
      </c>
      <c r="FYV62" s="21" t="s">
        <v>166</v>
      </c>
      <c r="FYW62" s="21">
        <v>89</v>
      </c>
      <c r="FYX62" s="21" t="s">
        <v>170</v>
      </c>
      <c r="FYY62" s="21" t="s">
        <v>165</v>
      </c>
      <c r="FYZ62" s="21" t="s">
        <v>98</v>
      </c>
      <c r="FZA62" s="21" t="s">
        <v>100</v>
      </c>
      <c r="FZB62" s="21" t="s">
        <v>169</v>
      </c>
      <c r="FZC62" s="27">
        <v>11968</v>
      </c>
      <c r="FZD62" s="21" t="s">
        <v>166</v>
      </c>
      <c r="FZE62" s="21">
        <v>89</v>
      </c>
      <c r="FZF62" s="21" t="s">
        <v>170</v>
      </c>
      <c r="FZG62" s="21" t="s">
        <v>165</v>
      </c>
      <c r="FZH62" s="21" t="s">
        <v>98</v>
      </c>
      <c r="FZI62" s="21" t="s">
        <v>100</v>
      </c>
      <c r="FZJ62" s="21" t="s">
        <v>169</v>
      </c>
      <c r="FZK62" s="27">
        <v>11968</v>
      </c>
      <c r="FZL62" s="21" t="s">
        <v>166</v>
      </c>
      <c r="FZM62" s="21">
        <v>89</v>
      </c>
      <c r="FZN62" s="21" t="s">
        <v>170</v>
      </c>
      <c r="FZO62" s="21" t="s">
        <v>165</v>
      </c>
      <c r="FZP62" s="21" t="s">
        <v>98</v>
      </c>
      <c r="FZQ62" s="21" t="s">
        <v>100</v>
      </c>
      <c r="FZR62" s="21" t="s">
        <v>169</v>
      </c>
      <c r="FZS62" s="27">
        <v>11968</v>
      </c>
      <c r="FZT62" s="21" t="s">
        <v>166</v>
      </c>
      <c r="FZU62" s="21">
        <v>89</v>
      </c>
      <c r="FZV62" s="21" t="s">
        <v>170</v>
      </c>
      <c r="FZW62" s="21" t="s">
        <v>165</v>
      </c>
      <c r="FZX62" s="21" t="s">
        <v>98</v>
      </c>
      <c r="FZY62" s="21" t="s">
        <v>100</v>
      </c>
      <c r="FZZ62" s="21" t="s">
        <v>169</v>
      </c>
      <c r="GAA62" s="27">
        <v>11968</v>
      </c>
      <c r="GAB62" s="21" t="s">
        <v>166</v>
      </c>
      <c r="GAC62" s="21">
        <v>89</v>
      </c>
      <c r="GAD62" s="21" t="s">
        <v>170</v>
      </c>
      <c r="GAE62" s="21" t="s">
        <v>165</v>
      </c>
      <c r="GAF62" s="21" t="s">
        <v>98</v>
      </c>
      <c r="GAG62" s="21" t="s">
        <v>100</v>
      </c>
      <c r="GAH62" s="21" t="s">
        <v>169</v>
      </c>
      <c r="GAI62" s="27">
        <v>11968</v>
      </c>
      <c r="GAJ62" s="21" t="s">
        <v>166</v>
      </c>
      <c r="GAK62" s="21">
        <v>89</v>
      </c>
      <c r="GAL62" s="21" t="s">
        <v>170</v>
      </c>
      <c r="GAM62" s="21" t="s">
        <v>165</v>
      </c>
      <c r="GAN62" s="21" t="s">
        <v>98</v>
      </c>
      <c r="GAO62" s="21" t="s">
        <v>100</v>
      </c>
      <c r="GAP62" s="21" t="s">
        <v>169</v>
      </c>
      <c r="GAQ62" s="27">
        <v>11968</v>
      </c>
      <c r="GAR62" s="21" t="s">
        <v>166</v>
      </c>
      <c r="GAS62" s="21">
        <v>89</v>
      </c>
      <c r="GAT62" s="21" t="s">
        <v>170</v>
      </c>
      <c r="GAU62" s="21" t="s">
        <v>165</v>
      </c>
      <c r="GAV62" s="21" t="s">
        <v>98</v>
      </c>
      <c r="GAW62" s="21" t="s">
        <v>100</v>
      </c>
      <c r="GAX62" s="21" t="s">
        <v>169</v>
      </c>
      <c r="GAY62" s="27">
        <v>11968</v>
      </c>
      <c r="GAZ62" s="21" t="s">
        <v>166</v>
      </c>
      <c r="GBA62" s="21">
        <v>89</v>
      </c>
      <c r="GBB62" s="21" t="s">
        <v>170</v>
      </c>
      <c r="GBC62" s="21" t="s">
        <v>165</v>
      </c>
      <c r="GBD62" s="21" t="s">
        <v>98</v>
      </c>
      <c r="GBE62" s="21" t="s">
        <v>100</v>
      </c>
      <c r="GBF62" s="21" t="s">
        <v>169</v>
      </c>
      <c r="GBG62" s="27">
        <v>11968</v>
      </c>
      <c r="GBH62" s="21" t="s">
        <v>166</v>
      </c>
      <c r="GBI62" s="21">
        <v>89</v>
      </c>
      <c r="GBJ62" s="21" t="s">
        <v>170</v>
      </c>
      <c r="GBK62" s="21" t="s">
        <v>165</v>
      </c>
      <c r="GBL62" s="21" t="s">
        <v>98</v>
      </c>
      <c r="GBM62" s="21" t="s">
        <v>100</v>
      </c>
      <c r="GBN62" s="21" t="s">
        <v>169</v>
      </c>
      <c r="GBO62" s="27">
        <v>11968</v>
      </c>
      <c r="GBP62" s="21" t="s">
        <v>166</v>
      </c>
      <c r="GBQ62" s="21">
        <v>89</v>
      </c>
      <c r="GBR62" s="21" t="s">
        <v>170</v>
      </c>
      <c r="GBS62" s="21" t="s">
        <v>165</v>
      </c>
      <c r="GBT62" s="21" t="s">
        <v>98</v>
      </c>
      <c r="GBU62" s="21" t="s">
        <v>100</v>
      </c>
      <c r="GBV62" s="21" t="s">
        <v>169</v>
      </c>
      <c r="GBW62" s="27">
        <v>11968</v>
      </c>
      <c r="GBX62" s="21" t="s">
        <v>166</v>
      </c>
      <c r="GBY62" s="21">
        <v>89</v>
      </c>
      <c r="GBZ62" s="21" t="s">
        <v>170</v>
      </c>
      <c r="GCA62" s="21" t="s">
        <v>165</v>
      </c>
      <c r="GCB62" s="21" t="s">
        <v>98</v>
      </c>
      <c r="GCC62" s="21" t="s">
        <v>100</v>
      </c>
      <c r="GCD62" s="21" t="s">
        <v>169</v>
      </c>
      <c r="GCE62" s="27">
        <v>11968</v>
      </c>
      <c r="GCF62" s="21" t="s">
        <v>166</v>
      </c>
      <c r="GCG62" s="21">
        <v>89</v>
      </c>
      <c r="GCH62" s="21" t="s">
        <v>170</v>
      </c>
      <c r="GCI62" s="21" t="s">
        <v>165</v>
      </c>
      <c r="GCJ62" s="21" t="s">
        <v>98</v>
      </c>
      <c r="GCK62" s="21" t="s">
        <v>100</v>
      </c>
      <c r="GCL62" s="21" t="s">
        <v>169</v>
      </c>
      <c r="GCM62" s="27">
        <v>11968</v>
      </c>
      <c r="GCN62" s="21" t="s">
        <v>166</v>
      </c>
      <c r="GCO62" s="21">
        <v>89</v>
      </c>
      <c r="GCP62" s="21" t="s">
        <v>170</v>
      </c>
      <c r="GCQ62" s="21" t="s">
        <v>165</v>
      </c>
      <c r="GCR62" s="21" t="s">
        <v>98</v>
      </c>
      <c r="GCS62" s="21" t="s">
        <v>100</v>
      </c>
      <c r="GCT62" s="21" t="s">
        <v>169</v>
      </c>
      <c r="GCU62" s="27">
        <v>11968</v>
      </c>
      <c r="GCV62" s="21" t="s">
        <v>166</v>
      </c>
      <c r="GCW62" s="21">
        <v>89</v>
      </c>
      <c r="GCX62" s="21" t="s">
        <v>170</v>
      </c>
      <c r="GCY62" s="21" t="s">
        <v>165</v>
      </c>
      <c r="GCZ62" s="21" t="s">
        <v>98</v>
      </c>
      <c r="GDA62" s="21" t="s">
        <v>100</v>
      </c>
      <c r="GDB62" s="21" t="s">
        <v>169</v>
      </c>
      <c r="GDC62" s="27">
        <v>11968</v>
      </c>
      <c r="GDD62" s="21" t="s">
        <v>166</v>
      </c>
      <c r="GDE62" s="21">
        <v>89</v>
      </c>
      <c r="GDF62" s="21" t="s">
        <v>170</v>
      </c>
      <c r="GDG62" s="21" t="s">
        <v>165</v>
      </c>
      <c r="GDH62" s="21" t="s">
        <v>98</v>
      </c>
      <c r="GDI62" s="21" t="s">
        <v>100</v>
      </c>
      <c r="GDJ62" s="21" t="s">
        <v>169</v>
      </c>
      <c r="GDK62" s="27">
        <v>11968</v>
      </c>
      <c r="GDL62" s="21" t="s">
        <v>166</v>
      </c>
      <c r="GDM62" s="21">
        <v>89</v>
      </c>
      <c r="GDN62" s="21" t="s">
        <v>170</v>
      </c>
      <c r="GDO62" s="21" t="s">
        <v>165</v>
      </c>
      <c r="GDP62" s="21" t="s">
        <v>98</v>
      </c>
      <c r="GDQ62" s="21" t="s">
        <v>100</v>
      </c>
      <c r="GDR62" s="21" t="s">
        <v>169</v>
      </c>
      <c r="GDS62" s="27">
        <v>11968</v>
      </c>
      <c r="GDT62" s="21" t="s">
        <v>166</v>
      </c>
      <c r="GDU62" s="21">
        <v>89</v>
      </c>
      <c r="GDV62" s="21" t="s">
        <v>170</v>
      </c>
      <c r="GDW62" s="21" t="s">
        <v>165</v>
      </c>
      <c r="GDX62" s="21" t="s">
        <v>98</v>
      </c>
      <c r="GDY62" s="21" t="s">
        <v>100</v>
      </c>
      <c r="GDZ62" s="21" t="s">
        <v>169</v>
      </c>
      <c r="GEA62" s="27">
        <v>11968</v>
      </c>
      <c r="GEB62" s="21" t="s">
        <v>166</v>
      </c>
      <c r="GEC62" s="21">
        <v>89</v>
      </c>
      <c r="GED62" s="21" t="s">
        <v>170</v>
      </c>
      <c r="GEE62" s="21" t="s">
        <v>165</v>
      </c>
      <c r="GEF62" s="21" t="s">
        <v>98</v>
      </c>
      <c r="GEG62" s="21" t="s">
        <v>100</v>
      </c>
      <c r="GEH62" s="21" t="s">
        <v>169</v>
      </c>
      <c r="GEI62" s="27">
        <v>11968</v>
      </c>
      <c r="GEJ62" s="21" t="s">
        <v>166</v>
      </c>
      <c r="GEK62" s="21">
        <v>89</v>
      </c>
      <c r="GEL62" s="21" t="s">
        <v>170</v>
      </c>
      <c r="GEM62" s="21" t="s">
        <v>165</v>
      </c>
      <c r="GEN62" s="21" t="s">
        <v>98</v>
      </c>
      <c r="GEO62" s="21" t="s">
        <v>100</v>
      </c>
      <c r="GEP62" s="21" t="s">
        <v>169</v>
      </c>
      <c r="GEQ62" s="27">
        <v>11968</v>
      </c>
      <c r="GER62" s="21" t="s">
        <v>166</v>
      </c>
      <c r="GES62" s="21">
        <v>89</v>
      </c>
      <c r="GET62" s="21" t="s">
        <v>170</v>
      </c>
      <c r="GEU62" s="21" t="s">
        <v>165</v>
      </c>
      <c r="GEV62" s="21" t="s">
        <v>98</v>
      </c>
      <c r="GEW62" s="21" t="s">
        <v>100</v>
      </c>
      <c r="GEX62" s="21" t="s">
        <v>169</v>
      </c>
      <c r="GEY62" s="27">
        <v>11968</v>
      </c>
      <c r="GEZ62" s="21" t="s">
        <v>166</v>
      </c>
      <c r="GFA62" s="21">
        <v>89</v>
      </c>
      <c r="GFB62" s="21" t="s">
        <v>170</v>
      </c>
      <c r="GFC62" s="21" t="s">
        <v>165</v>
      </c>
      <c r="GFD62" s="21" t="s">
        <v>98</v>
      </c>
      <c r="GFE62" s="21" t="s">
        <v>100</v>
      </c>
      <c r="GFF62" s="21" t="s">
        <v>169</v>
      </c>
      <c r="GFG62" s="27">
        <v>11968</v>
      </c>
      <c r="GFH62" s="21" t="s">
        <v>166</v>
      </c>
      <c r="GFI62" s="21">
        <v>89</v>
      </c>
      <c r="GFJ62" s="21" t="s">
        <v>170</v>
      </c>
      <c r="GFK62" s="21" t="s">
        <v>165</v>
      </c>
      <c r="GFL62" s="21" t="s">
        <v>98</v>
      </c>
      <c r="GFM62" s="21" t="s">
        <v>100</v>
      </c>
      <c r="GFN62" s="21" t="s">
        <v>169</v>
      </c>
      <c r="GFO62" s="27">
        <v>11968</v>
      </c>
      <c r="GFP62" s="21" t="s">
        <v>166</v>
      </c>
      <c r="GFQ62" s="21">
        <v>89</v>
      </c>
      <c r="GFR62" s="21" t="s">
        <v>170</v>
      </c>
      <c r="GFS62" s="21" t="s">
        <v>165</v>
      </c>
      <c r="GFT62" s="21" t="s">
        <v>98</v>
      </c>
      <c r="GFU62" s="21" t="s">
        <v>100</v>
      </c>
      <c r="GFV62" s="21" t="s">
        <v>169</v>
      </c>
      <c r="GFW62" s="27">
        <v>11968</v>
      </c>
      <c r="GFX62" s="21" t="s">
        <v>166</v>
      </c>
      <c r="GFY62" s="21">
        <v>89</v>
      </c>
      <c r="GFZ62" s="21" t="s">
        <v>170</v>
      </c>
      <c r="GGA62" s="21" t="s">
        <v>165</v>
      </c>
      <c r="GGB62" s="21" t="s">
        <v>98</v>
      </c>
      <c r="GGC62" s="21" t="s">
        <v>100</v>
      </c>
      <c r="GGD62" s="21" t="s">
        <v>169</v>
      </c>
      <c r="GGE62" s="27">
        <v>11968</v>
      </c>
      <c r="GGF62" s="21" t="s">
        <v>166</v>
      </c>
      <c r="GGG62" s="21">
        <v>89</v>
      </c>
      <c r="GGH62" s="21" t="s">
        <v>170</v>
      </c>
      <c r="GGI62" s="21" t="s">
        <v>165</v>
      </c>
      <c r="GGJ62" s="21" t="s">
        <v>98</v>
      </c>
      <c r="GGK62" s="21" t="s">
        <v>100</v>
      </c>
      <c r="GGL62" s="21" t="s">
        <v>169</v>
      </c>
      <c r="GGM62" s="27">
        <v>11968</v>
      </c>
      <c r="GGN62" s="21" t="s">
        <v>166</v>
      </c>
      <c r="GGO62" s="21">
        <v>89</v>
      </c>
      <c r="GGP62" s="21" t="s">
        <v>170</v>
      </c>
      <c r="GGQ62" s="21" t="s">
        <v>165</v>
      </c>
      <c r="GGR62" s="21" t="s">
        <v>98</v>
      </c>
      <c r="GGS62" s="21" t="s">
        <v>100</v>
      </c>
      <c r="GGT62" s="21" t="s">
        <v>169</v>
      </c>
      <c r="GGU62" s="27">
        <v>11968</v>
      </c>
      <c r="GGV62" s="21" t="s">
        <v>166</v>
      </c>
      <c r="GGW62" s="21">
        <v>89</v>
      </c>
      <c r="GGX62" s="21" t="s">
        <v>170</v>
      </c>
      <c r="GGY62" s="21" t="s">
        <v>165</v>
      </c>
      <c r="GGZ62" s="21" t="s">
        <v>98</v>
      </c>
      <c r="GHA62" s="21" t="s">
        <v>100</v>
      </c>
      <c r="GHB62" s="21" t="s">
        <v>169</v>
      </c>
      <c r="GHC62" s="27">
        <v>11968</v>
      </c>
      <c r="GHD62" s="21" t="s">
        <v>166</v>
      </c>
      <c r="GHE62" s="21">
        <v>89</v>
      </c>
      <c r="GHF62" s="21" t="s">
        <v>170</v>
      </c>
      <c r="GHG62" s="21" t="s">
        <v>165</v>
      </c>
      <c r="GHH62" s="21" t="s">
        <v>98</v>
      </c>
      <c r="GHI62" s="21" t="s">
        <v>100</v>
      </c>
      <c r="GHJ62" s="21" t="s">
        <v>169</v>
      </c>
      <c r="GHK62" s="27">
        <v>11968</v>
      </c>
      <c r="GHL62" s="21" t="s">
        <v>166</v>
      </c>
      <c r="GHM62" s="21">
        <v>89</v>
      </c>
      <c r="GHN62" s="21" t="s">
        <v>170</v>
      </c>
      <c r="GHO62" s="21" t="s">
        <v>165</v>
      </c>
      <c r="GHP62" s="21" t="s">
        <v>98</v>
      </c>
      <c r="GHQ62" s="21" t="s">
        <v>100</v>
      </c>
      <c r="GHR62" s="21" t="s">
        <v>169</v>
      </c>
      <c r="GHS62" s="27">
        <v>11968</v>
      </c>
      <c r="GHT62" s="21" t="s">
        <v>166</v>
      </c>
      <c r="GHU62" s="21">
        <v>89</v>
      </c>
      <c r="GHV62" s="21" t="s">
        <v>170</v>
      </c>
      <c r="GHW62" s="21" t="s">
        <v>165</v>
      </c>
      <c r="GHX62" s="21" t="s">
        <v>98</v>
      </c>
      <c r="GHY62" s="21" t="s">
        <v>100</v>
      </c>
      <c r="GHZ62" s="21" t="s">
        <v>169</v>
      </c>
      <c r="GIA62" s="27">
        <v>11968</v>
      </c>
      <c r="GIB62" s="21" t="s">
        <v>166</v>
      </c>
      <c r="GIC62" s="21">
        <v>89</v>
      </c>
      <c r="GID62" s="21" t="s">
        <v>170</v>
      </c>
      <c r="GIE62" s="21" t="s">
        <v>165</v>
      </c>
      <c r="GIF62" s="21" t="s">
        <v>98</v>
      </c>
      <c r="GIG62" s="21" t="s">
        <v>100</v>
      </c>
      <c r="GIH62" s="21" t="s">
        <v>169</v>
      </c>
      <c r="GII62" s="27">
        <v>11968</v>
      </c>
      <c r="GIJ62" s="21" t="s">
        <v>166</v>
      </c>
      <c r="GIK62" s="21">
        <v>89</v>
      </c>
      <c r="GIL62" s="21" t="s">
        <v>170</v>
      </c>
      <c r="GIM62" s="21" t="s">
        <v>165</v>
      </c>
      <c r="GIN62" s="21" t="s">
        <v>98</v>
      </c>
      <c r="GIO62" s="21" t="s">
        <v>100</v>
      </c>
      <c r="GIP62" s="21" t="s">
        <v>169</v>
      </c>
      <c r="GIQ62" s="27">
        <v>11968</v>
      </c>
      <c r="GIR62" s="21" t="s">
        <v>166</v>
      </c>
      <c r="GIS62" s="21">
        <v>89</v>
      </c>
      <c r="GIT62" s="21" t="s">
        <v>170</v>
      </c>
      <c r="GIU62" s="21" t="s">
        <v>165</v>
      </c>
      <c r="GIV62" s="21" t="s">
        <v>98</v>
      </c>
      <c r="GIW62" s="21" t="s">
        <v>100</v>
      </c>
      <c r="GIX62" s="21" t="s">
        <v>169</v>
      </c>
      <c r="GIY62" s="27">
        <v>11968</v>
      </c>
      <c r="GIZ62" s="21" t="s">
        <v>166</v>
      </c>
      <c r="GJA62" s="21">
        <v>89</v>
      </c>
      <c r="GJB62" s="21" t="s">
        <v>170</v>
      </c>
      <c r="GJC62" s="21" t="s">
        <v>165</v>
      </c>
      <c r="GJD62" s="21" t="s">
        <v>98</v>
      </c>
      <c r="GJE62" s="21" t="s">
        <v>100</v>
      </c>
      <c r="GJF62" s="21" t="s">
        <v>169</v>
      </c>
      <c r="GJG62" s="27">
        <v>11968</v>
      </c>
      <c r="GJH62" s="21" t="s">
        <v>166</v>
      </c>
      <c r="GJI62" s="21">
        <v>89</v>
      </c>
      <c r="GJJ62" s="21" t="s">
        <v>170</v>
      </c>
      <c r="GJK62" s="21" t="s">
        <v>165</v>
      </c>
      <c r="GJL62" s="21" t="s">
        <v>98</v>
      </c>
      <c r="GJM62" s="21" t="s">
        <v>100</v>
      </c>
      <c r="GJN62" s="21" t="s">
        <v>169</v>
      </c>
      <c r="GJO62" s="27">
        <v>11968</v>
      </c>
      <c r="GJP62" s="21" t="s">
        <v>166</v>
      </c>
      <c r="GJQ62" s="21">
        <v>89</v>
      </c>
      <c r="GJR62" s="21" t="s">
        <v>170</v>
      </c>
      <c r="GJS62" s="21" t="s">
        <v>165</v>
      </c>
      <c r="GJT62" s="21" t="s">
        <v>98</v>
      </c>
      <c r="GJU62" s="21" t="s">
        <v>100</v>
      </c>
      <c r="GJV62" s="21" t="s">
        <v>169</v>
      </c>
      <c r="GJW62" s="27">
        <v>11968</v>
      </c>
      <c r="GJX62" s="21" t="s">
        <v>166</v>
      </c>
      <c r="GJY62" s="21">
        <v>89</v>
      </c>
      <c r="GJZ62" s="21" t="s">
        <v>170</v>
      </c>
      <c r="GKA62" s="21" t="s">
        <v>165</v>
      </c>
      <c r="GKB62" s="21" t="s">
        <v>98</v>
      </c>
      <c r="GKC62" s="21" t="s">
        <v>100</v>
      </c>
      <c r="GKD62" s="21" t="s">
        <v>169</v>
      </c>
      <c r="GKE62" s="27">
        <v>11968</v>
      </c>
      <c r="GKF62" s="21" t="s">
        <v>166</v>
      </c>
      <c r="GKG62" s="21">
        <v>89</v>
      </c>
      <c r="GKH62" s="21" t="s">
        <v>170</v>
      </c>
      <c r="GKI62" s="21" t="s">
        <v>165</v>
      </c>
      <c r="GKJ62" s="21" t="s">
        <v>98</v>
      </c>
      <c r="GKK62" s="21" t="s">
        <v>100</v>
      </c>
      <c r="GKL62" s="21" t="s">
        <v>169</v>
      </c>
      <c r="GKM62" s="27">
        <v>11968</v>
      </c>
      <c r="GKN62" s="21" t="s">
        <v>166</v>
      </c>
      <c r="GKO62" s="21">
        <v>89</v>
      </c>
      <c r="GKP62" s="21" t="s">
        <v>170</v>
      </c>
      <c r="GKQ62" s="21" t="s">
        <v>165</v>
      </c>
      <c r="GKR62" s="21" t="s">
        <v>98</v>
      </c>
      <c r="GKS62" s="21" t="s">
        <v>100</v>
      </c>
      <c r="GKT62" s="21" t="s">
        <v>169</v>
      </c>
      <c r="GKU62" s="27">
        <v>11968</v>
      </c>
      <c r="GKV62" s="21" t="s">
        <v>166</v>
      </c>
      <c r="GKW62" s="21">
        <v>89</v>
      </c>
      <c r="GKX62" s="21" t="s">
        <v>170</v>
      </c>
      <c r="GKY62" s="21" t="s">
        <v>165</v>
      </c>
      <c r="GKZ62" s="21" t="s">
        <v>98</v>
      </c>
      <c r="GLA62" s="21" t="s">
        <v>100</v>
      </c>
      <c r="GLB62" s="21" t="s">
        <v>169</v>
      </c>
      <c r="GLC62" s="27">
        <v>11968</v>
      </c>
      <c r="GLD62" s="21" t="s">
        <v>166</v>
      </c>
      <c r="GLE62" s="21">
        <v>89</v>
      </c>
      <c r="GLF62" s="21" t="s">
        <v>170</v>
      </c>
      <c r="GLG62" s="21" t="s">
        <v>165</v>
      </c>
      <c r="GLH62" s="21" t="s">
        <v>98</v>
      </c>
      <c r="GLI62" s="21" t="s">
        <v>100</v>
      </c>
      <c r="GLJ62" s="21" t="s">
        <v>169</v>
      </c>
      <c r="GLK62" s="27">
        <v>11968</v>
      </c>
      <c r="GLL62" s="21" t="s">
        <v>166</v>
      </c>
      <c r="GLM62" s="21">
        <v>89</v>
      </c>
      <c r="GLN62" s="21" t="s">
        <v>170</v>
      </c>
      <c r="GLO62" s="21" t="s">
        <v>165</v>
      </c>
      <c r="GLP62" s="21" t="s">
        <v>98</v>
      </c>
      <c r="GLQ62" s="21" t="s">
        <v>100</v>
      </c>
      <c r="GLR62" s="21" t="s">
        <v>169</v>
      </c>
      <c r="GLS62" s="27">
        <v>11968</v>
      </c>
      <c r="GLT62" s="21" t="s">
        <v>166</v>
      </c>
      <c r="GLU62" s="21">
        <v>89</v>
      </c>
      <c r="GLV62" s="21" t="s">
        <v>170</v>
      </c>
      <c r="GLW62" s="21" t="s">
        <v>165</v>
      </c>
      <c r="GLX62" s="21" t="s">
        <v>98</v>
      </c>
      <c r="GLY62" s="21" t="s">
        <v>100</v>
      </c>
      <c r="GLZ62" s="21" t="s">
        <v>169</v>
      </c>
      <c r="GMA62" s="27">
        <v>11968</v>
      </c>
      <c r="GMB62" s="21" t="s">
        <v>166</v>
      </c>
      <c r="GMC62" s="21">
        <v>89</v>
      </c>
      <c r="GMD62" s="21" t="s">
        <v>170</v>
      </c>
      <c r="GME62" s="21" t="s">
        <v>165</v>
      </c>
      <c r="GMF62" s="21" t="s">
        <v>98</v>
      </c>
      <c r="GMG62" s="21" t="s">
        <v>100</v>
      </c>
      <c r="GMH62" s="21" t="s">
        <v>169</v>
      </c>
      <c r="GMI62" s="27">
        <v>11968</v>
      </c>
      <c r="GMJ62" s="21" t="s">
        <v>166</v>
      </c>
      <c r="GMK62" s="21">
        <v>89</v>
      </c>
      <c r="GML62" s="21" t="s">
        <v>170</v>
      </c>
      <c r="GMM62" s="21" t="s">
        <v>165</v>
      </c>
      <c r="GMN62" s="21" t="s">
        <v>98</v>
      </c>
      <c r="GMO62" s="21" t="s">
        <v>100</v>
      </c>
      <c r="GMP62" s="21" t="s">
        <v>169</v>
      </c>
      <c r="GMQ62" s="27">
        <v>11968</v>
      </c>
      <c r="GMR62" s="21" t="s">
        <v>166</v>
      </c>
      <c r="GMS62" s="21">
        <v>89</v>
      </c>
      <c r="GMT62" s="21" t="s">
        <v>170</v>
      </c>
      <c r="GMU62" s="21" t="s">
        <v>165</v>
      </c>
      <c r="GMV62" s="21" t="s">
        <v>98</v>
      </c>
      <c r="GMW62" s="21" t="s">
        <v>100</v>
      </c>
      <c r="GMX62" s="21" t="s">
        <v>169</v>
      </c>
      <c r="GMY62" s="27">
        <v>11968</v>
      </c>
      <c r="GMZ62" s="21" t="s">
        <v>166</v>
      </c>
      <c r="GNA62" s="21">
        <v>89</v>
      </c>
      <c r="GNB62" s="21" t="s">
        <v>170</v>
      </c>
      <c r="GNC62" s="21" t="s">
        <v>165</v>
      </c>
      <c r="GND62" s="21" t="s">
        <v>98</v>
      </c>
      <c r="GNE62" s="21" t="s">
        <v>100</v>
      </c>
      <c r="GNF62" s="21" t="s">
        <v>169</v>
      </c>
      <c r="GNG62" s="27">
        <v>11968</v>
      </c>
      <c r="GNH62" s="21" t="s">
        <v>166</v>
      </c>
      <c r="GNI62" s="21">
        <v>89</v>
      </c>
      <c r="GNJ62" s="21" t="s">
        <v>170</v>
      </c>
      <c r="GNK62" s="21" t="s">
        <v>165</v>
      </c>
      <c r="GNL62" s="21" t="s">
        <v>98</v>
      </c>
      <c r="GNM62" s="21" t="s">
        <v>100</v>
      </c>
      <c r="GNN62" s="21" t="s">
        <v>169</v>
      </c>
      <c r="GNO62" s="27">
        <v>11968</v>
      </c>
      <c r="GNP62" s="21" t="s">
        <v>166</v>
      </c>
      <c r="GNQ62" s="21">
        <v>89</v>
      </c>
      <c r="GNR62" s="21" t="s">
        <v>170</v>
      </c>
      <c r="GNS62" s="21" t="s">
        <v>165</v>
      </c>
      <c r="GNT62" s="21" t="s">
        <v>98</v>
      </c>
      <c r="GNU62" s="21" t="s">
        <v>100</v>
      </c>
      <c r="GNV62" s="21" t="s">
        <v>169</v>
      </c>
      <c r="GNW62" s="27">
        <v>11968</v>
      </c>
      <c r="GNX62" s="21" t="s">
        <v>166</v>
      </c>
      <c r="GNY62" s="21">
        <v>89</v>
      </c>
      <c r="GNZ62" s="21" t="s">
        <v>170</v>
      </c>
      <c r="GOA62" s="21" t="s">
        <v>165</v>
      </c>
      <c r="GOB62" s="21" t="s">
        <v>98</v>
      </c>
      <c r="GOC62" s="21" t="s">
        <v>100</v>
      </c>
      <c r="GOD62" s="21" t="s">
        <v>169</v>
      </c>
      <c r="GOE62" s="27">
        <v>11968</v>
      </c>
      <c r="GOF62" s="21" t="s">
        <v>166</v>
      </c>
      <c r="GOG62" s="21">
        <v>89</v>
      </c>
      <c r="GOH62" s="21" t="s">
        <v>170</v>
      </c>
      <c r="GOI62" s="21" t="s">
        <v>165</v>
      </c>
      <c r="GOJ62" s="21" t="s">
        <v>98</v>
      </c>
      <c r="GOK62" s="21" t="s">
        <v>100</v>
      </c>
      <c r="GOL62" s="21" t="s">
        <v>169</v>
      </c>
      <c r="GOM62" s="27">
        <v>11968</v>
      </c>
      <c r="GON62" s="21" t="s">
        <v>166</v>
      </c>
      <c r="GOO62" s="21">
        <v>89</v>
      </c>
      <c r="GOP62" s="21" t="s">
        <v>170</v>
      </c>
      <c r="GOQ62" s="21" t="s">
        <v>165</v>
      </c>
      <c r="GOR62" s="21" t="s">
        <v>98</v>
      </c>
      <c r="GOS62" s="21" t="s">
        <v>100</v>
      </c>
      <c r="GOT62" s="21" t="s">
        <v>169</v>
      </c>
      <c r="GOU62" s="27">
        <v>11968</v>
      </c>
      <c r="GOV62" s="21" t="s">
        <v>166</v>
      </c>
      <c r="GOW62" s="21">
        <v>89</v>
      </c>
      <c r="GOX62" s="21" t="s">
        <v>170</v>
      </c>
      <c r="GOY62" s="21" t="s">
        <v>165</v>
      </c>
      <c r="GOZ62" s="21" t="s">
        <v>98</v>
      </c>
      <c r="GPA62" s="21" t="s">
        <v>100</v>
      </c>
      <c r="GPB62" s="21" t="s">
        <v>169</v>
      </c>
      <c r="GPC62" s="27">
        <v>11968</v>
      </c>
      <c r="GPD62" s="21" t="s">
        <v>166</v>
      </c>
      <c r="GPE62" s="21">
        <v>89</v>
      </c>
      <c r="GPF62" s="21" t="s">
        <v>170</v>
      </c>
      <c r="GPG62" s="21" t="s">
        <v>165</v>
      </c>
      <c r="GPH62" s="21" t="s">
        <v>98</v>
      </c>
      <c r="GPI62" s="21" t="s">
        <v>100</v>
      </c>
      <c r="GPJ62" s="21" t="s">
        <v>169</v>
      </c>
      <c r="GPK62" s="27">
        <v>11968</v>
      </c>
      <c r="GPL62" s="21" t="s">
        <v>166</v>
      </c>
      <c r="GPM62" s="21">
        <v>89</v>
      </c>
      <c r="GPN62" s="21" t="s">
        <v>170</v>
      </c>
      <c r="GPO62" s="21" t="s">
        <v>165</v>
      </c>
      <c r="GPP62" s="21" t="s">
        <v>98</v>
      </c>
      <c r="GPQ62" s="21" t="s">
        <v>100</v>
      </c>
      <c r="GPR62" s="21" t="s">
        <v>169</v>
      </c>
      <c r="GPS62" s="27">
        <v>11968</v>
      </c>
      <c r="GPT62" s="21" t="s">
        <v>166</v>
      </c>
      <c r="GPU62" s="21">
        <v>89</v>
      </c>
      <c r="GPV62" s="21" t="s">
        <v>170</v>
      </c>
      <c r="GPW62" s="21" t="s">
        <v>165</v>
      </c>
      <c r="GPX62" s="21" t="s">
        <v>98</v>
      </c>
      <c r="GPY62" s="21" t="s">
        <v>100</v>
      </c>
      <c r="GPZ62" s="21" t="s">
        <v>169</v>
      </c>
      <c r="GQA62" s="27">
        <v>11968</v>
      </c>
      <c r="GQB62" s="21" t="s">
        <v>166</v>
      </c>
      <c r="GQC62" s="21">
        <v>89</v>
      </c>
      <c r="GQD62" s="21" t="s">
        <v>170</v>
      </c>
      <c r="GQE62" s="21" t="s">
        <v>165</v>
      </c>
      <c r="GQF62" s="21" t="s">
        <v>98</v>
      </c>
      <c r="GQG62" s="21" t="s">
        <v>100</v>
      </c>
      <c r="GQH62" s="21" t="s">
        <v>169</v>
      </c>
      <c r="GQI62" s="27">
        <v>11968</v>
      </c>
      <c r="GQJ62" s="21" t="s">
        <v>166</v>
      </c>
      <c r="GQK62" s="21">
        <v>89</v>
      </c>
      <c r="GQL62" s="21" t="s">
        <v>170</v>
      </c>
      <c r="GQM62" s="21" t="s">
        <v>165</v>
      </c>
      <c r="GQN62" s="21" t="s">
        <v>98</v>
      </c>
      <c r="GQO62" s="21" t="s">
        <v>100</v>
      </c>
      <c r="GQP62" s="21" t="s">
        <v>169</v>
      </c>
      <c r="GQQ62" s="27">
        <v>11968</v>
      </c>
      <c r="GQR62" s="21" t="s">
        <v>166</v>
      </c>
      <c r="GQS62" s="21">
        <v>89</v>
      </c>
      <c r="GQT62" s="21" t="s">
        <v>170</v>
      </c>
      <c r="GQU62" s="21" t="s">
        <v>165</v>
      </c>
      <c r="GQV62" s="21" t="s">
        <v>98</v>
      </c>
      <c r="GQW62" s="21" t="s">
        <v>100</v>
      </c>
      <c r="GQX62" s="21" t="s">
        <v>169</v>
      </c>
      <c r="GQY62" s="27">
        <v>11968</v>
      </c>
      <c r="GQZ62" s="21" t="s">
        <v>166</v>
      </c>
      <c r="GRA62" s="21">
        <v>89</v>
      </c>
      <c r="GRB62" s="21" t="s">
        <v>170</v>
      </c>
      <c r="GRC62" s="21" t="s">
        <v>165</v>
      </c>
      <c r="GRD62" s="21" t="s">
        <v>98</v>
      </c>
      <c r="GRE62" s="21" t="s">
        <v>100</v>
      </c>
      <c r="GRF62" s="21" t="s">
        <v>169</v>
      </c>
      <c r="GRG62" s="27">
        <v>11968</v>
      </c>
      <c r="GRH62" s="21" t="s">
        <v>166</v>
      </c>
      <c r="GRI62" s="21">
        <v>89</v>
      </c>
      <c r="GRJ62" s="21" t="s">
        <v>170</v>
      </c>
      <c r="GRK62" s="21" t="s">
        <v>165</v>
      </c>
      <c r="GRL62" s="21" t="s">
        <v>98</v>
      </c>
      <c r="GRM62" s="21" t="s">
        <v>100</v>
      </c>
      <c r="GRN62" s="21" t="s">
        <v>169</v>
      </c>
      <c r="GRO62" s="27">
        <v>11968</v>
      </c>
      <c r="GRP62" s="21" t="s">
        <v>166</v>
      </c>
      <c r="GRQ62" s="21">
        <v>89</v>
      </c>
      <c r="GRR62" s="21" t="s">
        <v>170</v>
      </c>
      <c r="GRS62" s="21" t="s">
        <v>165</v>
      </c>
      <c r="GRT62" s="21" t="s">
        <v>98</v>
      </c>
      <c r="GRU62" s="21" t="s">
        <v>100</v>
      </c>
      <c r="GRV62" s="21" t="s">
        <v>169</v>
      </c>
      <c r="GRW62" s="27">
        <v>11968</v>
      </c>
      <c r="GRX62" s="21" t="s">
        <v>166</v>
      </c>
      <c r="GRY62" s="21">
        <v>89</v>
      </c>
      <c r="GRZ62" s="21" t="s">
        <v>170</v>
      </c>
      <c r="GSA62" s="21" t="s">
        <v>165</v>
      </c>
      <c r="GSB62" s="21" t="s">
        <v>98</v>
      </c>
      <c r="GSC62" s="21" t="s">
        <v>100</v>
      </c>
      <c r="GSD62" s="21" t="s">
        <v>169</v>
      </c>
      <c r="GSE62" s="27">
        <v>11968</v>
      </c>
      <c r="GSF62" s="21" t="s">
        <v>166</v>
      </c>
      <c r="GSG62" s="21">
        <v>89</v>
      </c>
      <c r="GSH62" s="21" t="s">
        <v>170</v>
      </c>
      <c r="GSI62" s="21" t="s">
        <v>165</v>
      </c>
      <c r="GSJ62" s="21" t="s">
        <v>98</v>
      </c>
      <c r="GSK62" s="21" t="s">
        <v>100</v>
      </c>
      <c r="GSL62" s="21" t="s">
        <v>169</v>
      </c>
      <c r="GSM62" s="27">
        <v>11968</v>
      </c>
      <c r="GSN62" s="21" t="s">
        <v>166</v>
      </c>
      <c r="GSO62" s="21">
        <v>89</v>
      </c>
      <c r="GSP62" s="21" t="s">
        <v>170</v>
      </c>
      <c r="GSQ62" s="21" t="s">
        <v>165</v>
      </c>
      <c r="GSR62" s="21" t="s">
        <v>98</v>
      </c>
      <c r="GSS62" s="21" t="s">
        <v>100</v>
      </c>
      <c r="GST62" s="21" t="s">
        <v>169</v>
      </c>
      <c r="GSU62" s="27">
        <v>11968</v>
      </c>
      <c r="GSV62" s="21" t="s">
        <v>166</v>
      </c>
      <c r="GSW62" s="21">
        <v>89</v>
      </c>
      <c r="GSX62" s="21" t="s">
        <v>170</v>
      </c>
      <c r="GSY62" s="21" t="s">
        <v>165</v>
      </c>
      <c r="GSZ62" s="21" t="s">
        <v>98</v>
      </c>
      <c r="GTA62" s="21" t="s">
        <v>100</v>
      </c>
      <c r="GTB62" s="21" t="s">
        <v>169</v>
      </c>
      <c r="GTC62" s="27">
        <v>11968</v>
      </c>
      <c r="GTD62" s="21" t="s">
        <v>166</v>
      </c>
      <c r="GTE62" s="21">
        <v>89</v>
      </c>
      <c r="GTF62" s="21" t="s">
        <v>170</v>
      </c>
      <c r="GTG62" s="21" t="s">
        <v>165</v>
      </c>
      <c r="GTH62" s="21" t="s">
        <v>98</v>
      </c>
      <c r="GTI62" s="21" t="s">
        <v>100</v>
      </c>
      <c r="GTJ62" s="21" t="s">
        <v>169</v>
      </c>
      <c r="GTK62" s="27">
        <v>11968</v>
      </c>
      <c r="GTL62" s="21" t="s">
        <v>166</v>
      </c>
      <c r="GTM62" s="21">
        <v>89</v>
      </c>
      <c r="GTN62" s="21" t="s">
        <v>170</v>
      </c>
      <c r="GTO62" s="21" t="s">
        <v>165</v>
      </c>
      <c r="GTP62" s="21" t="s">
        <v>98</v>
      </c>
      <c r="GTQ62" s="21" t="s">
        <v>100</v>
      </c>
      <c r="GTR62" s="21" t="s">
        <v>169</v>
      </c>
      <c r="GTS62" s="27">
        <v>11968</v>
      </c>
      <c r="GTT62" s="21" t="s">
        <v>166</v>
      </c>
      <c r="GTU62" s="21">
        <v>89</v>
      </c>
      <c r="GTV62" s="21" t="s">
        <v>170</v>
      </c>
      <c r="GTW62" s="21" t="s">
        <v>165</v>
      </c>
      <c r="GTX62" s="21" t="s">
        <v>98</v>
      </c>
      <c r="GTY62" s="21" t="s">
        <v>100</v>
      </c>
      <c r="GTZ62" s="21" t="s">
        <v>169</v>
      </c>
      <c r="GUA62" s="27">
        <v>11968</v>
      </c>
      <c r="GUB62" s="21" t="s">
        <v>166</v>
      </c>
      <c r="GUC62" s="21">
        <v>89</v>
      </c>
      <c r="GUD62" s="21" t="s">
        <v>170</v>
      </c>
      <c r="GUE62" s="21" t="s">
        <v>165</v>
      </c>
      <c r="GUF62" s="21" t="s">
        <v>98</v>
      </c>
      <c r="GUG62" s="21" t="s">
        <v>100</v>
      </c>
      <c r="GUH62" s="21" t="s">
        <v>169</v>
      </c>
      <c r="GUI62" s="27">
        <v>11968</v>
      </c>
      <c r="GUJ62" s="21" t="s">
        <v>166</v>
      </c>
      <c r="GUK62" s="21">
        <v>89</v>
      </c>
      <c r="GUL62" s="21" t="s">
        <v>170</v>
      </c>
      <c r="GUM62" s="21" t="s">
        <v>165</v>
      </c>
      <c r="GUN62" s="21" t="s">
        <v>98</v>
      </c>
      <c r="GUO62" s="21" t="s">
        <v>100</v>
      </c>
      <c r="GUP62" s="21" t="s">
        <v>169</v>
      </c>
      <c r="GUQ62" s="27">
        <v>11968</v>
      </c>
      <c r="GUR62" s="21" t="s">
        <v>166</v>
      </c>
      <c r="GUS62" s="21">
        <v>89</v>
      </c>
      <c r="GUT62" s="21" t="s">
        <v>170</v>
      </c>
      <c r="GUU62" s="21" t="s">
        <v>165</v>
      </c>
      <c r="GUV62" s="21" t="s">
        <v>98</v>
      </c>
      <c r="GUW62" s="21" t="s">
        <v>100</v>
      </c>
      <c r="GUX62" s="21" t="s">
        <v>169</v>
      </c>
      <c r="GUY62" s="27">
        <v>11968</v>
      </c>
      <c r="GUZ62" s="21" t="s">
        <v>166</v>
      </c>
      <c r="GVA62" s="21">
        <v>89</v>
      </c>
      <c r="GVB62" s="21" t="s">
        <v>170</v>
      </c>
      <c r="GVC62" s="21" t="s">
        <v>165</v>
      </c>
      <c r="GVD62" s="21" t="s">
        <v>98</v>
      </c>
      <c r="GVE62" s="21" t="s">
        <v>100</v>
      </c>
      <c r="GVF62" s="21" t="s">
        <v>169</v>
      </c>
      <c r="GVG62" s="27">
        <v>11968</v>
      </c>
      <c r="GVH62" s="21" t="s">
        <v>166</v>
      </c>
      <c r="GVI62" s="21">
        <v>89</v>
      </c>
      <c r="GVJ62" s="21" t="s">
        <v>170</v>
      </c>
      <c r="GVK62" s="21" t="s">
        <v>165</v>
      </c>
      <c r="GVL62" s="21" t="s">
        <v>98</v>
      </c>
      <c r="GVM62" s="21" t="s">
        <v>100</v>
      </c>
      <c r="GVN62" s="21" t="s">
        <v>169</v>
      </c>
      <c r="GVO62" s="27">
        <v>11968</v>
      </c>
      <c r="GVP62" s="21" t="s">
        <v>166</v>
      </c>
      <c r="GVQ62" s="21">
        <v>89</v>
      </c>
      <c r="GVR62" s="21" t="s">
        <v>170</v>
      </c>
      <c r="GVS62" s="21" t="s">
        <v>165</v>
      </c>
      <c r="GVT62" s="21" t="s">
        <v>98</v>
      </c>
      <c r="GVU62" s="21" t="s">
        <v>100</v>
      </c>
      <c r="GVV62" s="21" t="s">
        <v>169</v>
      </c>
      <c r="GVW62" s="27">
        <v>11968</v>
      </c>
      <c r="GVX62" s="21" t="s">
        <v>166</v>
      </c>
      <c r="GVY62" s="21">
        <v>89</v>
      </c>
      <c r="GVZ62" s="21" t="s">
        <v>170</v>
      </c>
      <c r="GWA62" s="21" t="s">
        <v>165</v>
      </c>
      <c r="GWB62" s="21" t="s">
        <v>98</v>
      </c>
      <c r="GWC62" s="21" t="s">
        <v>100</v>
      </c>
      <c r="GWD62" s="21" t="s">
        <v>169</v>
      </c>
      <c r="GWE62" s="27">
        <v>11968</v>
      </c>
      <c r="GWF62" s="21" t="s">
        <v>166</v>
      </c>
      <c r="GWG62" s="21">
        <v>89</v>
      </c>
      <c r="GWH62" s="21" t="s">
        <v>170</v>
      </c>
      <c r="GWI62" s="21" t="s">
        <v>165</v>
      </c>
      <c r="GWJ62" s="21" t="s">
        <v>98</v>
      </c>
      <c r="GWK62" s="21" t="s">
        <v>100</v>
      </c>
      <c r="GWL62" s="21" t="s">
        <v>169</v>
      </c>
      <c r="GWM62" s="27">
        <v>11968</v>
      </c>
      <c r="GWN62" s="21" t="s">
        <v>166</v>
      </c>
      <c r="GWO62" s="21">
        <v>89</v>
      </c>
      <c r="GWP62" s="21" t="s">
        <v>170</v>
      </c>
      <c r="GWQ62" s="21" t="s">
        <v>165</v>
      </c>
      <c r="GWR62" s="21" t="s">
        <v>98</v>
      </c>
      <c r="GWS62" s="21" t="s">
        <v>100</v>
      </c>
      <c r="GWT62" s="21" t="s">
        <v>169</v>
      </c>
      <c r="GWU62" s="27">
        <v>11968</v>
      </c>
      <c r="GWV62" s="21" t="s">
        <v>166</v>
      </c>
      <c r="GWW62" s="21">
        <v>89</v>
      </c>
      <c r="GWX62" s="21" t="s">
        <v>170</v>
      </c>
      <c r="GWY62" s="21" t="s">
        <v>165</v>
      </c>
      <c r="GWZ62" s="21" t="s">
        <v>98</v>
      </c>
      <c r="GXA62" s="21" t="s">
        <v>100</v>
      </c>
      <c r="GXB62" s="21" t="s">
        <v>169</v>
      </c>
      <c r="GXC62" s="27">
        <v>11968</v>
      </c>
      <c r="GXD62" s="21" t="s">
        <v>166</v>
      </c>
      <c r="GXE62" s="21">
        <v>89</v>
      </c>
      <c r="GXF62" s="21" t="s">
        <v>170</v>
      </c>
      <c r="GXG62" s="21" t="s">
        <v>165</v>
      </c>
      <c r="GXH62" s="21" t="s">
        <v>98</v>
      </c>
      <c r="GXI62" s="21" t="s">
        <v>100</v>
      </c>
      <c r="GXJ62" s="21" t="s">
        <v>169</v>
      </c>
      <c r="GXK62" s="27">
        <v>11968</v>
      </c>
      <c r="GXL62" s="21" t="s">
        <v>166</v>
      </c>
      <c r="GXM62" s="21">
        <v>89</v>
      </c>
      <c r="GXN62" s="21" t="s">
        <v>170</v>
      </c>
      <c r="GXO62" s="21" t="s">
        <v>165</v>
      </c>
      <c r="GXP62" s="21" t="s">
        <v>98</v>
      </c>
      <c r="GXQ62" s="21" t="s">
        <v>100</v>
      </c>
      <c r="GXR62" s="21" t="s">
        <v>169</v>
      </c>
      <c r="GXS62" s="27">
        <v>11968</v>
      </c>
      <c r="GXT62" s="21" t="s">
        <v>166</v>
      </c>
      <c r="GXU62" s="21">
        <v>89</v>
      </c>
      <c r="GXV62" s="21" t="s">
        <v>170</v>
      </c>
      <c r="GXW62" s="21" t="s">
        <v>165</v>
      </c>
      <c r="GXX62" s="21" t="s">
        <v>98</v>
      </c>
      <c r="GXY62" s="21" t="s">
        <v>100</v>
      </c>
      <c r="GXZ62" s="21" t="s">
        <v>169</v>
      </c>
      <c r="GYA62" s="27">
        <v>11968</v>
      </c>
      <c r="GYB62" s="21" t="s">
        <v>166</v>
      </c>
      <c r="GYC62" s="21">
        <v>89</v>
      </c>
      <c r="GYD62" s="21" t="s">
        <v>170</v>
      </c>
      <c r="GYE62" s="21" t="s">
        <v>165</v>
      </c>
      <c r="GYF62" s="21" t="s">
        <v>98</v>
      </c>
      <c r="GYG62" s="21" t="s">
        <v>100</v>
      </c>
      <c r="GYH62" s="21" t="s">
        <v>169</v>
      </c>
      <c r="GYI62" s="27">
        <v>11968</v>
      </c>
      <c r="GYJ62" s="21" t="s">
        <v>166</v>
      </c>
      <c r="GYK62" s="21">
        <v>89</v>
      </c>
      <c r="GYL62" s="21" t="s">
        <v>170</v>
      </c>
      <c r="GYM62" s="21" t="s">
        <v>165</v>
      </c>
      <c r="GYN62" s="21" t="s">
        <v>98</v>
      </c>
      <c r="GYO62" s="21" t="s">
        <v>100</v>
      </c>
      <c r="GYP62" s="21" t="s">
        <v>169</v>
      </c>
      <c r="GYQ62" s="27">
        <v>11968</v>
      </c>
      <c r="GYR62" s="21" t="s">
        <v>166</v>
      </c>
      <c r="GYS62" s="21">
        <v>89</v>
      </c>
      <c r="GYT62" s="21" t="s">
        <v>170</v>
      </c>
      <c r="GYU62" s="21" t="s">
        <v>165</v>
      </c>
      <c r="GYV62" s="21" t="s">
        <v>98</v>
      </c>
      <c r="GYW62" s="21" t="s">
        <v>100</v>
      </c>
      <c r="GYX62" s="21" t="s">
        <v>169</v>
      </c>
      <c r="GYY62" s="27">
        <v>11968</v>
      </c>
      <c r="GYZ62" s="21" t="s">
        <v>166</v>
      </c>
      <c r="GZA62" s="21">
        <v>89</v>
      </c>
      <c r="GZB62" s="21" t="s">
        <v>170</v>
      </c>
      <c r="GZC62" s="21" t="s">
        <v>165</v>
      </c>
      <c r="GZD62" s="21" t="s">
        <v>98</v>
      </c>
      <c r="GZE62" s="21" t="s">
        <v>100</v>
      </c>
      <c r="GZF62" s="21" t="s">
        <v>169</v>
      </c>
      <c r="GZG62" s="27">
        <v>11968</v>
      </c>
      <c r="GZH62" s="21" t="s">
        <v>166</v>
      </c>
      <c r="GZI62" s="21">
        <v>89</v>
      </c>
      <c r="GZJ62" s="21" t="s">
        <v>170</v>
      </c>
      <c r="GZK62" s="21" t="s">
        <v>165</v>
      </c>
      <c r="GZL62" s="21" t="s">
        <v>98</v>
      </c>
      <c r="GZM62" s="21" t="s">
        <v>100</v>
      </c>
      <c r="GZN62" s="21" t="s">
        <v>169</v>
      </c>
      <c r="GZO62" s="27">
        <v>11968</v>
      </c>
      <c r="GZP62" s="21" t="s">
        <v>166</v>
      </c>
      <c r="GZQ62" s="21">
        <v>89</v>
      </c>
      <c r="GZR62" s="21" t="s">
        <v>170</v>
      </c>
      <c r="GZS62" s="21" t="s">
        <v>165</v>
      </c>
      <c r="GZT62" s="21" t="s">
        <v>98</v>
      </c>
      <c r="GZU62" s="21" t="s">
        <v>100</v>
      </c>
      <c r="GZV62" s="21" t="s">
        <v>169</v>
      </c>
      <c r="GZW62" s="27">
        <v>11968</v>
      </c>
      <c r="GZX62" s="21" t="s">
        <v>166</v>
      </c>
      <c r="GZY62" s="21">
        <v>89</v>
      </c>
      <c r="GZZ62" s="21" t="s">
        <v>170</v>
      </c>
      <c r="HAA62" s="21" t="s">
        <v>165</v>
      </c>
      <c r="HAB62" s="21" t="s">
        <v>98</v>
      </c>
      <c r="HAC62" s="21" t="s">
        <v>100</v>
      </c>
      <c r="HAD62" s="21" t="s">
        <v>169</v>
      </c>
      <c r="HAE62" s="27">
        <v>11968</v>
      </c>
      <c r="HAF62" s="21" t="s">
        <v>166</v>
      </c>
      <c r="HAG62" s="21">
        <v>89</v>
      </c>
      <c r="HAH62" s="21" t="s">
        <v>170</v>
      </c>
      <c r="HAI62" s="21" t="s">
        <v>165</v>
      </c>
      <c r="HAJ62" s="21" t="s">
        <v>98</v>
      </c>
      <c r="HAK62" s="21" t="s">
        <v>100</v>
      </c>
      <c r="HAL62" s="21" t="s">
        <v>169</v>
      </c>
      <c r="HAM62" s="27">
        <v>11968</v>
      </c>
      <c r="HAN62" s="21" t="s">
        <v>166</v>
      </c>
      <c r="HAO62" s="21">
        <v>89</v>
      </c>
      <c r="HAP62" s="21" t="s">
        <v>170</v>
      </c>
      <c r="HAQ62" s="21" t="s">
        <v>165</v>
      </c>
      <c r="HAR62" s="21" t="s">
        <v>98</v>
      </c>
      <c r="HAS62" s="21" t="s">
        <v>100</v>
      </c>
      <c r="HAT62" s="21" t="s">
        <v>169</v>
      </c>
      <c r="HAU62" s="27">
        <v>11968</v>
      </c>
      <c r="HAV62" s="21" t="s">
        <v>166</v>
      </c>
      <c r="HAW62" s="21">
        <v>89</v>
      </c>
      <c r="HAX62" s="21" t="s">
        <v>170</v>
      </c>
      <c r="HAY62" s="21" t="s">
        <v>165</v>
      </c>
      <c r="HAZ62" s="21" t="s">
        <v>98</v>
      </c>
      <c r="HBA62" s="21" t="s">
        <v>100</v>
      </c>
      <c r="HBB62" s="21" t="s">
        <v>169</v>
      </c>
      <c r="HBC62" s="27">
        <v>11968</v>
      </c>
      <c r="HBD62" s="21" t="s">
        <v>166</v>
      </c>
      <c r="HBE62" s="21">
        <v>89</v>
      </c>
      <c r="HBF62" s="21" t="s">
        <v>170</v>
      </c>
      <c r="HBG62" s="21" t="s">
        <v>165</v>
      </c>
      <c r="HBH62" s="21" t="s">
        <v>98</v>
      </c>
      <c r="HBI62" s="21" t="s">
        <v>100</v>
      </c>
      <c r="HBJ62" s="21" t="s">
        <v>169</v>
      </c>
      <c r="HBK62" s="27">
        <v>11968</v>
      </c>
      <c r="HBL62" s="21" t="s">
        <v>166</v>
      </c>
      <c r="HBM62" s="21">
        <v>89</v>
      </c>
      <c r="HBN62" s="21" t="s">
        <v>170</v>
      </c>
      <c r="HBO62" s="21" t="s">
        <v>165</v>
      </c>
      <c r="HBP62" s="21" t="s">
        <v>98</v>
      </c>
      <c r="HBQ62" s="21" t="s">
        <v>100</v>
      </c>
      <c r="HBR62" s="21" t="s">
        <v>169</v>
      </c>
      <c r="HBS62" s="27">
        <v>11968</v>
      </c>
      <c r="HBT62" s="21" t="s">
        <v>166</v>
      </c>
      <c r="HBU62" s="21">
        <v>89</v>
      </c>
      <c r="HBV62" s="21" t="s">
        <v>170</v>
      </c>
      <c r="HBW62" s="21" t="s">
        <v>165</v>
      </c>
      <c r="HBX62" s="21" t="s">
        <v>98</v>
      </c>
      <c r="HBY62" s="21" t="s">
        <v>100</v>
      </c>
      <c r="HBZ62" s="21" t="s">
        <v>169</v>
      </c>
      <c r="HCA62" s="27">
        <v>11968</v>
      </c>
      <c r="HCB62" s="21" t="s">
        <v>166</v>
      </c>
      <c r="HCC62" s="21">
        <v>89</v>
      </c>
      <c r="HCD62" s="21" t="s">
        <v>170</v>
      </c>
      <c r="HCE62" s="21" t="s">
        <v>165</v>
      </c>
      <c r="HCF62" s="21" t="s">
        <v>98</v>
      </c>
      <c r="HCG62" s="21" t="s">
        <v>100</v>
      </c>
      <c r="HCH62" s="21" t="s">
        <v>169</v>
      </c>
      <c r="HCI62" s="27">
        <v>11968</v>
      </c>
      <c r="HCJ62" s="21" t="s">
        <v>166</v>
      </c>
      <c r="HCK62" s="21">
        <v>89</v>
      </c>
      <c r="HCL62" s="21" t="s">
        <v>170</v>
      </c>
      <c r="HCM62" s="21" t="s">
        <v>165</v>
      </c>
      <c r="HCN62" s="21" t="s">
        <v>98</v>
      </c>
      <c r="HCO62" s="21" t="s">
        <v>100</v>
      </c>
      <c r="HCP62" s="21" t="s">
        <v>169</v>
      </c>
      <c r="HCQ62" s="27">
        <v>11968</v>
      </c>
      <c r="HCR62" s="21" t="s">
        <v>166</v>
      </c>
      <c r="HCS62" s="21">
        <v>89</v>
      </c>
      <c r="HCT62" s="21" t="s">
        <v>170</v>
      </c>
      <c r="HCU62" s="21" t="s">
        <v>165</v>
      </c>
      <c r="HCV62" s="21" t="s">
        <v>98</v>
      </c>
      <c r="HCW62" s="21" t="s">
        <v>100</v>
      </c>
      <c r="HCX62" s="21" t="s">
        <v>169</v>
      </c>
      <c r="HCY62" s="27">
        <v>11968</v>
      </c>
      <c r="HCZ62" s="21" t="s">
        <v>166</v>
      </c>
      <c r="HDA62" s="21">
        <v>89</v>
      </c>
      <c r="HDB62" s="21" t="s">
        <v>170</v>
      </c>
      <c r="HDC62" s="21" t="s">
        <v>165</v>
      </c>
      <c r="HDD62" s="21" t="s">
        <v>98</v>
      </c>
      <c r="HDE62" s="21" t="s">
        <v>100</v>
      </c>
      <c r="HDF62" s="21" t="s">
        <v>169</v>
      </c>
      <c r="HDG62" s="27">
        <v>11968</v>
      </c>
      <c r="HDH62" s="21" t="s">
        <v>166</v>
      </c>
      <c r="HDI62" s="21">
        <v>89</v>
      </c>
      <c r="HDJ62" s="21" t="s">
        <v>170</v>
      </c>
      <c r="HDK62" s="21" t="s">
        <v>165</v>
      </c>
      <c r="HDL62" s="21" t="s">
        <v>98</v>
      </c>
      <c r="HDM62" s="21" t="s">
        <v>100</v>
      </c>
      <c r="HDN62" s="21" t="s">
        <v>169</v>
      </c>
      <c r="HDO62" s="27">
        <v>11968</v>
      </c>
      <c r="HDP62" s="21" t="s">
        <v>166</v>
      </c>
      <c r="HDQ62" s="21">
        <v>89</v>
      </c>
      <c r="HDR62" s="21" t="s">
        <v>170</v>
      </c>
      <c r="HDS62" s="21" t="s">
        <v>165</v>
      </c>
      <c r="HDT62" s="21" t="s">
        <v>98</v>
      </c>
      <c r="HDU62" s="21" t="s">
        <v>100</v>
      </c>
      <c r="HDV62" s="21" t="s">
        <v>169</v>
      </c>
      <c r="HDW62" s="27">
        <v>11968</v>
      </c>
      <c r="HDX62" s="21" t="s">
        <v>166</v>
      </c>
      <c r="HDY62" s="21">
        <v>89</v>
      </c>
      <c r="HDZ62" s="21" t="s">
        <v>170</v>
      </c>
      <c r="HEA62" s="21" t="s">
        <v>165</v>
      </c>
      <c r="HEB62" s="21" t="s">
        <v>98</v>
      </c>
      <c r="HEC62" s="21" t="s">
        <v>100</v>
      </c>
      <c r="HED62" s="21" t="s">
        <v>169</v>
      </c>
      <c r="HEE62" s="27">
        <v>11968</v>
      </c>
      <c r="HEF62" s="21" t="s">
        <v>166</v>
      </c>
      <c r="HEG62" s="21">
        <v>89</v>
      </c>
      <c r="HEH62" s="21" t="s">
        <v>170</v>
      </c>
      <c r="HEI62" s="21" t="s">
        <v>165</v>
      </c>
      <c r="HEJ62" s="21" t="s">
        <v>98</v>
      </c>
      <c r="HEK62" s="21" t="s">
        <v>100</v>
      </c>
      <c r="HEL62" s="21" t="s">
        <v>169</v>
      </c>
      <c r="HEM62" s="27">
        <v>11968</v>
      </c>
      <c r="HEN62" s="21" t="s">
        <v>166</v>
      </c>
      <c r="HEO62" s="21">
        <v>89</v>
      </c>
      <c r="HEP62" s="21" t="s">
        <v>170</v>
      </c>
      <c r="HEQ62" s="21" t="s">
        <v>165</v>
      </c>
      <c r="HER62" s="21" t="s">
        <v>98</v>
      </c>
      <c r="HES62" s="21" t="s">
        <v>100</v>
      </c>
      <c r="HET62" s="21" t="s">
        <v>169</v>
      </c>
      <c r="HEU62" s="27">
        <v>11968</v>
      </c>
      <c r="HEV62" s="21" t="s">
        <v>166</v>
      </c>
      <c r="HEW62" s="21">
        <v>89</v>
      </c>
      <c r="HEX62" s="21" t="s">
        <v>170</v>
      </c>
      <c r="HEY62" s="21" t="s">
        <v>165</v>
      </c>
      <c r="HEZ62" s="21" t="s">
        <v>98</v>
      </c>
      <c r="HFA62" s="21" t="s">
        <v>100</v>
      </c>
      <c r="HFB62" s="21" t="s">
        <v>169</v>
      </c>
      <c r="HFC62" s="27">
        <v>11968</v>
      </c>
      <c r="HFD62" s="21" t="s">
        <v>166</v>
      </c>
      <c r="HFE62" s="21">
        <v>89</v>
      </c>
      <c r="HFF62" s="21" t="s">
        <v>170</v>
      </c>
      <c r="HFG62" s="21" t="s">
        <v>165</v>
      </c>
      <c r="HFH62" s="21" t="s">
        <v>98</v>
      </c>
      <c r="HFI62" s="21" t="s">
        <v>100</v>
      </c>
      <c r="HFJ62" s="21" t="s">
        <v>169</v>
      </c>
      <c r="HFK62" s="27">
        <v>11968</v>
      </c>
      <c r="HFL62" s="21" t="s">
        <v>166</v>
      </c>
      <c r="HFM62" s="21">
        <v>89</v>
      </c>
      <c r="HFN62" s="21" t="s">
        <v>170</v>
      </c>
      <c r="HFO62" s="21" t="s">
        <v>165</v>
      </c>
      <c r="HFP62" s="21" t="s">
        <v>98</v>
      </c>
      <c r="HFQ62" s="21" t="s">
        <v>100</v>
      </c>
      <c r="HFR62" s="21" t="s">
        <v>169</v>
      </c>
      <c r="HFS62" s="27">
        <v>11968</v>
      </c>
      <c r="HFT62" s="21" t="s">
        <v>166</v>
      </c>
      <c r="HFU62" s="21">
        <v>89</v>
      </c>
      <c r="HFV62" s="21" t="s">
        <v>170</v>
      </c>
      <c r="HFW62" s="21" t="s">
        <v>165</v>
      </c>
      <c r="HFX62" s="21" t="s">
        <v>98</v>
      </c>
      <c r="HFY62" s="21" t="s">
        <v>100</v>
      </c>
      <c r="HFZ62" s="21" t="s">
        <v>169</v>
      </c>
      <c r="HGA62" s="27">
        <v>11968</v>
      </c>
      <c r="HGB62" s="21" t="s">
        <v>166</v>
      </c>
      <c r="HGC62" s="21">
        <v>89</v>
      </c>
      <c r="HGD62" s="21" t="s">
        <v>170</v>
      </c>
      <c r="HGE62" s="21" t="s">
        <v>165</v>
      </c>
      <c r="HGF62" s="21" t="s">
        <v>98</v>
      </c>
      <c r="HGG62" s="21" t="s">
        <v>100</v>
      </c>
      <c r="HGH62" s="21" t="s">
        <v>169</v>
      </c>
      <c r="HGI62" s="27">
        <v>11968</v>
      </c>
      <c r="HGJ62" s="21" t="s">
        <v>166</v>
      </c>
      <c r="HGK62" s="21">
        <v>89</v>
      </c>
      <c r="HGL62" s="21" t="s">
        <v>170</v>
      </c>
      <c r="HGM62" s="21" t="s">
        <v>165</v>
      </c>
      <c r="HGN62" s="21" t="s">
        <v>98</v>
      </c>
      <c r="HGO62" s="21" t="s">
        <v>100</v>
      </c>
      <c r="HGP62" s="21" t="s">
        <v>169</v>
      </c>
      <c r="HGQ62" s="27">
        <v>11968</v>
      </c>
      <c r="HGR62" s="21" t="s">
        <v>166</v>
      </c>
      <c r="HGS62" s="21">
        <v>89</v>
      </c>
      <c r="HGT62" s="21" t="s">
        <v>170</v>
      </c>
      <c r="HGU62" s="21" t="s">
        <v>165</v>
      </c>
      <c r="HGV62" s="21" t="s">
        <v>98</v>
      </c>
      <c r="HGW62" s="21" t="s">
        <v>100</v>
      </c>
      <c r="HGX62" s="21" t="s">
        <v>169</v>
      </c>
      <c r="HGY62" s="27">
        <v>11968</v>
      </c>
      <c r="HGZ62" s="21" t="s">
        <v>166</v>
      </c>
      <c r="HHA62" s="21">
        <v>89</v>
      </c>
      <c r="HHB62" s="21" t="s">
        <v>170</v>
      </c>
      <c r="HHC62" s="21" t="s">
        <v>165</v>
      </c>
      <c r="HHD62" s="21" t="s">
        <v>98</v>
      </c>
      <c r="HHE62" s="21" t="s">
        <v>100</v>
      </c>
      <c r="HHF62" s="21" t="s">
        <v>169</v>
      </c>
      <c r="HHG62" s="27">
        <v>11968</v>
      </c>
      <c r="HHH62" s="21" t="s">
        <v>166</v>
      </c>
      <c r="HHI62" s="21">
        <v>89</v>
      </c>
      <c r="HHJ62" s="21" t="s">
        <v>170</v>
      </c>
      <c r="HHK62" s="21" t="s">
        <v>165</v>
      </c>
      <c r="HHL62" s="21" t="s">
        <v>98</v>
      </c>
      <c r="HHM62" s="21" t="s">
        <v>100</v>
      </c>
      <c r="HHN62" s="21" t="s">
        <v>169</v>
      </c>
      <c r="HHO62" s="27">
        <v>11968</v>
      </c>
      <c r="HHP62" s="21" t="s">
        <v>166</v>
      </c>
      <c r="HHQ62" s="21">
        <v>89</v>
      </c>
      <c r="HHR62" s="21" t="s">
        <v>170</v>
      </c>
      <c r="HHS62" s="21" t="s">
        <v>165</v>
      </c>
      <c r="HHT62" s="21" t="s">
        <v>98</v>
      </c>
      <c r="HHU62" s="21" t="s">
        <v>100</v>
      </c>
      <c r="HHV62" s="21" t="s">
        <v>169</v>
      </c>
      <c r="HHW62" s="27">
        <v>11968</v>
      </c>
      <c r="HHX62" s="21" t="s">
        <v>166</v>
      </c>
      <c r="HHY62" s="21">
        <v>89</v>
      </c>
      <c r="HHZ62" s="21" t="s">
        <v>170</v>
      </c>
      <c r="HIA62" s="21" t="s">
        <v>165</v>
      </c>
      <c r="HIB62" s="21" t="s">
        <v>98</v>
      </c>
      <c r="HIC62" s="21" t="s">
        <v>100</v>
      </c>
      <c r="HID62" s="21" t="s">
        <v>169</v>
      </c>
      <c r="HIE62" s="27">
        <v>11968</v>
      </c>
      <c r="HIF62" s="21" t="s">
        <v>166</v>
      </c>
      <c r="HIG62" s="21">
        <v>89</v>
      </c>
      <c r="HIH62" s="21" t="s">
        <v>170</v>
      </c>
      <c r="HII62" s="21" t="s">
        <v>165</v>
      </c>
      <c r="HIJ62" s="21" t="s">
        <v>98</v>
      </c>
      <c r="HIK62" s="21" t="s">
        <v>100</v>
      </c>
      <c r="HIL62" s="21" t="s">
        <v>169</v>
      </c>
      <c r="HIM62" s="27">
        <v>11968</v>
      </c>
      <c r="HIN62" s="21" t="s">
        <v>166</v>
      </c>
      <c r="HIO62" s="21">
        <v>89</v>
      </c>
      <c r="HIP62" s="21" t="s">
        <v>170</v>
      </c>
      <c r="HIQ62" s="21" t="s">
        <v>165</v>
      </c>
      <c r="HIR62" s="21" t="s">
        <v>98</v>
      </c>
      <c r="HIS62" s="21" t="s">
        <v>100</v>
      </c>
      <c r="HIT62" s="21" t="s">
        <v>169</v>
      </c>
      <c r="HIU62" s="27">
        <v>11968</v>
      </c>
      <c r="HIV62" s="21" t="s">
        <v>166</v>
      </c>
      <c r="HIW62" s="21">
        <v>89</v>
      </c>
      <c r="HIX62" s="21" t="s">
        <v>170</v>
      </c>
      <c r="HIY62" s="21" t="s">
        <v>165</v>
      </c>
      <c r="HIZ62" s="21" t="s">
        <v>98</v>
      </c>
      <c r="HJA62" s="21" t="s">
        <v>100</v>
      </c>
      <c r="HJB62" s="21" t="s">
        <v>169</v>
      </c>
      <c r="HJC62" s="27">
        <v>11968</v>
      </c>
      <c r="HJD62" s="21" t="s">
        <v>166</v>
      </c>
      <c r="HJE62" s="21">
        <v>89</v>
      </c>
      <c r="HJF62" s="21" t="s">
        <v>170</v>
      </c>
      <c r="HJG62" s="21" t="s">
        <v>165</v>
      </c>
      <c r="HJH62" s="21" t="s">
        <v>98</v>
      </c>
      <c r="HJI62" s="21" t="s">
        <v>100</v>
      </c>
      <c r="HJJ62" s="21" t="s">
        <v>169</v>
      </c>
      <c r="HJK62" s="27">
        <v>11968</v>
      </c>
      <c r="HJL62" s="21" t="s">
        <v>166</v>
      </c>
      <c r="HJM62" s="21">
        <v>89</v>
      </c>
      <c r="HJN62" s="21" t="s">
        <v>170</v>
      </c>
      <c r="HJO62" s="21" t="s">
        <v>165</v>
      </c>
      <c r="HJP62" s="21" t="s">
        <v>98</v>
      </c>
      <c r="HJQ62" s="21" t="s">
        <v>100</v>
      </c>
      <c r="HJR62" s="21" t="s">
        <v>169</v>
      </c>
      <c r="HJS62" s="27">
        <v>11968</v>
      </c>
      <c r="HJT62" s="21" t="s">
        <v>166</v>
      </c>
      <c r="HJU62" s="21">
        <v>89</v>
      </c>
      <c r="HJV62" s="21" t="s">
        <v>170</v>
      </c>
      <c r="HJW62" s="21" t="s">
        <v>165</v>
      </c>
      <c r="HJX62" s="21" t="s">
        <v>98</v>
      </c>
      <c r="HJY62" s="21" t="s">
        <v>100</v>
      </c>
      <c r="HJZ62" s="21" t="s">
        <v>169</v>
      </c>
      <c r="HKA62" s="27">
        <v>11968</v>
      </c>
      <c r="HKB62" s="21" t="s">
        <v>166</v>
      </c>
      <c r="HKC62" s="21">
        <v>89</v>
      </c>
      <c r="HKD62" s="21" t="s">
        <v>170</v>
      </c>
      <c r="HKE62" s="21" t="s">
        <v>165</v>
      </c>
      <c r="HKF62" s="21" t="s">
        <v>98</v>
      </c>
      <c r="HKG62" s="21" t="s">
        <v>100</v>
      </c>
      <c r="HKH62" s="21" t="s">
        <v>169</v>
      </c>
      <c r="HKI62" s="27">
        <v>11968</v>
      </c>
      <c r="HKJ62" s="21" t="s">
        <v>166</v>
      </c>
      <c r="HKK62" s="21">
        <v>89</v>
      </c>
      <c r="HKL62" s="21" t="s">
        <v>170</v>
      </c>
      <c r="HKM62" s="21" t="s">
        <v>165</v>
      </c>
      <c r="HKN62" s="21" t="s">
        <v>98</v>
      </c>
      <c r="HKO62" s="21" t="s">
        <v>100</v>
      </c>
      <c r="HKP62" s="21" t="s">
        <v>169</v>
      </c>
      <c r="HKQ62" s="27">
        <v>11968</v>
      </c>
      <c r="HKR62" s="21" t="s">
        <v>166</v>
      </c>
      <c r="HKS62" s="21">
        <v>89</v>
      </c>
      <c r="HKT62" s="21" t="s">
        <v>170</v>
      </c>
      <c r="HKU62" s="21" t="s">
        <v>165</v>
      </c>
      <c r="HKV62" s="21" t="s">
        <v>98</v>
      </c>
      <c r="HKW62" s="21" t="s">
        <v>100</v>
      </c>
      <c r="HKX62" s="21" t="s">
        <v>169</v>
      </c>
      <c r="HKY62" s="27">
        <v>11968</v>
      </c>
      <c r="HKZ62" s="21" t="s">
        <v>166</v>
      </c>
      <c r="HLA62" s="21">
        <v>89</v>
      </c>
      <c r="HLB62" s="21" t="s">
        <v>170</v>
      </c>
      <c r="HLC62" s="21" t="s">
        <v>165</v>
      </c>
      <c r="HLD62" s="21" t="s">
        <v>98</v>
      </c>
      <c r="HLE62" s="21" t="s">
        <v>100</v>
      </c>
      <c r="HLF62" s="21" t="s">
        <v>169</v>
      </c>
      <c r="HLG62" s="27">
        <v>11968</v>
      </c>
      <c r="HLH62" s="21" t="s">
        <v>166</v>
      </c>
      <c r="HLI62" s="21">
        <v>89</v>
      </c>
      <c r="HLJ62" s="21" t="s">
        <v>170</v>
      </c>
      <c r="HLK62" s="21" t="s">
        <v>165</v>
      </c>
      <c r="HLL62" s="21" t="s">
        <v>98</v>
      </c>
      <c r="HLM62" s="21" t="s">
        <v>100</v>
      </c>
      <c r="HLN62" s="21" t="s">
        <v>169</v>
      </c>
      <c r="HLO62" s="27">
        <v>11968</v>
      </c>
      <c r="HLP62" s="21" t="s">
        <v>166</v>
      </c>
      <c r="HLQ62" s="21">
        <v>89</v>
      </c>
      <c r="HLR62" s="21" t="s">
        <v>170</v>
      </c>
      <c r="HLS62" s="21" t="s">
        <v>165</v>
      </c>
      <c r="HLT62" s="21" t="s">
        <v>98</v>
      </c>
      <c r="HLU62" s="21" t="s">
        <v>100</v>
      </c>
      <c r="HLV62" s="21" t="s">
        <v>169</v>
      </c>
      <c r="HLW62" s="27">
        <v>11968</v>
      </c>
      <c r="HLX62" s="21" t="s">
        <v>166</v>
      </c>
      <c r="HLY62" s="21">
        <v>89</v>
      </c>
      <c r="HLZ62" s="21" t="s">
        <v>170</v>
      </c>
      <c r="HMA62" s="21" t="s">
        <v>165</v>
      </c>
      <c r="HMB62" s="21" t="s">
        <v>98</v>
      </c>
      <c r="HMC62" s="21" t="s">
        <v>100</v>
      </c>
      <c r="HMD62" s="21" t="s">
        <v>169</v>
      </c>
      <c r="HME62" s="27">
        <v>11968</v>
      </c>
      <c r="HMF62" s="21" t="s">
        <v>166</v>
      </c>
      <c r="HMG62" s="21">
        <v>89</v>
      </c>
      <c r="HMH62" s="21" t="s">
        <v>170</v>
      </c>
      <c r="HMI62" s="21" t="s">
        <v>165</v>
      </c>
      <c r="HMJ62" s="21" t="s">
        <v>98</v>
      </c>
      <c r="HMK62" s="21" t="s">
        <v>100</v>
      </c>
      <c r="HML62" s="21" t="s">
        <v>169</v>
      </c>
      <c r="HMM62" s="27">
        <v>11968</v>
      </c>
      <c r="HMN62" s="21" t="s">
        <v>166</v>
      </c>
      <c r="HMO62" s="21">
        <v>89</v>
      </c>
      <c r="HMP62" s="21" t="s">
        <v>170</v>
      </c>
      <c r="HMQ62" s="21" t="s">
        <v>165</v>
      </c>
      <c r="HMR62" s="21" t="s">
        <v>98</v>
      </c>
      <c r="HMS62" s="21" t="s">
        <v>100</v>
      </c>
      <c r="HMT62" s="21" t="s">
        <v>169</v>
      </c>
      <c r="HMU62" s="27">
        <v>11968</v>
      </c>
      <c r="HMV62" s="21" t="s">
        <v>166</v>
      </c>
      <c r="HMW62" s="21">
        <v>89</v>
      </c>
      <c r="HMX62" s="21" t="s">
        <v>170</v>
      </c>
      <c r="HMY62" s="21" t="s">
        <v>165</v>
      </c>
      <c r="HMZ62" s="21" t="s">
        <v>98</v>
      </c>
      <c r="HNA62" s="21" t="s">
        <v>100</v>
      </c>
      <c r="HNB62" s="21" t="s">
        <v>169</v>
      </c>
      <c r="HNC62" s="27">
        <v>11968</v>
      </c>
      <c r="HND62" s="21" t="s">
        <v>166</v>
      </c>
      <c r="HNE62" s="21">
        <v>89</v>
      </c>
      <c r="HNF62" s="21" t="s">
        <v>170</v>
      </c>
      <c r="HNG62" s="21" t="s">
        <v>165</v>
      </c>
      <c r="HNH62" s="21" t="s">
        <v>98</v>
      </c>
      <c r="HNI62" s="21" t="s">
        <v>100</v>
      </c>
      <c r="HNJ62" s="21" t="s">
        <v>169</v>
      </c>
      <c r="HNK62" s="27">
        <v>11968</v>
      </c>
      <c r="HNL62" s="21" t="s">
        <v>166</v>
      </c>
      <c r="HNM62" s="21">
        <v>89</v>
      </c>
      <c r="HNN62" s="21" t="s">
        <v>170</v>
      </c>
      <c r="HNO62" s="21" t="s">
        <v>165</v>
      </c>
      <c r="HNP62" s="21" t="s">
        <v>98</v>
      </c>
      <c r="HNQ62" s="21" t="s">
        <v>100</v>
      </c>
      <c r="HNR62" s="21" t="s">
        <v>169</v>
      </c>
      <c r="HNS62" s="27">
        <v>11968</v>
      </c>
      <c r="HNT62" s="21" t="s">
        <v>166</v>
      </c>
      <c r="HNU62" s="21">
        <v>89</v>
      </c>
      <c r="HNV62" s="21" t="s">
        <v>170</v>
      </c>
      <c r="HNW62" s="21" t="s">
        <v>165</v>
      </c>
      <c r="HNX62" s="21" t="s">
        <v>98</v>
      </c>
      <c r="HNY62" s="21" t="s">
        <v>100</v>
      </c>
      <c r="HNZ62" s="21" t="s">
        <v>169</v>
      </c>
      <c r="HOA62" s="27">
        <v>11968</v>
      </c>
      <c r="HOB62" s="21" t="s">
        <v>166</v>
      </c>
      <c r="HOC62" s="21">
        <v>89</v>
      </c>
      <c r="HOD62" s="21" t="s">
        <v>170</v>
      </c>
      <c r="HOE62" s="21" t="s">
        <v>165</v>
      </c>
      <c r="HOF62" s="21" t="s">
        <v>98</v>
      </c>
      <c r="HOG62" s="21" t="s">
        <v>100</v>
      </c>
      <c r="HOH62" s="21" t="s">
        <v>169</v>
      </c>
      <c r="HOI62" s="27">
        <v>11968</v>
      </c>
      <c r="HOJ62" s="21" t="s">
        <v>166</v>
      </c>
      <c r="HOK62" s="21">
        <v>89</v>
      </c>
      <c r="HOL62" s="21" t="s">
        <v>170</v>
      </c>
      <c r="HOM62" s="21" t="s">
        <v>165</v>
      </c>
      <c r="HON62" s="21" t="s">
        <v>98</v>
      </c>
      <c r="HOO62" s="21" t="s">
        <v>100</v>
      </c>
      <c r="HOP62" s="21" t="s">
        <v>169</v>
      </c>
      <c r="HOQ62" s="27">
        <v>11968</v>
      </c>
      <c r="HOR62" s="21" t="s">
        <v>166</v>
      </c>
      <c r="HOS62" s="21">
        <v>89</v>
      </c>
      <c r="HOT62" s="21" t="s">
        <v>170</v>
      </c>
      <c r="HOU62" s="21" t="s">
        <v>165</v>
      </c>
      <c r="HOV62" s="21" t="s">
        <v>98</v>
      </c>
      <c r="HOW62" s="21" t="s">
        <v>100</v>
      </c>
      <c r="HOX62" s="21" t="s">
        <v>169</v>
      </c>
      <c r="HOY62" s="27">
        <v>11968</v>
      </c>
      <c r="HOZ62" s="21" t="s">
        <v>166</v>
      </c>
      <c r="HPA62" s="21">
        <v>89</v>
      </c>
      <c r="HPB62" s="21" t="s">
        <v>170</v>
      </c>
      <c r="HPC62" s="21" t="s">
        <v>165</v>
      </c>
      <c r="HPD62" s="21" t="s">
        <v>98</v>
      </c>
      <c r="HPE62" s="21" t="s">
        <v>100</v>
      </c>
      <c r="HPF62" s="21" t="s">
        <v>169</v>
      </c>
      <c r="HPG62" s="27">
        <v>11968</v>
      </c>
      <c r="HPH62" s="21" t="s">
        <v>166</v>
      </c>
      <c r="HPI62" s="21">
        <v>89</v>
      </c>
      <c r="HPJ62" s="21" t="s">
        <v>170</v>
      </c>
      <c r="HPK62" s="21" t="s">
        <v>165</v>
      </c>
      <c r="HPL62" s="21" t="s">
        <v>98</v>
      </c>
      <c r="HPM62" s="21" t="s">
        <v>100</v>
      </c>
      <c r="HPN62" s="21" t="s">
        <v>169</v>
      </c>
      <c r="HPO62" s="27">
        <v>11968</v>
      </c>
      <c r="HPP62" s="21" t="s">
        <v>166</v>
      </c>
      <c r="HPQ62" s="21">
        <v>89</v>
      </c>
      <c r="HPR62" s="21" t="s">
        <v>170</v>
      </c>
      <c r="HPS62" s="21" t="s">
        <v>165</v>
      </c>
      <c r="HPT62" s="21" t="s">
        <v>98</v>
      </c>
      <c r="HPU62" s="21" t="s">
        <v>100</v>
      </c>
      <c r="HPV62" s="21" t="s">
        <v>169</v>
      </c>
      <c r="HPW62" s="27">
        <v>11968</v>
      </c>
      <c r="HPX62" s="21" t="s">
        <v>166</v>
      </c>
      <c r="HPY62" s="21">
        <v>89</v>
      </c>
      <c r="HPZ62" s="21" t="s">
        <v>170</v>
      </c>
      <c r="HQA62" s="21" t="s">
        <v>165</v>
      </c>
      <c r="HQB62" s="21" t="s">
        <v>98</v>
      </c>
      <c r="HQC62" s="21" t="s">
        <v>100</v>
      </c>
      <c r="HQD62" s="21" t="s">
        <v>169</v>
      </c>
      <c r="HQE62" s="27">
        <v>11968</v>
      </c>
      <c r="HQF62" s="21" t="s">
        <v>166</v>
      </c>
      <c r="HQG62" s="21">
        <v>89</v>
      </c>
      <c r="HQH62" s="21" t="s">
        <v>170</v>
      </c>
      <c r="HQI62" s="21" t="s">
        <v>165</v>
      </c>
      <c r="HQJ62" s="21" t="s">
        <v>98</v>
      </c>
      <c r="HQK62" s="21" t="s">
        <v>100</v>
      </c>
      <c r="HQL62" s="21" t="s">
        <v>169</v>
      </c>
      <c r="HQM62" s="27">
        <v>11968</v>
      </c>
      <c r="HQN62" s="21" t="s">
        <v>166</v>
      </c>
      <c r="HQO62" s="21">
        <v>89</v>
      </c>
      <c r="HQP62" s="21" t="s">
        <v>170</v>
      </c>
      <c r="HQQ62" s="21" t="s">
        <v>165</v>
      </c>
      <c r="HQR62" s="21" t="s">
        <v>98</v>
      </c>
      <c r="HQS62" s="21" t="s">
        <v>100</v>
      </c>
      <c r="HQT62" s="21" t="s">
        <v>169</v>
      </c>
      <c r="HQU62" s="27">
        <v>11968</v>
      </c>
      <c r="HQV62" s="21" t="s">
        <v>166</v>
      </c>
      <c r="HQW62" s="21">
        <v>89</v>
      </c>
      <c r="HQX62" s="21" t="s">
        <v>170</v>
      </c>
      <c r="HQY62" s="21" t="s">
        <v>165</v>
      </c>
      <c r="HQZ62" s="21" t="s">
        <v>98</v>
      </c>
      <c r="HRA62" s="21" t="s">
        <v>100</v>
      </c>
      <c r="HRB62" s="21" t="s">
        <v>169</v>
      </c>
      <c r="HRC62" s="27">
        <v>11968</v>
      </c>
      <c r="HRD62" s="21" t="s">
        <v>166</v>
      </c>
      <c r="HRE62" s="21">
        <v>89</v>
      </c>
      <c r="HRF62" s="21" t="s">
        <v>170</v>
      </c>
      <c r="HRG62" s="21" t="s">
        <v>165</v>
      </c>
      <c r="HRH62" s="21" t="s">
        <v>98</v>
      </c>
      <c r="HRI62" s="21" t="s">
        <v>100</v>
      </c>
      <c r="HRJ62" s="21" t="s">
        <v>169</v>
      </c>
      <c r="HRK62" s="27">
        <v>11968</v>
      </c>
      <c r="HRL62" s="21" t="s">
        <v>166</v>
      </c>
      <c r="HRM62" s="21">
        <v>89</v>
      </c>
      <c r="HRN62" s="21" t="s">
        <v>170</v>
      </c>
      <c r="HRO62" s="21" t="s">
        <v>165</v>
      </c>
      <c r="HRP62" s="21" t="s">
        <v>98</v>
      </c>
      <c r="HRQ62" s="21" t="s">
        <v>100</v>
      </c>
      <c r="HRR62" s="21" t="s">
        <v>169</v>
      </c>
      <c r="HRS62" s="27">
        <v>11968</v>
      </c>
      <c r="HRT62" s="21" t="s">
        <v>166</v>
      </c>
      <c r="HRU62" s="21">
        <v>89</v>
      </c>
      <c r="HRV62" s="21" t="s">
        <v>170</v>
      </c>
      <c r="HRW62" s="21" t="s">
        <v>165</v>
      </c>
      <c r="HRX62" s="21" t="s">
        <v>98</v>
      </c>
      <c r="HRY62" s="21" t="s">
        <v>100</v>
      </c>
      <c r="HRZ62" s="21" t="s">
        <v>169</v>
      </c>
      <c r="HSA62" s="27">
        <v>11968</v>
      </c>
      <c r="HSB62" s="21" t="s">
        <v>166</v>
      </c>
      <c r="HSC62" s="21">
        <v>89</v>
      </c>
      <c r="HSD62" s="21" t="s">
        <v>170</v>
      </c>
      <c r="HSE62" s="21" t="s">
        <v>165</v>
      </c>
      <c r="HSF62" s="21" t="s">
        <v>98</v>
      </c>
      <c r="HSG62" s="21" t="s">
        <v>100</v>
      </c>
      <c r="HSH62" s="21" t="s">
        <v>169</v>
      </c>
      <c r="HSI62" s="27">
        <v>11968</v>
      </c>
      <c r="HSJ62" s="21" t="s">
        <v>166</v>
      </c>
      <c r="HSK62" s="21">
        <v>89</v>
      </c>
      <c r="HSL62" s="21" t="s">
        <v>170</v>
      </c>
      <c r="HSM62" s="21" t="s">
        <v>165</v>
      </c>
      <c r="HSN62" s="21" t="s">
        <v>98</v>
      </c>
      <c r="HSO62" s="21" t="s">
        <v>100</v>
      </c>
      <c r="HSP62" s="21" t="s">
        <v>169</v>
      </c>
      <c r="HSQ62" s="27">
        <v>11968</v>
      </c>
      <c r="HSR62" s="21" t="s">
        <v>166</v>
      </c>
      <c r="HSS62" s="21">
        <v>89</v>
      </c>
      <c r="HST62" s="21" t="s">
        <v>170</v>
      </c>
      <c r="HSU62" s="21" t="s">
        <v>165</v>
      </c>
      <c r="HSV62" s="21" t="s">
        <v>98</v>
      </c>
      <c r="HSW62" s="21" t="s">
        <v>100</v>
      </c>
      <c r="HSX62" s="21" t="s">
        <v>169</v>
      </c>
      <c r="HSY62" s="27">
        <v>11968</v>
      </c>
      <c r="HSZ62" s="21" t="s">
        <v>166</v>
      </c>
      <c r="HTA62" s="21">
        <v>89</v>
      </c>
      <c r="HTB62" s="21" t="s">
        <v>170</v>
      </c>
      <c r="HTC62" s="21" t="s">
        <v>165</v>
      </c>
      <c r="HTD62" s="21" t="s">
        <v>98</v>
      </c>
      <c r="HTE62" s="21" t="s">
        <v>100</v>
      </c>
      <c r="HTF62" s="21" t="s">
        <v>169</v>
      </c>
      <c r="HTG62" s="27">
        <v>11968</v>
      </c>
      <c r="HTH62" s="21" t="s">
        <v>166</v>
      </c>
      <c r="HTI62" s="21">
        <v>89</v>
      </c>
      <c r="HTJ62" s="21" t="s">
        <v>170</v>
      </c>
      <c r="HTK62" s="21" t="s">
        <v>165</v>
      </c>
      <c r="HTL62" s="21" t="s">
        <v>98</v>
      </c>
      <c r="HTM62" s="21" t="s">
        <v>100</v>
      </c>
      <c r="HTN62" s="21" t="s">
        <v>169</v>
      </c>
      <c r="HTO62" s="27">
        <v>11968</v>
      </c>
      <c r="HTP62" s="21" t="s">
        <v>166</v>
      </c>
      <c r="HTQ62" s="21">
        <v>89</v>
      </c>
      <c r="HTR62" s="21" t="s">
        <v>170</v>
      </c>
      <c r="HTS62" s="21" t="s">
        <v>165</v>
      </c>
      <c r="HTT62" s="21" t="s">
        <v>98</v>
      </c>
      <c r="HTU62" s="21" t="s">
        <v>100</v>
      </c>
      <c r="HTV62" s="21" t="s">
        <v>169</v>
      </c>
      <c r="HTW62" s="27">
        <v>11968</v>
      </c>
      <c r="HTX62" s="21" t="s">
        <v>166</v>
      </c>
      <c r="HTY62" s="21">
        <v>89</v>
      </c>
      <c r="HTZ62" s="21" t="s">
        <v>170</v>
      </c>
      <c r="HUA62" s="21" t="s">
        <v>165</v>
      </c>
      <c r="HUB62" s="21" t="s">
        <v>98</v>
      </c>
      <c r="HUC62" s="21" t="s">
        <v>100</v>
      </c>
      <c r="HUD62" s="21" t="s">
        <v>169</v>
      </c>
      <c r="HUE62" s="27">
        <v>11968</v>
      </c>
      <c r="HUF62" s="21" t="s">
        <v>166</v>
      </c>
      <c r="HUG62" s="21">
        <v>89</v>
      </c>
      <c r="HUH62" s="21" t="s">
        <v>170</v>
      </c>
      <c r="HUI62" s="21" t="s">
        <v>165</v>
      </c>
      <c r="HUJ62" s="21" t="s">
        <v>98</v>
      </c>
      <c r="HUK62" s="21" t="s">
        <v>100</v>
      </c>
      <c r="HUL62" s="21" t="s">
        <v>169</v>
      </c>
      <c r="HUM62" s="27">
        <v>11968</v>
      </c>
      <c r="HUN62" s="21" t="s">
        <v>166</v>
      </c>
      <c r="HUO62" s="21">
        <v>89</v>
      </c>
      <c r="HUP62" s="21" t="s">
        <v>170</v>
      </c>
      <c r="HUQ62" s="21" t="s">
        <v>165</v>
      </c>
      <c r="HUR62" s="21" t="s">
        <v>98</v>
      </c>
      <c r="HUS62" s="21" t="s">
        <v>100</v>
      </c>
      <c r="HUT62" s="21" t="s">
        <v>169</v>
      </c>
      <c r="HUU62" s="27">
        <v>11968</v>
      </c>
      <c r="HUV62" s="21" t="s">
        <v>166</v>
      </c>
      <c r="HUW62" s="21">
        <v>89</v>
      </c>
      <c r="HUX62" s="21" t="s">
        <v>170</v>
      </c>
      <c r="HUY62" s="21" t="s">
        <v>165</v>
      </c>
      <c r="HUZ62" s="21" t="s">
        <v>98</v>
      </c>
      <c r="HVA62" s="21" t="s">
        <v>100</v>
      </c>
      <c r="HVB62" s="21" t="s">
        <v>169</v>
      </c>
      <c r="HVC62" s="27">
        <v>11968</v>
      </c>
      <c r="HVD62" s="21" t="s">
        <v>166</v>
      </c>
      <c r="HVE62" s="21">
        <v>89</v>
      </c>
      <c r="HVF62" s="21" t="s">
        <v>170</v>
      </c>
      <c r="HVG62" s="21" t="s">
        <v>165</v>
      </c>
      <c r="HVH62" s="21" t="s">
        <v>98</v>
      </c>
      <c r="HVI62" s="21" t="s">
        <v>100</v>
      </c>
      <c r="HVJ62" s="21" t="s">
        <v>169</v>
      </c>
      <c r="HVK62" s="27">
        <v>11968</v>
      </c>
      <c r="HVL62" s="21" t="s">
        <v>166</v>
      </c>
      <c r="HVM62" s="21">
        <v>89</v>
      </c>
      <c r="HVN62" s="21" t="s">
        <v>170</v>
      </c>
      <c r="HVO62" s="21" t="s">
        <v>165</v>
      </c>
      <c r="HVP62" s="21" t="s">
        <v>98</v>
      </c>
      <c r="HVQ62" s="21" t="s">
        <v>100</v>
      </c>
      <c r="HVR62" s="21" t="s">
        <v>169</v>
      </c>
      <c r="HVS62" s="27">
        <v>11968</v>
      </c>
      <c r="HVT62" s="21" t="s">
        <v>166</v>
      </c>
      <c r="HVU62" s="21">
        <v>89</v>
      </c>
      <c r="HVV62" s="21" t="s">
        <v>170</v>
      </c>
      <c r="HVW62" s="21" t="s">
        <v>165</v>
      </c>
      <c r="HVX62" s="21" t="s">
        <v>98</v>
      </c>
      <c r="HVY62" s="21" t="s">
        <v>100</v>
      </c>
      <c r="HVZ62" s="21" t="s">
        <v>169</v>
      </c>
      <c r="HWA62" s="27">
        <v>11968</v>
      </c>
      <c r="HWB62" s="21" t="s">
        <v>166</v>
      </c>
      <c r="HWC62" s="21">
        <v>89</v>
      </c>
      <c r="HWD62" s="21" t="s">
        <v>170</v>
      </c>
      <c r="HWE62" s="21" t="s">
        <v>165</v>
      </c>
      <c r="HWF62" s="21" t="s">
        <v>98</v>
      </c>
      <c r="HWG62" s="21" t="s">
        <v>100</v>
      </c>
      <c r="HWH62" s="21" t="s">
        <v>169</v>
      </c>
      <c r="HWI62" s="27">
        <v>11968</v>
      </c>
      <c r="HWJ62" s="21" t="s">
        <v>166</v>
      </c>
      <c r="HWK62" s="21">
        <v>89</v>
      </c>
      <c r="HWL62" s="21" t="s">
        <v>170</v>
      </c>
      <c r="HWM62" s="21" t="s">
        <v>165</v>
      </c>
      <c r="HWN62" s="21" t="s">
        <v>98</v>
      </c>
      <c r="HWO62" s="21" t="s">
        <v>100</v>
      </c>
      <c r="HWP62" s="21" t="s">
        <v>169</v>
      </c>
      <c r="HWQ62" s="27">
        <v>11968</v>
      </c>
      <c r="HWR62" s="21" t="s">
        <v>166</v>
      </c>
      <c r="HWS62" s="21">
        <v>89</v>
      </c>
      <c r="HWT62" s="21" t="s">
        <v>170</v>
      </c>
      <c r="HWU62" s="21" t="s">
        <v>165</v>
      </c>
      <c r="HWV62" s="21" t="s">
        <v>98</v>
      </c>
      <c r="HWW62" s="21" t="s">
        <v>100</v>
      </c>
      <c r="HWX62" s="21" t="s">
        <v>169</v>
      </c>
      <c r="HWY62" s="27">
        <v>11968</v>
      </c>
      <c r="HWZ62" s="21" t="s">
        <v>166</v>
      </c>
      <c r="HXA62" s="21">
        <v>89</v>
      </c>
      <c r="HXB62" s="21" t="s">
        <v>170</v>
      </c>
      <c r="HXC62" s="21" t="s">
        <v>165</v>
      </c>
      <c r="HXD62" s="21" t="s">
        <v>98</v>
      </c>
      <c r="HXE62" s="21" t="s">
        <v>100</v>
      </c>
      <c r="HXF62" s="21" t="s">
        <v>169</v>
      </c>
      <c r="HXG62" s="27">
        <v>11968</v>
      </c>
      <c r="HXH62" s="21" t="s">
        <v>166</v>
      </c>
      <c r="HXI62" s="21">
        <v>89</v>
      </c>
      <c r="HXJ62" s="21" t="s">
        <v>170</v>
      </c>
      <c r="HXK62" s="21" t="s">
        <v>165</v>
      </c>
      <c r="HXL62" s="21" t="s">
        <v>98</v>
      </c>
      <c r="HXM62" s="21" t="s">
        <v>100</v>
      </c>
      <c r="HXN62" s="21" t="s">
        <v>169</v>
      </c>
      <c r="HXO62" s="27">
        <v>11968</v>
      </c>
      <c r="HXP62" s="21" t="s">
        <v>166</v>
      </c>
      <c r="HXQ62" s="21">
        <v>89</v>
      </c>
      <c r="HXR62" s="21" t="s">
        <v>170</v>
      </c>
      <c r="HXS62" s="21" t="s">
        <v>165</v>
      </c>
      <c r="HXT62" s="21" t="s">
        <v>98</v>
      </c>
      <c r="HXU62" s="21" t="s">
        <v>100</v>
      </c>
      <c r="HXV62" s="21" t="s">
        <v>169</v>
      </c>
      <c r="HXW62" s="27">
        <v>11968</v>
      </c>
      <c r="HXX62" s="21" t="s">
        <v>166</v>
      </c>
      <c r="HXY62" s="21">
        <v>89</v>
      </c>
      <c r="HXZ62" s="21" t="s">
        <v>170</v>
      </c>
      <c r="HYA62" s="21" t="s">
        <v>165</v>
      </c>
      <c r="HYB62" s="21" t="s">
        <v>98</v>
      </c>
      <c r="HYC62" s="21" t="s">
        <v>100</v>
      </c>
      <c r="HYD62" s="21" t="s">
        <v>169</v>
      </c>
      <c r="HYE62" s="27">
        <v>11968</v>
      </c>
      <c r="HYF62" s="21" t="s">
        <v>166</v>
      </c>
      <c r="HYG62" s="21">
        <v>89</v>
      </c>
      <c r="HYH62" s="21" t="s">
        <v>170</v>
      </c>
      <c r="HYI62" s="21" t="s">
        <v>165</v>
      </c>
      <c r="HYJ62" s="21" t="s">
        <v>98</v>
      </c>
      <c r="HYK62" s="21" t="s">
        <v>100</v>
      </c>
      <c r="HYL62" s="21" t="s">
        <v>169</v>
      </c>
      <c r="HYM62" s="27">
        <v>11968</v>
      </c>
      <c r="HYN62" s="21" t="s">
        <v>166</v>
      </c>
      <c r="HYO62" s="21">
        <v>89</v>
      </c>
      <c r="HYP62" s="21" t="s">
        <v>170</v>
      </c>
      <c r="HYQ62" s="21" t="s">
        <v>165</v>
      </c>
      <c r="HYR62" s="21" t="s">
        <v>98</v>
      </c>
      <c r="HYS62" s="21" t="s">
        <v>100</v>
      </c>
      <c r="HYT62" s="21" t="s">
        <v>169</v>
      </c>
      <c r="HYU62" s="27">
        <v>11968</v>
      </c>
      <c r="HYV62" s="21" t="s">
        <v>166</v>
      </c>
      <c r="HYW62" s="21">
        <v>89</v>
      </c>
      <c r="HYX62" s="21" t="s">
        <v>170</v>
      </c>
      <c r="HYY62" s="21" t="s">
        <v>165</v>
      </c>
      <c r="HYZ62" s="21" t="s">
        <v>98</v>
      </c>
      <c r="HZA62" s="21" t="s">
        <v>100</v>
      </c>
      <c r="HZB62" s="21" t="s">
        <v>169</v>
      </c>
      <c r="HZC62" s="27">
        <v>11968</v>
      </c>
      <c r="HZD62" s="21" t="s">
        <v>166</v>
      </c>
      <c r="HZE62" s="21">
        <v>89</v>
      </c>
      <c r="HZF62" s="21" t="s">
        <v>170</v>
      </c>
      <c r="HZG62" s="21" t="s">
        <v>165</v>
      </c>
      <c r="HZH62" s="21" t="s">
        <v>98</v>
      </c>
      <c r="HZI62" s="21" t="s">
        <v>100</v>
      </c>
      <c r="HZJ62" s="21" t="s">
        <v>169</v>
      </c>
      <c r="HZK62" s="27">
        <v>11968</v>
      </c>
      <c r="HZL62" s="21" t="s">
        <v>166</v>
      </c>
      <c r="HZM62" s="21">
        <v>89</v>
      </c>
      <c r="HZN62" s="21" t="s">
        <v>170</v>
      </c>
      <c r="HZO62" s="21" t="s">
        <v>165</v>
      </c>
      <c r="HZP62" s="21" t="s">
        <v>98</v>
      </c>
      <c r="HZQ62" s="21" t="s">
        <v>100</v>
      </c>
      <c r="HZR62" s="21" t="s">
        <v>169</v>
      </c>
      <c r="HZS62" s="27">
        <v>11968</v>
      </c>
      <c r="HZT62" s="21" t="s">
        <v>166</v>
      </c>
      <c r="HZU62" s="21">
        <v>89</v>
      </c>
      <c r="HZV62" s="21" t="s">
        <v>170</v>
      </c>
      <c r="HZW62" s="21" t="s">
        <v>165</v>
      </c>
      <c r="HZX62" s="21" t="s">
        <v>98</v>
      </c>
      <c r="HZY62" s="21" t="s">
        <v>100</v>
      </c>
      <c r="HZZ62" s="21" t="s">
        <v>169</v>
      </c>
      <c r="IAA62" s="27">
        <v>11968</v>
      </c>
      <c r="IAB62" s="21" t="s">
        <v>166</v>
      </c>
      <c r="IAC62" s="21">
        <v>89</v>
      </c>
      <c r="IAD62" s="21" t="s">
        <v>170</v>
      </c>
      <c r="IAE62" s="21" t="s">
        <v>165</v>
      </c>
      <c r="IAF62" s="21" t="s">
        <v>98</v>
      </c>
      <c r="IAG62" s="21" t="s">
        <v>100</v>
      </c>
      <c r="IAH62" s="21" t="s">
        <v>169</v>
      </c>
      <c r="IAI62" s="27">
        <v>11968</v>
      </c>
      <c r="IAJ62" s="21" t="s">
        <v>166</v>
      </c>
      <c r="IAK62" s="21">
        <v>89</v>
      </c>
      <c r="IAL62" s="21" t="s">
        <v>170</v>
      </c>
      <c r="IAM62" s="21" t="s">
        <v>165</v>
      </c>
      <c r="IAN62" s="21" t="s">
        <v>98</v>
      </c>
      <c r="IAO62" s="21" t="s">
        <v>100</v>
      </c>
      <c r="IAP62" s="21" t="s">
        <v>169</v>
      </c>
      <c r="IAQ62" s="27">
        <v>11968</v>
      </c>
      <c r="IAR62" s="21" t="s">
        <v>166</v>
      </c>
      <c r="IAS62" s="21">
        <v>89</v>
      </c>
      <c r="IAT62" s="21" t="s">
        <v>170</v>
      </c>
      <c r="IAU62" s="21" t="s">
        <v>165</v>
      </c>
      <c r="IAV62" s="21" t="s">
        <v>98</v>
      </c>
      <c r="IAW62" s="21" t="s">
        <v>100</v>
      </c>
      <c r="IAX62" s="21" t="s">
        <v>169</v>
      </c>
      <c r="IAY62" s="27">
        <v>11968</v>
      </c>
      <c r="IAZ62" s="21" t="s">
        <v>166</v>
      </c>
      <c r="IBA62" s="21">
        <v>89</v>
      </c>
      <c r="IBB62" s="21" t="s">
        <v>170</v>
      </c>
      <c r="IBC62" s="21" t="s">
        <v>165</v>
      </c>
      <c r="IBD62" s="21" t="s">
        <v>98</v>
      </c>
      <c r="IBE62" s="21" t="s">
        <v>100</v>
      </c>
      <c r="IBF62" s="21" t="s">
        <v>169</v>
      </c>
      <c r="IBG62" s="27">
        <v>11968</v>
      </c>
      <c r="IBH62" s="21" t="s">
        <v>166</v>
      </c>
      <c r="IBI62" s="21">
        <v>89</v>
      </c>
      <c r="IBJ62" s="21" t="s">
        <v>170</v>
      </c>
      <c r="IBK62" s="21" t="s">
        <v>165</v>
      </c>
      <c r="IBL62" s="21" t="s">
        <v>98</v>
      </c>
      <c r="IBM62" s="21" t="s">
        <v>100</v>
      </c>
      <c r="IBN62" s="21" t="s">
        <v>169</v>
      </c>
      <c r="IBO62" s="27">
        <v>11968</v>
      </c>
      <c r="IBP62" s="21" t="s">
        <v>166</v>
      </c>
      <c r="IBQ62" s="21">
        <v>89</v>
      </c>
      <c r="IBR62" s="21" t="s">
        <v>170</v>
      </c>
      <c r="IBS62" s="21" t="s">
        <v>165</v>
      </c>
      <c r="IBT62" s="21" t="s">
        <v>98</v>
      </c>
      <c r="IBU62" s="21" t="s">
        <v>100</v>
      </c>
      <c r="IBV62" s="21" t="s">
        <v>169</v>
      </c>
      <c r="IBW62" s="27">
        <v>11968</v>
      </c>
      <c r="IBX62" s="21" t="s">
        <v>166</v>
      </c>
      <c r="IBY62" s="21">
        <v>89</v>
      </c>
      <c r="IBZ62" s="21" t="s">
        <v>170</v>
      </c>
      <c r="ICA62" s="21" t="s">
        <v>165</v>
      </c>
      <c r="ICB62" s="21" t="s">
        <v>98</v>
      </c>
      <c r="ICC62" s="21" t="s">
        <v>100</v>
      </c>
      <c r="ICD62" s="21" t="s">
        <v>169</v>
      </c>
      <c r="ICE62" s="27">
        <v>11968</v>
      </c>
      <c r="ICF62" s="21" t="s">
        <v>166</v>
      </c>
      <c r="ICG62" s="21">
        <v>89</v>
      </c>
      <c r="ICH62" s="21" t="s">
        <v>170</v>
      </c>
      <c r="ICI62" s="21" t="s">
        <v>165</v>
      </c>
      <c r="ICJ62" s="21" t="s">
        <v>98</v>
      </c>
      <c r="ICK62" s="21" t="s">
        <v>100</v>
      </c>
      <c r="ICL62" s="21" t="s">
        <v>169</v>
      </c>
      <c r="ICM62" s="27">
        <v>11968</v>
      </c>
      <c r="ICN62" s="21" t="s">
        <v>166</v>
      </c>
      <c r="ICO62" s="21">
        <v>89</v>
      </c>
      <c r="ICP62" s="21" t="s">
        <v>170</v>
      </c>
      <c r="ICQ62" s="21" t="s">
        <v>165</v>
      </c>
      <c r="ICR62" s="21" t="s">
        <v>98</v>
      </c>
      <c r="ICS62" s="21" t="s">
        <v>100</v>
      </c>
      <c r="ICT62" s="21" t="s">
        <v>169</v>
      </c>
      <c r="ICU62" s="27">
        <v>11968</v>
      </c>
      <c r="ICV62" s="21" t="s">
        <v>166</v>
      </c>
      <c r="ICW62" s="21">
        <v>89</v>
      </c>
      <c r="ICX62" s="21" t="s">
        <v>170</v>
      </c>
      <c r="ICY62" s="21" t="s">
        <v>165</v>
      </c>
      <c r="ICZ62" s="21" t="s">
        <v>98</v>
      </c>
      <c r="IDA62" s="21" t="s">
        <v>100</v>
      </c>
      <c r="IDB62" s="21" t="s">
        <v>169</v>
      </c>
      <c r="IDC62" s="27">
        <v>11968</v>
      </c>
      <c r="IDD62" s="21" t="s">
        <v>166</v>
      </c>
      <c r="IDE62" s="21">
        <v>89</v>
      </c>
      <c r="IDF62" s="21" t="s">
        <v>170</v>
      </c>
      <c r="IDG62" s="21" t="s">
        <v>165</v>
      </c>
      <c r="IDH62" s="21" t="s">
        <v>98</v>
      </c>
      <c r="IDI62" s="21" t="s">
        <v>100</v>
      </c>
      <c r="IDJ62" s="21" t="s">
        <v>169</v>
      </c>
      <c r="IDK62" s="27">
        <v>11968</v>
      </c>
      <c r="IDL62" s="21" t="s">
        <v>166</v>
      </c>
      <c r="IDM62" s="21">
        <v>89</v>
      </c>
      <c r="IDN62" s="21" t="s">
        <v>170</v>
      </c>
      <c r="IDO62" s="21" t="s">
        <v>165</v>
      </c>
      <c r="IDP62" s="21" t="s">
        <v>98</v>
      </c>
      <c r="IDQ62" s="21" t="s">
        <v>100</v>
      </c>
      <c r="IDR62" s="21" t="s">
        <v>169</v>
      </c>
      <c r="IDS62" s="27">
        <v>11968</v>
      </c>
      <c r="IDT62" s="21" t="s">
        <v>166</v>
      </c>
      <c r="IDU62" s="21">
        <v>89</v>
      </c>
      <c r="IDV62" s="21" t="s">
        <v>170</v>
      </c>
      <c r="IDW62" s="21" t="s">
        <v>165</v>
      </c>
      <c r="IDX62" s="21" t="s">
        <v>98</v>
      </c>
      <c r="IDY62" s="21" t="s">
        <v>100</v>
      </c>
      <c r="IDZ62" s="21" t="s">
        <v>169</v>
      </c>
      <c r="IEA62" s="27">
        <v>11968</v>
      </c>
      <c r="IEB62" s="21" t="s">
        <v>166</v>
      </c>
      <c r="IEC62" s="21">
        <v>89</v>
      </c>
      <c r="IED62" s="21" t="s">
        <v>170</v>
      </c>
      <c r="IEE62" s="21" t="s">
        <v>165</v>
      </c>
      <c r="IEF62" s="21" t="s">
        <v>98</v>
      </c>
      <c r="IEG62" s="21" t="s">
        <v>100</v>
      </c>
      <c r="IEH62" s="21" t="s">
        <v>169</v>
      </c>
      <c r="IEI62" s="27">
        <v>11968</v>
      </c>
      <c r="IEJ62" s="21" t="s">
        <v>166</v>
      </c>
      <c r="IEK62" s="21">
        <v>89</v>
      </c>
      <c r="IEL62" s="21" t="s">
        <v>170</v>
      </c>
      <c r="IEM62" s="21" t="s">
        <v>165</v>
      </c>
      <c r="IEN62" s="21" t="s">
        <v>98</v>
      </c>
      <c r="IEO62" s="21" t="s">
        <v>100</v>
      </c>
      <c r="IEP62" s="21" t="s">
        <v>169</v>
      </c>
      <c r="IEQ62" s="27">
        <v>11968</v>
      </c>
      <c r="IER62" s="21" t="s">
        <v>166</v>
      </c>
      <c r="IES62" s="21">
        <v>89</v>
      </c>
      <c r="IET62" s="21" t="s">
        <v>170</v>
      </c>
      <c r="IEU62" s="21" t="s">
        <v>165</v>
      </c>
      <c r="IEV62" s="21" t="s">
        <v>98</v>
      </c>
      <c r="IEW62" s="21" t="s">
        <v>100</v>
      </c>
      <c r="IEX62" s="21" t="s">
        <v>169</v>
      </c>
      <c r="IEY62" s="27">
        <v>11968</v>
      </c>
      <c r="IEZ62" s="21" t="s">
        <v>166</v>
      </c>
      <c r="IFA62" s="21">
        <v>89</v>
      </c>
      <c r="IFB62" s="21" t="s">
        <v>170</v>
      </c>
      <c r="IFC62" s="21" t="s">
        <v>165</v>
      </c>
      <c r="IFD62" s="21" t="s">
        <v>98</v>
      </c>
      <c r="IFE62" s="21" t="s">
        <v>100</v>
      </c>
      <c r="IFF62" s="21" t="s">
        <v>169</v>
      </c>
      <c r="IFG62" s="27">
        <v>11968</v>
      </c>
      <c r="IFH62" s="21" t="s">
        <v>166</v>
      </c>
      <c r="IFI62" s="21">
        <v>89</v>
      </c>
      <c r="IFJ62" s="21" t="s">
        <v>170</v>
      </c>
      <c r="IFK62" s="21" t="s">
        <v>165</v>
      </c>
      <c r="IFL62" s="21" t="s">
        <v>98</v>
      </c>
      <c r="IFM62" s="21" t="s">
        <v>100</v>
      </c>
      <c r="IFN62" s="21" t="s">
        <v>169</v>
      </c>
      <c r="IFO62" s="27">
        <v>11968</v>
      </c>
      <c r="IFP62" s="21" t="s">
        <v>166</v>
      </c>
      <c r="IFQ62" s="21">
        <v>89</v>
      </c>
      <c r="IFR62" s="21" t="s">
        <v>170</v>
      </c>
      <c r="IFS62" s="21" t="s">
        <v>165</v>
      </c>
      <c r="IFT62" s="21" t="s">
        <v>98</v>
      </c>
      <c r="IFU62" s="21" t="s">
        <v>100</v>
      </c>
      <c r="IFV62" s="21" t="s">
        <v>169</v>
      </c>
      <c r="IFW62" s="27">
        <v>11968</v>
      </c>
      <c r="IFX62" s="21" t="s">
        <v>166</v>
      </c>
      <c r="IFY62" s="21">
        <v>89</v>
      </c>
      <c r="IFZ62" s="21" t="s">
        <v>170</v>
      </c>
      <c r="IGA62" s="21" t="s">
        <v>165</v>
      </c>
      <c r="IGB62" s="21" t="s">
        <v>98</v>
      </c>
      <c r="IGC62" s="21" t="s">
        <v>100</v>
      </c>
      <c r="IGD62" s="21" t="s">
        <v>169</v>
      </c>
      <c r="IGE62" s="27">
        <v>11968</v>
      </c>
      <c r="IGF62" s="21" t="s">
        <v>166</v>
      </c>
      <c r="IGG62" s="21">
        <v>89</v>
      </c>
      <c r="IGH62" s="21" t="s">
        <v>170</v>
      </c>
      <c r="IGI62" s="21" t="s">
        <v>165</v>
      </c>
      <c r="IGJ62" s="21" t="s">
        <v>98</v>
      </c>
      <c r="IGK62" s="21" t="s">
        <v>100</v>
      </c>
      <c r="IGL62" s="21" t="s">
        <v>169</v>
      </c>
      <c r="IGM62" s="27">
        <v>11968</v>
      </c>
      <c r="IGN62" s="21" t="s">
        <v>166</v>
      </c>
      <c r="IGO62" s="21">
        <v>89</v>
      </c>
      <c r="IGP62" s="21" t="s">
        <v>170</v>
      </c>
      <c r="IGQ62" s="21" t="s">
        <v>165</v>
      </c>
      <c r="IGR62" s="21" t="s">
        <v>98</v>
      </c>
      <c r="IGS62" s="21" t="s">
        <v>100</v>
      </c>
      <c r="IGT62" s="21" t="s">
        <v>169</v>
      </c>
      <c r="IGU62" s="27">
        <v>11968</v>
      </c>
      <c r="IGV62" s="21" t="s">
        <v>166</v>
      </c>
      <c r="IGW62" s="21">
        <v>89</v>
      </c>
      <c r="IGX62" s="21" t="s">
        <v>170</v>
      </c>
      <c r="IGY62" s="21" t="s">
        <v>165</v>
      </c>
      <c r="IGZ62" s="21" t="s">
        <v>98</v>
      </c>
      <c r="IHA62" s="21" t="s">
        <v>100</v>
      </c>
      <c r="IHB62" s="21" t="s">
        <v>169</v>
      </c>
      <c r="IHC62" s="27">
        <v>11968</v>
      </c>
      <c r="IHD62" s="21" t="s">
        <v>166</v>
      </c>
      <c r="IHE62" s="21">
        <v>89</v>
      </c>
      <c r="IHF62" s="21" t="s">
        <v>170</v>
      </c>
      <c r="IHG62" s="21" t="s">
        <v>165</v>
      </c>
      <c r="IHH62" s="21" t="s">
        <v>98</v>
      </c>
      <c r="IHI62" s="21" t="s">
        <v>100</v>
      </c>
      <c r="IHJ62" s="21" t="s">
        <v>169</v>
      </c>
      <c r="IHK62" s="27">
        <v>11968</v>
      </c>
      <c r="IHL62" s="21" t="s">
        <v>166</v>
      </c>
      <c r="IHM62" s="21">
        <v>89</v>
      </c>
      <c r="IHN62" s="21" t="s">
        <v>170</v>
      </c>
      <c r="IHO62" s="21" t="s">
        <v>165</v>
      </c>
      <c r="IHP62" s="21" t="s">
        <v>98</v>
      </c>
      <c r="IHQ62" s="21" t="s">
        <v>100</v>
      </c>
      <c r="IHR62" s="21" t="s">
        <v>169</v>
      </c>
      <c r="IHS62" s="27">
        <v>11968</v>
      </c>
      <c r="IHT62" s="21" t="s">
        <v>166</v>
      </c>
      <c r="IHU62" s="21">
        <v>89</v>
      </c>
      <c r="IHV62" s="21" t="s">
        <v>170</v>
      </c>
      <c r="IHW62" s="21" t="s">
        <v>165</v>
      </c>
      <c r="IHX62" s="21" t="s">
        <v>98</v>
      </c>
      <c r="IHY62" s="21" t="s">
        <v>100</v>
      </c>
      <c r="IHZ62" s="21" t="s">
        <v>169</v>
      </c>
      <c r="IIA62" s="27">
        <v>11968</v>
      </c>
      <c r="IIB62" s="21" t="s">
        <v>166</v>
      </c>
      <c r="IIC62" s="21">
        <v>89</v>
      </c>
      <c r="IID62" s="21" t="s">
        <v>170</v>
      </c>
      <c r="IIE62" s="21" t="s">
        <v>165</v>
      </c>
      <c r="IIF62" s="21" t="s">
        <v>98</v>
      </c>
      <c r="IIG62" s="21" t="s">
        <v>100</v>
      </c>
      <c r="IIH62" s="21" t="s">
        <v>169</v>
      </c>
      <c r="III62" s="27">
        <v>11968</v>
      </c>
      <c r="IIJ62" s="21" t="s">
        <v>166</v>
      </c>
      <c r="IIK62" s="21">
        <v>89</v>
      </c>
      <c r="IIL62" s="21" t="s">
        <v>170</v>
      </c>
      <c r="IIM62" s="21" t="s">
        <v>165</v>
      </c>
      <c r="IIN62" s="21" t="s">
        <v>98</v>
      </c>
      <c r="IIO62" s="21" t="s">
        <v>100</v>
      </c>
      <c r="IIP62" s="21" t="s">
        <v>169</v>
      </c>
      <c r="IIQ62" s="27">
        <v>11968</v>
      </c>
      <c r="IIR62" s="21" t="s">
        <v>166</v>
      </c>
      <c r="IIS62" s="21">
        <v>89</v>
      </c>
      <c r="IIT62" s="21" t="s">
        <v>170</v>
      </c>
      <c r="IIU62" s="21" t="s">
        <v>165</v>
      </c>
      <c r="IIV62" s="21" t="s">
        <v>98</v>
      </c>
      <c r="IIW62" s="21" t="s">
        <v>100</v>
      </c>
      <c r="IIX62" s="21" t="s">
        <v>169</v>
      </c>
      <c r="IIY62" s="27">
        <v>11968</v>
      </c>
      <c r="IIZ62" s="21" t="s">
        <v>166</v>
      </c>
      <c r="IJA62" s="21">
        <v>89</v>
      </c>
      <c r="IJB62" s="21" t="s">
        <v>170</v>
      </c>
      <c r="IJC62" s="21" t="s">
        <v>165</v>
      </c>
      <c r="IJD62" s="21" t="s">
        <v>98</v>
      </c>
      <c r="IJE62" s="21" t="s">
        <v>100</v>
      </c>
      <c r="IJF62" s="21" t="s">
        <v>169</v>
      </c>
      <c r="IJG62" s="27">
        <v>11968</v>
      </c>
      <c r="IJH62" s="21" t="s">
        <v>166</v>
      </c>
      <c r="IJI62" s="21">
        <v>89</v>
      </c>
      <c r="IJJ62" s="21" t="s">
        <v>170</v>
      </c>
      <c r="IJK62" s="21" t="s">
        <v>165</v>
      </c>
      <c r="IJL62" s="21" t="s">
        <v>98</v>
      </c>
      <c r="IJM62" s="21" t="s">
        <v>100</v>
      </c>
      <c r="IJN62" s="21" t="s">
        <v>169</v>
      </c>
      <c r="IJO62" s="27">
        <v>11968</v>
      </c>
      <c r="IJP62" s="21" t="s">
        <v>166</v>
      </c>
      <c r="IJQ62" s="21">
        <v>89</v>
      </c>
      <c r="IJR62" s="21" t="s">
        <v>170</v>
      </c>
      <c r="IJS62" s="21" t="s">
        <v>165</v>
      </c>
      <c r="IJT62" s="21" t="s">
        <v>98</v>
      </c>
      <c r="IJU62" s="21" t="s">
        <v>100</v>
      </c>
      <c r="IJV62" s="21" t="s">
        <v>169</v>
      </c>
      <c r="IJW62" s="27">
        <v>11968</v>
      </c>
      <c r="IJX62" s="21" t="s">
        <v>166</v>
      </c>
      <c r="IJY62" s="21">
        <v>89</v>
      </c>
      <c r="IJZ62" s="21" t="s">
        <v>170</v>
      </c>
      <c r="IKA62" s="21" t="s">
        <v>165</v>
      </c>
      <c r="IKB62" s="21" t="s">
        <v>98</v>
      </c>
      <c r="IKC62" s="21" t="s">
        <v>100</v>
      </c>
      <c r="IKD62" s="21" t="s">
        <v>169</v>
      </c>
      <c r="IKE62" s="27">
        <v>11968</v>
      </c>
      <c r="IKF62" s="21" t="s">
        <v>166</v>
      </c>
      <c r="IKG62" s="21">
        <v>89</v>
      </c>
      <c r="IKH62" s="21" t="s">
        <v>170</v>
      </c>
      <c r="IKI62" s="21" t="s">
        <v>165</v>
      </c>
      <c r="IKJ62" s="21" t="s">
        <v>98</v>
      </c>
      <c r="IKK62" s="21" t="s">
        <v>100</v>
      </c>
      <c r="IKL62" s="21" t="s">
        <v>169</v>
      </c>
      <c r="IKM62" s="27">
        <v>11968</v>
      </c>
      <c r="IKN62" s="21" t="s">
        <v>166</v>
      </c>
      <c r="IKO62" s="21">
        <v>89</v>
      </c>
      <c r="IKP62" s="21" t="s">
        <v>170</v>
      </c>
      <c r="IKQ62" s="21" t="s">
        <v>165</v>
      </c>
      <c r="IKR62" s="21" t="s">
        <v>98</v>
      </c>
      <c r="IKS62" s="21" t="s">
        <v>100</v>
      </c>
      <c r="IKT62" s="21" t="s">
        <v>169</v>
      </c>
      <c r="IKU62" s="27">
        <v>11968</v>
      </c>
      <c r="IKV62" s="21" t="s">
        <v>166</v>
      </c>
      <c r="IKW62" s="21">
        <v>89</v>
      </c>
      <c r="IKX62" s="21" t="s">
        <v>170</v>
      </c>
      <c r="IKY62" s="21" t="s">
        <v>165</v>
      </c>
      <c r="IKZ62" s="21" t="s">
        <v>98</v>
      </c>
      <c r="ILA62" s="21" t="s">
        <v>100</v>
      </c>
      <c r="ILB62" s="21" t="s">
        <v>169</v>
      </c>
      <c r="ILC62" s="27">
        <v>11968</v>
      </c>
      <c r="ILD62" s="21" t="s">
        <v>166</v>
      </c>
      <c r="ILE62" s="21">
        <v>89</v>
      </c>
      <c r="ILF62" s="21" t="s">
        <v>170</v>
      </c>
      <c r="ILG62" s="21" t="s">
        <v>165</v>
      </c>
      <c r="ILH62" s="21" t="s">
        <v>98</v>
      </c>
      <c r="ILI62" s="21" t="s">
        <v>100</v>
      </c>
      <c r="ILJ62" s="21" t="s">
        <v>169</v>
      </c>
      <c r="ILK62" s="27">
        <v>11968</v>
      </c>
      <c r="ILL62" s="21" t="s">
        <v>166</v>
      </c>
      <c r="ILM62" s="21">
        <v>89</v>
      </c>
      <c r="ILN62" s="21" t="s">
        <v>170</v>
      </c>
      <c r="ILO62" s="21" t="s">
        <v>165</v>
      </c>
      <c r="ILP62" s="21" t="s">
        <v>98</v>
      </c>
      <c r="ILQ62" s="21" t="s">
        <v>100</v>
      </c>
      <c r="ILR62" s="21" t="s">
        <v>169</v>
      </c>
      <c r="ILS62" s="27">
        <v>11968</v>
      </c>
      <c r="ILT62" s="21" t="s">
        <v>166</v>
      </c>
      <c r="ILU62" s="21">
        <v>89</v>
      </c>
      <c r="ILV62" s="21" t="s">
        <v>170</v>
      </c>
      <c r="ILW62" s="21" t="s">
        <v>165</v>
      </c>
      <c r="ILX62" s="21" t="s">
        <v>98</v>
      </c>
      <c r="ILY62" s="21" t="s">
        <v>100</v>
      </c>
      <c r="ILZ62" s="21" t="s">
        <v>169</v>
      </c>
      <c r="IMA62" s="27">
        <v>11968</v>
      </c>
      <c r="IMB62" s="21" t="s">
        <v>166</v>
      </c>
      <c r="IMC62" s="21">
        <v>89</v>
      </c>
      <c r="IMD62" s="21" t="s">
        <v>170</v>
      </c>
      <c r="IME62" s="21" t="s">
        <v>165</v>
      </c>
      <c r="IMF62" s="21" t="s">
        <v>98</v>
      </c>
      <c r="IMG62" s="21" t="s">
        <v>100</v>
      </c>
      <c r="IMH62" s="21" t="s">
        <v>169</v>
      </c>
      <c r="IMI62" s="27">
        <v>11968</v>
      </c>
      <c r="IMJ62" s="21" t="s">
        <v>166</v>
      </c>
      <c r="IMK62" s="21">
        <v>89</v>
      </c>
      <c r="IML62" s="21" t="s">
        <v>170</v>
      </c>
      <c r="IMM62" s="21" t="s">
        <v>165</v>
      </c>
      <c r="IMN62" s="21" t="s">
        <v>98</v>
      </c>
      <c r="IMO62" s="21" t="s">
        <v>100</v>
      </c>
      <c r="IMP62" s="21" t="s">
        <v>169</v>
      </c>
      <c r="IMQ62" s="27">
        <v>11968</v>
      </c>
      <c r="IMR62" s="21" t="s">
        <v>166</v>
      </c>
      <c r="IMS62" s="21">
        <v>89</v>
      </c>
      <c r="IMT62" s="21" t="s">
        <v>170</v>
      </c>
      <c r="IMU62" s="21" t="s">
        <v>165</v>
      </c>
      <c r="IMV62" s="21" t="s">
        <v>98</v>
      </c>
      <c r="IMW62" s="21" t="s">
        <v>100</v>
      </c>
      <c r="IMX62" s="21" t="s">
        <v>169</v>
      </c>
      <c r="IMY62" s="27">
        <v>11968</v>
      </c>
      <c r="IMZ62" s="21" t="s">
        <v>166</v>
      </c>
      <c r="INA62" s="21">
        <v>89</v>
      </c>
      <c r="INB62" s="21" t="s">
        <v>170</v>
      </c>
      <c r="INC62" s="21" t="s">
        <v>165</v>
      </c>
      <c r="IND62" s="21" t="s">
        <v>98</v>
      </c>
      <c r="INE62" s="21" t="s">
        <v>100</v>
      </c>
      <c r="INF62" s="21" t="s">
        <v>169</v>
      </c>
      <c r="ING62" s="27">
        <v>11968</v>
      </c>
      <c r="INH62" s="21" t="s">
        <v>166</v>
      </c>
      <c r="INI62" s="21">
        <v>89</v>
      </c>
      <c r="INJ62" s="21" t="s">
        <v>170</v>
      </c>
      <c r="INK62" s="21" t="s">
        <v>165</v>
      </c>
      <c r="INL62" s="21" t="s">
        <v>98</v>
      </c>
      <c r="INM62" s="21" t="s">
        <v>100</v>
      </c>
      <c r="INN62" s="21" t="s">
        <v>169</v>
      </c>
      <c r="INO62" s="27">
        <v>11968</v>
      </c>
      <c r="INP62" s="21" t="s">
        <v>166</v>
      </c>
      <c r="INQ62" s="21">
        <v>89</v>
      </c>
      <c r="INR62" s="21" t="s">
        <v>170</v>
      </c>
      <c r="INS62" s="21" t="s">
        <v>165</v>
      </c>
      <c r="INT62" s="21" t="s">
        <v>98</v>
      </c>
      <c r="INU62" s="21" t="s">
        <v>100</v>
      </c>
      <c r="INV62" s="21" t="s">
        <v>169</v>
      </c>
      <c r="INW62" s="27">
        <v>11968</v>
      </c>
      <c r="INX62" s="21" t="s">
        <v>166</v>
      </c>
      <c r="INY62" s="21">
        <v>89</v>
      </c>
      <c r="INZ62" s="21" t="s">
        <v>170</v>
      </c>
      <c r="IOA62" s="21" t="s">
        <v>165</v>
      </c>
      <c r="IOB62" s="21" t="s">
        <v>98</v>
      </c>
      <c r="IOC62" s="21" t="s">
        <v>100</v>
      </c>
      <c r="IOD62" s="21" t="s">
        <v>169</v>
      </c>
      <c r="IOE62" s="27">
        <v>11968</v>
      </c>
      <c r="IOF62" s="21" t="s">
        <v>166</v>
      </c>
      <c r="IOG62" s="21">
        <v>89</v>
      </c>
      <c r="IOH62" s="21" t="s">
        <v>170</v>
      </c>
      <c r="IOI62" s="21" t="s">
        <v>165</v>
      </c>
      <c r="IOJ62" s="21" t="s">
        <v>98</v>
      </c>
      <c r="IOK62" s="21" t="s">
        <v>100</v>
      </c>
      <c r="IOL62" s="21" t="s">
        <v>169</v>
      </c>
      <c r="IOM62" s="27">
        <v>11968</v>
      </c>
      <c r="ION62" s="21" t="s">
        <v>166</v>
      </c>
      <c r="IOO62" s="21">
        <v>89</v>
      </c>
      <c r="IOP62" s="21" t="s">
        <v>170</v>
      </c>
      <c r="IOQ62" s="21" t="s">
        <v>165</v>
      </c>
      <c r="IOR62" s="21" t="s">
        <v>98</v>
      </c>
      <c r="IOS62" s="21" t="s">
        <v>100</v>
      </c>
      <c r="IOT62" s="21" t="s">
        <v>169</v>
      </c>
      <c r="IOU62" s="27">
        <v>11968</v>
      </c>
      <c r="IOV62" s="21" t="s">
        <v>166</v>
      </c>
      <c r="IOW62" s="21">
        <v>89</v>
      </c>
      <c r="IOX62" s="21" t="s">
        <v>170</v>
      </c>
      <c r="IOY62" s="21" t="s">
        <v>165</v>
      </c>
      <c r="IOZ62" s="21" t="s">
        <v>98</v>
      </c>
      <c r="IPA62" s="21" t="s">
        <v>100</v>
      </c>
      <c r="IPB62" s="21" t="s">
        <v>169</v>
      </c>
      <c r="IPC62" s="27">
        <v>11968</v>
      </c>
      <c r="IPD62" s="21" t="s">
        <v>166</v>
      </c>
      <c r="IPE62" s="21">
        <v>89</v>
      </c>
      <c r="IPF62" s="21" t="s">
        <v>170</v>
      </c>
      <c r="IPG62" s="21" t="s">
        <v>165</v>
      </c>
      <c r="IPH62" s="21" t="s">
        <v>98</v>
      </c>
      <c r="IPI62" s="21" t="s">
        <v>100</v>
      </c>
      <c r="IPJ62" s="21" t="s">
        <v>169</v>
      </c>
      <c r="IPK62" s="27">
        <v>11968</v>
      </c>
      <c r="IPL62" s="21" t="s">
        <v>166</v>
      </c>
      <c r="IPM62" s="21">
        <v>89</v>
      </c>
      <c r="IPN62" s="21" t="s">
        <v>170</v>
      </c>
      <c r="IPO62" s="21" t="s">
        <v>165</v>
      </c>
      <c r="IPP62" s="21" t="s">
        <v>98</v>
      </c>
      <c r="IPQ62" s="21" t="s">
        <v>100</v>
      </c>
      <c r="IPR62" s="21" t="s">
        <v>169</v>
      </c>
      <c r="IPS62" s="27">
        <v>11968</v>
      </c>
      <c r="IPT62" s="21" t="s">
        <v>166</v>
      </c>
      <c r="IPU62" s="21">
        <v>89</v>
      </c>
      <c r="IPV62" s="21" t="s">
        <v>170</v>
      </c>
      <c r="IPW62" s="21" t="s">
        <v>165</v>
      </c>
      <c r="IPX62" s="21" t="s">
        <v>98</v>
      </c>
      <c r="IPY62" s="21" t="s">
        <v>100</v>
      </c>
      <c r="IPZ62" s="21" t="s">
        <v>169</v>
      </c>
      <c r="IQA62" s="27">
        <v>11968</v>
      </c>
      <c r="IQB62" s="21" t="s">
        <v>166</v>
      </c>
      <c r="IQC62" s="21">
        <v>89</v>
      </c>
      <c r="IQD62" s="21" t="s">
        <v>170</v>
      </c>
      <c r="IQE62" s="21" t="s">
        <v>165</v>
      </c>
      <c r="IQF62" s="21" t="s">
        <v>98</v>
      </c>
      <c r="IQG62" s="21" t="s">
        <v>100</v>
      </c>
      <c r="IQH62" s="21" t="s">
        <v>169</v>
      </c>
      <c r="IQI62" s="27">
        <v>11968</v>
      </c>
      <c r="IQJ62" s="21" t="s">
        <v>166</v>
      </c>
      <c r="IQK62" s="21">
        <v>89</v>
      </c>
      <c r="IQL62" s="21" t="s">
        <v>170</v>
      </c>
      <c r="IQM62" s="21" t="s">
        <v>165</v>
      </c>
      <c r="IQN62" s="21" t="s">
        <v>98</v>
      </c>
      <c r="IQO62" s="21" t="s">
        <v>100</v>
      </c>
      <c r="IQP62" s="21" t="s">
        <v>169</v>
      </c>
      <c r="IQQ62" s="27">
        <v>11968</v>
      </c>
      <c r="IQR62" s="21" t="s">
        <v>166</v>
      </c>
      <c r="IQS62" s="21">
        <v>89</v>
      </c>
      <c r="IQT62" s="21" t="s">
        <v>170</v>
      </c>
      <c r="IQU62" s="21" t="s">
        <v>165</v>
      </c>
      <c r="IQV62" s="21" t="s">
        <v>98</v>
      </c>
      <c r="IQW62" s="21" t="s">
        <v>100</v>
      </c>
      <c r="IQX62" s="21" t="s">
        <v>169</v>
      </c>
      <c r="IQY62" s="27">
        <v>11968</v>
      </c>
      <c r="IQZ62" s="21" t="s">
        <v>166</v>
      </c>
      <c r="IRA62" s="21">
        <v>89</v>
      </c>
      <c r="IRB62" s="21" t="s">
        <v>170</v>
      </c>
      <c r="IRC62" s="21" t="s">
        <v>165</v>
      </c>
      <c r="IRD62" s="21" t="s">
        <v>98</v>
      </c>
      <c r="IRE62" s="21" t="s">
        <v>100</v>
      </c>
      <c r="IRF62" s="21" t="s">
        <v>169</v>
      </c>
      <c r="IRG62" s="27">
        <v>11968</v>
      </c>
      <c r="IRH62" s="21" t="s">
        <v>166</v>
      </c>
      <c r="IRI62" s="21">
        <v>89</v>
      </c>
      <c r="IRJ62" s="21" t="s">
        <v>170</v>
      </c>
      <c r="IRK62" s="21" t="s">
        <v>165</v>
      </c>
      <c r="IRL62" s="21" t="s">
        <v>98</v>
      </c>
      <c r="IRM62" s="21" t="s">
        <v>100</v>
      </c>
      <c r="IRN62" s="21" t="s">
        <v>169</v>
      </c>
      <c r="IRO62" s="27">
        <v>11968</v>
      </c>
      <c r="IRP62" s="21" t="s">
        <v>166</v>
      </c>
      <c r="IRQ62" s="21">
        <v>89</v>
      </c>
      <c r="IRR62" s="21" t="s">
        <v>170</v>
      </c>
      <c r="IRS62" s="21" t="s">
        <v>165</v>
      </c>
      <c r="IRT62" s="21" t="s">
        <v>98</v>
      </c>
      <c r="IRU62" s="21" t="s">
        <v>100</v>
      </c>
      <c r="IRV62" s="21" t="s">
        <v>169</v>
      </c>
      <c r="IRW62" s="27">
        <v>11968</v>
      </c>
      <c r="IRX62" s="21" t="s">
        <v>166</v>
      </c>
      <c r="IRY62" s="21">
        <v>89</v>
      </c>
      <c r="IRZ62" s="21" t="s">
        <v>170</v>
      </c>
      <c r="ISA62" s="21" t="s">
        <v>165</v>
      </c>
      <c r="ISB62" s="21" t="s">
        <v>98</v>
      </c>
      <c r="ISC62" s="21" t="s">
        <v>100</v>
      </c>
      <c r="ISD62" s="21" t="s">
        <v>169</v>
      </c>
      <c r="ISE62" s="27">
        <v>11968</v>
      </c>
      <c r="ISF62" s="21" t="s">
        <v>166</v>
      </c>
      <c r="ISG62" s="21">
        <v>89</v>
      </c>
      <c r="ISH62" s="21" t="s">
        <v>170</v>
      </c>
      <c r="ISI62" s="21" t="s">
        <v>165</v>
      </c>
      <c r="ISJ62" s="21" t="s">
        <v>98</v>
      </c>
      <c r="ISK62" s="21" t="s">
        <v>100</v>
      </c>
      <c r="ISL62" s="21" t="s">
        <v>169</v>
      </c>
      <c r="ISM62" s="27">
        <v>11968</v>
      </c>
      <c r="ISN62" s="21" t="s">
        <v>166</v>
      </c>
      <c r="ISO62" s="21">
        <v>89</v>
      </c>
      <c r="ISP62" s="21" t="s">
        <v>170</v>
      </c>
      <c r="ISQ62" s="21" t="s">
        <v>165</v>
      </c>
      <c r="ISR62" s="21" t="s">
        <v>98</v>
      </c>
      <c r="ISS62" s="21" t="s">
        <v>100</v>
      </c>
      <c r="IST62" s="21" t="s">
        <v>169</v>
      </c>
      <c r="ISU62" s="27">
        <v>11968</v>
      </c>
      <c r="ISV62" s="21" t="s">
        <v>166</v>
      </c>
      <c r="ISW62" s="21">
        <v>89</v>
      </c>
      <c r="ISX62" s="21" t="s">
        <v>170</v>
      </c>
      <c r="ISY62" s="21" t="s">
        <v>165</v>
      </c>
      <c r="ISZ62" s="21" t="s">
        <v>98</v>
      </c>
      <c r="ITA62" s="21" t="s">
        <v>100</v>
      </c>
      <c r="ITB62" s="21" t="s">
        <v>169</v>
      </c>
      <c r="ITC62" s="27">
        <v>11968</v>
      </c>
      <c r="ITD62" s="21" t="s">
        <v>166</v>
      </c>
      <c r="ITE62" s="21">
        <v>89</v>
      </c>
      <c r="ITF62" s="21" t="s">
        <v>170</v>
      </c>
      <c r="ITG62" s="21" t="s">
        <v>165</v>
      </c>
      <c r="ITH62" s="21" t="s">
        <v>98</v>
      </c>
      <c r="ITI62" s="21" t="s">
        <v>100</v>
      </c>
      <c r="ITJ62" s="21" t="s">
        <v>169</v>
      </c>
      <c r="ITK62" s="27">
        <v>11968</v>
      </c>
      <c r="ITL62" s="21" t="s">
        <v>166</v>
      </c>
      <c r="ITM62" s="21">
        <v>89</v>
      </c>
      <c r="ITN62" s="21" t="s">
        <v>170</v>
      </c>
      <c r="ITO62" s="21" t="s">
        <v>165</v>
      </c>
      <c r="ITP62" s="21" t="s">
        <v>98</v>
      </c>
      <c r="ITQ62" s="21" t="s">
        <v>100</v>
      </c>
      <c r="ITR62" s="21" t="s">
        <v>169</v>
      </c>
      <c r="ITS62" s="27">
        <v>11968</v>
      </c>
      <c r="ITT62" s="21" t="s">
        <v>166</v>
      </c>
      <c r="ITU62" s="21">
        <v>89</v>
      </c>
      <c r="ITV62" s="21" t="s">
        <v>170</v>
      </c>
      <c r="ITW62" s="21" t="s">
        <v>165</v>
      </c>
      <c r="ITX62" s="21" t="s">
        <v>98</v>
      </c>
      <c r="ITY62" s="21" t="s">
        <v>100</v>
      </c>
      <c r="ITZ62" s="21" t="s">
        <v>169</v>
      </c>
      <c r="IUA62" s="27">
        <v>11968</v>
      </c>
      <c r="IUB62" s="21" t="s">
        <v>166</v>
      </c>
      <c r="IUC62" s="21">
        <v>89</v>
      </c>
      <c r="IUD62" s="21" t="s">
        <v>170</v>
      </c>
      <c r="IUE62" s="21" t="s">
        <v>165</v>
      </c>
      <c r="IUF62" s="21" t="s">
        <v>98</v>
      </c>
      <c r="IUG62" s="21" t="s">
        <v>100</v>
      </c>
      <c r="IUH62" s="21" t="s">
        <v>169</v>
      </c>
      <c r="IUI62" s="27">
        <v>11968</v>
      </c>
      <c r="IUJ62" s="21" t="s">
        <v>166</v>
      </c>
      <c r="IUK62" s="21">
        <v>89</v>
      </c>
      <c r="IUL62" s="21" t="s">
        <v>170</v>
      </c>
      <c r="IUM62" s="21" t="s">
        <v>165</v>
      </c>
      <c r="IUN62" s="21" t="s">
        <v>98</v>
      </c>
      <c r="IUO62" s="21" t="s">
        <v>100</v>
      </c>
      <c r="IUP62" s="21" t="s">
        <v>169</v>
      </c>
      <c r="IUQ62" s="27">
        <v>11968</v>
      </c>
      <c r="IUR62" s="21" t="s">
        <v>166</v>
      </c>
      <c r="IUS62" s="21">
        <v>89</v>
      </c>
      <c r="IUT62" s="21" t="s">
        <v>170</v>
      </c>
      <c r="IUU62" s="21" t="s">
        <v>165</v>
      </c>
      <c r="IUV62" s="21" t="s">
        <v>98</v>
      </c>
      <c r="IUW62" s="21" t="s">
        <v>100</v>
      </c>
      <c r="IUX62" s="21" t="s">
        <v>169</v>
      </c>
      <c r="IUY62" s="27">
        <v>11968</v>
      </c>
      <c r="IUZ62" s="21" t="s">
        <v>166</v>
      </c>
      <c r="IVA62" s="21">
        <v>89</v>
      </c>
      <c r="IVB62" s="21" t="s">
        <v>170</v>
      </c>
      <c r="IVC62" s="21" t="s">
        <v>165</v>
      </c>
      <c r="IVD62" s="21" t="s">
        <v>98</v>
      </c>
      <c r="IVE62" s="21" t="s">
        <v>100</v>
      </c>
      <c r="IVF62" s="21" t="s">
        <v>169</v>
      </c>
      <c r="IVG62" s="27">
        <v>11968</v>
      </c>
      <c r="IVH62" s="21" t="s">
        <v>166</v>
      </c>
      <c r="IVI62" s="21">
        <v>89</v>
      </c>
      <c r="IVJ62" s="21" t="s">
        <v>170</v>
      </c>
      <c r="IVK62" s="21" t="s">
        <v>165</v>
      </c>
      <c r="IVL62" s="21" t="s">
        <v>98</v>
      </c>
      <c r="IVM62" s="21" t="s">
        <v>100</v>
      </c>
      <c r="IVN62" s="21" t="s">
        <v>169</v>
      </c>
      <c r="IVO62" s="27">
        <v>11968</v>
      </c>
      <c r="IVP62" s="21" t="s">
        <v>166</v>
      </c>
      <c r="IVQ62" s="21">
        <v>89</v>
      </c>
      <c r="IVR62" s="21" t="s">
        <v>170</v>
      </c>
      <c r="IVS62" s="21" t="s">
        <v>165</v>
      </c>
      <c r="IVT62" s="21" t="s">
        <v>98</v>
      </c>
      <c r="IVU62" s="21" t="s">
        <v>100</v>
      </c>
      <c r="IVV62" s="21" t="s">
        <v>169</v>
      </c>
      <c r="IVW62" s="27">
        <v>11968</v>
      </c>
      <c r="IVX62" s="21" t="s">
        <v>166</v>
      </c>
      <c r="IVY62" s="21">
        <v>89</v>
      </c>
      <c r="IVZ62" s="21" t="s">
        <v>170</v>
      </c>
      <c r="IWA62" s="21" t="s">
        <v>165</v>
      </c>
      <c r="IWB62" s="21" t="s">
        <v>98</v>
      </c>
      <c r="IWC62" s="21" t="s">
        <v>100</v>
      </c>
      <c r="IWD62" s="21" t="s">
        <v>169</v>
      </c>
      <c r="IWE62" s="27">
        <v>11968</v>
      </c>
      <c r="IWF62" s="21" t="s">
        <v>166</v>
      </c>
      <c r="IWG62" s="21">
        <v>89</v>
      </c>
      <c r="IWH62" s="21" t="s">
        <v>170</v>
      </c>
      <c r="IWI62" s="21" t="s">
        <v>165</v>
      </c>
      <c r="IWJ62" s="21" t="s">
        <v>98</v>
      </c>
      <c r="IWK62" s="21" t="s">
        <v>100</v>
      </c>
      <c r="IWL62" s="21" t="s">
        <v>169</v>
      </c>
      <c r="IWM62" s="27">
        <v>11968</v>
      </c>
      <c r="IWN62" s="21" t="s">
        <v>166</v>
      </c>
      <c r="IWO62" s="21">
        <v>89</v>
      </c>
      <c r="IWP62" s="21" t="s">
        <v>170</v>
      </c>
      <c r="IWQ62" s="21" t="s">
        <v>165</v>
      </c>
      <c r="IWR62" s="21" t="s">
        <v>98</v>
      </c>
      <c r="IWS62" s="21" t="s">
        <v>100</v>
      </c>
      <c r="IWT62" s="21" t="s">
        <v>169</v>
      </c>
      <c r="IWU62" s="27">
        <v>11968</v>
      </c>
      <c r="IWV62" s="21" t="s">
        <v>166</v>
      </c>
      <c r="IWW62" s="21">
        <v>89</v>
      </c>
      <c r="IWX62" s="21" t="s">
        <v>170</v>
      </c>
      <c r="IWY62" s="21" t="s">
        <v>165</v>
      </c>
      <c r="IWZ62" s="21" t="s">
        <v>98</v>
      </c>
      <c r="IXA62" s="21" t="s">
        <v>100</v>
      </c>
      <c r="IXB62" s="21" t="s">
        <v>169</v>
      </c>
      <c r="IXC62" s="27">
        <v>11968</v>
      </c>
      <c r="IXD62" s="21" t="s">
        <v>166</v>
      </c>
      <c r="IXE62" s="21">
        <v>89</v>
      </c>
      <c r="IXF62" s="21" t="s">
        <v>170</v>
      </c>
      <c r="IXG62" s="21" t="s">
        <v>165</v>
      </c>
      <c r="IXH62" s="21" t="s">
        <v>98</v>
      </c>
      <c r="IXI62" s="21" t="s">
        <v>100</v>
      </c>
      <c r="IXJ62" s="21" t="s">
        <v>169</v>
      </c>
      <c r="IXK62" s="27">
        <v>11968</v>
      </c>
      <c r="IXL62" s="21" t="s">
        <v>166</v>
      </c>
      <c r="IXM62" s="21">
        <v>89</v>
      </c>
      <c r="IXN62" s="21" t="s">
        <v>170</v>
      </c>
      <c r="IXO62" s="21" t="s">
        <v>165</v>
      </c>
      <c r="IXP62" s="21" t="s">
        <v>98</v>
      </c>
      <c r="IXQ62" s="21" t="s">
        <v>100</v>
      </c>
      <c r="IXR62" s="21" t="s">
        <v>169</v>
      </c>
      <c r="IXS62" s="27">
        <v>11968</v>
      </c>
      <c r="IXT62" s="21" t="s">
        <v>166</v>
      </c>
      <c r="IXU62" s="21">
        <v>89</v>
      </c>
      <c r="IXV62" s="21" t="s">
        <v>170</v>
      </c>
      <c r="IXW62" s="21" t="s">
        <v>165</v>
      </c>
      <c r="IXX62" s="21" t="s">
        <v>98</v>
      </c>
      <c r="IXY62" s="21" t="s">
        <v>100</v>
      </c>
      <c r="IXZ62" s="21" t="s">
        <v>169</v>
      </c>
      <c r="IYA62" s="27">
        <v>11968</v>
      </c>
      <c r="IYB62" s="21" t="s">
        <v>166</v>
      </c>
      <c r="IYC62" s="21">
        <v>89</v>
      </c>
      <c r="IYD62" s="21" t="s">
        <v>170</v>
      </c>
      <c r="IYE62" s="21" t="s">
        <v>165</v>
      </c>
      <c r="IYF62" s="21" t="s">
        <v>98</v>
      </c>
      <c r="IYG62" s="21" t="s">
        <v>100</v>
      </c>
      <c r="IYH62" s="21" t="s">
        <v>169</v>
      </c>
      <c r="IYI62" s="27">
        <v>11968</v>
      </c>
      <c r="IYJ62" s="21" t="s">
        <v>166</v>
      </c>
      <c r="IYK62" s="21">
        <v>89</v>
      </c>
      <c r="IYL62" s="21" t="s">
        <v>170</v>
      </c>
      <c r="IYM62" s="21" t="s">
        <v>165</v>
      </c>
      <c r="IYN62" s="21" t="s">
        <v>98</v>
      </c>
      <c r="IYO62" s="21" t="s">
        <v>100</v>
      </c>
      <c r="IYP62" s="21" t="s">
        <v>169</v>
      </c>
      <c r="IYQ62" s="27">
        <v>11968</v>
      </c>
      <c r="IYR62" s="21" t="s">
        <v>166</v>
      </c>
      <c r="IYS62" s="21">
        <v>89</v>
      </c>
      <c r="IYT62" s="21" t="s">
        <v>170</v>
      </c>
      <c r="IYU62" s="21" t="s">
        <v>165</v>
      </c>
      <c r="IYV62" s="21" t="s">
        <v>98</v>
      </c>
      <c r="IYW62" s="21" t="s">
        <v>100</v>
      </c>
      <c r="IYX62" s="21" t="s">
        <v>169</v>
      </c>
      <c r="IYY62" s="27">
        <v>11968</v>
      </c>
      <c r="IYZ62" s="21" t="s">
        <v>166</v>
      </c>
      <c r="IZA62" s="21">
        <v>89</v>
      </c>
      <c r="IZB62" s="21" t="s">
        <v>170</v>
      </c>
      <c r="IZC62" s="21" t="s">
        <v>165</v>
      </c>
      <c r="IZD62" s="21" t="s">
        <v>98</v>
      </c>
      <c r="IZE62" s="21" t="s">
        <v>100</v>
      </c>
      <c r="IZF62" s="21" t="s">
        <v>169</v>
      </c>
      <c r="IZG62" s="27">
        <v>11968</v>
      </c>
      <c r="IZH62" s="21" t="s">
        <v>166</v>
      </c>
      <c r="IZI62" s="21">
        <v>89</v>
      </c>
      <c r="IZJ62" s="21" t="s">
        <v>170</v>
      </c>
      <c r="IZK62" s="21" t="s">
        <v>165</v>
      </c>
      <c r="IZL62" s="21" t="s">
        <v>98</v>
      </c>
      <c r="IZM62" s="21" t="s">
        <v>100</v>
      </c>
      <c r="IZN62" s="21" t="s">
        <v>169</v>
      </c>
      <c r="IZO62" s="27">
        <v>11968</v>
      </c>
      <c r="IZP62" s="21" t="s">
        <v>166</v>
      </c>
      <c r="IZQ62" s="21">
        <v>89</v>
      </c>
      <c r="IZR62" s="21" t="s">
        <v>170</v>
      </c>
      <c r="IZS62" s="21" t="s">
        <v>165</v>
      </c>
      <c r="IZT62" s="21" t="s">
        <v>98</v>
      </c>
      <c r="IZU62" s="21" t="s">
        <v>100</v>
      </c>
      <c r="IZV62" s="21" t="s">
        <v>169</v>
      </c>
      <c r="IZW62" s="27">
        <v>11968</v>
      </c>
      <c r="IZX62" s="21" t="s">
        <v>166</v>
      </c>
      <c r="IZY62" s="21">
        <v>89</v>
      </c>
      <c r="IZZ62" s="21" t="s">
        <v>170</v>
      </c>
      <c r="JAA62" s="21" t="s">
        <v>165</v>
      </c>
      <c r="JAB62" s="21" t="s">
        <v>98</v>
      </c>
      <c r="JAC62" s="21" t="s">
        <v>100</v>
      </c>
      <c r="JAD62" s="21" t="s">
        <v>169</v>
      </c>
      <c r="JAE62" s="27">
        <v>11968</v>
      </c>
      <c r="JAF62" s="21" t="s">
        <v>166</v>
      </c>
      <c r="JAG62" s="21">
        <v>89</v>
      </c>
      <c r="JAH62" s="21" t="s">
        <v>170</v>
      </c>
      <c r="JAI62" s="21" t="s">
        <v>165</v>
      </c>
      <c r="JAJ62" s="21" t="s">
        <v>98</v>
      </c>
      <c r="JAK62" s="21" t="s">
        <v>100</v>
      </c>
      <c r="JAL62" s="21" t="s">
        <v>169</v>
      </c>
      <c r="JAM62" s="27">
        <v>11968</v>
      </c>
      <c r="JAN62" s="21" t="s">
        <v>166</v>
      </c>
      <c r="JAO62" s="21">
        <v>89</v>
      </c>
      <c r="JAP62" s="21" t="s">
        <v>170</v>
      </c>
      <c r="JAQ62" s="21" t="s">
        <v>165</v>
      </c>
      <c r="JAR62" s="21" t="s">
        <v>98</v>
      </c>
      <c r="JAS62" s="21" t="s">
        <v>100</v>
      </c>
      <c r="JAT62" s="21" t="s">
        <v>169</v>
      </c>
      <c r="JAU62" s="27">
        <v>11968</v>
      </c>
      <c r="JAV62" s="21" t="s">
        <v>166</v>
      </c>
      <c r="JAW62" s="21">
        <v>89</v>
      </c>
      <c r="JAX62" s="21" t="s">
        <v>170</v>
      </c>
      <c r="JAY62" s="21" t="s">
        <v>165</v>
      </c>
      <c r="JAZ62" s="21" t="s">
        <v>98</v>
      </c>
      <c r="JBA62" s="21" t="s">
        <v>100</v>
      </c>
      <c r="JBB62" s="21" t="s">
        <v>169</v>
      </c>
      <c r="JBC62" s="27">
        <v>11968</v>
      </c>
      <c r="JBD62" s="21" t="s">
        <v>166</v>
      </c>
      <c r="JBE62" s="21">
        <v>89</v>
      </c>
      <c r="JBF62" s="21" t="s">
        <v>170</v>
      </c>
      <c r="JBG62" s="21" t="s">
        <v>165</v>
      </c>
      <c r="JBH62" s="21" t="s">
        <v>98</v>
      </c>
      <c r="JBI62" s="21" t="s">
        <v>100</v>
      </c>
      <c r="JBJ62" s="21" t="s">
        <v>169</v>
      </c>
      <c r="JBK62" s="27">
        <v>11968</v>
      </c>
      <c r="JBL62" s="21" t="s">
        <v>166</v>
      </c>
      <c r="JBM62" s="21">
        <v>89</v>
      </c>
      <c r="JBN62" s="21" t="s">
        <v>170</v>
      </c>
      <c r="JBO62" s="21" t="s">
        <v>165</v>
      </c>
      <c r="JBP62" s="21" t="s">
        <v>98</v>
      </c>
      <c r="JBQ62" s="21" t="s">
        <v>100</v>
      </c>
      <c r="JBR62" s="21" t="s">
        <v>169</v>
      </c>
      <c r="JBS62" s="27">
        <v>11968</v>
      </c>
      <c r="JBT62" s="21" t="s">
        <v>166</v>
      </c>
      <c r="JBU62" s="21">
        <v>89</v>
      </c>
      <c r="JBV62" s="21" t="s">
        <v>170</v>
      </c>
      <c r="JBW62" s="21" t="s">
        <v>165</v>
      </c>
      <c r="JBX62" s="21" t="s">
        <v>98</v>
      </c>
      <c r="JBY62" s="21" t="s">
        <v>100</v>
      </c>
      <c r="JBZ62" s="21" t="s">
        <v>169</v>
      </c>
      <c r="JCA62" s="27">
        <v>11968</v>
      </c>
      <c r="JCB62" s="21" t="s">
        <v>166</v>
      </c>
      <c r="JCC62" s="21">
        <v>89</v>
      </c>
      <c r="JCD62" s="21" t="s">
        <v>170</v>
      </c>
      <c r="JCE62" s="21" t="s">
        <v>165</v>
      </c>
      <c r="JCF62" s="21" t="s">
        <v>98</v>
      </c>
      <c r="JCG62" s="21" t="s">
        <v>100</v>
      </c>
      <c r="JCH62" s="21" t="s">
        <v>169</v>
      </c>
      <c r="JCI62" s="27">
        <v>11968</v>
      </c>
      <c r="JCJ62" s="21" t="s">
        <v>166</v>
      </c>
      <c r="JCK62" s="21">
        <v>89</v>
      </c>
      <c r="JCL62" s="21" t="s">
        <v>170</v>
      </c>
      <c r="JCM62" s="21" t="s">
        <v>165</v>
      </c>
      <c r="JCN62" s="21" t="s">
        <v>98</v>
      </c>
      <c r="JCO62" s="21" t="s">
        <v>100</v>
      </c>
      <c r="JCP62" s="21" t="s">
        <v>169</v>
      </c>
      <c r="JCQ62" s="27">
        <v>11968</v>
      </c>
      <c r="JCR62" s="21" t="s">
        <v>166</v>
      </c>
      <c r="JCS62" s="21">
        <v>89</v>
      </c>
      <c r="JCT62" s="21" t="s">
        <v>170</v>
      </c>
      <c r="JCU62" s="21" t="s">
        <v>165</v>
      </c>
      <c r="JCV62" s="21" t="s">
        <v>98</v>
      </c>
      <c r="JCW62" s="21" t="s">
        <v>100</v>
      </c>
      <c r="JCX62" s="21" t="s">
        <v>169</v>
      </c>
      <c r="JCY62" s="27">
        <v>11968</v>
      </c>
      <c r="JCZ62" s="21" t="s">
        <v>166</v>
      </c>
      <c r="JDA62" s="21">
        <v>89</v>
      </c>
      <c r="JDB62" s="21" t="s">
        <v>170</v>
      </c>
      <c r="JDC62" s="21" t="s">
        <v>165</v>
      </c>
      <c r="JDD62" s="21" t="s">
        <v>98</v>
      </c>
      <c r="JDE62" s="21" t="s">
        <v>100</v>
      </c>
      <c r="JDF62" s="21" t="s">
        <v>169</v>
      </c>
      <c r="JDG62" s="27">
        <v>11968</v>
      </c>
      <c r="JDH62" s="21" t="s">
        <v>166</v>
      </c>
      <c r="JDI62" s="21">
        <v>89</v>
      </c>
      <c r="JDJ62" s="21" t="s">
        <v>170</v>
      </c>
      <c r="JDK62" s="21" t="s">
        <v>165</v>
      </c>
      <c r="JDL62" s="21" t="s">
        <v>98</v>
      </c>
      <c r="JDM62" s="21" t="s">
        <v>100</v>
      </c>
      <c r="JDN62" s="21" t="s">
        <v>169</v>
      </c>
      <c r="JDO62" s="27">
        <v>11968</v>
      </c>
      <c r="JDP62" s="21" t="s">
        <v>166</v>
      </c>
      <c r="JDQ62" s="21">
        <v>89</v>
      </c>
      <c r="JDR62" s="21" t="s">
        <v>170</v>
      </c>
      <c r="JDS62" s="21" t="s">
        <v>165</v>
      </c>
      <c r="JDT62" s="21" t="s">
        <v>98</v>
      </c>
      <c r="JDU62" s="21" t="s">
        <v>100</v>
      </c>
      <c r="JDV62" s="21" t="s">
        <v>169</v>
      </c>
      <c r="JDW62" s="27">
        <v>11968</v>
      </c>
      <c r="JDX62" s="21" t="s">
        <v>166</v>
      </c>
      <c r="JDY62" s="21">
        <v>89</v>
      </c>
      <c r="JDZ62" s="21" t="s">
        <v>170</v>
      </c>
      <c r="JEA62" s="21" t="s">
        <v>165</v>
      </c>
      <c r="JEB62" s="21" t="s">
        <v>98</v>
      </c>
      <c r="JEC62" s="21" t="s">
        <v>100</v>
      </c>
      <c r="JED62" s="21" t="s">
        <v>169</v>
      </c>
      <c r="JEE62" s="27">
        <v>11968</v>
      </c>
      <c r="JEF62" s="21" t="s">
        <v>166</v>
      </c>
      <c r="JEG62" s="21">
        <v>89</v>
      </c>
      <c r="JEH62" s="21" t="s">
        <v>170</v>
      </c>
      <c r="JEI62" s="21" t="s">
        <v>165</v>
      </c>
      <c r="JEJ62" s="21" t="s">
        <v>98</v>
      </c>
      <c r="JEK62" s="21" t="s">
        <v>100</v>
      </c>
      <c r="JEL62" s="21" t="s">
        <v>169</v>
      </c>
      <c r="JEM62" s="27">
        <v>11968</v>
      </c>
      <c r="JEN62" s="21" t="s">
        <v>166</v>
      </c>
      <c r="JEO62" s="21">
        <v>89</v>
      </c>
      <c r="JEP62" s="21" t="s">
        <v>170</v>
      </c>
      <c r="JEQ62" s="21" t="s">
        <v>165</v>
      </c>
      <c r="JER62" s="21" t="s">
        <v>98</v>
      </c>
      <c r="JES62" s="21" t="s">
        <v>100</v>
      </c>
      <c r="JET62" s="21" t="s">
        <v>169</v>
      </c>
      <c r="JEU62" s="27">
        <v>11968</v>
      </c>
      <c r="JEV62" s="21" t="s">
        <v>166</v>
      </c>
      <c r="JEW62" s="21">
        <v>89</v>
      </c>
      <c r="JEX62" s="21" t="s">
        <v>170</v>
      </c>
      <c r="JEY62" s="21" t="s">
        <v>165</v>
      </c>
      <c r="JEZ62" s="21" t="s">
        <v>98</v>
      </c>
      <c r="JFA62" s="21" t="s">
        <v>100</v>
      </c>
      <c r="JFB62" s="21" t="s">
        <v>169</v>
      </c>
      <c r="JFC62" s="27">
        <v>11968</v>
      </c>
      <c r="JFD62" s="21" t="s">
        <v>166</v>
      </c>
      <c r="JFE62" s="21">
        <v>89</v>
      </c>
      <c r="JFF62" s="21" t="s">
        <v>170</v>
      </c>
      <c r="JFG62" s="21" t="s">
        <v>165</v>
      </c>
      <c r="JFH62" s="21" t="s">
        <v>98</v>
      </c>
      <c r="JFI62" s="21" t="s">
        <v>100</v>
      </c>
      <c r="JFJ62" s="21" t="s">
        <v>169</v>
      </c>
      <c r="JFK62" s="27">
        <v>11968</v>
      </c>
      <c r="JFL62" s="21" t="s">
        <v>166</v>
      </c>
      <c r="JFM62" s="21">
        <v>89</v>
      </c>
      <c r="JFN62" s="21" t="s">
        <v>170</v>
      </c>
      <c r="JFO62" s="21" t="s">
        <v>165</v>
      </c>
      <c r="JFP62" s="21" t="s">
        <v>98</v>
      </c>
      <c r="JFQ62" s="21" t="s">
        <v>100</v>
      </c>
      <c r="JFR62" s="21" t="s">
        <v>169</v>
      </c>
      <c r="JFS62" s="27">
        <v>11968</v>
      </c>
      <c r="JFT62" s="21" t="s">
        <v>166</v>
      </c>
      <c r="JFU62" s="21">
        <v>89</v>
      </c>
      <c r="JFV62" s="21" t="s">
        <v>170</v>
      </c>
      <c r="JFW62" s="21" t="s">
        <v>165</v>
      </c>
      <c r="JFX62" s="21" t="s">
        <v>98</v>
      </c>
      <c r="JFY62" s="21" t="s">
        <v>100</v>
      </c>
      <c r="JFZ62" s="21" t="s">
        <v>169</v>
      </c>
      <c r="JGA62" s="27">
        <v>11968</v>
      </c>
      <c r="JGB62" s="21" t="s">
        <v>166</v>
      </c>
      <c r="JGC62" s="21">
        <v>89</v>
      </c>
      <c r="JGD62" s="21" t="s">
        <v>170</v>
      </c>
      <c r="JGE62" s="21" t="s">
        <v>165</v>
      </c>
      <c r="JGF62" s="21" t="s">
        <v>98</v>
      </c>
      <c r="JGG62" s="21" t="s">
        <v>100</v>
      </c>
      <c r="JGH62" s="21" t="s">
        <v>169</v>
      </c>
      <c r="JGI62" s="27">
        <v>11968</v>
      </c>
      <c r="JGJ62" s="21" t="s">
        <v>166</v>
      </c>
      <c r="JGK62" s="21">
        <v>89</v>
      </c>
      <c r="JGL62" s="21" t="s">
        <v>170</v>
      </c>
      <c r="JGM62" s="21" t="s">
        <v>165</v>
      </c>
      <c r="JGN62" s="21" t="s">
        <v>98</v>
      </c>
      <c r="JGO62" s="21" t="s">
        <v>100</v>
      </c>
      <c r="JGP62" s="21" t="s">
        <v>169</v>
      </c>
      <c r="JGQ62" s="27">
        <v>11968</v>
      </c>
      <c r="JGR62" s="21" t="s">
        <v>166</v>
      </c>
      <c r="JGS62" s="21">
        <v>89</v>
      </c>
      <c r="JGT62" s="21" t="s">
        <v>170</v>
      </c>
      <c r="JGU62" s="21" t="s">
        <v>165</v>
      </c>
      <c r="JGV62" s="21" t="s">
        <v>98</v>
      </c>
      <c r="JGW62" s="21" t="s">
        <v>100</v>
      </c>
      <c r="JGX62" s="21" t="s">
        <v>169</v>
      </c>
      <c r="JGY62" s="27">
        <v>11968</v>
      </c>
      <c r="JGZ62" s="21" t="s">
        <v>166</v>
      </c>
      <c r="JHA62" s="21">
        <v>89</v>
      </c>
      <c r="JHB62" s="21" t="s">
        <v>170</v>
      </c>
      <c r="JHC62" s="21" t="s">
        <v>165</v>
      </c>
      <c r="JHD62" s="21" t="s">
        <v>98</v>
      </c>
      <c r="JHE62" s="21" t="s">
        <v>100</v>
      </c>
      <c r="JHF62" s="21" t="s">
        <v>169</v>
      </c>
      <c r="JHG62" s="27">
        <v>11968</v>
      </c>
      <c r="JHH62" s="21" t="s">
        <v>166</v>
      </c>
      <c r="JHI62" s="21">
        <v>89</v>
      </c>
      <c r="JHJ62" s="21" t="s">
        <v>170</v>
      </c>
      <c r="JHK62" s="21" t="s">
        <v>165</v>
      </c>
      <c r="JHL62" s="21" t="s">
        <v>98</v>
      </c>
      <c r="JHM62" s="21" t="s">
        <v>100</v>
      </c>
      <c r="JHN62" s="21" t="s">
        <v>169</v>
      </c>
      <c r="JHO62" s="27">
        <v>11968</v>
      </c>
      <c r="JHP62" s="21" t="s">
        <v>166</v>
      </c>
      <c r="JHQ62" s="21">
        <v>89</v>
      </c>
      <c r="JHR62" s="21" t="s">
        <v>170</v>
      </c>
      <c r="JHS62" s="21" t="s">
        <v>165</v>
      </c>
      <c r="JHT62" s="21" t="s">
        <v>98</v>
      </c>
      <c r="JHU62" s="21" t="s">
        <v>100</v>
      </c>
      <c r="JHV62" s="21" t="s">
        <v>169</v>
      </c>
      <c r="JHW62" s="27">
        <v>11968</v>
      </c>
      <c r="JHX62" s="21" t="s">
        <v>166</v>
      </c>
      <c r="JHY62" s="21">
        <v>89</v>
      </c>
      <c r="JHZ62" s="21" t="s">
        <v>170</v>
      </c>
      <c r="JIA62" s="21" t="s">
        <v>165</v>
      </c>
      <c r="JIB62" s="21" t="s">
        <v>98</v>
      </c>
      <c r="JIC62" s="21" t="s">
        <v>100</v>
      </c>
      <c r="JID62" s="21" t="s">
        <v>169</v>
      </c>
      <c r="JIE62" s="27">
        <v>11968</v>
      </c>
      <c r="JIF62" s="21" t="s">
        <v>166</v>
      </c>
      <c r="JIG62" s="21">
        <v>89</v>
      </c>
      <c r="JIH62" s="21" t="s">
        <v>170</v>
      </c>
      <c r="JII62" s="21" t="s">
        <v>165</v>
      </c>
      <c r="JIJ62" s="21" t="s">
        <v>98</v>
      </c>
      <c r="JIK62" s="21" t="s">
        <v>100</v>
      </c>
      <c r="JIL62" s="21" t="s">
        <v>169</v>
      </c>
      <c r="JIM62" s="27">
        <v>11968</v>
      </c>
      <c r="JIN62" s="21" t="s">
        <v>166</v>
      </c>
      <c r="JIO62" s="21">
        <v>89</v>
      </c>
      <c r="JIP62" s="21" t="s">
        <v>170</v>
      </c>
      <c r="JIQ62" s="21" t="s">
        <v>165</v>
      </c>
      <c r="JIR62" s="21" t="s">
        <v>98</v>
      </c>
      <c r="JIS62" s="21" t="s">
        <v>100</v>
      </c>
      <c r="JIT62" s="21" t="s">
        <v>169</v>
      </c>
      <c r="JIU62" s="27">
        <v>11968</v>
      </c>
      <c r="JIV62" s="21" t="s">
        <v>166</v>
      </c>
      <c r="JIW62" s="21">
        <v>89</v>
      </c>
      <c r="JIX62" s="21" t="s">
        <v>170</v>
      </c>
      <c r="JIY62" s="21" t="s">
        <v>165</v>
      </c>
      <c r="JIZ62" s="21" t="s">
        <v>98</v>
      </c>
      <c r="JJA62" s="21" t="s">
        <v>100</v>
      </c>
      <c r="JJB62" s="21" t="s">
        <v>169</v>
      </c>
      <c r="JJC62" s="27">
        <v>11968</v>
      </c>
      <c r="JJD62" s="21" t="s">
        <v>166</v>
      </c>
      <c r="JJE62" s="21">
        <v>89</v>
      </c>
      <c r="JJF62" s="21" t="s">
        <v>170</v>
      </c>
      <c r="JJG62" s="21" t="s">
        <v>165</v>
      </c>
      <c r="JJH62" s="21" t="s">
        <v>98</v>
      </c>
      <c r="JJI62" s="21" t="s">
        <v>100</v>
      </c>
      <c r="JJJ62" s="21" t="s">
        <v>169</v>
      </c>
      <c r="JJK62" s="27">
        <v>11968</v>
      </c>
      <c r="JJL62" s="21" t="s">
        <v>166</v>
      </c>
      <c r="JJM62" s="21">
        <v>89</v>
      </c>
      <c r="JJN62" s="21" t="s">
        <v>170</v>
      </c>
      <c r="JJO62" s="21" t="s">
        <v>165</v>
      </c>
      <c r="JJP62" s="21" t="s">
        <v>98</v>
      </c>
      <c r="JJQ62" s="21" t="s">
        <v>100</v>
      </c>
      <c r="JJR62" s="21" t="s">
        <v>169</v>
      </c>
      <c r="JJS62" s="27">
        <v>11968</v>
      </c>
      <c r="JJT62" s="21" t="s">
        <v>166</v>
      </c>
      <c r="JJU62" s="21">
        <v>89</v>
      </c>
      <c r="JJV62" s="21" t="s">
        <v>170</v>
      </c>
      <c r="JJW62" s="21" t="s">
        <v>165</v>
      </c>
      <c r="JJX62" s="21" t="s">
        <v>98</v>
      </c>
      <c r="JJY62" s="21" t="s">
        <v>100</v>
      </c>
      <c r="JJZ62" s="21" t="s">
        <v>169</v>
      </c>
      <c r="JKA62" s="27">
        <v>11968</v>
      </c>
      <c r="JKB62" s="21" t="s">
        <v>166</v>
      </c>
      <c r="JKC62" s="21">
        <v>89</v>
      </c>
      <c r="JKD62" s="21" t="s">
        <v>170</v>
      </c>
      <c r="JKE62" s="21" t="s">
        <v>165</v>
      </c>
      <c r="JKF62" s="21" t="s">
        <v>98</v>
      </c>
      <c r="JKG62" s="21" t="s">
        <v>100</v>
      </c>
      <c r="JKH62" s="21" t="s">
        <v>169</v>
      </c>
      <c r="JKI62" s="27">
        <v>11968</v>
      </c>
      <c r="JKJ62" s="21" t="s">
        <v>166</v>
      </c>
      <c r="JKK62" s="21">
        <v>89</v>
      </c>
      <c r="JKL62" s="21" t="s">
        <v>170</v>
      </c>
      <c r="JKM62" s="21" t="s">
        <v>165</v>
      </c>
      <c r="JKN62" s="21" t="s">
        <v>98</v>
      </c>
      <c r="JKO62" s="21" t="s">
        <v>100</v>
      </c>
      <c r="JKP62" s="21" t="s">
        <v>169</v>
      </c>
      <c r="JKQ62" s="27">
        <v>11968</v>
      </c>
      <c r="JKR62" s="21" t="s">
        <v>166</v>
      </c>
      <c r="JKS62" s="21">
        <v>89</v>
      </c>
      <c r="JKT62" s="21" t="s">
        <v>170</v>
      </c>
      <c r="JKU62" s="21" t="s">
        <v>165</v>
      </c>
      <c r="JKV62" s="21" t="s">
        <v>98</v>
      </c>
      <c r="JKW62" s="21" t="s">
        <v>100</v>
      </c>
      <c r="JKX62" s="21" t="s">
        <v>169</v>
      </c>
      <c r="JKY62" s="27">
        <v>11968</v>
      </c>
      <c r="JKZ62" s="21" t="s">
        <v>166</v>
      </c>
      <c r="JLA62" s="21">
        <v>89</v>
      </c>
      <c r="JLB62" s="21" t="s">
        <v>170</v>
      </c>
      <c r="JLC62" s="21" t="s">
        <v>165</v>
      </c>
      <c r="JLD62" s="21" t="s">
        <v>98</v>
      </c>
      <c r="JLE62" s="21" t="s">
        <v>100</v>
      </c>
      <c r="JLF62" s="21" t="s">
        <v>169</v>
      </c>
      <c r="JLG62" s="27">
        <v>11968</v>
      </c>
      <c r="JLH62" s="21" t="s">
        <v>166</v>
      </c>
      <c r="JLI62" s="21">
        <v>89</v>
      </c>
      <c r="JLJ62" s="21" t="s">
        <v>170</v>
      </c>
      <c r="JLK62" s="21" t="s">
        <v>165</v>
      </c>
      <c r="JLL62" s="21" t="s">
        <v>98</v>
      </c>
      <c r="JLM62" s="21" t="s">
        <v>100</v>
      </c>
      <c r="JLN62" s="21" t="s">
        <v>169</v>
      </c>
      <c r="JLO62" s="27">
        <v>11968</v>
      </c>
      <c r="JLP62" s="21" t="s">
        <v>166</v>
      </c>
      <c r="JLQ62" s="21">
        <v>89</v>
      </c>
      <c r="JLR62" s="21" t="s">
        <v>170</v>
      </c>
      <c r="JLS62" s="21" t="s">
        <v>165</v>
      </c>
      <c r="JLT62" s="21" t="s">
        <v>98</v>
      </c>
      <c r="JLU62" s="21" t="s">
        <v>100</v>
      </c>
      <c r="JLV62" s="21" t="s">
        <v>169</v>
      </c>
      <c r="JLW62" s="27">
        <v>11968</v>
      </c>
      <c r="JLX62" s="21" t="s">
        <v>166</v>
      </c>
      <c r="JLY62" s="21">
        <v>89</v>
      </c>
      <c r="JLZ62" s="21" t="s">
        <v>170</v>
      </c>
      <c r="JMA62" s="21" t="s">
        <v>165</v>
      </c>
      <c r="JMB62" s="21" t="s">
        <v>98</v>
      </c>
      <c r="JMC62" s="21" t="s">
        <v>100</v>
      </c>
      <c r="JMD62" s="21" t="s">
        <v>169</v>
      </c>
      <c r="JME62" s="27">
        <v>11968</v>
      </c>
      <c r="JMF62" s="21" t="s">
        <v>166</v>
      </c>
      <c r="JMG62" s="21">
        <v>89</v>
      </c>
      <c r="JMH62" s="21" t="s">
        <v>170</v>
      </c>
      <c r="JMI62" s="21" t="s">
        <v>165</v>
      </c>
      <c r="JMJ62" s="21" t="s">
        <v>98</v>
      </c>
      <c r="JMK62" s="21" t="s">
        <v>100</v>
      </c>
      <c r="JML62" s="21" t="s">
        <v>169</v>
      </c>
      <c r="JMM62" s="27">
        <v>11968</v>
      </c>
      <c r="JMN62" s="21" t="s">
        <v>166</v>
      </c>
      <c r="JMO62" s="21">
        <v>89</v>
      </c>
      <c r="JMP62" s="21" t="s">
        <v>170</v>
      </c>
      <c r="JMQ62" s="21" t="s">
        <v>165</v>
      </c>
      <c r="JMR62" s="21" t="s">
        <v>98</v>
      </c>
      <c r="JMS62" s="21" t="s">
        <v>100</v>
      </c>
      <c r="JMT62" s="21" t="s">
        <v>169</v>
      </c>
      <c r="JMU62" s="27">
        <v>11968</v>
      </c>
      <c r="JMV62" s="21" t="s">
        <v>166</v>
      </c>
      <c r="JMW62" s="21">
        <v>89</v>
      </c>
      <c r="JMX62" s="21" t="s">
        <v>170</v>
      </c>
      <c r="JMY62" s="21" t="s">
        <v>165</v>
      </c>
      <c r="JMZ62" s="21" t="s">
        <v>98</v>
      </c>
      <c r="JNA62" s="21" t="s">
        <v>100</v>
      </c>
      <c r="JNB62" s="21" t="s">
        <v>169</v>
      </c>
      <c r="JNC62" s="27">
        <v>11968</v>
      </c>
      <c r="JND62" s="21" t="s">
        <v>166</v>
      </c>
      <c r="JNE62" s="21">
        <v>89</v>
      </c>
      <c r="JNF62" s="21" t="s">
        <v>170</v>
      </c>
      <c r="JNG62" s="21" t="s">
        <v>165</v>
      </c>
      <c r="JNH62" s="21" t="s">
        <v>98</v>
      </c>
      <c r="JNI62" s="21" t="s">
        <v>100</v>
      </c>
      <c r="JNJ62" s="21" t="s">
        <v>169</v>
      </c>
      <c r="JNK62" s="27">
        <v>11968</v>
      </c>
      <c r="JNL62" s="21" t="s">
        <v>166</v>
      </c>
      <c r="JNM62" s="21">
        <v>89</v>
      </c>
      <c r="JNN62" s="21" t="s">
        <v>170</v>
      </c>
      <c r="JNO62" s="21" t="s">
        <v>165</v>
      </c>
      <c r="JNP62" s="21" t="s">
        <v>98</v>
      </c>
      <c r="JNQ62" s="21" t="s">
        <v>100</v>
      </c>
      <c r="JNR62" s="21" t="s">
        <v>169</v>
      </c>
      <c r="JNS62" s="27">
        <v>11968</v>
      </c>
      <c r="JNT62" s="21" t="s">
        <v>166</v>
      </c>
      <c r="JNU62" s="21">
        <v>89</v>
      </c>
      <c r="JNV62" s="21" t="s">
        <v>170</v>
      </c>
      <c r="JNW62" s="21" t="s">
        <v>165</v>
      </c>
      <c r="JNX62" s="21" t="s">
        <v>98</v>
      </c>
      <c r="JNY62" s="21" t="s">
        <v>100</v>
      </c>
      <c r="JNZ62" s="21" t="s">
        <v>169</v>
      </c>
      <c r="JOA62" s="27">
        <v>11968</v>
      </c>
      <c r="JOB62" s="21" t="s">
        <v>166</v>
      </c>
      <c r="JOC62" s="21">
        <v>89</v>
      </c>
      <c r="JOD62" s="21" t="s">
        <v>170</v>
      </c>
      <c r="JOE62" s="21" t="s">
        <v>165</v>
      </c>
      <c r="JOF62" s="21" t="s">
        <v>98</v>
      </c>
      <c r="JOG62" s="21" t="s">
        <v>100</v>
      </c>
      <c r="JOH62" s="21" t="s">
        <v>169</v>
      </c>
      <c r="JOI62" s="27">
        <v>11968</v>
      </c>
      <c r="JOJ62" s="21" t="s">
        <v>166</v>
      </c>
      <c r="JOK62" s="21">
        <v>89</v>
      </c>
      <c r="JOL62" s="21" t="s">
        <v>170</v>
      </c>
      <c r="JOM62" s="21" t="s">
        <v>165</v>
      </c>
      <c r="JON62" s="21" t="s">
        <v>98</v>
      </c>
      <c r="JOO62" s="21" t="s">
        <v>100</v>
      </c>
      <c r="JOP62" s="21" t="s">
        <v>169</v>
      </c>
      <c r="JOQ62" s="27">
        <v>11968</v>
      </c>
      <c r="JOR62" s="21" t="s">
        <v>166</v>
      </c>
      <c r="JOS62" s="21">
        <v>89</v>
      </c>
      <c r="JOT62" s="21" t="s">
        <v>170</v>
      </c>
      <c r="JOU62" s="21" t="s">
        <v>165</v>
      </c>
      <c r="JOV62" s="21" t="s">
        <v>98</v>
      </c>
      <c r="JOW62" s="21" t="s">
        <v>100</v>
      </c>
      <c r="JOX62" s="21" t="s">
        <v>169</v>
      </c>
      <c r="JOY62" s="27">
        <v>11968</v>
      </c>
      <c r="JOZ62" s="21" t="s">
        <v>166</v>
      </c>
      <c r="JPA62" s="21">
        <v>89</v>
      </c>
      <c r="JPB62" s="21" t="s">
        <v>170</v>
      </c>
      <c r="JPC62" s="21" t="s">
        <v>165</v>
      </c>
      <c r="JPD62" s="21" t="s">
        <v>98</v>
      </c>
      <c r="JPE62" s="21" t="s">
        <v>100</v>
      </c>
      <c r="JPF62" s="21" t="s">
        <v>169</v>
      </c>
      <c r="JPG62" s="27">
        <v>11968</v>
      </c>
      <c r="JPH62" s="21" t="s">
        <v>166</v>
      </c>
      <c r="JPI62" s="21">
        <v>89</v>
      </c>
      <c r="JPJ62" s="21" t="s">
        <v>170</v>
      </c>
      <c r="JPK62" s="21" t="s">
        <v>165</v>
      </c>
      <c r="JPL62" s="21" t="s">
        <v>98</v>
      </c>
      <c r="JPM62" s="21" t="s">
        <v>100</v>
      </c>
      <c r="JPN62" s="21" t="s">
        <v>169</v>
      </c>
      <c r="JPO62" s="27">
        <v>11968</v>
      </c>
      <c r="JPP62" s="21" t="s">
        <v>166</v>
      </c>
      <c r="JPQ62" s="21">
        <v>89</v>
      </c>
      <c r="JPR62" s="21" t="s">
        <v>170</v>
      </c>
      <c r="JPS62" s="21" t="s">
        <v>165</v>
      </c>
      <c r="JPT62" s="21" t="s">
        <v>98</v>
      </c>
      <c r="JPU62" s="21" t="s">
        <v>100</v>
      </c>
      <c r="JPV62" s="21" t="s">
        <v>169</v>
      </c>
      <c r="JPW62" s="27">
        <v>11968</v>
      </c>
      <c r="JPX62" s="21" t="s">
        <v>166</v>
      </c>
      <c r="JPY62" s="21">
        <v>89</v>
      </c>
      <c r="JPZ62" s="21" t="s">
        <v>170</v>
      </c>
      <c r="JQA62" s="21" t="s">
        <v>165</v>
      </c>
      <c r="JQB62" s="21" t="s">
        <v>98</v>
      </c>
      <c r="JQC62" s="21" t="s">
        <v>100</v>
      </c>
      <c r="JQD62" s="21" t="s">
        <v>169</v>
      </c>
      <c r="JQE62" s="27">
        <v>11968</v>
      </c>
      <c r="JQF62" s="21" t="s">
        <v>166</v>
      </c>
      <c r="JQG62" s="21">
        <v>89</v>
      </c>
      <c r="JQH62" s="21" t="s">
        <v>170</v>
      </c>
      <c r="JQI62" s="21" t="s">
        <v>165</v>
      </c>
      <c r="JQJ62" s="21" t="s">
        <v>98</v>
      </c>
      <c r="JQK62" s="21" t="s">
        <v>100</v>
      </c>
      <c r="JQL62" s="21" t="s">
        <v>169</v>
      </c>
      <c r="JQM62" s="27">
        <v>11968</v>
      </c>
      <c r="JQN62" s="21" t="s">
        <v>166</v>
      </c>
      <c r="JQO62" s="21">
        <v>89</v>
      </c>
      <c r="JQP62" s="21" t="s">
        <v>170</v>
      </c>
      <c r="JQQ62" s="21" t="s">
        <v>165</v>
      </c>
      <c r="JQR62" s="21" t="s">
        <v>98</v>
      </c>
      <c r="JQS62" s="21" t="s">
        <v>100</v>
      </c>
      <c r="JQT62" s="21" t="s">
        <v>169</v>
      </c>
      <c r="JQU62" s="27">
        <v>11968</v>
      </c>
      <c r="JQV62" s="21" t="s">
        <v>166</v>
      </c>
      <c r="JQW62" s="21">
        <v>89</v>
      </c>
      <c r="JQX62" s="21" t="s">
        <v>170</v>
      </c>
      <c r="JQY62" s="21" t="s">
        <v>165</v>
      </c>
      <c r="JQZ62" s="21" t="s">
        <v>98</v>
      </c>
      <c r="JRA62" s="21" t="s">
        <v>100</v>
      </c>
      <c r="JRB62" s="21" t="s">
        <v>169</v>
      </c>
      <c r="JRC62" s="27">
        <v>11968</v>
      </c>
      <c r="JRD62" s="21" t="s">
        <v>166</v>
      </c>
      <c r="JRE62" s="21">
        <v>89</v>
      </c>
      <c r="JRF62" s="21" t="s">
        <v>170</v>
      </c>
      <c r="JRG62" s="21" t="s">
        <v>165</v>
      </c>
      <c r="JRH62" s="21" t="s">
        <v>98</v>
      </c>
      <c r="JRI62" s="21" t="s">
        <v>100</v>
      </c>
      <c r="JRJ62" s="21" t="s">
        <v>169</v>
      </c>
      <c r="JRK62" s="27">
        <v>11968</v>
      </c>
      <c r="JRL62" s="21" t="s">
        <v>166</v>
      </c>
      <c r="JRM62" s="21">
        <v>89</v>
      </c>
      <c r="JRN62" s="21" t="s">
        <v>170</v>
      </c>
      <c r="JRO62" s="21" t="s">
        <v>165</v>
      </c>
      <c r="JRP62" s="21" t="s">
        <v>98</v>
      </c>
      <c r="JRQ62" s="21" t="s">
        <v>100</v>
      </c>
      <c r="JRR62" s="21" t="s">
        <v>169</v>
      </c>
      <c r="JRS62" s="27">
        <v>11968</v>
      </c>
      <c r="JRT62" s="21" t="s">
        <v>166</v>
      </c>
      <c r="JRU62" s="21">
        <v>89</v>
      </c>
      <c r="JRV62" s="21" t="s">
        <v>170</v>
      </c>
      <c r="JRW62" s="21" t="s">
        <v>165</v>
      </c>
      <c r="JRX62" s="21" t="s">
        <v>98</v>
      </c>
      <c r="JRY62" s="21" t="s">
        <v>100</v>
      </c>
      <c r="JRZ62" s="21" t="s">
        <v>169</v>
      </c>
      <c r="JSA62" s="27">
        <v>11968</v>
      </c>
      <c r="JSB62" s="21" t="s">
        <v>166</v>
      </c>
      <c r="JSC62" s="21">
        <v>89</v>
      </c>
      <c r="JSD62" s="21" t="s">
        <v>170</v>
      </c>
      <c r="JSE62" s="21" t="s">
        <v>165</v>
      </c>
      <c r="JSF62" s="21" t="s">
        <v>98</v>
      </c>
      <c r="JSG62" s="21" t="s">
        <v>100</v>
      </c>
      <c r="JSH62" s="21" t="s">
        <v>169</v>
      </c>
      <c r="JSI62" s="27">
        <v>11968</v>
      </c>
      <c r="JSJ62" s="21" t="s">
        <v>166</v>
      </c>
      <c r="JSK62" s="21">
        <v>89</v>
      </c>
      <c r="JSL62" s="21" t="s">
        <v>170</v>
      </c>
      <c r="JSM62" s="21" t="s">
        <v>165</v>
      </c>
      <c r="JSN62" s="21" t="s">
        <v>98</v>
      </c>
      <c r="JSO62" s="21" t="s">
        <v>100</v>
      </c>
      <c r="JSP62" s="21" t="s">
        <v>169</v>
      </c>
      <c r="JSQ62" s="27">
        <v>11968</v>
      </c>
      <c r="JSR62" s="21" t="s">
        <v>166</v>
      </c>
      <c r="JSS62" s="21">
        <v>89</v>
      </c>
      <c r="JST62" s="21" t="s">
        <v>170</v>
      </c>
      <c r="JSU62" s="21" t="s">
        <v>165</v>
      </c>
      <c r="JSV62" s="21" t="s">
        <v>98</v>
      </c>
      <c r="JSW62" s="21" t="s">
        <v>100</v>
      </c>
      <c r="JSX62" s="21" t="s">
        <v>169</v>
      </c>
      <c r="JSY62" s="27">
        <v>11968</v>
      </c>
      <c r="JSZ62" s="21" t="s">
        <v>166</v>
      </c>
      <c r="JTA62" s="21">
        <v>89</v>
      </c>
      <c r="JTB62" s="21" t="s">
        <v>170</v>
      </c>
      <c r="JTC62" s="21" t="s">
        <v>165</v>
      </c>
      <c r="JTD62" s="21" t="s">
        <v>98</v>
      </c>
      <c r="JTE62" s="21" t="s">
        <v>100</v>
      </c>
      <c r="JTF62" s="21" t="s">
        <v>169</v>
      </c>
      <c r="JTG62" s="27">
        <v>11968</v>
      </c>
      <c r="JTH62" s="21" t="s">
        <v>166</v>
      </c>
      <c r="JTI62" s="21">
        <v>89</v>
      </c>
      <c r="JTJ62" s="21" t="s">
        <v>170</v>
      </c>
      <c r="JTK62" s="21" t="s">
        <v>165</v>
      </c>
      <c r="JTL62" s="21" t="s">
        <v>98</v>
      </c>
      <c r="JTM62" s="21" t="s">
        <v>100</v>
      </c>
      <c r="JTN62" s="21" t="s">
        <v>169</v>
      </c>
      <c r="JTO62" s="27">
        <v>11968</v>
      </c>
      <c r="JTP62" s="21" t="s">
        <v>166</v>
      </c>
      <c r="JTQ62" s="21">
        <v>89</v>
      </c>
      <c r="JTR62" s="21" t="s">
        <v>170</v>
      </c>
      <c r="JTS62" s="21" t="s">
        <v>165</v>
      </c>
      <c r="JTT62" s="21" t="s">
        <v>98</v>
      </c>
      <c r="JTU62" s="21" t="s">
        <v>100</v>
      </c>
      <c r="JTV62" s="21" t="s">
        <v>169</v>
      </c>
      <c r="JTW62" s="27">
        <v>11968</v>
      </c>
      <c r="JTX62" s="21" t="s">
        <v>166</v>
      </c>
      <c r="JTY62" s="21">
        <v>89</v>
      </c>
      <c r="JTZ62" s="21" t="s">
        <v>170</v>
      </c>
      <c r="JUA62" s="21" t="s">
        <v>165</v>
      </c>
      <c r="JUB62" s="21" t="s">
        <v>98</v>
      </c>
      <c r="JUC62" s="21" t="s">
        <v>100</v>
      </c>
      <c r="JUD62" s="21" t="s">
        <v>169</v>
      </c>
      <c r="JUE62" s="27">
        <v>11968</v>
      </c>
      <c r="JUF62" s="21" t="s">
        <v>166</v>
      </c>
      <c r="JUG62" s="21">
        <v>89</v>
      </c>
      <c r="JUH62" s="21" t="s">
        <v>170</v>
      </c>
      <c r="JUI62" s="21" t="s">
        <v>165</v>
      </c>
      <c r="JUJ62" s="21" t="s">
        <v>98</v>
      </c>
      <c r="JUK62" s="21" t="s">
        <v>100</v>
      </c>
      <c r="JUL62" s="21" t="s">
        <v>169</v>
      </c>
      <c r="JUM62" s="27">
        <v>11968</v>
      </c>
      <c r="JUN62" s="21" t="s">
        <v>166</v>
      </c>
      <c r="JUO62" s="21">
        <v>89</v>
      </c>
      <c r="JUP62" s="21" t="s">
        <v>170</v>
      </c>
      <c r="JUQ62" s="21" t="s">
        <v>165</v>
      </c>
      <c r="JUR62" s="21" t="s">
        <v>98</v>
      </c>
      <c r="JUS62" s="21" t="s">
        <v>100</v>
      </c>
      <c r="JUT62" s="21" t="s">
        <v>169</v>
      </c>
      <c r="JUU62" s="27">
        <v>11968</v>
      </c>
      <c r="JUV62" s="21" t="s">
        <v>166</v>
      </c>
      <c r="JUW62" s="21">
        <v>89</v>
      </c>
      <c r="JUX62" s="21" t="s">
        <v>170</v>
      </c>
      <c r="JUY62" s="21" t="s">
        <v>165</v>
      </c>
      <c r="JUZ62" s="21" t="s">
        <v>98</v>
      </c>
      <c r="JVA62" s="21" t="s">
        <v>100</v>
      </c>
      <c r="JVB62" s="21" t="s">
        <v>169</v>
      </c>
      <c r="JVC62" s="27">
        <v>11968</v>
      </c>
      <c r="JVD62" s="21" t="s">
        <v>166</v>
      </c>
      <c r="JVE62" s="21">
        <v>89</v>
      </c>
      <c r="JVF62" s="21" t="s">
        <v>170</v>
      </c>
      <c r="JVG62" s="21" t="s">
        <v>165</v>
      </c>
      <c r="JVH62" s="21" t="s">
        <v>98</v>
      </c>
      <c r="JVI62" s="21" t="s">
        <v>100</v>
      </c>
      <c r="JVJ62" s="21" t="s">
        <v>169</v>
      </c>
      <c r="JVK62" s="27">
        <v>11968</v>
      </c>
      <c r="JVL62" s="21" t="s">
        <v>166</v>
      </c>
      <c r="JVM62" s="21">
        <v>89</v>
      </c>
      <c r="JVN62" s="21" t="s">
        <v>170</v>
      </c>
      <c r="JVO62" s="21" t="s">
        <v>165</v>
      </c>
      <c r="JVP62" s="21" t="s">
        <v>98</v>
      </c>
      <c r="JVQ62" s="21" t="s">
        <v>100</v>
      </c>
      <c r="JVR62" s="21" t="s">
        <v>169</v>
      </c>
      <c r="JVS62" s="27">
        <v>11968</v>
      </c>
      <c r="JVT62" s="21" t="s">
        <v>166</v>
      </c>
      <c r="JVU62" s="21">
        <v>89</v>
      </c>
      <c r="JVV62" s="21" t="s">
        <v>170</v>
      </c>
      <c r="JVW62" s="21" t="s">
        <v>165</v>
      </c>
      <c r="JVX62" s="21" t="s">
        <v>98</v>
      </c>
      <c r="JVY62" s="21" t="s">
        <v>100</v>
      </c>
      <c r="JVZ62" s="21" t="s">
        <v>169</v>
      </c>
      <c r="JWA62" s="27">
        <v>11968</v>
      </c>
      <c r="JWB62" s="21" t="s">
        <v>166</v>
      </c>
      <c r="JWC62" s="21">
        <v>89</v>
      </c>
      <c r="JWD62" s="21" t="s">
        <v>170</v>
      </c>
      <c r="JWE62" s="21" t="s">
        <v>165</v>
      </c>
      <c r="JWF62" s="21" t="s">
        <v>98</v>
      </c>
      <c r="JWG62" s="21" t="s">
        <v>100</v>
      </c>
      <c r="JWH62" s="21" t="s">
        <v>169</v>
      </c>
      <c r="JWI62" s="27">
        <v>11968</v>
      </c>
      <c r="JWJ62" s="21" t="s">
        <v>166</v>
      </c>
      <c r="JWK62" s="21">
        <v>89</v>
      </c>
      <c r="JWL62" s="21" t="s">
        <v>170</v>
      </c>
      <c r="JWM62" s="21" t="s">
        <v>165</v>
      </c>
      <c r="JWN62" s="21" t="s">
        <v>98</v>
      </c>
      <c r="JWO62" s="21" t="s">
        <v>100</v>
      </c>
      <c r="JWP62" s="21" t="s">
        <v>169</v>
      </c>
      <c r="JWQ62" s="27">
        <v>11968</v>
      </c>
      <c r="JWR62" s="21" t="s">
        <v>166</v>
      </c>
      <c r="JWS62" s="21">
        <v>89</v>
      </c>
      <c r="JWT62" s="21" t="s">
        <v>170</v>
      </c>
      <c r="JWU62" s="21" t="s">
        <v>165</v>
      </c>
      <c r="JWV62" s="21" t="s">
        <v>98</v>
      </c>
      <c r="JWW62" s="21" t="s">
        <v>100</v>
      </c>
      <c r="JWX62" s="21" t="s">
        <v>169</v>
      </c>
      <c r="JWY62" s="27">
        <v>11968</v>
      </c>
      <c r="JWZ62" s="21" t="s">
        <v>166</v>
      </c>
      <c r="JXA62" s="21">
        <v>89</v>
      </c>
      <c r="JXB62" s="21" t="s">
        <v>170</v>
      </c>
      <c r="JXC62" s="21" t="s">
        <v>165</v>
      </c>
      <c r="JXD62" s="21" t="s">
        <v>98</v>
      </c>
      <c r="JXE62" s="21" t="s">
        <v>100</v>
      </c>
      <c r="JXF62" s="21" t="s">
        <v>169</v>
      </c>
      <c r="JXG62" s="27">
        <v>11968</v>
      </c>
      <c r="JXH62" s="21" t="s">
        <v>166</v>
      </c>
      <c r="JXI62" s="21">
        <v>89</v>
      </c>
      <c r="JXJ62" s="21" t="s">
        <v>170</v>
      </c>
      <c r="JXK62" s="21" t="s">
        <v>165</v>
      </c>
      <c r="JXL62" s="21" t="s">
        <v>98</v>
      </c>
      <c r="JXM62" s="21" t="s">
        <v>100</v>
      </c>
      <c r="JXN62" s="21" t="s">
        <v>169</v>
      </c>
      <c r="JXO62" s="27">
        <v>11968</v>
      </c>
      <c r="JXP62" s="21" t="s">
        <v>166</v>
      </c>
      <c r="JXQ62" s="21">
        <v>89</v>
      </c>
      <c r="JXR62" s="21" t="s">
        <v>170</v>
      </c>
      <c r="JXS62" s="21" t="s">
        <v>165</v>
      </c>
      <c r="JXT62" s="21" t="s">
        <v>98</v>
      </c>
      <c r="JXU62" s="21" t="s">
        <v>100</v>
      </c>
      <c r="JXV62" s="21" t="s">
        <v>169</v>
      </c>
      <c r="JXW62" s="27">
        <v>11968</v>
      </c>
      <c r="JXX62" s="21" t="s">
        <v>166</v>
      </c>
      <c r="JXY62" s="21">
        <v>89</v>
      </c>
      <c r="JXZ62" s="21" t="s">
        <v>170</v>
      </c>
      <c r="JYA62" s="21" t="s">
        <v>165</v>
      </c>
      <c r="JYB62" s="21" t="s">
        <v>98</v>
      </c>
      <c r="JYC62" s="21" t="s">
        <v>100</v>
      </c>
      <c r="JYD62" s="21" t="s">
        <v>169</v>
      </c>
      <c r="JYE62" s="27">
        <v>11968</v>
      </c>
      <c r="JYF62" s="21" t="s">
        <v>166</v>
      </c>
      <c r="JYG62" s="21">
        <v>89</v>
      </c>
      <c r="JYH62" s="21" t="s">
        <v>170</v>
      </c>
      <c r="JYI62" s="21" t="s">
        <v>165</v>
      </c>
      <c r="JYJ62" s="21" t="s">
        <v>98</v>
      </c>
      <c r="JYK62" s="21" t="s">
        <v>100</v>
      </c>
      <c r="JYL62" s="21" t="s">
        <v>169</v>
      </c>
      <c r="JYM62" s="27">
        <v>11968</v>
      </c>
      <c r="JYN62" s="21" t="s">
        <v>166</v>
      </c>
      <c r="JYO62" s="21">
        <v>89</v>
      </c>
      <c r="JYP62" s="21" t="s">
        <v>170</v>
      </c>
      <c r="JYQ62" s="21" t="s">
        <v>165</v>
      </c>
      <c r="JYR62" s="21" t="s">
        <v>98</v>
      </c>
      <c r="JYS62" s="21" t="s">
        <v>100</v>
      </c>
      <c r="JYT62" s="21" t="s">
        <v>169</v>
      </c>
      <c r="JYU62" s="27">
        <v>11968</v>
      </c>
      <c r="JYV62" s="21" t="s">
        <v>166</v>
      </c>
      <c r="JYW62" s="21">
        <v>89</v>
      </c>
      <c r="JYX62" s="21" t="s">
        <v>170</v>
      </c>
      <c r="JYY62" s="21" t="s">
        <v>165</v>
      </c>
      <c r="JYZ62" s="21" t="s">
        <v>98</v>
      </c>
      <c r="JZA62" s="21" t="s">
        <v>100</v>
      </c>
      <c r="JZB62" s="21" t="s">
        <v>169</v>
      </c>
      <c r="JZC62" s="27">
        <v>11968</v>
      </c>
      <c r="JZD62" s="21" t="s">
        <v>166</v>
      </c>
      <c r="JZE62" s="21">
        <v>89</v>
      </c>
      <c r="JZF62" s="21" t="s">
        <v>170</v>
      </c>
      <c r="JZG62" s="21" t="s">
        <v>165</v>
      </c>
      <c r="JZH62" s="21" t="s">
        <v>98</v>
      </c>
      <c r="JZI62" s="21" t="s">
        <v>100</v>
      </c>
      <c r="JZJ62" s="21" t="s">
        <v>169</v>
      </c>
      <c r="JZK62" s="27">
        <v>11968</v>
      </c>
      <c r="JZL62" s="21" t="s">
        <v>166</v>
      </c>
      <c r="JZM62" s="21">
        <v>89</v>
      </c>
      <c r="JZN62" s="21" t="s">
        <v>170</v>
      </c>
      <c r="JZO62" s="21" t="s">
        <v>165</v>
      </c>
      <c r="JZP62" s="21" t="s">
        <v>98</v>
      </c>
      <c r="JZQ62" s="21" t="s">
        <v>100</v>
      </c>
      <c r="JZR62" s="21" t="s">
        <v>169</v>
      </c>
      <c r="JZS62" s="27">
        <v>11968</v>
      </c>
      <c r="JZT62" s="21" t="s">
        <v>166</v>
      </c>
      <c r="JZU62" s="21">
        <v>89</v>
      </c>
      <c r="JZV62" s="21" t="s">
        <v>170</v>
      </c>
      <c r="JZW62" s="21" t="s">
        <v>165</v>
      </c>
      <c r="JZX62" s="21" t="s">
        <v>98</v>
      </c>
      <c r="JZY62" s="21" t="s">
        <v>100</v>
      </c>
      <c r="JZZ62" s="21" t="s">
        <v>169</v>
      </c>
      <c r="KAA62" s="27">
        <v>11968</v>
      </c>
      <c r="KAB62" s="21" t="s">
        <v>166</v>
      </c>
      <c r="KAC62" s="21">
        <v>89</v>
      </c>
      <c r="KAD62" s="21" t="s">
        <v>170</v>
      </c>
      <c r="KAE62" s="21" t="s">
        <v>165</v>
      </c>
      <c r="KAF62" s="21" t="s">
        <v>98</v>
      </c>
      <c r="KAG62" s="21" t="s">
        <v>100</v>
      </c>
      <c r="KAH62" s="21" t="s">
        <v>169</v>
      </c>
      <c r="KAI62" s="27">
        <v>11968</v>
      </c>
      <c r="KAJ62" s="21" t="s">
        <v>166</v>
      </c>
      <c r="KAK62" s="21">
        <v>89</v>
      </c>
      <c r="KAL62" s="21" t="s">
        <v>170</v>
      </c>
      <c r="KAM62" s="21" t="s">
        <v>165</v>
      </c>
      <c r="KAN62" s="21" t="s">
        <v>98</v>
      </c>
      <c r="KAO62" s="21" t="s">
        <v>100</v>
      </c>
      <c r="KAP62" s="21" t="s">
        <v>169</v>
      </c>
      <c r="KAQ62" s="27">
        <v>11968</v>
      </c>
      <c r="KAR62" s="21" t="s">
        <v>166</v>
      </c>
      <c r="KAS62" s="21">
        <v>89</v>
      </c>
      <c r="KAT62" s="21" t="s">
        <v>170</v>
      </c>
      <c r="KAU62" s="21" t="s">
        <v>165</v>
      </c>
      <c r="KAV62" s="21" t="s">
        <v>98</v>
      </c>
      <c r="KAW62" s="21" t="s">
        <v>100</v>
      </c>
      <c r="KAX62" s="21" t="s">
        <v>169</v>
      </c>
      <c r="KAY62" s="27">
        <v>11968</v>
      </c>
      <c r="KAZ62" s="21" t="s">
        <v>166</v>
      </c>
      <c r="KBA62" s="21">
        <v>89</v>
      </c>
      <c r="KBB62" s="21" t="s">
        <v>170</v>
      </c>
      <c r="KBC62" s="21" t="s">
        <v>165</v>
      </c>
      <c r="KBD62" s="21" t="s">
        <v>98</v>
      </c>
      <c r="KBE62" s="21" t="s">
        <v>100</v>
      </c>
      <c r="KBF62" s="21" t="s">
        <v>169</v>
      </c>
      <c r="KBG62" s="27">
        <v>11968</v>
      </c>
      <c r="KBH62" s="21" t="s">
        <v>166</v>
      </c>
      <c r="KBI62" s="21">
        <v>89</v>
      </c>
      <c r="KBJ62" s="21" t="s">
        <v>170</v>
      </c>
      <c r="KBK62" s="21" t="s">
        <v>165</v>
      </c>
      <c r="KBL62" s="21" t="s">
        <v>98</v>
      </c>
      <c r="KBM62" s="21" t="s">
        <v>100</v>
      </c>
      <c r="KBN62" s="21" t="s">
        <v>169</v>
      </c>
      <c r="KBO62" s="27">
        <v>11968</v>
      </c>
      <c r="KBP62" s="21" t="s">
        <v>166</v>
      </c>
      <c r="KBQ62" s="21">
        <v>89</v>
      </c>
      <c r="KBR62" s="21" t="s">
        <v>170</v>
      </c>
      <c r="KBS62" s="21" t="s">
        <v>165</v>
      </c>
      <c r="KBT62" s="21" t="s">
        <v>98</v>
      </c>
      <c r="KBU62" s="21" t="s">
        <v>100</v>
      </c>
      <c r="KBV62" s="21" t="s">
        <v>169</v>
      </c>
      <c r="KBW62" s="27">
        <v>11968</v>
      </c>
      <c r="KBX62" s="21" t="s">
        <v>166</v>
      </c>
      <c r="KBY62" s="21">
        <v>89</v>
      </c>
      <c r="KBZ62" s="21" t="s">
        <v>170</v>
      </c>
      <c r="KCA62" s="21" t="s">
        <v>165</v>
      </c>
      <c r="KCB62" s="21" t="s">
        <v>98</v>
      </c>
      <c r="KCC62" s="21" t="s">
        <v>100</v>
      </c>
      <c r="KCD62" s="21" t="s">
        <v>169</v>
      </c>
      <c r="KCE62" s="27">
        <v>11968</v>
      </c>
      <c r="KCF62" s="21" t="s">
        <v>166</v>
      </c>
      <c r="KCG62" s="21">
        <v>89</v>
      </c>
      <c r="KCH62" s="21" t="s">
        <v>170</v>
      </c>
      <c r="KCI62" s="21" t="s">
        <v>165</v>
      </c>
      <c r="KCJ62" s="21" t="s">
        <v>98</v>
      </c>
      <c r="KCK62" s="21" t="s">
        <v>100</v>
      </c>
      <c r="KCL62" s="21" t="s">
        <v>169</v>
      </c>
      <c r="KCM62" s="27">
        <v>11968</v>
      </c>
      <c r="KCN62" s="21" t="s">
        <v>166</v>
      </c>
      <c r="KCO62" s="21">
        <v>89</v>
      </c>
      <c r="KCP62" s="21" t="s">
        <v>170</v>
      </c>
      <c r="KCQ62" s="21" t="s">
        <v>165</v>
      </c>
      <c r="KCR62" s="21" t="s">
        <v>98</v>
      </c>
      <c r="KCS62" s="21" t="s">
        <v>100</v>
      </c>
      <c r="KCT62" s="21" t="s">
        <v>169</v>
      </c>
      <c r="KCU62" s="27">
        <v>11968</v>
      </c>
      <c r="KCV62" s="21" t="s">
        <v>166</v>
      </c>
      <c r="KCW62" s="21">
        <v>89</v>
      </c>
      <c r="KCX62" s="21" t="s">
        <v>170</v>
      </c>
      <c r="KCY62" s="21" t="s">
        <v>165</v>
      </c>
      <c r="KCZ62" s="21" t="s">
        <v>98</v>
      </c>
      <c r="KDA62" s="21" t="s">
        <v>100</v>
      </c>
      <c r="KDB62" s="21" t="s">
        <v>169</v>
      </c>
      <c r="KDC62" s="27">
        <v>11968</v>
      </c>
      <c r="KDD62" s="21" t="s">
        <v>166</v>
      </c>
      <c r="KDE62" s="21">
        <v>89</v>
      </c>
      <c r="KDF62" s="21" t="s">
        <v>170</v>
      </c>
      <c r="KDG62" s="21" t="s">
        <v>165</v>
      </c>
      <c r="KDH62" s="21" t="s">
        <v>98</v>
      </c>
      <c r="KDI62" s="21" t="s">
        <v>100</v>
      </c>
      <c r="KDJ62" s="21" t="s">
        <v>169</v>
      </c>
      <c r="KDK62" s="27">
        <v>11968</v>
      </c>
      <c r="KDL62" s="21" t="s">
        <v>166</v>
      </c>
      <c r="KDM62" s="21">
        <v>89</v>
      </c>
      <c r="KDN62" s="21" t="s">
        <v>170</v>
      </c>
      <c r="KDO62" s="21" t="s">
        <v>165</v>
      </c>
      <c r="KDP62" s="21" t="s">
        <v>98</v>
      </c>
      <c r="KDQ62" s="21" t="s">
        <v>100</v>
      </c>
      <c r="KDR62" s="21" t="s">
        <v>169</v>
      </c>
      <c r="KDS62" s="27">
        <v>11968</v>
      </c>
      <c r="KDT62" s="21" t="s">
        <v>166</v>
      </c>
      <c r="KDU62" s="21">
        <v>89</v>
      </c>
      <c r="KDV62" s="21" t="s">
        <v>170</v>
      </c>
      <c r="KDW62" s="21" t="s">
        <v>165</v>
      </c>
      <c r="KDX62" s="21" t="s">
        <v>98</v>
      </c>
      <c r="KDY62" s="21" t="s">
        <v>100</v>
      </c>
      <c r="KDZ62" s="21" t="s">
        <v>169</v>
      </c>
      <c r="KEA62" s="27">
        <v>11968</v>
      </c>
      <c r="KEB62" s="21" t="s">
        <v>166</v>
      </c>
      <c r="KEC62" s="21">
        <v>89</v>
      </c>
      <c r="KED62" s="21" t="s">
        <v>170</v>
      </c>
      <c r="KEE62" s="21" t="s">
        <v>165</v>
      </c>
      <c r="KEF62" s="21" t="s">
        <v>98</v>
      </c>
      <c r="KEG62" s="21" t="s">
        <v>100</v>
      </c>
      <c r="KEH62" s="21" t="s">
        <v>169</v>
      </c>
      <c r="KEI62" s="27">
        <v>11968</v>
      </c>
      <c r="KEJ62" s="21" t="s">
        <v>166</v>
      </c>
      <c r="KEK62" s="21">
        <v>89</v>
      </c>
      <c r="KEL62" s="21" t="s">
        <v>170</v>
      </c>
      <c r="KEM62" s="21" t="s">
        <v>165</v>
      </c>
      <c r="KEN62" s="21" t="s">
        <v>98</v>
      </c>
      <c r="KEO62" s="21" t="s">
        <v>100</v>
      </c>
      <c r="KEP62" s="21" t="s">
        <v>169</v>
      </c>
      <c r="KEQ62" s="27">
        <v>11968</v>
      </c>
      <c r="KER62" s="21" t="s">
        <v>166</v>
      </c>
      <c r="KES62" s="21">
        <v>89</v>
      </c>
      <c r="KET62" s="21" t="s">
        <v>170</v>
      </c>
      <c r="KEU62" s="21" t="s">
        <v>165</v>
      </c>
      <c r="KEV62" s="21" t="s">
        <v>98</v>
      </c>
      <c r="KEW62" s="21" t="s">
        <v>100</v>
      </c>
      <c r="KEX62" s="21" t="s">
        <v>169</v>
      </c>
      <c r="KEY62" s="27">
        <v>11968</v>
      </c>
      <c r="KEZ62" s="21" t="s">
        <v>166</v>
      </c>
      <c r="KFA62" s="21">
        <v>89</v>
      </c>
      <c r="KFB62" s="21" t="s">
        <v>170</v>
      </c>
      <c r="KFC62" s="21" t="s">
        <v>165</v>
      </c>
      <c r="KFD62" s="21" t="s">
        <v>98</v>
      </c>
      <c r="KFE62" s="21" t="s">
        <v>100</v>
      </c>
      <c r="KFF62" s="21" t="s">
        <v>169</v>
      </c>
      <c r="KFG62" s="27">
        <v>11968</v>
      </c>
      <c r="KFH62" s="21" t="s">
        <v>166</v>
      </c>
      <c r="KFI62" s="21">
        <v>89</v>
      </c>
      <c r="KFJ62" s="21" t="s">
        <v>170</v>
      </c>
      <c r="KFK62" s="21" t="s">
        <v>165</v>
      </c>
      <c r="KFL62" s="21" t="s">
        <v>98</v>
      </c>
      <c r="KFM62" s="21" t="s">
        <v>100</v>
      </c>
      <c r="KFN62" s="21" t="s">
        <v>169</v>
      </c>
      <c r="KFO62" s="27">
        <v>11968</v>
      </c>
      <c r="KFP62" s="21" t="s">
        <v>166</v>
      </c>
      <c r="KFQ62" s="21">
        <v>89</v>
      </c>
      <c r="KFR62" s="21" t="s">
        <v>170</v>
      </c>
      <c r="KFS62" s="21" t="s">
        <v>165</v>
      </c>
      <c r="KFT62" s="21" t="s">
        <v>98</v>
      </c>
      <c r="KFU62" s="21" t="s">
        <v>100</v>
      </c>
      <c r="KFV62" s="21" t="s">
        <v>169</v>
      </c>
      <c r="KFW62" s="27">
        <v>11968</v>
      </c>
      <c r="KFX62" s="21" t="s">
        <v>166</v>
      </c>
      <c r="KFY62" s="21">
        <v>89</v>
      </c>
      <c r="KFZ62" s="21" t="s">
        <v>170</v>
      </c>
      <c r="KGA62" s="21" t="s">
        <v>165</v>
      </c>
      <c r="KGB62" s="21" t="s">
        <v>98</v>
      </c>
      <c r="KGC62" s="21" t="s">
        <v>100</v>
      </c>
      <c r="KGD62" s="21" t="s">
        <v>169</v>
      </c>
      <c r="KGE62" s="27">
        <v>11968</v>
      </c>
      <c r="KGF62" s="21" t="s">
        <v>166</v>
      </c>
      <c r="KGG62" s="21">
        <v>89</v>
      </c>
      <c r="KGH62" s="21" t="s">
        <v>170</v>
      </c>
      <c r="KGI62" s="21" t="s">
        <v>165</v>
      </c>
      <c r="KGJ62" s="21" t="s">
        <v>98</v>
      </c>
      <c r="KGK62" s="21" t="s">
        <v>100</v>
      </c>
      <c r="KGL62" s="21" t="s">
        <v>169</v>
      </c>
      <c r="KGM62" s="27">
        <v>11968</v>
      </c>
      <c r="KGN62" s="21" t="s">
        <v>166</v>
      </c>
      <c r="KGO62" s="21">
        <v>89</v>
      </c>
      <c r="KGP62" s="21" t="s">
        <v>170</v>
      </c>
      <c r="KGQ62" s="21" t="s">
        <v>165</v>
      </c>
      <c r="KGR62" s="21" t="s">
        <v>98</v>
      </c>
      <c r="KGS62" s="21" t="s">
        <v>100</v>
      </c>
      <c r="KGT62" s="21" t="s">
        <v>169</v>
      </c>
      <c r="KGU62" s="27">
        <v>11968</v>
      </c>
      <c r="KGV62" s="21" t="s">
        <v>166</v>
      </c>
      <c r="KGW62" s="21">
        <v>89</v>
      </c>
      <c r="KGX62" s="21" t="s">
        <v>170</v>
      </c>
      <c r="KGY62" s="21" t="s">
        <v>165</v>
      </c>
      <c r="KGZ62" s="21" t="s">
        <v>98</v>
      </c>
      <c r="KHA62" s="21" t="s">
        <v>100</v>
      </c>
      <c r="KHB62" s="21" t="s">
        <v>169</v>
      </c>
      <c r="KHC62" s="27">
        <v>11968</v>
      </c>
      <c r="KHD62" s="21" t="s">
        <v>166</v>
      </c>
      <c r="KHE62" s="21">
        <v>89</v>
      </c>
      <c r="KHF62" s="21" t="s">
        <v>170</v>
      </c>
      <c r="KHG62" s="21" t="s">
        <v>165</v>
      </c>
      <c r="KHH62" s="21" t="s">
        <v>98</v>
      </c>
      <c r="KHI62" s="21" t="s">
        <v>100</v>
      </c>
      <c r="KHJ62" s="21" t="s">
        <v>169</v>
      </c>
      <c r="KHK62" s="27">
        <v>11968</v>
      </c>
      <c r="KHL62" s="21" t="s">
        <v>166</v>
      </c>
      <c r="KHM62" s="21">
        <v>89</v>
      </c>
      <c r="KHN62" s="21" t="s">
        <v>170</v>
      </c>
      <c r="KHO62" s="21" t="s">
        <v>165</v>
      </c>
      <c r="KHP62" s="21" t="s">
        <v>98</v>
      </c>
      <c r="KHQ62" s="21" t="s">
        <v>100</v>
      </c>
      <c r="KHR62" s="21" t="s">
        <v>169</v>
      </c>
      <c r="KHS62" s="27">
        <v>11968</v>
      </c>
      <c r="KHT62" s="21" t="s">
        <v>166</v>
      </c>
      <c r="KHU62" s="21">
        <v>89</v>
      </c>
      <c r="KHV62" s="21" t="s">
        <v>170</v>
      </c>
      <c r="KHW62" s="21" t="s">
        <v>165</v>
      </c>
      <c r="KHX62" s="21" t="s">
        <v>98</v>
      </c>
      <c r="KHY62" s="21" t="s">
        <v>100</v>
      </c>
      <c r="KHZ62" s="21" t="s">
        <v>169</v>
      </c>
      <c r="KIA62" s="27">
        <v>11968</v>
      </c>
      <c r="KIB62" s="21" t="s">
        <v>166</v>
      </c>
      <c r="KIC62" s="21">
        <v>89</v>
      </c>
      <c r="KID62" s="21" t="s">
        <v>170</v>
      </c>
      <c r="KIE62" s="21" t="s">
        <v>165</v>
      </c>
      <c r="KIF62" s="21" t="s">
        <v>98</v>
      </c>
      <c r="KIG62" s="21" t="s">
        <v>100</v>
      </c>
      <c r="KIH62" s="21" t="s">
        <v>169</v>
      </c>
      <c r="KII62" s="27">
        <v>11968</v>
      </c>
      <c r="KIJ62" s="21" t="s">
        <v>166</v>
      </c>
      <c r="KIK62" s="21">
        <v>89</v>
      </c>
      <c r="KIL62" s="21" t="s">
        <v>170</v>
      </c>
      <c r="KIM62" s="21" t="s">
        <v>165</v>
      </c>
      <c r="KIN62" s="21" t="s">
        <v>98</v>
      </c>
      <c r="KIO62" s="21" t="s">
        <v>100</v>
      </c>
      <c r="KIP62" s="21" t="s">
        <v>169</v>
      </c>
      <c r="KIQ62" s="27">
        <v>11968</v>
      </c>
      <c r="KIR62" s="21" t="s">
        <v>166</v>
      </c>
      <c r="KIS62" s="21">
        <v>89</v>
      </c>
      <c r="KIT62" s="21" t="s">
        <v>170</v>
      </c>
      <c r="KIU62" s="21" t="s">
        <v>165</v>
      </c>
      <c r="KIV62" s="21" t="s">
        <v>98</v>
      </c>
      <c r="KIW62" s="21" t="s">
        <v>100</v>
      </c>
      <c r="KIX62" s="21" t="s">
        <v>169</v>
      </c>
      <c r="KIY62" s="27">
        <v>11968</v>
      </c>
      <c r="KIZ62" s="21" t="s">
        <v>166</v>
      </c>
      <c r="KJA62" s="21">
        <v>89</v>
      </c>
      <c r="KJB62" s="21" t="s">
        <v>170</v>
      </c>
      <c r="KJC62" s="21" t="s">
        <v>165</v>
      </c>
      <c r="KJD62" s="21" t="s">
        <v>98</v>
      </c>
      <c r="KJE62" s="21" t="s">
        <v>100</v>
      </c>
      <c r="KJF62" s="21" t="s">
        <v>169</v>
      </c>
      <c r="KJG62" s="27">
        <v>11968</v>
      </c>
      <c r="KJH62" s="21" t="s">
        <v>166</v>
      </c>
      <c r="KJI62" s="21">
        <v>89</v>
      </c>
      <c r="KJJ62" s="21" t="s">
        <v>170</v>
      </c>
      <c r="KJK62" s="21" t="s">
        <v>165</v>
      </c>
      <c r="KJL62" s="21" t="s">
        <v>98</v>
      </c>
      <c r="KJM62" s="21" t="s">
        <v>100</v>
      </c>
      <c r="KJN62" s="21" t="s">
        <v>169</v>
      </c>
      <c r="KJO62" s="27">
        <v>11968</v>
      </c>
      <c r="KJP62" s="21" t="s">
        <v>166</v>
      </c>
      <c r="KJQ62" s="21">
        <v>89</v>
      </c>
      <c r="KJR62" s="21" t="s">
        <v>170</v>
      </c>
      <c r="KJS62" s="21" t="s">
        <v>165</v>
      </c>
      <c r="KJT62" s="21" t="s">
        <v>98</v>
      </c>
      <c r="KJU62" s="21" t="s">
        <v>100</v>
      </c>
      <c r="KJV62" s="21" t="s">
        <v>169</v>
      </c>
      <c r="KJW62" s="27">
        <v>11968</v>
      </c>
      <c r="KJX62" s="21" t="s">
        <v>166</v>
      </c>
      <c r="KJY62" s="21">
        <v>89</v>
      </c>
      <c r="KJZ62" s="21" t="s">
        <v>170</v>
      </c>
      <c r="KKA62" s="21" t="s">
        <v>165</v>
      </c>
      <c r="KKB62" s="21" t="s">
        <v>98</v>
      </c>
      <c r="KKC62" s="21" t="s">
        <v>100</v>
      </c>
      <c r="KKD62" s="21" t="s">
        <v>169</v>
      </c>
      <c r="KKE62" s="27">
        <v>11968</v>
      </c>
      <c r="KKF62" s="21" t="s">
        <v>166</v>
      </c>
      <c r="KKG62" s="21">
        <v>89</v>
      </c>
      <c r="KKH62" s="21" t="s">
        <v>170</v>
      </c>
      <c r="KKI62" s="21" t="s">
        <v>165</v>
      </c>
      <c r="KKJ62" s="21" t="s">
        <v>98</v>
      </c>
      <c r="KKK62" s="21" t="s">
        <v>100</v>
      </c>
      <c r="KKL62" s="21" t="s">
        <v>169</v>
      </c>
      <c r="KKM62" s="27">
        <v>11968</v>
      </c>
      <c r="KKN62" s="21" t="s">
        <v>166</v>
      </c>
      <c r="KKO62" s="21">
        <v>89</v>
      </c>
      <c r="KKP62" s="21" t="s">
        <v>170</v>
      </c>
      <c r="KKQ62" s="21" t="s">
        <v>165</v>
      </c>
      <c r="KKR62" s="21" t="s">
        <v>98</v>
      </c>
      <c r="KKS62" s="21" t="s">
        <v>100</v>
      </c>
      <c r="KKT62" s="21" t="s">
        <v>169</v>
      </c>
      <c r="KKU62" s="27">
        <v>11968</v>
      </c>
      <c r="KKV62" s="21" t="s">
        <v>166</v>
      </c>
      <c r="KKW62" s="21">
        <v>89</v>
      </c>
      <c r="KKX62" s="21" t="s">
        <v>170</v>
      </c>
      <c r="KKY62" s="21" t="s">
        <v>165</v>
      </c>
      <c r="KKZ62" s="21" t="s">
        <v>98</v>
      </c>
      <c r="KLA62" s="21" t="s">
        <v>100</v>
      </c>
      <c r="KLB62" s="21" t="s">
        <v>169</v>
      </c>
      <c r="KLC62" s="27">
        <v>11968</v>
      </c>
      <c r="KLD62" s="21" t="s">
        <v>166</v>
      </c>
      <c r="KLE62" s="21">
        <v>89</v>
      </c>
      <c r="KLF62" s="21" t="s">
        <v>170</v>
      </c>
      <c r="KLG62" s="21" t="s">
        <v>165</v>
      </c>
      <c r="KLH62" s="21" t="s">
        <v>98</v>
      </c>
      <c r="KLI62" s="21" t="s">
        <v>100</v>
      </c>
      <c r="KLJ62" s="21" t="s">
        <v>169</v>
      </c>
      <c r="KLK62" s="27">
        <v>11968</v>
      </c>
      <c r="KLL62" s="21" t="s">
        <v>166</v>
      </c>
      <c r="KLM62" s="21">
        <v>89</v>
      </c>
      <c r="KLN62" s="21" t="s">
        <v>170</v>
      </c>
      <c r="KLO62" s="21" t="s">
        <v>165</v>
      </c>
      <c r="KLP62" s="21" t="s">
        <v>98</v>
      </c>
      <c r="KLQ62" s="21" t="s">
        <v>100</v>
      </c>
      <c r="KLR62" s="21" t="s">
        <v>169</v>
      </c>
      <c r="KLS62" s="27">
        <v>11968</v>
      </c>
      <c r="KLT62" s="21" t="s">
        <v>166</v>
      </c>
      <c r="KLU62" s="21">
        <v>89</v>
      </c>
      <c r="KLV62" s="21" t="s">
        <v>170</v>
      </c>
      <c r="KLW62" s="21" t="s">
        <v>165</v>
      </c>
      <c r="KLX62" s="21" t="s">
        <v>98</v>
      </c>
      <c r="KLY62" s="21" t="s">
        <v>100</v>
      </c>
      <c r="KLZ62" s="21" t="s">
        <v>169</v>
      </c>
      <c r="KMA62" s="27">
        <v>11968</v>
      </c>
      <c r="KMB62" s="21" t="s">
        <v>166</v>
      </c>
      <c r="KMC62" s="21">
        <v>89</v>
      </c>
      <c r="KMD62" s="21" t="s">
        <v>170</v>
      </c>
      <c r="KME62" s="21" t="s">
        <v>165</v>
      </c>
      <c r="KMF62" s="21" t="s">
        <v>98</v>
      </c>
      <c r="KMG62" s="21" t="s">
        <v>100</v>
      </c>
      <c r="KMH62" s="21" t="s">
        <v>169</v>
      </c>
      <c r="KMI62" s="27">
        <v>11968</v>
      </c>
      <c r="KMJ62" s="21" t="s">
        <v>166</v>
      </c>
      <c r="KMK62" s="21">
        <v>89</v>
      </c>
      <c r="KML62" s="21" t="s">
        <v>170</v>
      </c>
      <c r="KMM62" s="21" t="s">
        <v>165</v>
      </c>
      <c r="KMN62" s="21" t="s">
        <v>98</v>
      </c>
      <c r="KMO62" s="21" t="s">
        <v>100</v>
      </c>
      <c r="KMP62" s="21" t="s">
        <v>169</v>
      </c>
      <c r="KMQ62" s="27">
        <v>11968</v>
      </c>
      <c r="KMR62" s="21" t="s">
        <v>166</v>
      </c>
      <c r="KMS62" s="21">
        <v>89</v>
      </c>
      <c r="KMT62" s="21" t="s">
        <v>170</v>
      </c>
      <c r="KMU62" s="21" t="s">
        <v>165</v>
      </c>
      <c r="KMV62" s="21" t="s">
        <v>98</v>
      </c>
      <c r="KMW62" s="21" t="s">
        <v>100</v>
      </c>
      <c r="KMX62" s="21" t="s">
        <v>169</v>
      </c>
      <c r="KMY62" s="27">
        <v>11968</v>
      </c>
      <c r="KMZ62" s="21" t="s">
        <v>166</v>
      </c>
      <c r="KNA62" s="21">
        <v>89</v>
      </c>
      <c r="KNB62" s="21" t="s">
        <v>170</v>
      </c>
      <c r="KNC62" s="21" t="s">
        <v>165</v>
      </c>
      <c r="KND62" s="21" t="s">
        <v>98</v>
      </c>
      <c r="KNE62" s="21" t="s">
        <v>100</v>
      </c>
      <c r="KNF62" s="21" t="s">
        <v>169</v>
      </c>
      <c r="KNG62" s="27">
        <v>11968</v>
      </c>
      <c r="KNH62" s="21" t="s">
        <v>166</v>
      </c>
      <c r="KNI62" s="21">
        <v>89</v>
      </c>
      <c r="KNJ62" s="21" t="s">
        <v>170</v>
      </c>
      <c r="KNK62" s="21" t="s">
        <v>165</v>
      </c>
      <c r="KNL62" s="21" t="s">
        <v>98</v>
      </c>
      <c r="KNM62" s="21" t="s">
        <v>100</v>
      </c>
      <c r="KNN62" s="21" t="s">
        <v>169</v>
      </c>
      <c r="KNO62" s="27">
        <v>11968</v>
      </c>
      <c r="KNP62" s="21" t="s">
        <v>166</v>
      </c>
      <c r="KNQ62" s="21">
        <v>89</v>
      </c>
      <c r="KNR62" s="21" t="s">
        <v>170</v>
      </c>
      <c r="KNS62" s="21" t="s">
        <v>165</v>
      </c>
      <c r="KNT62" s="21" t="s">
        <v>98</v>
      </c>
      <c r="KNU62" s="21" t="s">
        <v>100</v>
      </c>
      <c r="KNV62" s="21" t="s">
        <v>169</v>
      </c>
      <c r="KNW62" s="27">
        <v>11968</v>
      </c>
      <c r="KNX62" s="21" t="s">
        <v>166</v>
      </c>
      <c r="KNY62" s="21">
        <v>89</v>
      </c>
      <c r="KNZ62" s="21" t="s">
        <v>170</v>
      </c>
      <c r="KOA62" s="21" t="s">
        <v>165</v>
      </c>
      <c r="KOB62" s="21" t="s">
        <v>98</v>
      </c>
      <c r="KOC62" s="21" t="s">
        <v>100</v>
      </c>
      <c r="KOD62" s="21" t="s">
        <v>169</v>
      </c>
      <c r="KOE62" s="27">
        <v>11968</v>
      </c>
      <c r="KOF62" s="21" t="s">
        <v>166</v>
      </c>
      <c r="KOG62" s="21">
        <v>89</v>
      </c>
      <c r="KOH62" s="21" t="s">
        <v>170</v>
      </c>
      <c r="KOI62" s="21" t="s">
        <v>165</v>
      </c>
      <c r="KOJ62" s="21" t="s">
        <v>98</v>
      </c>
      <c r="KOK62" s="21" t="s">
        <v>100</v>
      </c>
      <c r="KOL62" s="21" t="s">
        <v>169</v>
      </c>
      <c r="KOM62" s="27">
        <v>11968</v>
      </c>
      <c r="KON62" s="21" t="s">
        <v>166</v>
      </c>
      <c r="KOO62" s="21">
        <v>89</v>
      </c>
      <c r="KOP62" s="21" t="s">
        <v>170</v>
      </c>
      <c r="KOQ62" s="21" t="s">
        <v>165</v>
      </c>
      <c r="KOR62" s="21" t="s">
        <v>98</v>
      </c>
      <c r="KOS62" s="21" t="s">
        <v>100</v>
      </c>
      <c r="KOT62" s="21" t="s">
        <v>169</v>
      </c>
      <c r="KOU62" s="27">
        <v>11968</v>
      </c>
      <c r="KOV62" s="21" t="s">
        <v>166</v>
      </c>
      <c r="KOW62" s="21">
        <v>89</v>
      </c>
      <c r="KOX62" s="21" t="s">
        <v>170</v>
      </c>
      <c r="KOY62" s="21" t="s">
        <v>165</v>
      </c>
      <c r="KOZ62" s="21" t="s">
        <v>98</v>
      </c>
      <c r="KPA62" s="21" t="s">
        <v>100</v>
      </c>
      <c r="KPB62" s="21" t="s">
        <v>169</v>
      </c>
      <c r="KPC62" s="27">
        <v>11968</v>
      </c>
      <c r="KPD62" s="21" t="s">
        <v>166</v>
      </c>
      <c r="KPE62" s="21">
        <v>89</v>
      </c>
      <c r="KPF62" s="21" t="s">
        <v>170</v>
      </c>
      <c r="KPG62" s="21" t="s">
        <v>165</v>
      </c>
      <c r="KPH62" s="21" t="s">
        <v>98</v>
      </c>
      <c r="KPI62" s="21" t="s">
        <v>100</v>
      </c>
      <c r="KPJ62" s="21" t="s">
        <v>169</v>
      </c>
      <c r="KPK62" s="27">
        <v>11968</v>
      </c>
      <c r="KPL62" s="21" t="s">
        <v>166</v>
      </c>
      <c r="KPM62" s="21">
        <v>89</v>
      </c>
      <c r="KPN62" s="21" t="s">
        <v>170</v>
      </c>
      <c r="KPO62" s="21" t="s">
        <v>165</v>
      </c>
      <c r="KPP62" s="21" t="s">
        <v>98</v>
      </c>
      <c r="KPQ62" s="21" t="s">
        <v>100</v>
      </c>
      <c r="KPR62" s="21" t="s">
        <v>169</v>
      </c>
      <c r="KPS62" s="27">
        <v>11968</v>
      </c>
      <c r="KPT62" s="21" t="s">
        <v>166</v>
      </c>
      <c r="KPU62" s="21">
        <v>89</v>
      </c>
      <c r="KPV62" s="21" t="s">
        <v>170</v>
      </c>
      <c r="KPW62" s="21" t="s">
        <v>165</v>
      </c>
      <c r="KPX62" s="21" t="s">
        <v>98</v>
      </c>
      <c r="KPY62" s="21" t="s">
        <v>100</v>
      </c>
      <c r="KPZ62" s="21" t="s">
        <v>169</v>
      </c>
      <c r="KQA62" s="27">
        <v>11968</v>
      </c>
      <c r="KQB62" s="21" t="s">
        <v>166</v>
      </c>
      <c r="KQC62" s="21">
        <v>89</v>
      </c>
      <c r="KQD62" s="21" t="s">
        <v>170</v>
      </c>
      <c r="KQE62" s="21" t="s">
        <v>165</v>
      </c>
      <c r="KQF62" s="21" t="s">
        <v>98</v>
      </c>
      <c r="KQG62" s="21" t="s">
        <v>100</v>
      </c>
      <c r="KQH62" s="21" t="s">
        <v>169</v>
      </c>
      <c r="KQI62" s="27">
        <v>11968</v>
      </c>
      <c r="KQJ62" s="21" t="s">
        <v>166</v>
      </c>
      <c r="KQK62" s="21">
        <v>89</v>
      </c>
      <c r="KQL62" s="21" t="s">
        <v>170</v>
      </c>
      <c r="KQM62" s="21" t="s">
        <v>165</v>
      </c>
      <c r="KQN62" s="21" t="s">
        <v>98</v>
      </c>
      <c r="KQO62" s="21" t="s">
        <v>100</v>
      </c>
      <c r="KQP62" s="21" t="s">
        <v>169</v>
      </c>
      <c r="KQQ62" s="27">
        <v>11968</v>
      </c>
      <c r="KQR62" s="21" t="s">
        <v>166</v>
      </c>
      <c r="KQS62" s="21">
        <v>89</v>
      </c>
      <c r="KQT62" s="21" t="s">
        <v>170</v>
      </c>
      <c r="KQU62" s="21" t="s">
        <v>165</v>
      </c>
      <c r="KQV62" s="21" t="s">
        <v>98</v>
      </c>
      <c r="KQW62" s="21" t="s">
        <v>100</v>
      </c>
      <c r="KQX62" s="21" t="s">
        <v>169</v>
      </c>
      <c r="KQY62" s="27">
        <v>11968</v>
      </c>
      <c r="KQZ62" s="21" t="s">
        <v>166</v>
      </c>
      <c r="KRA62" s="21">
        <v>89</v>
      </c>
      <c r="KRB62" s="21" t="s">
        <v>170</v>
      </c>
      <c r="KRC62" s="21" t="s">
        <v>165</v>
      </c>
      <c r="KRD62" s="21" t="s">
        <v>98</v>
      </c>
      <c r="KRE62" s="21" t="s">
        <v>100</v>
      </c>
      <c r="KRF62" s="21" t="s">
        <v>169</v>
      </c>
      <c r="KRG62" s="27">
        <v>11968</v>
      </c>
      <c r="KRH62" s="21" t="s">
        <v>166</v>
      </c>
      <c r="KRI62" s="21">
        <v>89</v>
      </c>
      <c r="KRJ62" s="21" t="s">
        <v>170</v>
      </c>
      <c r="KRK62" s="21" t="s">
        <v>165</v>
      </c>
      <c r="KRL62" s="21" t="s">
        <v>98</v>
      </c>
      <c r="KRM62" s="21" t="s">
        <v>100</v>
      </c>
      <c r="KRN62" s="21" t="s">
        <v>169</v>
      </c>
      <c r="KRO62" s="27">
        <v>11968</v>
      </c>
      <c r="KRP62" s="21" t="s">
        <v>166</v>
      </c>
      <c r="KRQ62" s="21">
        <v>89</v>
      </c>
      <c r="KRR62" s="21" t="s">
        <v>170</v>
      </c>
      <c r="KRS62" s="21" t="s">
        <v>165</v>
      </c>
      <c r="KRT62" s="21" t="s">
        <v>98</v>
      </c>
      <c r="KRU62" s="21" t="s">
        <v>100</v>
      </c>
      <c r="KRV62" s="21" t="s">
        <v>169</v>
      </c>
      <c r="KRW62" s="27">
        <v>11968</v>
      </c>
      <c r="KRX62" s="21" t="s">
        <v>166</v>
      </c>
      <c r="KRY62" s="21">
        <v>89</v>
      </c>
      <c r="KRZ62" s="21" t="s">
        <v>170</v>
      </c>
      <c r="KSA62" s="21" t="s">
        <v>165</v>
      </c>
      <c r="KSB62" s="21" t="s">
        <v>98</v>
      </c>
      <c r="KSC62" s="21" t="s">
        <v>100</v>
      </c>
      <c r="KSD62" s="21" t="s">
        <v>169</v>
      </c>
      <c r="KSE62" s="27">
        <v>11968</v>
      </c>
      <c r="KSF62" s="21" t="s">
        <v>166</v>
      </c>
      <c r="KSG62" s="21">
        <v>89</v>
      </c>
      <c r="KSH62" s="21" t="s">
        <v>170</v>
      </c>
      <c r="KSI62" s="21" t="s">
        <v>165</v>
      </c>
      <c r="KSJ62" s="21" t="s">
        <v>98</v>
      </c>
      <c r="KSK62" s="21" t="s">
        <v>100</v>
      </c>
      <c r="KSL62" s="21" t="s">
        <v>169</v>
      </c>
      <c r="KSM62" s="27">
        <v>11968</v>
      </c>
      <c r="KSN62" s="21" t="s">
        <v>166</v>
      </c>
      <c r="KSO62" s="21">
        <v>89</v>
      </c>
      <c r="KSP62" s="21" t="s">
        <v>170</v>
      </c>
      <c r="KSQ62" s="21" t="s">
        <v>165</v>
      </c>
      <c r="KSR62" s="21" t="s">
        <v>98</v>
      </c>
      <c r="KSS62" s="21" t="s">
        <v>100</v>
      </c>
      <c r="KST62" s="21" t="s">
        <v>169</v>
      </c>
      <c r="KSU62" s="27">
        <v>11968</v>
      </c>
      <c r="KSV62" s="21" t="s">
        <v>166</v>
      </c>
      <c r="KSW62" s="21">
        <v>89</v>
      </c>
      <c r="KSX62" s="21" t="s">
        <v>170</v>
      </c>
      <c r="KSY62" s="21" t="s">
        <v>165</v>
      </c>
      <c r="KSZ62" s="21" t="s">
        <v>98</v>
      </c>
      <c r="KTA62" s="21" t="s">
        <v>100</v>
      </c>
      <c r="KTB62" s="21" t="s">
        <v>169</v>
      </c>
      <c r="KTC62" s="27">
        <v>11968</v>
      </c>
      <c r="KTD62" s="21" t="s">
        <v>166</v>
      </c>
      <c r="KTE62" s="21">
        <v>89</v>
      </c>
      <c r="KTF62" s="21" t="s">
        <v>170</v>
      </c>
      <c r="KTG62" s="21" t="s">
        <v>165</v>
      </c>
      <c r="KTH62" s="21" t="s">
        <v>98</v>
      </c>
      <c r="KTI62" s="21" t="s">
        <v>100</v>
      </c>
      <c r="KTJ62" s="21" t="s">
        <v>169</v>
      </c>
      <c r="KTK62" s="27">
        <v>11968</v>
      </c>
      <c r="KTL62" s="21" t="s">
        <v>166</v>
      </c>
      <c r="KTM62" s="21">
        <v>89</v>
      </c>
      <c r="KTN62" s="21" t="s">
        <v>170</v>
      </c>
      <c r="KTO62" s="21" t="s">
        <v>165</v>
      </c>
      <c r="KTP62" s="21" t="s">
        <v>98</v>
      </c>
      <c r="KTQ62" s="21" t="s">
        <v>100</v>
      </c>
      <c r="KTR62" s="21" t="s">
        <v>169</v>
      </c>
      <c r="KTS62" s="27">
        <v>11968</v>
      </c>
      <c r="KTT62" s="21" t="s">
        <v>166</v>
      </c>
      <c r="KTU62" s="21">
        <v>89</v>
      </c>
      <c r="KTV62" s="21" t="s">
        <v>170</v>
      </c>
      <c r="KTW62" s="21" t="s">
        <v>165</v>
      </c>
      <c r="KTX62" s="21" t="s">
        <v>98</v>
      </c>
      <c r="KTY62" s="21" t="s">
        <v>100</v>
      </c>
      <c r="KTZ62" s="21" t="s">
        <v>169</v>
      </c>
      <c r="KUA62" s="27">
        <v>11968</v>
      </c>
      <c r="KUB62" s="21" t="s">
        <v>166</v>
      </c>
      <c r="KUC62" s="21">
        <v>89</v>
      </c>
      <c r="KUD62" s="21" t="s">
        <v>170</v>
      </c>
      <c r="KUE62" s="21" t="s">
        <v>165</v>
      </c>
      <c r="KUF62" s="21" t="s">
        <v>98</v>
      </c>
      <c r="KUG62" s="21" t="s">
        <v>100</v>
      </c>
      <c r="KUH62" s="21" t="s">
        <v>169</v>
      </c>
      <c r="KUI62" s="27">
        <v>11968</v>
      </c>
      <c r="KUJ62" s="21" t="s">
        <v>166</v>
      </c>
      <c r="KUK62" s="21">
        <v>89</v>
      </c>
      <c r="KUL62" s="21" t="s">
        <v>170</v>
      </c>
      <c r="KUM62" s="21" t="s">
        <v>165</v>
      </c>
      <c r="KUN62" s="21" t="s">
        <v>98</v>
      </c>
      <c r="KUO62" s="21" t="s">
        <v>100</v>
      </c>
      <c r="KUP62" s="21" t="s">
        <v>169</v>
      </c>
      <c r="KUQ62" s="27">
        <v>11968</v>
      </c>
      <c r="KUR62" s="21" t="s">
        <v>166</v>
      </c>
      <c r="KUS62" s="21">
        <v>89</v>
      </c>
      <c r="KUT62" s="21" t="s">
        <v>170</v>
      </c>
      <c r="KUU62" s="21" t="s">
        <v>165</v>
      </c>
      <c r="KUV62" s="21" t="s">
        <v>98</v>
      </c>
      <c r="KUW62" s="21" t="s">
        <v>100</v>
      </c>
      <c r="KUX62" s="21" t="s">
        <v>169</v>
      </c>
      <c r="KUY62" s="27">
        <v>11968</v>
      </c>
      <c r="KUZ62" s="21" t="s">
        <v>166</v>
      </c>
      <c r="KVA62" s="21">
        <v>89</v>
      </c>
      <c r="KVB62" s="21" t="s">
        <v>170</v>
      </c>
      <c r="KVC62" s="21" t="s">
        <v>165</v>
      </c>
      <c r="KVD62" s="21" t="s">
        <v>98</v>
      </c>
      <c r="KVE62" s="21" t="s">
        <v>100</v>
      </c>
      <c r="KVF62" s="21" t="s">
        <v>169</v>
      </c>
      <c r="KVG62" s="27">
        <v>11968</v>
      </c>
      <c r="KVH62" s="21" t="s">
        <v>166</v>
      </c>
      <c r="KVI62" s="21">
        <v>89</v>
      </c>
      <c r="KVJ62" s="21" t="s">
        <v>170</v>
      </c>
      <c r="KVK62" s="21" t="s">
        <v>165</v>
      </c>
      <c r="KVL62" s="21" t="s">
        <v>98</v>
      </c>
      <c r="KVM62" s="21" t="s">
        <v>100</v>
      </c>
      <c r="KVN62" s="21" t="s">
        <v>169</v>
      </c>
      <c r="KVO62" s="27">
        <v>11968</v>
      </c>
      <c r="KVP62" s="21" t="s">
        <v>166</v>
      </c>
      <c r="KVQ62" s="21">
        <v>89</v>
      </c>
      <c r="KVR62" s="21" t="s">
        <v>170</v>
      </c>
      <c r="KVS62" s="21" t="s">
        <v>165</v>
      </c>
      <c r="KVT62" s="21" t="s">
        <v>98</v>
      </c>
      <c r="KVU62" s="21" t="s">
        <v>100</v>
      </c>
      <c r="KVV62" s="21" t="s">
        <v>169</v>
      </c>
      <c r="KVW62" s="27">
        <v>11968</v>
      </c>
      <c r="KVX62" s="21" t="s">
        <v>166</v>
      </c>
      <c r="KVY62" s="21">
        <v>89</v>
      </c>
      <c r="KVZ62" s="21" t="s">
        <v>170</v>
      </c>
      <c r="KWA62" s="21" t="s">
        <v>165</v>
      </c>
      <c r="KWB62" s="21" t="s">
        <v>98</v>
      </c>
      <c r="KWC62" s="21" t="s">
        <v>100</v>
      </c>
      <c r="KWD62" s="21" t="s">
        <v>169</v>
      </c>
      <c r="KWE62" s="27">
        <v>11968</v>
      </c>
      <c r="KWF62" s="21" t="s">
        <v>166</v>
      </c>
      <c r="KWG62" s="21">
        <v>89</v>
      </c>
      <c r="KWH62" s="21" t="s">
        <v>170</v>
      </c>
      <c r="KWI62" s="21" t="s">
        <v>165</v>
      </c>
      <c r="KWJ62" s="21" t="s">
        <v>98</v>
      </c>
      <c r="KWK62" s="21" t="s">
        <v>100</v>
      </c>
      <c r="KWL62" s="21" t="s">
        <v>169</v>
      </c>
      <c r="KWM62" s="27">
        <v>11968</v>
      </c>
      <c r="KWN62" s="21" t="s">
        <v>166</v>
      </c>
      <c r="KWO62" s="21">
        <v>89</v>
      </c>
      <c r="KWP62" s="21" t="s">
        <v>170</v>
      </c>
      <c r="KWQ62" s="21" t="s">
        <v>165</v>
      </c>
      <c r="KWR62" s="21" t="s">
        <v>98</v>
      </c>
      <c r="KWS62" s="21" t="s">
        <v>100</v>
      </c>
      <c r="KWT62" s="21" t="s">
        <v>169</v>
      </c>
      <c r="KWU62" s="27">
        <v>11968</v>
      </c>
      <c r="KWV62" s="21" t="s">
        <v>166</v>
      </c>
      <c r="KWW62" s="21">
        <v>89</v>
      </c>
      <c r="KWX62" s="21" t="s">
        <v>170</v>
      </c>
      <c r="KWY62" s="21" t="s">
        <v>165</v>
      </c>
      <c r="KWZ62" s="21" t="s">
        <v>98</v>
      </c>
      <c r="KXA62" s="21" t="s">
        <v>100</v>
      </c>
      <c r="KXB62" s="21" t="s">
        <v>169</v>
      </c>
      <c r="KXC62" s="27">
        <v>11968</v>
      </c>
      <c r="KXD62" s="21" t="s">
        <v>166</v>
      </c>
      <c r="KXE62" s="21">
        <v>89</v>
      </c>
      <c r="KXF62" s="21" t="s">
        <v>170</v>
      </c>
      <c r="KXG62" s="21" t="s">
        <v>165</v>
      </c>
      <c r="KXH62" s="21" t="s">
        <v>98</v>
      </c>
      <c r="KXI62" s="21" t="s">
        <v>100</v>
      </c>
      <c r="KXJ62" s="21" t="s">
        <v>169</v>
      </c>
      <c r="KXK62" s="27">
        <v>11968</v>
      </c>
      <c r="KXL62" s="21" t="s">
        <v>166</v>
      </c>
      <c r="KXM62" s="21">
        <v>89</v>
      </c>
      <c r="KXN62" s="21" t="s">
        <v>170</v>
      </c>
      <c r="KXO62" s="21" t="s">
        <v>165</v>
      </c>
      <c r="KXP62" s="21" t="s">
        <v>98</v>
      </c>
      <c r="KXQ62" s="21" t="s">
        <v>100</v>
      </c>
      <c r="KXR62" s="21" t="s">
        <v>169</v>
      </c>
      <c r="KXS62" s="27">
        <v>11968</v>
      </c>
      <c r="KXT62" s="21" t="s">
        <v>166</v>
      </c>
      <c r="KXU62" s="21">
        <v>89</v>
      </c>
      <c r="KXV62" s="21" t="s">
        <v>170</v>
      </c>
      <c r="KXW62" s="21" t="s">
        <v>165</v>
      </c>
      <c r="KXX62" s="21" t="s">
        <v>98</v>
      </c>
      <c r="KXY62" s="21" t="s">
        <v>100</v>
      </c>
      <c r="KXZ62" s="21" t="s">
        <v>169</v>
      </c>
      <c r="KYA62" s="27">
        <v>11968</v>
      </c>
      <c r="KYB62" s="21" t="s">
        <v>166</v>
      </c>
      <c r="KYC62" s="21">
        <v>89</v>
      </c>
      <c r="KYD62" s="21" t="s">
        <v>170</v>
      </c>
      <c r="KYE62" s="21" t="s">
        <v>165</v>
      </c>
      <c r="KYF62" s="21" t="s">
        <v>98</v>
      </c>
      <c r="KYG62" s="21" t="s">
        <v>100</v>
      </c>
      <c r="KYH62" s="21" t="s">
        <v>169</v>
      </c>
      <c r="KYI62" s="27">
        <v>11968</v>
      </c>
      <c r="KYJ62" s="21" t="s">
        <v>166</v>
      </c>
      <c r="KYK62" s="21">
        <v>89</v>
      </c>
      <c r="KYL62" s="21" t="s">
        <v>170</v>
      </c>
      <c r="KYM62" s="21" t="s">
        <v>165</v>
      </c>
      <c r="KYN62" s="21" t="s">
        <v>98</v>
      </c>
      <c r="KYO62" s="21" t="s">
        <v>100</v>
      </c>
      <c r="KYP62" s="21" t="s">
        <v>169</v>
      </c>
      <c r="KYQ62" s="27">
        <v>11968</v>
      </c>
      <c r="KYR62" s="21" t="s">
        <v>166</v>
      </c>
      <c r="KYS62" s="21">
        <v>89</v>
      </c>
      <c r="KYT62" s="21" t="s">
        <v>170</v>
      </c>
      <c r="KYU62" s="21" t="s">
        <v>165</v>
      </c>
      <c r="KYV62" s="21" t="s">
        <v>98</v>
      </c>
      <c r="KYW62" s="21" t="s">
        <v>100</v>
      </c>
      <c r="KYX62" s="21" t="s">
        <v>169</v>
      </c>
      <c r="KYY62" s="27">
        <v>11968</v>
      </c>
      <c r="KYZ62" s="21" t="s">
        <v>166</v>
      </c>
      <c r="KZA62" s="21">
        <v>89</v>
      </c>
      <c r="KZB62" s="21" t="s">
        <v>170</v>
      </c>
      <c r="KZC62" s="21" t="s">
        <v>165</v>
      </c>
      <c r="KZD62" s="21" t="s">
        <v>98</v>
      </c>
      <c r="KZE62" s="21" t="s">
        <v>100</v>
      </c>
      <c r="KZF62" s="21" t="s">
        <v>169</v>
      </c>
      <c r="KZG62" s="27">
        <v>11968</v>
      </c>
      <c r="KZH62" s="21" t="s">
        <v>166</v>
      </c>
      <c r="KZI62" s="21">
        <v>89</v>
      </c>
      <c r="KZJ62" s="21" t="s">
        <v>170</v>
      </c>
      <c r="KZK62" s="21" t="s">
        <v>165</v>
      </c>
      <c r="KZL62" s="21" t="s">
        <v>98</v>
      </c>
      <c r="KZM62" s="21" t="s">
        <v>100</v>
      </c>
      <c r="KZN62" s="21" t="s">
        <v>169</v>
      </c>
      <c r="KZO62" s="27">
        <v>11968</v>
      </c>
      <c r="KZP62" s="21" t="s">
        <v>166</v>
      </c>
      <c r="KZQ62" s="21">
        <v>89</v>
      </c>
      <c r="KZR62" s="21" t="s">
        <v>170</v>
      </c>
      <c r="KZS62" s="21" t="s">
        <v>165</v>
      </c>
      <c r="KZT62" s="21" t="s">
        <v>98</v>
      </c>
      <c r="KZU62" s="21" t="s">
        <v>100</v>
      </c>
      <c r="KZV62" s="21" t="s">
        <v>169</v>
      </c>
      <c r="KZW62" s="27">
        <v>11968</v>
      </c>
      <c r="KZX62" s="21" t="s">
        <v>166</v>
      </c>
      <c r="KZY62" s="21">
        <v>89</v>
      </c>
      <c r="KZZ62" s="21" t="s">
        <v>170</v>
      </c>
      <c r="LAA62" s="21" t="s">
        <v>165</v>
      </c>
      <c r="LAB62" s="21" t="s">
        <v>98</v>
      </c>
      <c r="LAC62" s="21" t="s">
        <v>100</v>
      </c>
      <c r="LAD62" s="21" t="s">
        <v>169</v>
      </c>
      <c r="LAE62" s="27">
        <v>11968</v>
      </c>
      <c r="LAF62" s="21" t="s">
        <v>166</v>
      </c>
      <c r="LAG62" s="21">
        <v>89</v>
      </c>
      <c r="LAH62" s="21" t="s">
        <v>170</v>
      </c>
      <c r="LAI62" s="21" t="s">
        <v>165</v>
      </c>
      <c r="LAJ62" s="21" t="s">
        <v>98</v>
      </c>
      <c r="LAK62" s="21" t="s">
        <v>100</v>
      </c>
      <c r="LAL62" s="21" t="s">
        <v>169</v>
      </c>
      <c r="LAM62" s="27">
        <v>11968</v>
      </c>
      <c r="LAN62" s="21" t="s">
        <v>166</v>
      </c>
      <c r="LAO62" s="21">
        <v>89</v>
      </c>
      <c r="LAP62" s="21" t="s">
        <v>170</v>
      </c>
      <c r="LAQ62" s="21" t="s">
        <v>165</v>
      </c>
      <c r="LAR62" s="21" t="s">
        <v>98</v>
      </c>
      <c r="LAS62" s="21" t="s">
        <v>100</v>
      </c>
      <c r="LAT62" s="21" t="s">
        <v>169</v>
      </c>
      <c r="LAU62" s="27">
        <v>11968</v>
      </c>
      <c r="LAV62" s="21" t="s">
        <v>166</v>
      </c>
      <c r="LAW62" s="21">
        <v>89</v>
      </c>
      <c r="LAX62" s="21" t="s">
        <v>170</v>
      </c>
      <c r="LAY62" s="21" t="s">
        <v>165</v>
      </c>
      <c r="LAZ62" s="21" t="s">
        <v>98</v>
      </c>
      <c r="LBA62" s="21" t="s">
        <v>100</v>
      </c>
      <c r="LBB62" s="21" t="s">
        <v>169</v>
      </c>
      <c r="LBC62" s="27">
        <v>11968</v>
      </c>
      <c r="LBD62" s="21" t="s">
        <v>166</v>
      </c>
      <c r="LBE62" s="21">
        <v>89</v>
      </c>
      <c r="LBF62" s="21" t="s">
        <v>170</v>
      </c>
      <c r="LBG62" s="21" t="s">
        <v>165</v>
      </c>
      <c r="LBH62" s="21" t="s">
        <v>98</v>
      </c>
      <c r="LBI62" s="21" t="s">
        <v>100</v>
      </c>
      <c r="LBJ62" s="21" t="s">
        <v>169</v>
      </c>
      <c r="LBK62" s="27">
        <v>11968</v>
      </c>
      <c r="LBL62" s="21" t="s">
        <v>166</v>
      </c>
      <c r="LBM62" s="21">
        <v>89</v>
      </c>
      <c r="LBN62" s="21" t="s">
        <v>170</v>
      </c>
      <c r="LBO62" s="21" t="s">
        <v>165</v>
      </c>
      <c r="LBP62" s="21" t="s">
        <v>98</v>
      </c>
      <c r="LBQ62" s="21" t="s">
        <v>100</v>
      </c>
      <c r="LBR62" s="21" t="s">
        <v>169</v>
      </c>
      <c r="LBS62" s="27">
        <v>11968</v>
      </c>
      <c r="LBT62" s="21" t="s">
        <v>166</v>
      </c>
      <c r="LBU62" s="21">
        <v>89</v>
      </c>
      <c r="LBV62" s="21" t="s">
        <v>170</v>
      </c>
      <c r="LBW62" s="21" t="s">
        <v>165</v>
      </c>
      <c r="LBX62" s="21" t="s">
        <v>98</v>
      </c>
      <c r="LBY62" s="21" t="s">
        <v>100</v>
      </c>
      <c r="LBZ62" s="21" t="s">
        <v>169</v>
      </c>
      <c r="LCA62" s="27">
        <v>11968</v>
      </c>
      <c r="LCB62" s="21" t="s">
        <v>166</v>
      </c>
      <c r="LCC62" s="21">
        <v>89</v>
      </c>
      <c r="LCD62" s="21" t="s">
        <v>170</v>
      </c>
      <c r="LCE62" s="21" t="s">
        <v>165</v>
      </c>
      <c r="LCF62" s="21" t="s">
        <v>98</v>
      </c>
      <c r="LCG62" s="21" t="s">
        <v>100</v>
      </c>
      <c r="LCH62" s="21" t="s">
        <v>169</v>
      </c>
      <c r="LCI62" s="27">
        <v>11968</v>
      </c>
      <c r="LCJ62" s="21" t="s">
        <v>166</v>
      </c>
      <c r="LCK62" s="21">
        <v>89</v>
      </c>
      <c r="LCL62" s="21" t="s">
        <v>170</v>
      </c>
      <c r="LCM62" s="21" t="s">
        <v>165</v>
      </c>
      <c r="LCN62" s="21" t="s">
        <v>98</v>
      </c>
      <c r="LCO62" s="21" t="s">
        <v>100</v>
      </c>
      <c r="LCP62" s="21" t="s">
        <v>169</v>
      </c>
      <c r="LCQ62" s="27">
        <v>11968</v>
      </c>
      <c r="LCR62" s="21" t="s">
        <v>166</v>
      </c>
      <c r="LCS62" s="21">
        <v>89</v>
      </c>
      <c r="LCT62" s="21" t="s">
        <v>170</v>
      </c>
      <c r="LCU62" s="21" t="s">
        <v>165</v>
      </c>
      <c r="LCV62" s="21" t="s">
        <v>98</v>
      </c>
      <c r="LCW62" s="21" t="s">
        <v>100</v>
      </c>
      <c r="LCX62" s="21" t="s">
        <v>169</v>
      </c>
      <c r="LCY62" s="27">
        <v>11968</v>
      </c>
      <c r="LCZ62" s="21" t="s">
        <v>166</v>
      </c>
      <c r="LDA62" s="21">
        <v>89</v>
      </c>
      <c r="LDB62" s="21" t="s">
        <v>170</v>
      </c>
      <c r="LDC62" s="21" t="s">
        <v>165</v>
      </c>
      <c r="LDD62" s="21" t="s">
        <v>98</v>
      </c>
      <c r="LDE62" s="21" t="s">
        <v>100</v>
      </c>
      <c r="LDF62" s="21" t="s">
        <v>169</v>
      </c>
      <c r="LDG62" s="27">
        <v>11968</v>
      </c>
      <c r="LDH62" s="21" t="s">
        <v>166</v>
      </c>
      <c r="LDI62" s="21">
        <v>89</v>
      </c>
      <c r="LDJ62" s="21" t="s">
        <v>170</v>
      </c>
      <c r="LDK62" s="21" t="s">
        <v>165</v>
      </c>
      <c r="LDL62" s="21" t="s">
        <v>98</v>
      </c>
      <c r="LDM62" s="21" t="s">
        <v>100</v>
      </c>
      <c r="LDN62" s="21" t="s">
        <v>169</v>
      </c>
      <c r="LDO62" s="27">
        <v>11968</v>
      </c>
      <c r="LDP62" s="21" t="s">
        <v>166</v>
      </c>
      <c r="LDQ62" s="21">
        <v>89</v>
      </c>
      <c r="LDR62" s="21" t="s">
        <v>170</v>
      </c>
      <c r="LDS62" s="21" t="s">
        <v>165</v>
      </c>
      <c r="LDT62" s="21" t="s">
        <v>98</v>
      </c>
      <c r="LDU62" s="21" t="s">
        <v>100</v>
      </c>
      <c r="LDV62" s="21" t="s">
        <v>169</v>
      </c>
      <c r="LDW62" s="27">
        <v>11968</v>
      </c>
      <c r="LDX62" s="21" t="s">
        <v>166</v>
      </c>
      <c r="LDY62" s="21">
        <v>89</v>
      </c>
      <c r="LDZ62" s="21" t="s">
        <v>170</v>
      </c>
      <c r="LEA62" s="21" t="s">
        <v>165</v>
      </c>
      <c r="LEB62" s="21" t="s">
        <v>98</v>
      </c>
      <c r="LEC62" s="21" t="s">
        <v>100</v>
      </c>
      <c r="LED62" s="21" t="s">
        <v>169</v>
      </c>
      <c r="LEE62" s="27">
        <v>11968</v>
      </c>
      <c r="LEF62" s="21" t="s">
        <v>166</v>
      </c>
      <c r="LEG62" s="21">
        <v>89</v>
      </c>
      <c r="LEH62" s="21" t="s">
        <v>170</v>
      </c>
      <c r="LEI62" s="21" t="s">
        <v>165</v>
      </c>
      <c r="LEJ62" s="21" t="s">
        <v>98</v>
      </c>
      <c r="LEK62" s="21" t="s">
        <v>100</v>
      </c>
      <c r="LEL62" s="21" t="s">
        <v>169</v>
      </c>
      <c r="LEM62" s="27">
        <v>11968</v>
      </c>
      <c r="LEN62" s="21" t="s">
        <v>166</v>
      </c>
      <c r="LEO62" s="21">
        <v>89</v>
      </c>
      <c r="LEP62" s="21" t="s">
        <v>170</v>
      </c>
      <c r="LEQ62" s="21" t="s">
        <v>165</v>
      </c>
      <c r="LER62" s="21" t="s">
        <v>98</v>
      </c>
      <c r="LES62" s="21" t="s">
        <v>100</v>
      </c>
      <c r="LET62" s="21" t="s">
        <v>169</v>
      </c>
      <c r="LEU62" s="27">
        <v>11968</v>
      </c>
      <c r="LEV62" s="21" t="s">
        <v>166</v>
      </c>
      <c r="LEW62" s="21">
        <v>89</v>
      </c>
      <c r="LEX62" s="21" t="s">
        <v>170</v>
      </c>
      <c r="LEY62" s="21" t="s">
        <v>165</v>
      </c>
      <c r="LEZ62" s="21" t="s">
        <v>98</v>
      </c>
      <c r="LFA62" s="21" t="s">
        <v>100</v>
      </c>
      <c r="LFB62" s="21" t="s">
        <v>169</v>
      </c>
      <c r="LFC62" s="27">
        <v>11968</v>
      </c>
      <c r="LFD62" s="21" t="s">
        <v>166</v>
      </c>
      <c r="LFE62" s="21">
        <v>89</v>
      </c>
      <c r="LFF62" s="21" t="s">
        <v>170</v>
      </c>
      <c r="LFG62" s="21" t="s">
        <v>165</v>
      </c>
      <c r="LFH62" s="21" t="s">
        <v>98</v>
      </c>
      <c r="LFI62" s="21" t="s">
        <v>100</v>
      </c>
      <c r="LFJ62" s="21" t="s">
        <v>169</v>
      </c>
      <c r="LFK62" s="27">
        <v>11968</v>
      </c>
      <c r="LFL62" s="21" t="s">
        <v>166</v>
      </c>
      <c r="LFM62" s="21">
        <v>89</v>
      </c>
      <c r="LFN62" s="21" t="s">
        <v>170</v>
      </c>
      <c r="LFO62" s="21" t="s">
        <v>165</v>
      </c>
      <c r="LFP62" s="21" t="s">
        <v>98</v>
      </c>
      <c r="LFQ62" s="21" t="s">
        <v>100</v>
      </c>
      <c r="LFR62" s="21" t="s">
        <v>169</v>
      </c>
      <c r="LFS62" s="27">
        <v>11968</v>
      </c>
      <c r="LFT62" s="21" t="s">
        <v>166</v>
      </c>
      <c r="LFU62" s="21">
        <v>89</v>
      </c>
      <c r="LFV62" s="21" t="s">
        <v>170</v>
      </c>
      <c r="LFW62" s="21" t="s">
        <v>165</v>
      </c>
      <c r="LFX62" s="21" t="s">
        <v>98</v>
      </c>
      <c r="LFY62" s="21" t="s">
        <v>100</v>
      </c>
      <c r="LFZ62" s="21" t="s">
        <v>169</v>
      </c>
      <c r="LGA62" s="27">
        <v>11968</v>
      </c>
      <c r="LGB62" s="21" t="s">
        <v>166</v>
      </c>
      <c r="LGC62" s="21">
        <v>89</v>
      </c>
      <c r="LGD62" s="21" t="s">
        <v>170</v>
      </c>
      <c r="LGE62" s="21" t="s">
        <v>165</v>
      </c>
      <c r="LGF62" s="21" t="s">
        <v>98</v>
      </c>
      <c r="LGG62" s="21" t="s">
        <v>100</v>
      </c>
      <c r="LGH62" s="21" t="s">
        <v>169</v>
      </c>
      <c r="LGI62" s="27">
        <v>11968</v>
      </c>
      <c r="LGJ62" s="21" t="s">
        <v>166</v>
      </c>
      <c r="LGK62" s="21">
        <v>89</v>
      </c>
      <c r="LGL62" s="21" t="s">
        <v>170</v>
      </c>
      <c r="LGM62" s="21" t="s">
        <v>165</v>
      </c>
      <c r="LGN62" s="21" t="s">
        <v>98</v>
      </c>
      <c r="LGO62" s="21" t="s">
        <v>100</v>
      </c>
      <c r="LGP62" s="21" t="s">
        <v>169</v>
      </c>
      <c r="LGQ62" s="27">
        <v>11968</v>
      </c>
      <c r="LGR62" s="21" t="s">
        <v>166</v>
      </c>
      <c r="LGS62" s="21">
        <v>89</v>
      </c>
      <c r="LGT62" s="21" t="s">
        <v>170</v>
      </c>
      <c r="LGU62" s="21" t="s">
        <v>165</v>
      </c>
      <c r="LGV62" s="21" t="s">
        <v>98</v>
      </c>
      <c r="LGW62" s="21" t="s">
        <v>100</v>
      </c>
      <c r="LGX62" s="21" t="s">
        <v>169</v>
      </c>
      <c r="LGY62" s="27">
        <v>11968</v>
      </c>
      <c r="LGZ62" s="21" t="s">
        <v>166</v>
      </c>
      <c r="LHA62" s="21">
        <v>89</v>
      </c>
      <c r="LHB62" s="21" t="s">
        <v>170</v>
      </c>
      <c r="LHC62" s="21" t="s">
        <v>165</v>
      </c>
      <c r="LHD62" s="21" t="s">
        <v>98</v>
      </c>
      <c r="LHE62" s="21" t="s">
        <v>100</v>
      </c>
      <c r="LHF62" s="21" t="s">
        <v>169</v>
      </c>
      <c r="LHG62" s="27">
        <v>11968</v>
      </c>
      <c r="LHH62" s="21" t="s">
        <v>166</v>
      </c>
      <c r="LHI62" s="21">
        <v>89</v>
      </c>
      <c r="LHJ62" s="21" t="s">
        <v>170</v>
      </c>
      <c r="LHK62" s="21" t="s">
        <v>165</v>
      </c>
      <c r="LHL62" s="21" t="s">
        <v>98</v>
      </c>
      <c r="LHM62" s="21" t="s">
        <v>100</v>
      </c>
      <c r="LHN62" s="21" t="s">
        <v>169</v>
      </c>
      <c r="LHO62" s="27">
        <v>11968</v>
      </c>
      <c r="LHP62" s="21" t="s">
        <v>166</v>
      </c>
      <c r="LHQ62" s="21">
        <v>89</v>
      </c>
      <c r="LHR62" s="21" t="s">
        <v>170</v>
      </c>
      <c r="LHS62" s="21" t="s">
        <v>165</v>
      </c>
      <c r="LHT62" s="21" t="s">
        <v>98</v>
      </c>
      <c r="LHU62" s="21" t="s">
        <v>100</v>
      </c>
      <c r="LHV62" s="21" t="s">
        <v>169</v>
      </c>
      <c r="LHW62" s="27">
        <v>11968</v>
      </c>
      <c r="LHX62" s="21" t="s">
        <v>166</v>
      </c>
      <c r="LHY62" s="21">
        <v>89</v>
      </c>
      <c r="LHZ62" s="21" t="s">
        <v>170</v>
      </c>
      <c r="LIA62" s="21" t="s">
        <v>165</v>
      </c>
      <c r="LIB62" s="21" t="s">
        <v>98</v>
      </c>
      <c r="LIC62" s="21" t="s">
        <v>100</v>
      </c>
      <c r="LID62" s="21" t="s">
        <v>169</v>
      </c>
      <c r="LIE62" s="27">
        <v>11968</v>
      </c>
      <c r="LIF62" s="21" t="s">
        <v>166</v>
      </c>
      <c r="LIG62" s="21">
        <v>89</v>
      </c>
      <c r="LIH62" s="21" t="s">
        <v>170</v>
      </c>
      <c r="LII62" s="21" t="s">
        <v>165</v>
      </c>
      <c r="LIJ62" s="21" t="s">
        <v>98</v>
      </c>
      <c r="LIK62" s="21" t="s">
        <v>100</v>
      </c>
      <c r="LIL62" s="21" t="s">
        <v>169</v>
      </c>
      <c r="LIM62" s="27">
        <v>11968</v>
      </c>
      <c r="LIN62" s="21" t="s">
        <v>166</v>
      </c>
      <c r="LIO62" s="21">
        <v>89</v>
      </c>
      <c r="LIP62" s="21" t="s">
        <v>170</v>
      </c>
      <c r="LIQ62" s="21" t="s">
        <v>165</v>
      </c>
      <c r="LIR62" s="21" t="s">
        <v>98</v>
      </c>
      <c r="LIS62" s="21" t="s">
        <v>100</v>
      </c>
      <c r="LIT62" s="21" t="s">
        <v>169</v>
      </c>
      <c r="LIU62" s="27">
        <v>11968</v>
      </c>
      <c r="LIV62" s="21" t="s">
        <v>166</v>
      </c>
      <c r="LIW62" s="21">
        <v>89</v>
      </c>
      <c r="LIX62" s="21" t="s">
        <v>170</v>
      </c>
      <c r="LIY62" s="21" t="s">
        <v>165</v>
      </c>
      <c r="LIZ62" s="21" t="s">
        <v>98</v>
      </c>
      <c r="LJA62" s="21" t="s">
        <v>100</v>
      </c>
      <c r="LJB62" s="21" t="s">
        <v>169</v>
      </c>
      <c r="LJC62" s="27">
        <v>11968</v>
      </c>
      <c r="LJD62" s="21" t="s">
        <v>166</v>
      </c>
      <c r="LJE62" s="21">
        <v>89</v>
      </c>
      <c r="LJF62" s="21" t="s">
        <v>170</v>
      </c>
      <c r="LJG62" s="21" t="s">
        <v>165</v>
      </c>
      <c r="LJH62" s="21" t="s">
        <v>98</v>
      </c>
      <c r="LJI62" s="21" t="s">
        <v>100</v>
      </c>
      <c r="LJJ62" s="21" t="s">
        <v>169</v>
      </c>
      <c r="LJK62" s="27">
        <v>11968</v>
      </c>
      <c r="LJL62" s="21" t="s">
        <v>166</v>
      </c>
      <c r="LJM62" s="21">
        <v>89</v>
      </c>
      <c r="LJN62" s="21" t="s">
        <v>170</v>
      </c>
      <c r="LJO62" s="21" t="s">
        <v>165</v>
      </c>
      <c r="LJP62" s="21" t="s">
        <v>98</v>
      </c>
      <c r="LJQ62" s="21" t="s">
        <v>100</v>
      </c>
      <c r="LJR62" s="21" t="s">
        <v>169</v>
      </c>
      <c r="LJS62" s="27">
        <v>11968</v>
      </c>
      <c r="LJT62" s="21" t="s">
        <v>166</v>
      </c>
      <c r="LJU62" s="21">
        <v>89</v>
      </c>
      <c r="LJV62" s="21" t="s">
        <v>170</v>
      </c>
      <c r="LJW62" s="21" t="s">
        <v>165</v>
      </c>
      <c r="LJX62" s="21" t="s">
        <v>98</v>
      </c>
      <c r="LJY62" s="21" t="s">
        <v>100</v>
      </c>
      <c r="LJZ62" s="21" t="s">
        <v>169</v>
      </c>
      <c r="LKA62" s="27">
        <v>11968</v>
      </c>
      <c r="LKB62" s="21" t="s">
        <v>166</v>
      </c>
      <c r="LKC62" s="21">
        <v>89</v>
      </c>
      <c r="LKD62" s="21" t="s">
        <v>170</v>
      </c>
      <c r="LKE62" s="21" t="s">
        <v>165</v>
      </c>
      <c r="LKF62" s="21" t="s">
        <v>98</v>
      </c>
      <c r="LKG62" s="21" t="s">
        <v>100</v>
      </c>
      <c r="LKH62" s="21" t="s">
        <v>169</v>
      </c>
      <c r="LKI62" s="27">
        <v>11968</v>
      </c>
      <c r="LKJ62" s="21" t="s">
        <v>166</v>
      </c>
      <c r="LKK62" s="21">
        <v>89</v>
      </c>
      <c r="LKL62" s="21" t="s">
        <v>170</v>
      </c>
      <c r="LKM62" s="21" t="s">
        <v>165</v>
      </c>
      <c r="LKN62" s="21" t="s">
        <v>98</v>
      </c>
      <c r="LKO62" s="21" t="s">
        <v>100</v>
      </c>
      <c r="LKP62" s="21" t="s">
        <v>169</v>
      </c>
      <c r="LKQ62" s="27">
        <v>11968</v>
      </c>
      <c r="LKR62" s="21" t="s">
        <v>166</v>
      </c>
      <c r="LKS62" s="21">
        <v>89</v>
      </c>
      <c r="LKT62" s="21" t="s">
        <v>170</v>
      </c>
      <c r="LKU62" s="21" t="s">
        <v>165</v>
      </c>
      <c r="LKV62" s="21" t="s">
        <v>98</v>
      </c>
      <c r="LKW62" s="21" t="s">
        <v>100</v>
      </c>
      <c r="LKX62" s="21" t="s">
        <v>169</v>
      </c>
      <c r="LKY62" s="27">
        <v>11968</v>
      </c>
      <c r="LKZ62" s="21" t="s">
        <v>166</v>
      </c>
      <c r="LLA62" s="21">
        <v>89</v>
      </c>
      <c r="LLB62" s="21" t="s">
        <v>170</v>
      </c>
      <c r="LLC62" s="21" t="s">
        <v>165</v>
      </c>
      <c r="LLD62" s="21" t="s">
        <v>98</v>
      </c>
      <c r="LLE62" s="21" t="s">
        <v>100</v>
      </c>
      <c r="LLF62" s="21" t="s">
        <v>169</v>
      </c>
      <c r="LLG62" s="27">
        <v>11968</v>
      </c>
      <c r="LLH62" s="21" t="s">
        <v>166</v>
      </c>
      <c r="LLI62" s="21">
        <v>89</v>
      </c>
      <c r="LLJ62" s="21" t="s">
        <v>170</v>
      </c>
      <c r="LLK62" s="21" t="s">
        <v>165</v>
      </c>
      <c r="LLL62" s="21" t="s">
        <v>98</v>
      </c>
      <c r="LLM62" s="21" t="s">
        <v>100</v>
      </c>
      <c r="LLN62" s="21" t="s">
        <v>169</v>
      </c>
      <c r="LLO62" s="27">
        <v>11968</v>
      </c>
      <c r="LLP62" s="21" t="s">
        <v>166</v>
      </c>
      <c r="LLQ62" s="21">
        <v>89</v>
      </c>
      <c r="LLR62" s="21" t="s">
        <v>170</v>
      </c>
      <c r="LLS62" s="21" t="s">
        <v>165</v>
      </c>
      <c r="LLT62" s="21" t="s">
        <v>98</v>
      </c>
      <c r="LLU62" s="21" t="s">
        <v>100</v>
      </c>
      <c r="LLV62" s="21" t="s">
        <v>169</v>
      </c>
      <c r="LLW62" s="27">
        <v>11968</v>
      </c>
      <c r="LLX62" s="21" t="s">
        <v>166</v>
      </c>
      <c r="LLY62" s="21">
        <v>89</v>
      </c>
      <c r="LLZ62" s="21" t="s">
        <v>170</v>
      </c>
      <c r="LMA62" s="21" t="s">
        <v>165</v>
      </c>
      <c r="LMB62" s="21" t="s">
        <v>98</v>
      </c>
      <c r="LMC62" s="21" t="s">
        <v>100</v>
      </c>
      <c r="LMD62" s="21" t="s">
        <v>169</v>
      </c>
      <c r="LME62" s="27">
        <v>11968</v>
      </c>
      <c r="LMF62" s="21" t="s">
        <v>166</v>
      </c>
      <c r="LMG62" s="21">
        <v>89</v>
      </c>
      <c r="LMH62" s="21" t="s">
        <v>170</v>
      </c>
      <c r="LMI62" s="21" t="s">
        <v>165</v>
      </c>
      <c r="LMJ62" s="21" t="s">
        <v>98</v>
      </c>
      <c r="LMK62" s="21" t="s">
        <v>100</v>
      </c>
      <c r="LML62" s="21" t="s">
        <v>169</v>
      </c>
      <c r="LMM62" s="27">
        <v>11968</v>
      </c>
      <c r="LMN62" s="21" t="s">
        <v>166</v>
      </c>
      <c r="LMO62" s="21">
        <v>89</v>
      </c>
      <c r="LMP62" s="21" t="s">
        <v>170</v>
      </c>
      <c r="LMQ62" s="21" t="s">
        <v>165</v>
      </c>
      <c r="LMR62" s="21" t="s">
        <v>98</v>
      </c>
      <c r="LMS62" s="21" t="s">
        <v>100</v>
      </c>
      <c r="LMT62" s="21" t="s">
        <v>169</v>
      </c>
      <c r="LMU62" s="27">
        <v>11968</v>
      </c>
      <c r="LMV62" s="21" t="s">
        <v>166</v>
      </c>
      <c r="LMW62" s="21">
        <v>89</v>
      </c>
      <c r="LMX62" s="21" t="s">
        <v>170</v>
      </c>
      <c r="LMY62" s="21" t="s">
        <v>165</v>
      </c>
      <c r="LMZ62" s="21" t="s">
        <v>98</v>
      </c>
      <c r="LNA62" s="21" t="s">
        <v>100</v>
      </c>
      <c r="LNB62" s="21" t="s">
        <v>169</v>
      </c>
      <c r="LNC62" s="27">
        <v>11968</v>
      </c>
      <c r="LND62" s="21" t="s">
        <v>166</v>
      </c>
      <c r="LNE62" s="21">
        <v>89</v>
      </c>
      <c r="LNF62" s="21" t="s">
        <v>170</v>
      </c>
      <c r="LNG62" s="21" t="s">
        <v>165</v>
      </c>
      <c r="LNH62" s="21" t="s">
        <v>98</v>
      </c>
      <c r="LNI62" s="21" t="s">
        <v>100</v>
      </c>
      <c r="LNJ62" s="21" t="s">
        <v>169</v>
      </c>
      <c r="LNK62" s="27">
        <v>11968</v>
      </c>
      <c r="LNL62" s="21" t="s">
        <v>166</v>
      </c>
      <c r="LNM62" s="21">
        <v>89</v>
      </c>
      <c r="LNN62" s="21" t="s">
        <v>170</v>
      </c>
      <c r="LNO62" s="21" t="s">
        <v>165</v>
      </c>
      <c r="LNP62" s="21" t="s">
        <v>98</v>
      </c>
      <c r="LNQ62" s="21" t="s">
        <v>100</v>
      </c>
      <c r="LNR62" s="21" t="s">
        <v>169</v>
      </c>
      <c r="LNS62" s="27">
        <v>11968</v>
      </c>
      <c r="LNT62" s="21" t="s">
        <v>166</v>
      </c>
      <c r="LNU62" s="21">
        <v>89</v>
      </c>
      <c r="LNV62" s="21" t="s">
        <v>170</v>
      </c>
      <c r="LNW62" s="21" t="s">
        <v>165</v>
      </c>
      <c r="LNX62" s="21" t="s">
        <v>98</v>
      </c>
      <c r="LNY62" s="21" t="s">
        <v>100</v>
      </c>
      <c r="LNZ62" s="21" t="s">
        <v>169</v>
      </c>
      <c r="LOA62" s="27">
        <v>11968</v>
      </c>
      <c r="LOB62" s="21" t="s">
        <v>166</v>
      </c>
      <c r="LOC62" s="21">
        <v>89</v>
      </c>
      <c r="LOD62" s="21" t="s">
        <v>170</v>
      </c>
      <c r="LOE62" s="21" t="s">
        <v>165</v>
      </c>
      <c r="LOF62" s="21" t="s">
        <v>98</v>
      </c>
      <c r="LOG62" s="21" t="s">
        <v>100</v>
      </c>
      <c r="LOH62" s="21" t="s">
        <v>169</v>
      </c>
      <c r="LOI62" s="27">
        <v>11968</v>
      </c>
      <c r="LOJ62" s="21" t="s">
        <v>166</v>
      </c>
      <c r="LOK62" s="21">
        <v>89</v>
      </c>
      <c r="LOL62" s="21" t="s">
        <v>170</v>
      </c>
      <c r="LOM62" s="21" t="s">
        <v>165</v>
      </c>
      <c r="LON62" s="21" t="s">
        <v>98</v>
      </c>
      <c r="LOO62" s="21" t="s">
        <v>100</v>
      </c>
      <c r="LOP62" s="21" t="s">
        <v>169</v>
      </c>
      <c r="LOQ62" s="27">
        <v>11968</v>
      </c>
      <c r="LOR62" s="21" t="s">
        <v>166</v>
      </c>
      <c r="LOS62" s="21">
        <v>89</v>
      </c>
      <c r="LOT62" s="21" t="s">
        <v>170</v>
      </c>
      <c r="LOU62" s="21" t="s">
        <v>165</v>
      </c>
      <c r="LOV62" s="21" t="s">
        <v>98</v>
      </c>
      <c r="LOW62" s="21" t="s">
        <v>100</v>
      </c>
      <c r="LOX62" s="21" t="s">
        <v>169</v>
      </c>
      <c r="LOY62" s="27">
        <v>11968</v>
      </c>
      <c r="LOZ62" s="21" t="s">
        <v>166</v>
      </c>
      <c r="LPA62" s="21">
        <v>89</v>
      </c>
      <c r="LPB62" s="21" t="s">
        <v>170</v>
      </c>
      <c r="LPC62" s="21" t="s">
        <v>165</v>
      </c>
      <c r="LPD62" s="21" t="s">
        <v>98</v>
      </c>
      <c r="LPE62" s="21" t="s">
        <v>100</v>
      </c>
      <c r="LPF62" s="21" t="s">
        <v>169</v>
      </c>
      <c r="LPG62" s="27">
        <v>11968</v>
      </c>
      <c r="LPH62" s="21" t="s">
        <v>166</v>
      </c>
      <c r="LPI62" s="21">
        <v>89</v>
      </c>
      <c r="LPJ62" s="21" t="s">
        <v>170</v>
      </c>
      <c r="LPK62" s="21" t="s">
        <v>165</v>
      </c>
      <c r="LPL62" s="21" t="s">
        <v>98</v>
      </c>
      <c r="LPM62" s="21" t="s">
        <v>100</v>
      </c>
      <c r="LPN62" s="21" t="s">
        <v>169</v>
      </c>
      <c r="LPO62" s="27">
        <v>11968</v>
      </c>
      <c r="LPP62" s="21" t="s">
        <v>166</v>
      </c>
      <c r="LPQ62" s="21">
        <v>89</v>
      </c>
      <c r="LPR62" s="21" t="s">
        <v>170</v>
      </c>
      <c r="LPS62" s="21" t="s">
        <v>165</v>
      </c>
      <c r="LPT62" s="21" t="s">
        <v>98</v>
      </c>
      <c r="LPU62" s="21" t="s">
        <v>100</v>
      </c>
      <c r="LPV62" s="21" t="s">
        <v>169</v>
      </c>
      <c r="LPW62" s="27">
        <v>11968</v>
      </c>
      <c r="LPX62" s="21" t="s">
        <v>166</v>
      </c>
      <c r="LPY62" s="21">
        <v>89</v>
      </c>
      <c r="LPZ62" s="21" t="s">
        <v>170</v>
      </c>
      <c r="LQA62" s="21" t="s">
        <v>165</v>
      </c>
      <c r="LQB62" s="21" t="s">
        <v>98</v>
      </c>
      <c r="LQC62" s="21" t="s">
        <v>100</v>
      </c>
      <c r="LQD62" s="21" t="s">
        <v>169</v>
      </c>
      <c r="LQE62" s="27">
        <v>11968</v>
      </c>
      <c r="LQF62" s="21" t="s">
        <v>166</v>
      </c>
      <c r="LQG62" s="21">
        <v>89</v>
      </c>
      <c r="LQH62" s="21" t="s">
        <v>170</v>
      </c>
      <c r="LQI62" s="21" t="s">
        <v>165</v>
      </c>
      <c r="LQJ62" s="21" t="s">
        <v>98</v>
      </c>
      <c r="LQK62" s="21" t="s">
        <v>100</v>
      </c>
      <c r="LQL62" s="21" t="s">
        <v>169</v>
      </c>
      <c r="LQM62" s="27">
        <v>11968</v>
      </c>
      <c r="LQN62" s="21" t="s">
        <v>166</v>
      </c>
      <c r="LQO62" s="21">
        <v>89</v>
      </c>
      <c r="LQP62" s="21" t="s">
        <v>170</v>
      </c>
      <c r="LQQ62" s="21" t="s">
        <v>165</v>
      </c>
      <c r="LQR62" s="21" t="s">
        <v>98</v>
      </c>
      <c r="LQS62" s="21" t="s">
        <v>100</v>
      </c>
      <c r="LQT62" s="21" t="s">
        <v>169</v>
      </c>
      <c r="LQU62" s="27">
        <v>11968</v>
      </c>
      <c r="LQV62" s="21" t="s">
        <v>166</v>
      </c>
      <c r="LQW62" s="21">
        <v>89</v>
      </c>
      <c r="LQX62" s="21" t="s">
        <v>170</v>
      </c>
      <c r="LQY62" s="21" t="s">
        <v>165</v>
      </c>
      <c r="LQZ62" s="21" t="s">
        <v>98</v>
      </c>
      <c r="LRA62" s="21" t="s">
        <v>100</v>
      </c>
      <c r="LRB62" s="21" t="s">
        <v>169</v>
      </c>
      <c r="LRC62" s="27">
        <v>11968</v>
      </c>
      <c r="LRD62" s="21" t="s">
        <v>166</v>
      </c>
      <c r="LRE62" s="21">
        <v>89</v>
      </c>
      <c r="LRF62" s="21" t="s">
        <v>170</v>
      </c>
      <c r="LRG62" s="21" t="s">
        <v>165</v>
      </c>
      <c r="LRH62" s="21" t="s">
        <v>98</v>
      </c>
      <c r="LRI62" s="21" t="s">
        <v>100</v>
      </c>
      <c r="LRJ62" s="21" t="s">
        <v>169</v>
      </c>
      <c r="LRK62" s="27">
        <v>11968</v>
      </c>
      <c r="LRL62" s="21" t="s">
        <v>166</v>
      </c>
      <c r="LRM62" s="21">
        <v>89</v>
      </c>
      <c r="LRN62" s="21" t="s">
        <v>170</v>
      </c>
      <c r="LRO62" s="21" t="s">
        <v>165</v>
      </c>
      <c r="LRP62" s="21" t="s">
        <v>98</v>
      </c>
      <c r="LRQ62" s="21" t="s">
        <v>100</v>
      </c>
      <c r="LRR62" s="21" t="s">
        <v>169</v>
      </c>
      <c r="LRS62" s="27">
        <v>11968</v>
      </c>
      <c r="LRT62" s="21" t="s">
        <v>166</v>
      </c>
      <c r="LRU62" s="21">
        <v>89</v>
      </c>
      <c r="LRV62" s="21" t="s">
        <v>170</v>
      </c>
      <c r="LRW62" s="21" t="s">
        <v>165</v>
      </c>
      <c r="LRX62" s="21" t="s">
        <v>98</v>
      </c>
      <c r="LRY62" s="21" t="s">
        <v>100</v>
      </c>
      <c r="LRZ62" s="21" t="s">
        <v>169</v>
      </c>
      <c r="LSA62" s="27">
        <v>11968</v>
      </c>
      <c r="LSB62" s="21" t="s">
        <v>166</v>
      </c>
      <c r="LSC62" s="21">
        <v>89</v>
      </c>
      <c r="LSD62" s="21" t="s">
        <v>170</v>
      </c>
      <c r="LSE62" s="21" t="s">
        <v>165</v>
      </c>
      <c r="LSF62" s="21" t="s">
        <v>98</v>
      </c>
      <c r="LSG62" s="21" t="s">
        <v>100</v>
      </c>
      <c r="LSH62" s="21" t="s">
        <v>169</v>
      </c>
      <c r="LSI62" s="27">
        <v>11968</v>
      </c>
      <c r="LSJ62" s="21" t="s">
        <v>166</v>
      </c>
      <c r="LSK62" s="21">
        <v>89</v>
      </c>
      <c r="LSL62" s="21" t="s">
        <v>170</v>
      </c>
      <c r="LSM62" s="21" t="s">
        <v>165</v>
      </c>
      <c r="LSN62" s="21" t="s">
        <v>98</v>
      </c>
      <c r="LSO62" s="21" t="s">
        <v>100</v>
      </c>
      <c r="LSP62" s="21" t="s">
        <v>169</v>
      </c>
      <c r="LSQ62" s="27">
        <v>11968</v>
      </c>
      <c r="LSR62" s="21" t="s">
        <v>166</v>
      </c>
      <c r="LSS62" s="21">
        <v>89</v>
      </c>
      <c r="LST62" s="21" t="s">
        <v>170</v>
      </c>
      <c r="LSU62" s="21" t="s">
        <v>165</v>
      </c>
      <c r="LSV62" s="21" t="s">
        <v>98</v>
      </c>
      <c r="LSW62" s="21" t="s">
        <v>100</v>
      </c>
      <c r="LSX62" s="21" t="s">
        <v>169</v>
      </c>
      <c r="LSY62" s="27">
        <v>11968</v>
      </c>
      <c r="LSZ62" s="21" t="s">
        <v>166</v>
      </c>
      <c r="LTA62" s="21">
        <v>89</v>
      </c>
      <c r="LTB62" s="21" t="s">
        <v>170</v>
      </c>
      <c r="LTC62" s="21" t="s">
        <v>165</v>
      </c>
      <c r="LTD62" s="21" t="s">
        <v>98</v>
      </c>
      <c r="LTE62" s="21" t="s">
        <v>100</v>
      </c>
      <c r="LTF62" s="21" t="s">
        <v>169</v>
      </c>
      <c r="LTG62" s="27">
        <v>11968</v>
      </c>
      <c r="LTH62" s="21" t="s">
        <v>166</v>
      </c>
      <c r="LTI62" s="21">
        <v>89</v>
      </c>
      <c r="LTJ62" s="21" t="s">
        <v>170</v>
      </c>
      <c r="LTK62" s="21" t="s">
        <v>165</v>
      </c>
      <c r="LTL62" s="21" t="s">
        <v>98</v>
      </c>
      <c r="LTM62" s="21" t="s">
        <v>100</v>
      </c>
      <c r="LTN62" s="21" t="s">
        <v>169</v>
      </c>
      <c r="LTO62" s="27">
        <v>11968</v>
      </c>
      <c r="LTP62" s="21" t="s">
        <v>166</v>
      </c>
      <c r="LTQ62" s="21">
        <v>89</v>
      </c>
      <c r="LTR62" s="21" t="s">
        <v>170</v>
      </c>
      <c r="LTS62" s="21" t="s">
        <v>165</v>
      </c>
      <c r="LTT62" s="21" t="s">
        <v>98</v>
      </c>
      <c r="LTU62" s="21" t="s">
        <v>100</v>
      </c>
      <c r="LTV62" s="21" t="s">
        <v>169</v>
      </c>
      <c r="LTW62" s="27">
        <v>11968</v>
      </c>
      <c r="LTX62" s="21" t="s">
        <v>166</v>
      </c>
      <c r="LTY62" s="21">
        <v>89</v>
      </c>
      <c r="LTZ62" s="21" t="s">
        <v>170</v>
      </c>
      <c r="LUA62" s="21" t="s">
        <v>165</v>
      </c>
      <c r="LUB62" s="21" t="s">
        <v>98</v>
      </c>
      <c r="LUC62" s="21" t="s">
        <v>100</v>
      </c>
      <c r="LUD62" s="21" t="s">
        <v>169</v>
      </c>
      <c r="LUE62" s="27">
        <v>11968</v>
      </c>
      <c r="LUF62" s="21" t="s">
        <v>166</v>
      </c>
      <c r="LUG62" s="21">
        <v>89</v>
      </c>
      <c r="LUH62" s="21" t="s">
        <v>170</v>
      </c>
      <c r="LUI62" s="21" t="s">
        <v>165</v>
      </c>
      <c r="LUJ62" s="21" t="s">
        <v>98</v>
      </c>
      <c r="LUK62" s="21" t="s">
        <v>100</v>
      </c>
      <c r="LUL62" s="21" t="s">
        <v>169</v>
      </c>
      <c r="LUM62" s="27">
        <v>11968</v>
      </c>
      <c r="LUN62" s="21" t="s">
        <v>166</v>
      </c>
      <c r="LUO62" s="21">
        <v>89</v>
      </c>
      <c r="LUP62" s="21" t="s">
        <v>170</v>
      </c>
      <c r="LUQ62" s="21" t="s">
        <v>165</v>
      </c>
      <c r="LUR62" s="21" t="s">
        <v>98</v>
      </c>
      <c r="LUS62" s="21" t="s">
        <v>100</v>
      </c>
      <c r="LUT62" s="21" t="s">
        <v>169</v>
      </c>
      <c r="LUU62" s="27">
        <v>11968</v>
      </c>
      <c r="LUV62" s="21" t="s">
        <v>166</v>
      </c>
      <c r="LUW62" s="21">
        <v>89</v>
      </c>
      <c r="LUX62" s="21" t="s">
        <v>170</v>
      </c>
      <c r="LUY62" s="21" t="s">
        <v>165</v>
      </c>
      <c r="LUZ62" s="21" t="s">
        <v>98</v>
      </c>
      <c r="LVA62" s="21" t="s">
        <v>100</v>
      </c>
      <c r="LVB62" s="21" t="s">
        <v>169</v>
      </c>
      <c r="LVC62" s="27">
        <v>11968</v>
      </c>
      <c r="LVD62" s="21" t="s">
        <v>166</v>
      </c>
      <c r="LVE62" s="21">
        <v>89</v>
      </c>
      <c r="LVF62" s="21" t="s">
        <v>170</v>
      </c>
      <c r="LVG62" s="21" t="s">
        <v>165</v>
      </c>
      <c r="LVH62" s="21" t="s">
        <v>98</v>
      </c>
      <c r="LVI62" s="21" t="s">
        <v>100</v>
      </c>
      <c r="LVJ62" s="21" t="s">
        <v>169</v>
      </c>
      <c r="LVK62" s="27">
        <v>11968</v>
      </c>
      <c r="LVL62" s="21" t="s">
        <v>166</v>
      </c>
      <c r="LVM62" s="21">
        <v>89</v>
      </c>
      <c r="LVN62" s="21" t="s">
        <v>170</v>
      </c>
      <c r="LVO62" s="21" t="s">
        <v>165</v>
      </c>
      <c r="LVP62" s="21" t="s">
        <v>98</v>
      </c>
      <c r="LVQ62" s="21" t="s">
        <v>100</v>
      </c>
      <c r="LVR62" s="21" t="s">
        <v>169</v>
      </c>
      <c r="LVS62" s="27">
        <v>11968</v>
      </c>
      <c r="LVT62" s="21" t="s">
        <v>166</v>
      </c>
      <c r="LVU62" s="21">
        <v>89</v>
      </c>
      <c r="LVV62" s="21" t="s">
        <v>170</v>
      </c>
      <c r="LVW62" s="21" t="s">
        <v>165</v>
      </c>
      <c r="LVX62" s="21" t="s">
        <v>98</v>
      </c>
      <c r="LVY62" s="21" t="s">
        <v>100</v>
      </c>
      <c r="LVZ62" s="21" t="s">
        <v>169</v>
      </c>
      <c r="LWA62" s="27">
        <v>11968</v>
      </c>
      <c r="LWB62" s="21" t="s">
        <v>166</v>
      </c>
      <c r="LWC62" s="21">
        <v>89</v>
      </c>
      <c r="LWD62" s="21" t="s">
        <v>170</v>
      </c>
      <c r="LWE62" s="21" t="s">
        <v>165</v>
      </c>
      <c r="LWF62" s="21" t="s">
        <v>98</v>
      </c>
      <c r="LWG62" s="21" t="s">
        <v>100</v>
      </c>
      <c r="LWH62" s="21" t="s">
        <v>169</v>
      </c>
      <c r="LWI62" s="27">
        <v>11968</v>
      </c>
      <c r="LWJ62" s="21" t="s">
        <v>166</v>
      </c>
      <c r="LWK62" s="21">
        <v>89</v>
      </c>
      <c r="LWL62" s="21" t="s">
        <v>170</v>
      </c>
      <c r="LWM62" s="21" t="s">
        <v>165</v>
      </c>
      <c r="LWN62" s="21" t="s">
        <v>98</v>
      </c>
      <c r="LWO62" s="21" t="s">
        <v>100</v>
      </c>
      <c r="LWP62" s="21" t="s">
        <v>169</v>
      </c>
      <c r="LWQ62" s="27">
        <v>11968</v>
      </c>
      <c r="LWR62" s="21" t="s">
        <v>166</v>
      </c>
      <c r="LWS62" s="21">
        <v>89</v>
      </c>
      <c r="LWT62" s="21" t="s">
        <v>170</v>
      </c>
      <c r="LWU62" s="21" t="s">
        <v>165</v>
      </c>
      <c r="LWV62" s="21" t="s">
        <v>98</v>
      </c>
      <c r="LWW62" s="21" t="s">
        <v>100</v>
      </c>
      <c r="LWX62" s="21" t="s">
        <v>169</v>
      </c>
      <c r="LWY62" s="27">
        <v>11968</v>
      </c>
      <c r="LWZ62" s="21" t="s">
        <v>166</v>
      </c>
      <c r="LXA62" s="21">
        <v>89</v>
      </c>
      <c r="LXB62" s="21" t="s">
        <v>170</v>
      </c>
      <c r="LXC62" s="21" t="s">
        <v>165</v>
      </c>
      <c r="LXD62" s="21" t="s">
        <v>98</v>
      </c>
      <c r="LXE62" s="21" t="s">
        <v>100</v>
      </c>
      <c r="LXF62" s="21" t="s">
        <v>169</v>
      </c>
      <c r="LXG62" s="27">
        <v>11968</v>
      </c>
      <c r="LXH62" s="21" t="s">
        <v>166</v>
      </c>
      <c r="LXI62" s="21">
        <v>89</v>
      </c>
      <c r="LXJ62" s="21" t="s">
        <v>170</v>
      </c>
      <c r="LXK62" s="21" t="s">
        <v>165</v>
      </c>
      <c r="LXL62" s="21" t="s">
        <v>98</v>
      </c>
      <c r="LXM62" s="21" t="s">
        <v>100</v>
      </c>
      <c r="LXN62" s="21" t="s">
        <v>169</v>
      </c>
      <c r="LXO62" s="27">
        <v>11968</v>
      </c>
      <c r="LXP62" s="21" t="s">
        <v>166</v>
      </c>
      <c r="LXQ62" s="21">
        <v>89</v>
      </c>
      <c r="LXR62" s="21" t="s">
        <v>170</v>
      </c>
      <c r="LXS62" s="21" t="s">
        <v>165</v>
      </c>
      <c r="LXT62" s="21" t="s">
        <v>98</v>
      </c>
      <c r="LXU62" s="21" t="s">
        <v>100</v>
      </c>
      <c r="LXV62" s="21" t="s">
        <v>169</v>
      </c>
      <c r="LXW62" s="27">
        <v>11968</v>
      </c>
      <c r="LXX62" s="21" t="s">
        <v>166</v>
      </c>
      <c r="LXY62" s="21">
        <v>89</v>
      </c>
      <c r="LXZ62" s="21" t="s">
        <v>170</v>
      </c>
      <c r="LYA62" s="21" t="s">
        <v>165</v>
      </c>
      <c r="LYB62" s="21" t="s">
        <v>98</v>
      </c>
      <c r="LYC62" s="21" t="s">
        <v>100</v>
      </c>
      <c r="LYD62" s="21" t="s">
        <v>169</v>
      </c>
      <c r="LYE62" s="27">
        <v>11968</v>
      </c>
      <c r="LYF62" s="21" t="s">
        <v>166</v>
      </c>
      <c r="LYG62" s="21">
        <v>89</v>
      </c>
      <c r="LYH62" s="21" t="s">
        <v>170</v>
      </c>
      <c r="LYI62" s="21" t="s">
        <v>165</v>
      </c>
      <c r="LYJ62" s="21" t="s">
        <v>98</v>
      </c>
      <c r="LYK62" s="21" t="s">
        <v>100</v>
      </c>
      <c r="LYL62" s="21" t="s">
        <v>169</v>
      </c>
      <c r="LYM62" s="27">
        <v>11968</v>
      </c>
      <c r="LYN62" s="21" t="s">
        <v>166</v>
      </c>
      <c r="LYO62" s="21">
        <v>89</v>
      </c>
      <c r="LYP62" s="21" t="s">
        <v>170</v>
      </c>
      <c r="LYQ62" s="21" t="s">
        <v>165</v>
      </c>
      <c r="LYR62" s="21" t="s">
        <v>98</v>
      </c>
      <c r="LYS62" s="21" t="s">
        <v>100</v>
      </c>
      <c r="LYT62" s="21" t="s">
        <v>169</v>
      </c>
      <c r="LYU62" s="27">
        <v>11968</v>
      </c>
      <c r="LYV62" s="21" t="s">
        <v>166</v>
      </c>
      <c r="LYW62" s="21">
        <v>89</v>
      </c>
      <c r="LYX62" s="21" t="s">
        <v>170</v>
      </c>
      <c r="LYY62" s="21" t="s">
        <v>165</v>
      </c>
      <c r="LYZ62" s="21" t="s">
        <v>98</v>
      </c>
      <c r="LZA62" s="21" t="s">
        <v>100</v>
      </c>
      <c r="LZB62" s="21" t="s">
        <v>169</v>
      </c>
      <c r="LZC62" s="27">
        <v>11968</v>
      </c>
      <c r="LZD62" s="21" t="s">
        <v>166</v>
      </c>
      <c r="LZE62" s="21">
        <v>89</v>
      </c>
      <c r="LZF62" s="21" t="s">
        <v>170</v>
      </c>
      <c r="LZG62" s="21" t="s">
        <v>165</v>
      </c>
      <c r="LZH62" s="21" t="s">
        <v>98</v>
      </c>
      <c r="LZI62" s="21" t="s">
        <v>100</v>
      </c>
      <c r="LZJ62" s="21" t="s">
        <v>169</v>
      </c>
      <c r="LZK62" s="27">
        <v>11968</v>
      </c>
      <c r="LZL62" s="21" t="s">
        <v>166</v>
      </c>
      <c r="LZM62" s="21">
        <v>89</v>
      </c>
      <c r="LZN62" s="21" t="s">
        <v>170</v>
      </c>
      <c r="LZO62" s="21" t="s">
        <v>165</v>
      </c>
      <c r="LZP62" s="21" t="s">
        <v>98</v>
      </c>
      <c r="LZQ62" s="21" t="s">
        <v>100</v>
      </c>
      <c r="LZR62" s="21" t="s">
        <v>169</v>
      </c>
      <c r="LZS62" s="27">
        <v>11968</v>
      </c>
      <c r="LZT62" s="21" t="s">
        <v>166</v>
      </c>
      <c r="LZU62" s="21">
        <v>89</v>
      </c>
      <c r="LZV62" s="21" t="s">
        <v>170</v>
      </c>
      <c r="LZW62" s="21" t="s">
        <v>165</v>
      </c>
      <c r="LZX62" s="21" t="s">
        <v>98</v>
      </c>
      <c r="LZY62" s="21" t="s">
        <v>100</v>
      </c>
      <c r="LZZ62" s="21" t="s">
        <v>169</v>
      </c>
      <c r="MAA62" s="27">
        <v>11968</v>
      </c>
      <c r="MAB62" s="21" t="s">
        <v>166</v>
      </c>
      <c r="MAC62" s="21">
        <v>89</v>
      </c>
      <c r="MAD62" s="21" t="s">
        <v>170</v>
      </c>
      <c r="MAE62" s="21" t="s">
        <v>165</v>
      </c>
      <c r="MAF62" s="21" t="s">
        <v>98</v>
      </c>
      <c r="MAG62" s="21" t="s">
        <v>100</v>
      </c>
      <c r="MAH62" s="21" t="s">
        <v>169</v>
      </c>
      <c r="MAI62" s="27">
        <v>11968</v>
      </c>
      <c r="MAJ62" s="21" t="s">
        <v>166</v>
      </c>
      <c r="MAK62" s="21">
        <v>89</v>
      </c>
      <c r="MAL62" s="21" t="s">
        <v>170</v>
      </c>
      <c r="MAM62" s="21" t="s">
        <v>165</v>
      </c>
      <c r="MAN62" s="21" t="s">
        <v>98</v>
      </c>
      <c r="MAO62" s="21" t="s">
        <v>100</v>
      </c>
      <c r="MAP62" s="21" t="s">
        <v>169</v>
      </c>
      <c r="MAQ62" s="27">
        <v>11968</v>
      </c>
      <c r="MAR62" s="21" t="s">
        <v>166</v>
      </c>
      <c r="MAS62" s="21">
        <v>89</v>
      </c>
      <c r="MAT62" s="21" t="s">
        <v>170</v>
      </c>
      <c r="MAU62" s="21" t="s">
        <v>165</v>
      </c>
      <c r="MAV62" s="21" t="s">
        <v>98</v>
      </c>
      <c r="MAW62" s="21" t="s">
        <v>100</v>
      </c>
      <c r="MAX62" s="21" t="s">
        <v>169</v>
      </c>
      <c r="MAY62" s="27">
        <v>11968</v>
      </c>
      <c r="MAZ62" s="21" t="s">
        <v>166</v>
      </c>
      <c r="MBA62" s="21">
        <v>89</v>
      </c>
      <c r="MBB62" s="21" t="s">
        <v>170</v>
      </c>
      <c r="MBC62" s="21" t="s">
        <v>165</v>
      </c>
      <c r="MBD62" s="21" t="s">
        <v>98</v>
      </c>
      <c r="MBE62" s="21" t="s">
        <v>100</v>
      </c>
      <c r="MBF62" s="21" t="s">
        <v>169</v>
      </c>
      <c r="MBG62" s="27">
        <v>11968</v>
      </c>
      <c r="MBH62" s="21" t="s">
        <v>166</v>
      </c>
      <c r="MBI62" s="21">
        <v>89</v>
      </c>
      <c r="MBJ62" s="21" t="s">
        <v>170</v>
      </c>
      <c r="MBK62" s="21" t="s">
        <v>165</v>
      </c>
      <c r="MBL62" s="21" t="s">
        <v>98</v>
      </c>
      <c r="MBM62" s="21" t="s">
        <v>100</v>
      </c>
      <c r="MBN62" s="21" t="s">
        <v>169</v>
      </c>
      <c r="MBO62" s="27">
        <v>11968</v>
      </c>
      <c r="MBP62" s="21" t="s">
        <v>166</v>
      </c>
      <c r="MBQ62" s="21">
        <v>89</v>
      </c>
      <c r="MBR62" s="21" t="s">
        <v>170</v>
      </c>
      <c r="MBS62" s="21" t="s">
        <v>165</v>
      </c>
      <c r="MBT62" s="21" t="s">
        <v>98</v>
      </c>
      <c r="MBU62" s="21" t="s">
        <v>100</v>
      </c>
      <c r="MBV62" s="21" t="s">
        <v>169</v>
      </c>
      <c r="MBW62" s="27">
        <v>11968</v>
      </c>
      <c r="MBX62" s="21" t="s">
        <v>166</v>
      </c>
      <c r="MBY62" s="21">
        <v>89</v>
      </c>
      <c r="MBZ62" s="21" t="s">
        <v>170</v>
      </c>
      <c r="MCA62" s="21" t="s">
        <v>165</v>
      </c>
      <c r="MCB62" s="21" t="s">
        <v>98</v>
      </c>
      <c r="MCC62" s="21" t="s">
        <v>100</v>
      </c>
      <c r="MCD62" s="21" t="s">
        <v>169</v>
      </c>
      <c r="MCE62" s="27">
        <v>11968</v>
      </c>
      <c r="MCF62" s="21" t="s">
        <v>166</v>
      </c>
      <c r="MCG62" s="21">
        <v>89</v>
      </c>
      <c r="MCH62" s="21" t="s">
        <v>170</v>
      </c>
      <c r="MCI62" s="21" t="s">
        <v>165</v>
      </c>
      <c r="MCJ62" s="21" t="s">
        <v>98</v>
      </c>
      <c r="MCK62" s="21" t="s">
        <v>100</v>
      </c>
      <c r="MCL62" s="21" t="s">
        <v>169</v>
      </c>
      <c r="MCM62" s="27">
        <v>11968</v>
      </c>
      <c r="MCN62" s="21" t="s">
        <v>166</v>
      </c>
      <c r="MCO62" s="21">
        <v>89</v>
      </c>
      <c r="MCP62" s="21" t="s">
        <v>170</v>
      </c>
      <c r="MCQ62" s="21" t="s">
        <v>165</v>
      </c>
      <c r="MCR62" s="21" t="s">
        <v>98</v>
      </c>
      <c r="MCS62" s="21" t="s">
        <v>100</v>
      </c>
      <c r="MCT62" s="21" t="s">
        <v>169</v>
      </c>
      <c r="MCU62" s="27">
        <v>11968</v>
      </c>
      <c r="MCV62" s="21" t="s">
        <v>166</v>
      </c>
      <c r="MCW62" s="21">
        <v>89</v>
      </c>
      <c r="MCX62" s="21" t="s">
        <v>170</v>
      </c>
      <c r="MCY62" s="21" t="s">
        <v>165</v>
      </c>
      <c r="MCZ62" s="21" t="s">
        <v>98</v>
      </c>
      <c r="MDA62" s="21" t="s">
        <v>100</v>
      </c>
      <c r="MDB62" s="21" t="s">
        <v>169</v>
      </c>
      <c r="MDC62" s="27">
        <v>11968</v>
      </c>
      <c r="MDD62" s="21" t="s">
        <v>166</v>
      </c>
      <c r="MDE62" s="21">
        <v>89</v>
      </c>
      <c r="MDF62" s="21" t="s">
        <v>170</v>
      </c>
      <c r="MDG62" s="21" t="s">
        <v>165</v>
      </c>
      <c r="MDH62" s="21" t="s">
        <v>98</v>
      </c>
      <c r="MDI62" s="21" t="s">
        <v>100</v>
      </c>
      <c r="MDJ62" s="21" t="s">
        <v>169</v>
      </c>
      <c r="MDK62" s="27">
        <v>11968</v>
      </c>
      <c r="MDL62" s="21" t="s">
        <v>166</v>
      </c>
      <c r="MDM62" s="21">
        <v>89</v>
      </c>
      <c r="MDN62" s="21" t="s">
        <v>170</v>
      </c>
      <c r="MDO62" s="21" t="s">
        <v>165</v>
      </c>
      <c r="MDP62" s="21" t="s">
        <v>98</v>
      </c>
      <c r="MDQ62" s="21" t="s">
        <v>100</v>
      </c>
      <c r="MDR62" s="21" t="s">
        <v>169</v>
      </c>
      <c r="MDS62" s="27">
        <v>11968</v>
      </c>
      <c r="MDT62" s="21" t="s">
        <v>166</v>
      </c>
      <c r="MDU62" s="21">
        <v>89</v>
      </c>
      <c r="MDV62" s="21" t="s">
        <v>170</v>
      </c>
      <c r="MDW62" s="21" t="s">
        <v>165</v>
      </c>
      <c r="MDX62" s="21" t="s">
        <v>98</v>
      </c>
      <c r="MDY62" s="21" t="s">
        <v>100</v>
      </c>
      <c r="MDZ62" s="21" t="s">
        <v>169</v>
      </c>
      <c r="MEA62" s="27">
        <v>11968</v>
      </c>
      <c r="MEB62" s="21" t="s">
        <v>166</v>
      </c>
      <c r="MEC62" s="21">
        <v>89</v>
      </c>
      <c r="MED62" s="21" t="s">
        <v>170</v>
      </c>
      <c r="MEE62" s="21" t="s">
        <v>165</v>
      </c>
      <c r="MEF62" s="21" t="s">
        <v>98</v>
      </c>
      <c r="MEG62" s="21" t="s">
        <v>100</v>
      </c>
      <c r="MEH62" s="21" t="s">
        <v>169</v>
      </c>
      <c r="MEI62" s="27">
        <v>11968</v>
      </c>
      <c r="MEJ62" s="21" t="s">
        <v>166</v>
      </c>
      <c r="MEK62" s="21">
        <v>89</v>
      </c>
      <c r="MEL62" s="21" t="s">
        <v>170</v>
      </c>
      <c r="MEM62" s="21" t="s">
        <v>165</v>
      </c>
      <c r="MEN62" s="21" t="s">
        <v>98</v>
      </c>
      <c r="MEO62" s="21" t="s">
        <v>100</v>
      </c>
      <c r="MEP62" s="21" t="s">
        <v>169</v>
      </c>
      <c r="MEQ62" s="27">
        <v>11968</v>
      </c>
      <c r="MER62" s="21" t="s">
        <v>166</v>
      </c>
      <c r="MES62" s="21">
        <v>89</v>
      </c>
      <c r="MET62" s="21" t="s">
        <v>170</v>
      </c>
      <c r="MEU62" s="21" t="s">
        <v>165</v>
      </c>
      <c r="MEV62" s="21" t="s">
        <v>98</v>
      </c>
      <c r="MEW62" s="21" t="s">
        <v>100</v>
      </c>
      <c r="MEX62" s="21" t="s">
        <v>169</v>
      </c>
      <c r="MEY62" s="27">
        <v>11968</v>
      </c>
      <c r="MEZ62" s="21" t="s">
        <v>166</v>
      </c>
      <c r="MFA62" s="21">
        <v>89</v>
      </c>
      <c r="MFB62" s="21" t="s">
        <v>170</v>
      </c>
      <c r="MFC62" s="21" t="s">
        <v>165</v>
      </c>
      <c r="MFD62" s="21" t="s">
        <v>98</v>
      </c>
      <c r="MFE62" s="21" t="s">
        <v>100</v>
      </c>
      <c r="MFF62" s="21" t="s">
        <v>169</v>
      </c>
      <c r="MFG62" s="27">
        <v>11968</v>
      </c>
      <c r="MFH62" s="21" t="s">
        <v>166</v>
      </c>
      <c r="MFI62" s="21">
        <v>89</v>
      </c>
      <c r="MFJ62" s="21" t="s">
        <v>170</v>
      </c>
      <c r="MFK62" s="21" t="s">
        <v>165</v>
      </c>
      <c r="MFL62" s="21" t="s">
        <v>98</v>
      </c>
      <c r="MFM62" s="21" t="s">
        <v>100</v>
      </c>
      <c r="MFN62" s="21" t="s">
        <v>169</v>
      </c>
      <c r="MFO62" s="27">
        <v>11968</v>
      </c>
      <c r="MFP62" s="21" t="s">
        <v>166</v>
      </c>
      <c r="MFQ62" s="21">
        <v>89</v>
      </c>
      <c r="MFR62" s="21" t="s">
        <v>170</v>
      </c>
      <c r="MFS62" s="21" t="s">
        <v>165</v>
      </c>
      <c r="MFT62" s="21" t="s">
        <v>98</v>
      </c>
      <c r="MFU62" s="21" t="s">
        <v>100</v>
      </c>
      <c r="MFV62" s="21" t="s">
        <v>169</v>
      </c>
      <c r="MFW62" s="27">
        <v>11968</v>
      </c>
      <c r="MFX62" s="21" t="s">
        <v>166</v>
      </c>
      <c r="MFY62" s="21">
        <v>89</v>
      </c>
      <c r="MFZ62" s="21" t="s">
        <v>170</v>
      </c>
      <c r="MGA62" s="21" t="s">
        <v>165</v>
      </c>
      <c r="MGB62" s="21" t="s">
        <v>98</v>
      </c>
      <c r="MGC62" s="21" t="s">
        <v>100</v>
      </c>
      <c r="MGD62" s="21" t="s">
        <v>169</v>
      </c>
      <c r="MGE62" s="27">
        <v>11968</v>
      </c>
      <c r="MGF62" s="21" t="s">
        <v>166</v>
      </c>
      <c r="MGG62" s="21">
        <v>89</v>
      </c>
      <c r="MGH62" s="21" t="s">
        <v>170</v>
      </c>
      <c r="MGI62" s="21" t="s">
        <v>165</v>
      </c>
      <c r="MGJ62" s="21" t="s">
        <v>98</v>
      </c>
      <c r="MGK62" s="21" t="s">
        <v>100</v>
      </c>
      <c r="MGL62" s="21" t="s">
        <v>169</v>
      </c>
      <c r="MGM62" s="27">
        <v>11968</v>
      </c>
      <c r="MGN62" s="21" t="s">
        <v>166</v>
      </c>
      <c r="MGO62" s="21">
        <v>89</v>
      </c>
      <c r="MGP62" s="21" t="s">
        <v>170</v>
      </c>
      <c r="MGQ62" s="21" t="s">
        <v>165</v>
      </c>
      <c r="MGR62" s="21" t="s">
        <v>98</v>
      </c>
      <c r="MGS62" s="21" t="s">
        <v>100</v>
      </c>
      <c r="MGT62" s="21" t="s">
        <v>169</v>
      </c>
      <c r="MGU62" s="27">
        <v>11968</v>
      </c>
      <c r="MGV62" s="21" t="s">
        <v>166</v>
      </c>
      <c r="MGW62" s="21">
        <v>89</v>
      </c>
      <c r="MGX62" s="21" t="s">
        <v>170</v>
      </c>
      <c r="MGY62" s="21" t="s">
        <v>165</v>
      </c>
      <c r="MGZ62" s="21" t="s">
        <v>98</v>
      </c>
      <c r="MHA62" s="21" t="s">
        <v>100</v>
      </c>
      <c r="MHB62" s="21" t="s">
        <v>169</v>
      </c>
      <c r="MHC62" s="27">
        <v>11968</v>
      </c>
      <c r="MHD62" s="21" t="s">
        <v>166</v>
      </c>
      <c r="MHE62" s="21">
        <v>89</v>
      </c>
      <c r="MHF62" s="21" t="s">
        <v>170</v>
      </c>
      <c r="MHG62" s="21" t="s">
        <v>165</v>
      </c>
      <c r="MHH62" s="21" t="s">
        <v>98</v>
      </c>
      <c r="MHI62" s="21" t="s">
        <v>100</v>
      </c>
      <c r="MHJ62" s="21" t="s">
        <v>169</v>
      </c>
      <c r="MHK62" s="27">
        <v>11968</v>
      </c>
      <c r="MHL62" s="21" t="s">
        <v>166</v>
      </c>
      <c r="MHM62" s="21">
        <v>89</v>
      </c>
      <c r="MHN62" s="21" t="s">
        <v>170</v>
      </c>
      <c r="MHO62" s="21" t="s">
        <v>165</v>
      </c>
      <c r="MHP62" s="21" t="s">
        <v>98</v>
      </c>
      <c r="MHQ62" s="21" t="s">
        <v>100</v>
      </c>
      <c r="MHR62" s="21" t="s">
        <v>169</v>
      </c>
      <c r="MHS62" s="27">
        <v>11968</v>
      </c>
      <c r="MHT62" s="21" t="s">
        <v>166</v>
      </c>
      <c r="MHU62" s="21">
        <v>89</v>
      </c>
      <c r="MHV62" s="21" t="s">
        <v>170</v>
      </c>
      <c r="MHW62" s="21" t="s">
        <v>165</v>
      </c>
      <c r="MHX62" s="21" t="s">
        <v>98</v>
      </c>
      <c r="MHY62" s="21" t="s">
        <v>100</v>
      </c>
      <c r="MHZ62" s="21" t="s">
        <v>169</v>
      </c>
      <c r="MIA62" s="27">
        <v>11968</v>
      </c>
      <c r="MIB62" s="21" t="s">
        <v>166</v>
      </c>
      <c r="MIC62" s="21">
        <v>89</v>
      </c>
      <c r="MID62" s="21" t="s">
        <v>170</v>
      </c>
      <c r="MIE62" s="21" t="s">
        <v>165</v>
      </c>
      <c r="MIF62" s="21" t="s">
        <v>98</v>
      </c>
      <c r="MIG62" s="21" t="s">
        <v>100</v>
      </c>
      <c r="MIH62" s="21" t="s">
        <v>169</v>
      </c>
      <c r="MII62" s="27">
        <v>11968</v>
      </c>
      <c r="MIJ62" s="21" t="s">
        <v>166</v>
      </c>
      <c r="MIK62" s="21">
        <v>89</v>
      </c>
      <c r="MIL62" s="21" t="s">
        <v>170</v>
      </c>
      <c r="MIM62" s="21" t="s">
        <v>165</v>
      </c>
      <c r="MIN62" s="21" t="s">
        <v>98</v>
      </c>
      <c r="MIO62" s="21" t="s">
        <v>100</v>
      </c>
      <c r="MIP62" s="21" t="s">
        <v>169</v>
      </c>
      <c r="MIQ62" s="27">
        <v>11968</v>
      </c>
      <c r="MIR62" s="21" t="s">
        <v>166</v>
      </c>
      <c r="MIS62" s="21">
        <v>89</v>
      </c>
      <c r="MIT62" s="21" t="s">
        <v>170</v>
      </c>
      <c r="MIU62" s="21" t="s">
        <v>165</v>
      </c>
      <c r="MIV62" s="21" t="s">
        <v>98</v>
      </c>
      <c r="MIW62" s="21" t="s">
        <v>100</v>
      </c>
      <c r="MIX62" s="21" t="s">
        <v>169</v>
      </c>
      <c r="MIY62" s="27">
        <v>11968</v>
      </c>
      <c r="MIZ62" s="21" t="s">
        <v>166</v>
      </c>
      <c r="MJA62" s="21">
        <v>89</v>
      </c>
      <c r="MJB62" s="21" t="s">
        <v>170</v>
      </c>
      <c r="MJC62" s="21" t="s">
        <v>165</v>
      </c>
      <c r="MJD62" s="21" t="s">
        <v>98</v>
      </c>
      <c r="MJE62" s="21" t="s">
        <v>100</v>
      </c>
      <c r="MJF62" s="21" t="s">
        <v>169</v>
      </c>
      <c r="MJG62" s="27">
        <v>11968</v>
      </c>
      <c r="MJH62" s="21" t="s">
        <v>166</v>
      </c>
      <c r="MJI62" s="21">
        <v>89</v>
      </c>
      <c r="MJJ62" s="21" t="s">
        <v>170</v>
      </c>
      <c r="MJK62" s="21" t="s">
        <v>165</v>
      </c>
      <c r="MJL62" s="21" t="s">
        <v>98</v>
      </c>
      <c r="MJM62" s="21" t="s">
        <v>100</v>
      </c>
      <c r="MJN62" s="21" t="s">
        <v>169</v>
      </c>
      <c r="MJO62" s="27">
        <v>11968</v>
      </c>
      <c r="MJP62" s="21" t="s">
        <v>166</v>
      </c>
      <c r="MJQ62" s="21">
        <v>89</v>
      </c>
      <c r="MJR62" s="21" t="s">
        <v>170</v>
      </c>
      <c r="MJS62" s="21" t="s">
        <v>165</v>
      </c>
      <c r="MJT62" s="21" t="s">
        <v>98</v>
      </c>
      <c r="MJU62" s="21" t="s">
        <v>100</v>
      </c>
      <c r="MJV62" s="21" t="s">
        <v>169</v>
      </c>
      <c r="MJW62" s="27">
        <v>11968</v>
      </c>
      <c r="MJX62" s="21" t="s">
        <v>166</v>
      </c>
      <c r="MJY62" s="21">
        <v>89</v>
      </c>
      <c r="MJZ62" s="21" t="s">
        <v>170</v>
      </c>
      <c r="MKA62" s="21" t="s">
        <v>165</v>
      </c>
      <c r="MKB62" s="21" t="s">
        <v>98</v>
      </c>
      <c r="MKC62" s="21" t="s">
        <v>100</v>
      </c>
      <c r="MKD62" s="21" t="s">
        <v>169</v>
      </c>
      <c r="MKE62" s="27">
        <v>11968</v>
      </c>
      <c r="MKF62" s="21" t="s">
        <v>166</v>
      </c>
      <c r="MKG62" s="21">
        <v>89</v>
      </c>
      <c r="MKH62" s="21" t="s">
        <v>170</v>
      </c>
      <c r="MKI62" s="21" t="s">
        <v>165</v>
      </c>
      <c r="MKJ62" s="21" t="s">
        <v>98</v>
      </c>
      <c r="MKK62" s="21" t="s">
        <v>100</v>
      </c>
      <c r="MKL62" s="21" t="s">
        <v>169</v>
      </c>
      <c r="MKM62" s="27">
        <v>11968</v>
      </c>
      <c r="MKN62" s="21" t="s">
        <v>166</v>
      </c>
      <c r="MKO62" s="21">
        <v>89</v>
      </c>
      <c r="MKP62" s="21" t="s">
        <v>170</v>
      </c>
      <c r="MKQ62" s="21" t="s">
        <v>165</v>
      </c>
      <c r="MKR62" s="21" t="s">
        <v>98</v>
      </c>
      <c r="MKS62" s="21" t="s">
        <v>100</v>
      </c>
      <c r="MKT62" s="21" t="s">
        <v>169</v>
      </c>
      <c r="MKU62" s="27">
        <v>11968</v>
      </c>
      <c r="MKV62" s="21" t="s">
        <v>166</v>
      </c>
      <c r="MKW62" s="21">
        <v>89</v>
      </c>
      <c r="MKX62" s="21" t="s">
        <v>170</v>
      </c>
      <c r="MKY62" s="21" t="s">
        <v>165</v>
      </c>
      <c r="MKZ62" s="21" t="s">
        <v>98</v>
      </c>
      <c r="MLA62" s="21" t="s">
        <v>100</v>
      </c>
      <c r="MLB62" s="21" t="s">
        <v>169</v>
      </c>
      <c r="MLC62" s="27">
        <v>11968</v>
      </c>
      <c r="MLD62" s="21" t="s">
        <v>166</v>
      </c>
      <c r="MLE62" s="21">
        <v>89</v>
      </c>
      <c r="MLF62" s="21" t="s">
        <v>170</v>
      </c>
      <c r="MLG62" s="21" t="s">
        <v>165</v>
      </c>
      <c r="MLH62" s="21" t="s">
        <v>98</v>
      </c>
      <c r="MLI62" s="21" t="s">
        <v>100</v>
      </c>
      <c r="MLJ62" s="21" t="s">
        <v>169</v>
      </c>
      <c r="MLK62" s="27">
        <v>11968</v>
      </c>
      <c r="MLL62" s="21" t="s">
        <v>166</v>
      </c>
      <c r="MLM62" s="21">
        <v>89</v>
      </c>
      <c r="MLN62" s="21" t="s">
        <v>170</v>
      </c>
      <c r="MLO62" s="21" t="s">
        <v>165</v>
      </c>
      <c r="MLP62" s="21" t="s">
        <v>98</v>
      </c>
      <c r="MLQ62" s="21" t="s">
        <v>100</v>
      </c>
      <c r="MLR62" s="21" t="s">
        <v>169</v>
      </c>
      <c r="MLS62" s="27">
        <v>11968</v>
      </c>
      <c r="MLT62" s="21" t="s">
        <v>166</v>
      </c>
      <c r="MLU62" s="21">
        <v>89</v>
      </c>
      <c r="MLV62" s="21" t="s">
        <v>170</v>
      </c>
      <c r="MLW62" s="21" t="s">
        <v>165</v>
      </c>
      <c r="MLX62" s="21" t="s">
        <v>98</v>
      </c>
      <c r="MLY62" s="21" t="s">
        <v>100</v>
      </c>
      <c r="MLZ62" s="21" t="s">
        <v>169</v>
      </c>
      <c r="MMA62" s="27">
        <v>11968</v>
      </c>
      <c r="MMB62" s="21" t="s">
        <v>166</v>
      </c>
      <c r="MMC62" s="21">
        <v>89</v>
      </c>
      <c r="MMD62" s="21" t="s">
        <v>170</v>
      </c>
      <c r="MME62" s="21" t="s">
        <v>165</v>
      </c>
      <c r="MMF62" s="21" t="s">
        <v>98</v>
      </c>
      <c r="MMG62" s="21" t="s">
        <v>100</v>
      </c>
      <c r="MMH62" s="21" t="s">
        <v>169</v>
      </c>
      <c r="MMI62" s="27">
        <v>11968</v>
      </c>
      <c r="MMJ62" s="21" t="s">
        <v>166</v>
      </c>
      <c r="MMK62" s="21">
        <v>89</v>
      </c>
      <c r="MML62" s="21" t="s">
        <v>170</v>
      </c>
      <c r="MMM62" s="21" t="s">
        <v>165</v>
      </c>
      <c r="MMN62" s="21" t="s">
        <v>98</v>
      </c>
      <c r="MMO62" s="21" t="s">
        <v>100</v>
      </c>
      <c r="MMP62" s="21" t="s">
        <v>169</v>
      </c>
      <c r="MMQ62" s="27">
        <v>11968</v>
      </c>
      <c r="MMR62" s="21" t="s">
        <v>166</v>
      </c>
      <c r="MMS62" s="21">
        <v>89</v>
      </c>
      <c r="MMT62" s="21" t="s">
        <v>170</v>
      </c>
      <c r="MMU62" s="21" t="s">
        <v>165</v>
      </c>
      <c r="MMV62" s="21" t="s">
        <v>98</v>
      </c>
      <c r="MMW62" s="21" t="s">
        <v>100</v>
      </c>
      <c r="MMX62" s="21" t="s">
        <v>169</v>
      </c>
      <c r="MMY62" s="27">
        <v>11968</v>
      </c>
      <c r="MMZ62" s="21" t="s">
        <v>166</v>
      </c>
      <c r="MNA62" s="21">
        <v>89</v>
      </c>
      <c r="MNB62" s="21" t="s">
        <v>170</v>
      </c>
      <c r="MNC62" s="21" t="s">
        <v>165</v>
      </c>
      <c r="MND62" s="21" t="s">
        <v>98</v>
      </c>
      <c r="MNE62" s="21" t="s">
        <v>100</v>
      </c>
      <c r="MNF62" s="21" t="s">
        <v>169</v>
      </c>
      <c r="MNG62" s="27">
        <v>11968</v>
      </c>
      <c r="MNH62" s="21" t="s">
        <v>166</v>
      </c>
      <c r="MNI62" s="21">
        <v>89</v>
      </c>
      <c r="MNJ62" s="21" t="s">
        <v>170</v>
      </c>
      <c r="MNK62" s="21" t="s">
        <v>165</v>
      </c>
      <c r="MNL62" s="21" t="s">
        <v>98</v>
      </c>
      <c r="MNM62" s="21" t="s">
        <v>100</v>
      </c>
      <c r="MNN62" s="21" t="s">
        <v>169</v>
      </c>
      <c r="MNO62" s="27">
        <v>11968</v>
      </c>
      <c r="MNP62" s="21" t="s">
        <v>166</v>
      </c>
      <c r="MNQ62" s="21">
        <v>89</v>
      </c>
      <c r="MNR62" s="21" t="s">
        <v>170</v>
      </c>
      <c r="MNS62" s="21" t="s">
        <v>165</v>
      </c>
      <c r="MNT62" s="21" t="s">
        <v>98</v>
      </c>
      <c r="MNU62" s="21" t="s">
        <v>100</v>
      </c>
      <c r="MNV62" s="21" t="s">
        <v>169</v>
      </c>
      <c r="MNW62" s="27">
        <v>11968</v>
      </c>
      <c r="MNX62" s="21" t="s">
        <v>166</v>
      </c>
      <c r="MNY62" s="21">
        <v>89</v>
      </c>
      <c r="MNZ62" s="21" t="s">
        <v>170</v>
      </c>
      <c r="MOA62" s="21" t="s">
        <v>165</v>
      </c>
      <c r="MOB62" s="21" t="s">
        <v>98</v>
      </c>
      <c r="MOC62" s="21" t="s">
        <v>100</v>
      </c>
      <c r="MOD62" s="21" t="s">
        <v>169</v>
      </c>
      <c r="MOE62" s="27">
        <v>11968</v>
      </c>
      <c r="MOF62" s="21" t="s">
        <v>166</v>
      </c>
      <c r="MOG62" s="21">
        <v>89</v>
      </c>
      <c r="MOH62" s="21" t="s">
        <v>170</v>
      </c>
      <c r="MOI62" s="21" t="s">
        <v>165</v>
      </c>
      <c r="MOJ62" s="21" t="s">
        <v>98</v>
      </c>
      <c r="MOK62" s="21" t="s">
        <v>100</v>
      </c>
      <c r="MOL62" s="21" t="s">
        <v>169</v>
      </c>
      <c r="MOM62" s="27">
        <v>11968</v>
      </c>
      <c r="MON62" s="21" t="s">
        <v>166</v>
      </c>
      <c r="MOO62" s="21">
        <v>89</v>
      </c>
      <c r="MOP62" s="21" t="s">
        <v>170</v>
      </c>
      <c r="MOQ62" s="21" t="s">
        <v>165</v>
      </c>
      <c r="MOR62" s="21" t="s">
        <v>98</v>
      </c>
      <c r="MOS62" s="21" t="s">
        <v>100</v>
      </c>
      <c r="MOT62" s="21" t="s">
        <v>169</v>
      </c>
      <c r="MOU62" s="27">
        <v>11968</v>
      </c>
      <c r="MOV62" s="21" t="s">
        <v>166</v>
      </c>
      <c r="MOW62" s="21">
        <v>89</v>
      </c>
      <c r="MOX62" s="21" t="s">
        <v>170</v>
      </c>
      <c r="MOY62" s="21" t="s">
        <v>165</v>
      </c>
      <c r="MOZ62" s="21" t="s">
        <v>98</v>
      </c>
      <c r="MPA62" s="21" t="s">
        <v>100</v>
      </c>
      <c r="MPB62" s="21" t="s">
        <v>169</v>
      </c>
      <c r="MPC62" s="27">
        <v>11968</v>
      </c>
      <c r="MPD62" s="21" t="s">
        <v>166</v>
      </c>
      <c r="MPE62" s="21">
        <v>89</v>
      </c>
      <c r="MPF62" s="21" t="s">
        <v>170</v>
      </c>
      <c r="MPG62" s="21" t="s">
        <v>165</v>
      </c>
      <c r="MPH62" s="21" t="s">
        <v>98</v>
      </c>
      <c r="MPI62" s="21" t="s">
        <v>100</v>
      </c>
      <c r="MPJ62" s="21" t="s">
        <v>169</v>
      </c>
      <c r="MPK62" s="27">
        <v>11968</v>
      </c>
      <c r="MPL62" s="21" t="s">
        <v>166</v>
      </c>
      <c r="MPM62" s="21">
        <v>89</v>
      </c>
      <c r="MPN62" s="21" t="s">
        <v>170</v>
      </c>
      <c r="MPO62" s="21" t="s">
        <v>165</v>
      </c>
      <c r="MPP62" s="21" t="s">
        <v>98</v>
      </c>
      <c r="MPQ62" s="21" t="s">
        <v>100</v>
      </c>
      <c r="MPR62" s="21" t="s">
        <v>169</v>
      </c>
      <c r="MPS62" s="27">
        <v>11968</v>
      </c>
      <c r="MPT62" s="21" t="s">
        <v>166</v>
      </c>
      <c r="MPU62" s="21">
        <v>89</v>
      </c>
      <c r="MPV62" s="21" t="s">
        <v>170</v>
      </c>
      <c r="MPW62" s="21" t="s">
        <v>165</v>
      </c>
      <c r="MPX62" s="21" t="s">
        <v>98</v>
      </c>
      <c r="MPY62" s="21" t="s">
        <v>100</v>
      </c>
      <c r="MPZ62" s="21" t="s">
        <v>169</v>
      </c>
      <c r="MQA62" s="27">
        <v>11968</v>
      </c>
      <c r="MQB62" s="21" t="s">
        <v>166</v>
      </c>
      <c r="MQC62" s="21">
        <v>89</v>
      </c>
      <c r="MQD62" s="21" t="s">
        <v>170</v>
      </c>
      <c r="MQE62" s="21" t="s">
        <v>165</v>
      </c>
      <c r="MQF62" s="21" t="s">
        <v>98</v>
      </c>
      <c r="MQG62" s="21" t="s">
        <v>100</v>
      </c>
      <c r="MQH62" s="21" t="s">
        <v>169</v>
      </c>
      <c r="MQI62" s="27">
        <v>11968</v>
      </c>
      <c r="MQJ62" s="21" t="s">
        <v>166</v>
      </c>
      <c r="MQK62" s="21">
        <v>89</v>
      </c>
      <c r="MQL62" s="21" t="s">
        <v>170</v>
      </c>
      <c r="MQM62" s="21" t="s">
        <v>165</v>
      </c>
      <c r="MQN62" s="21" t="s">
        <v>98</v>
      </c>
      <c r="MQO62" s="21" t="s">
        <v>100</v>
      </c>
      <c r="MQP62" s="21" t="s">
        <v>169</v>
      </c>
      <c r="MQQ62" s="27">
        <v>11968</v>
      </c>
      <c r="MQR62" s="21" t="s">
        <v>166</v>
      </c>
      <c r="MQS62" s="21">
        <v>89</v>
      </c>
      <c r="MQT62" s="21" t="s">
        <v>170</v>
      </c>
      <c r="MQU62" s="21" t="s">
        <v>165</v>
      </c>
      <c r="MQV62" s="21" t="s">
        <v>98</v>
      </c>
      <c r="MQW62" s="21" t="s">
        <v>100</v>
      </c>
      <c r="MQX62" s="21" t="s">
        <v>169</v>
      </c>
      <c r="MQY62" s="27">
        <v>11968</v>
      </c>
      <c r="MQZ62" s="21" t="s">
        <v>166</v>
      </c>
      <c r="MRA62" s="21">
        <v>89</v>
      </c>
      <c r="MRB62" s="21" t="s">
        <v>170</v>
      </c>
      <c r="MRC62" s="21" t="s">
        <v>165</v>
      </c>
      <c r="MRD62" s="21" t="s">
        <v>98</v>
      </c>
      <c r="MRE62" s="21" t="s">
        <v>100</v>
      </c>
      <c r="MRF62" s="21" t="s">
        <v>169</v>
      </c>
      <c r="MRG62" s="27">
        <v>11968</v>
      </c>
      <c r="MRH62" s="21" t="s">
        <v>166</v>
      </c>
      <c r="MRI62" s="21">
        <v>89</v>
      </c>
      <c r="MRJ62" s="21" t="s">
        <v>170</v>
      </c>
      <c r="MRK62" s="21" t="s">
        <v>165</v>
      </c>
      <c r="MRL62" s="21" t="s">
        <v>98</v>
      </c>
      <c r="MRM62" s="21" t="s">
        <v>100</v>
      </c>
      <c r="MRN62" s="21" t="s">
        <v>169</v>
      </c>
      <c r="MRO62" s="27">
        <v>11968</v>
      </c>
      <c r="MRP62" s="21" t="s">
        <v>166</v>
      </c>
      <c r="MRQ62" s="21">
        <v>89</v>
      </c>
      <c r="MRR62" s="21" t="s">
        <v>170</v>
      </c>
      <c r="MRS62" s="21" t="s">
        <v>165</v>
      </c>
      <c r="MRT62" s="21" t="s">
        <v>98</v>
      </c>
      <c r="MRU62" s="21" t="s">
        <v>100</v>
      </c>
      <c r="MRV62" s="21" t="s">
        <v>169</v>
      </c>
      <c r="MRW62" s="27">
        <v>11968</v>
      </c>
      <c r="MRX62" s="21" t="s">
        <v>166</v>
      </c>
      <c r="MRY62" s="21">
        <v>89</v>
      </c>
      <c r="MRZ62" s="21" t="s">
        <v>170</v>
      </c>
      <c r="MSA62" s="21" t="s">
        <v>165</v>
      </c>
      <c r="MSB62" s="21" t="s">
        <v>98</v>
      </c>
      <c r="MSC62" s="21" t="s">
        <v>100</v>
      </c>
      <c r="MSD62" s="21" t="s">
        <v>169</v>
      </c>
      <c r="MSE62" s="27">
        <v>11968</v>
      </c>
      <c r="MSF62" s="21" t="s">
        <v>166</v>
      </c>
      <c r="MSG62" s="21">
        <v>89</v>
      </c>
      <c r="MSH62" s="21" t="s">
        <v>170</v>
      </c>
      <c r="MSI62" s="21" t="s">
        <v>165</v>
      </c>
      <c r="MSJ62" s="21" t="s">
        <v>98</v>
      </c>
      <c r="MSK62" s="21" t="s">
        <v>100</v>
      </c>
      <c r="MSL62" s="21" t="s">
        <v>169</v>
      </c>
      <c r="MSM62" s="27">
        <v>11968</v>
      </c>
      <c r="MSN62" s="21" t="s">
        <v>166</v>
      </c>
      <c r="MSO62" s="21">
        <v>89</v>
      </c>
      <c r="MSP62" s="21" t="s">
        <v>170</v>
      </c>
      <c r="MSQ62" s="21" t="s">
        <v>165</v>
      </c>
      <c r="MSR62" s="21" t="s">
        <v>98</v>
      </c>
      <c r="MSS62" s="21" t="s">
        <v>100</v>
      </c>
      <c r="MST62" s="21" t="s">
        <v>169</v>
      </c>
      <c r="MSU62" s="27">
        <v>11968</v>
      </c>
      <c r="MSV62" s="21" t="s">
        <v>166</v>
      </c>
      <c r="MSW62" s="21">
        <v>89</v>
      </c>
      <c r="MSX62" s="21" t="s">
        <v>170</v>
      </c>
      <c r="MSY62" s="21" t="s">
        <v>165</v>
      </c>
      <c r="MSZ62" s="21" t="s">
        <v>98</v>
      </c>
      <c r="MTA62" s="21" t="s">
        <v>100</v>
      </c>
      <c r="MTB62" s="21" t="s">
        <v>169</v>
      </c>
      <c r="MTC62" s="27">
        <v>11968</v>
      </c>
      <c r="MTD62" s="21" t="s">
        <v>166</v>
      </c>
      <c r="MTE62" s="21">
        <v>89</v>
      </c>
      <c r="MTF62" s="21" t="s">
        <v>170</v>
      </c>
      <c r="MTG62" s="21" t="s">
        <v>165</v>
      </c>
      <c r="MTH62" s="21" t="s">
        <v>98</v>
      </c>
      <c r="MTI62" s="21" t="s">
        <v>100</v>
      </c>
      <c r="MTJ62" s="21" t="s">
        <v>169</v>
      </c>
      <c r="MTK62" s="27">
        <v>11968</v>
      </c>
      <c r="MTL62" s="21" t="s">
        <v>166</v>
      </c>
      <c r="MTM62" s="21">
        <v>89</v>
      </c>
      <c r="MTN62" s="21" t="s">
        <v>170</v>
      </c>
      <c r="MTO62" s="21" t="s">
        <v>165</v>
      </c>
      <c r="MTP62" s="21" t="s">
        <v>98</v>
      </c>
      <c r="MTQ62" s="21" t="s">
        <v>100</v>
      </c>
      <c r="MTR62" s="21" t="s">
        <v>169</v>
      </c>
      <c r="MTS62" s="27">
        <v>11968</v>
      </c>
      <c r="MTT62" s="21" t="s">
        <v>166</v>
      </c>
      <c r="MTU62" s="21">
        <v>89</v>
      </c>
      <c r="MTV62" s="21" t="s">
        <v>170</v>
      </c>
      <c r="MTW62" s="21" t="s">
        <v>165</v>
      </c>
      <c r="MTX62" s="21" t="s">
        <v>98</v>
      </c>
      <c r="MTY62" s="21" t="s">
        <v>100</v>
      </c>
      <c r="MTZ62" s="21" t="s">
        <v>169</v>
      </c>
      <c r="MUA62" s="27">
        <v>11968</v>
      </c>
      <c r="MUB62" s="21" t="s">
        <v>166</v>
      </c>
      <c r="MUC62" s="21">
        <v>89</v>
      </c>
      <c r="MUD62" s="21" t="s">
        <v>170</v>
      </c>
      <c r="MUE62" s="21" t="s">
        <v>165</v>
      </c>
      <c r="MUF62" s="21" t="s">
        <v>98</v>
      </c>
      <c r="MUG62" s="21" t="s">
        <v>100</v>
      </c>
      <c r="MUH62" s="21" t="s">
        <v>169</v>
      </c>
      <c r="MUI62" s="27">
        <v>11968</v>
      </c>
      <c r="MUJ62" s="21" t="s">
        <v>166</v>
      </c>
      <c r="MUK62" s="21">
        <v>89</v>
      </c>
      <c r="MUL62" s="21" t="s">
        <v>170</v>
      </c>
      <c r="MUM62" s="21" t="s">
        <v>165</v>
      </c>
      <c r="MUN62" s="21" t="s">
        <v>98</v>
      </c>
      <c r="MUO62" s="21" t="s">
        <v>100</v>
      </c>
      <c r="MUP62" s="21" t="s">
        <v>169</v>
      </c>
      <c r="MUQ62" s="27">
        <v>11968</v>
      </c>
      <c r="MUR62" s="21" t="s">
        <v>166</v>
      </c>
      <c r="MUS62" s="21">
        <v>89</v>
      </c>
      <c r="MUT62" s="21" t="s">
        <v>170</v>
      </c>
      <c r="MUU62" s="21" t="s">
        <v>165</v>
      </c>
      <c r="MUV62" s="21" t="s">
        <v>98</v>
      </c>
      <c r="MUW62" s="21" t="s">
        <v>100</v>
      </c>
      <c r="MUX62" s="21" t="s">
        <v>169</v>
      </c>
      <c r="MUY62" s="27">
        <v>11968</v>
      </c>
      <c r="MUZ62" s="21" t="s">
        <v>166</v>
      </c>
      <c r="MVA62" s="21">
        <v>89</v>
      </c>
      <c r="MVB62" s="21" t="s">
        <v>170</v>
      </c>
      <c r="MVC62" s="21" t="s">
        <v>165</v>
      </c>
      <c r="MVD62" s="21" t="s">
        <v>98</v>
      </c>
      <c r="MVE62" s="21" t="s">
        <v>100</v>
      </c>
      <c r="MVF62" s="21" t="s">
        <v>169</v>
      </c>
      <c r="MVG62" s="27">
        <v>11968</v>
      </c>
      <c r="MVH62" s="21" t="s">
        <v>166</v>
      </c>
      <c r="MVI62" s="21">
        <v>89</v>
      </c>
      <c r="MVJ62" s="21" t="s">
        <v>170</v>
      </c>
      <c r="MVK62" s="21" t="s">
        <v>165</v>
      </c>
      <c r="MVL62" s="21" t="s">
        <v>98</v>
      </c>
      <c r="MVM62" s="21" t="s">
        <v>100</v>
      </c>
      <c r="MVN62" s="21" t="s">
        <v>169</v>
      </c>
      <c r="MVO62" s="27">
        <v>11968</v>
      </c>
      <c r="MVP62" s="21" t="s">
        <v>166</v>
      </c>
      <c r="MVQ62" s="21">
        <v>89</v>
      </c>
      <c r="MVR62" s="21" t="s">
        <v>170</v>
      </c>
      <c r="MVS62" s="21" t="s">
        <v>165</v>
      </c>
      <c r="MVT62" s="21" t="s">
        <v>98</v>
      </c>
      <c r="MVU62" s="21" t="s">
        <v>100</v>
      </c>
      <c r="MVV62" s="21" t="s">
        <v>169</v>
      </c>
      <c r="MVW62" s="27">
        <v>11968</v>
      </c>
      <c r="MVX62" s="21" t="s">
        <v>166</v>
      </c>
      <c r="MVY62" s="21">
        <v>89</v>
      </c>
      <c r="MVZ62" s="21" t="s">
        <v>170</v>
      </c>
      <c r="MWA62" s="21" t="s">
        <v>165</v>
      </c>
      <c r="MWB62" s="21" t="s">
        <v>98</v>
      </c>
      <c r="MWC62" s="21" t="s">
        <v>100</v>
      </c>
      <c r="MWD62" s="21" t="s">
        <v>169</v>
      </c>
      <c r="MWE62" s="27">
        <v>11968</v>
      </c>
      <c r="MWF62" s="21" t="s">
        <v>166</v>
      </c>
      <c r="MWG62" s="21">
        <v>89</v>
      </c>
      <c r="MWH62" s="21" t="s">
        <v>170</v>
      </c>
      <c r="MWI62" s="21" t="s">
        <v>165</v>
      </c>
      <c r="MWJ62" s="21" t="s">
        <v>98</v>
      </c>
      <c r="MWK62" s="21" t="s">
        <v>100</v>
      </c>
      <c r="MWL62" s="21" t="s">
        <v>169</v>
      </c>
      <c r="MWM62" s="27">
        <v>11968</v>
      </c>
      <c r="MWN62" s="21" t="s">
        <v>166</v>
      </c>
      <c r="MWO62" s="21">
        <v>89</v>
      </c>
      <c r="MWP62" s="21" t="s">
        <v>170</v>
      </c>
      <c r="MWQ62" s="21" t="s">
        <v>165</v>
      </c>
      <c r="MWR62" s="21" t="s">
        <v>98</v>
      </c>
      <c r="MWS62" s="21" t="s">
        <v>100</v>
      </c>
      <c r="MWT62" s="21" t="s">
        <v>169</v>
      </c>
      <c r="MWU62" s="27">
        <v>11968</v>
      </c>
      <c r="MWV62" s="21" t="s">
        <v>166</v>
      </c>
      <c r="MWW62" s="21">
        <v>89</v>
      </c>
      <c r="MWX62" s="21" t="s">
        <v>170</v>
      </c>
      <c r="MWY62" s="21" t="s">
        <v>165</v>
      </c>
      <c r="MWZ62" s="21" t="s">
        <v>98</v>
      </c>
      <c r="MXA62" s="21" t="s">
        <v>100</v>
      </c>
      <c r="MXB62" s="21" t="s">
        <v>169</v>
      </c>
      <c r="MXC62" s="27">
        <v>11968</v>
      </c>
      <c r="MXD62" s="21" t="s">
        <v>166</v>
      </c>
      <c r="MXE62" s="21">
        <v>89</v>
      </c>
      <c r="MXF62" s="21" t="s">
        <v>170</v>
      </c>
      <c r="MXG62" s="21" t="s">
        <v>165</v>
      </c>
      <c r="MXH62" s="21" t="s">
        <v>98</v>
      </c>
      <c r="MXI62" s="21" t="s">
        <v>100</v>
      </c>
      <c r="MXJ62" s="21" t="s">
        <v>169</v>
      </c>
      <c r="MXK62" s="27">
        <v>11968</v>
      </c>
      <c r="MXL62" s="21" t="s">
        <v>166</v>
      </c>
      <c r="MXM62" s="21">
        <v>89</v>
      </c>
      <c r="MXN62" s="21" t="s">
        <v>170</v>
      </c>
      <c r="MXO62" s="21" t="s">
        <v>165</v>
      </c>
      <c r="MXP62" s="21" t="s">
        <v>98</v>
      </c>
      <c r="MXQ62" s="21" t="s">
        <v>100</v>
      </c>
      <c r="MXR62" s="21" t="s">
        <v>169</v>
      </c>
      <c r="MXS62" s="27">
        <v>11968</v>
      </c>
      <c r="MXT62" s="21" t="s">
        <v>166</v>
      </c>
      <c r="MXU62" s="21">
        <v>89</v>
      </c>
      <c r="MXV62" s="21" t="s">
        <v>170</v>
      </c>
      <c r="MXW62" s="21" t="s">
        <v>165</v>
      </c>
      <c r="MXX62" s="21" t="s">
        <v>98</v>
      </c>
      <c r="MXY62" s="21" t="s">
        <v>100</v>
      </c>
      <c r="MXZ62" s="21" t="s">
        <v>169</v>
      </c>
      <c r="MYA62" s="27">
        <v>11968</v>
      </c>
      <c r="MYB62" s="21" t="s">
        <v>166</v>
      </c>
      <c r="MYC62" s="21">
        <v>89</v>
      </c>
      <c r="MYD62" s="21" t="s">
        <v>170</v>
      </c>
      <c r="MYE62" s="21" t="s">
        <v>165</v>
      </c>
      <c r="MYF62" s="21" t="s">
        <v>98</v>
      </c>
      <c r="MYG62" s="21" t="s">
        <v>100</v>
      </c>
      <c r="MYH62" s="21" t="s">
        <v>169</v>
      </c>
      <c r="MYI62" s="27">
        <v>11968</v>
      </c>
      <c r="MYJ62" s="21" t="s">
        <v>166</v>
      </c>
      <c r="MYK62" s="21">
        <v>89</v>
      </c>
      <c r="MYL62" s="21" t="s">
        <v>170</v>
      </c>
      <c r="MYM62" s="21" t="s">
        <v>165</v>
      </c>
      <c r="MYN62" s="21" t="s">
        <v>98</v>
      </c>
      <c r="MYO62" s="21" t="s">
        <v>100</v>
      </c>
      <c r="MYP62" s="21" t="s">
        <v>169</v>
      </c>
      <c r="MYQ62" s="27">
        <v>11968</v>
      </c>
      <c r="MYR62" s="21" t="s">
        <v>166</v>
      </c>
      <c r="MYS62" s="21">
        <v>89</v>
      </c>
      <c r="MYT62" s="21" t="s">
        <v>170</v>
      </c>
      <c r="MYU62" s="21" t="s">
        <v>165</v>
      </c>
      <c r="MYV62" s="21" t="s">
        <v>98</v>
      </c>
      <c r="MYW62" s="21" t="s">
        <v>100</v>
      </c>
      <c r="MYX62" s="21" t="s">
        <v>169</v>
      </c>
      <c r="MYY62" s="27">
        <v>11968</v>
      </c>
      <c r="MYZ62" s="21" t="s">
        <v>166</v>
      </c>
      <c r="MZA62" s="21">
        <v>89</v>
      </c>
      <c r="MZB62" s="21" t="s">
        <v>170</v>
      </c>
      <c r="MZC62" s="21" t="s">
        <v>165</v>
      </c>
      <c r="MZD62" s="21" t="s">
        <v>98</v>
      </c>
      <c r="MZE62" s="21" t="s">
        <v>100</v>
      </c>
      <c r="MZF62" s="21" t="s">
        <v>169</v>
      </c>
      <c r="MZG62" s="27">
        <v>11968</v>
      </c>
      <c r="MZH62" s="21" t="s">
        <v>166</v>
      </c>
      <c r="MZI62" s="21">
        <v>89</v>
      </c>
      <c r="MZJ62" s="21" t="s">
        <v>170</v>
      </c>
      <c r="MZK62" s="21" t="s">
        <v>165</v>
      </c>
      <c r="MZL62" s="21" t="s">
        <v>98</v>
      </c>
      <c r="MZM62" s="21" t="s">
        <v>100</v>
      </c>
      <c r="MZN62" s="21" t="s">
        <v>169</v>
      </c>
      <c r="MZO62" s="27">
        <v>11968</v>
      </c>
      <c r="MZP62" s="21" t="s">
        <v>166</v>
      </c>
      <c r="MZQ62" s="21">
        <v>89</v>
      </c>
      <c r="MZR62" s="21" t="s">
        <v>170</v>
      </c>
      <c r="MZS62" s="21" t="s">
        <v>165</v>
      </c>
      <c r="MZT62" s="21" t="s">
        <v>98</v>
      </c>
      <c r="MZU62" s="21" t="s">
        <v>100</v>
      </c>
      <c r="MZV62" s="21" t="s">
        <v>169</v>
      </c>
      <c r="MZW62" s="27">
        <v>11968</v>
      </c>
      <c r="MZX62" s="21" t="s">
        <v>166</v>
      </c>
      <c r="MZY62" s="21">
        <v>89</v>
      </c>
      <c r="MZZ62" s="21" t="s">
        <v>170</v>
      </c>
      <c r="NAA62" s="21" t="s">
        <v>165</v>
      </c>
      <c r="NAB62" s="21" t="s">
        <v>98</v>
      </c>
      <c r="NAC62" s="21" t="s">
        <v>100</v>
      </c>
      <c r="NAD62" s="21" t="s">
        <v>169</v>
      </c>
      <c r="NAE62" s="27">
        <v>11968</v>
      </c>
      <c r="NAF62" s="21" t="s">
        <v>166</v>
      </c>
      <c r="NAG62" s="21">
        <v>89</v>
      </c>
      <c r="NAH62" s="21" t="s">
        <v>170</v>
      </c>
      <c r="NAI62" s="21" t="s">
        <v>165</v>
      </c>
      <c r="NAJ62" s="21" t="s">
        <v>98</v>
      </c>
      <c r="NAK62" s="21" t="s">
        <v>100</v>
      </c>
      <c r="NAL62" s="21" t="s">
        <v>169</v>
      </c>
      <c r="NAM62" s="27">
        <v>11968</v>
      </c>
      <c r="NAN62" s="21" t="s">
        <v>166</v>
      </c>
      <c r="NAO62" s="21">
        <v>89</v>
      </c>
      <c r="NAP62" s="21" t="s">
        <v>170</v>
      </c>
      <c r="NAQ62" s="21" t="s">
        <v>165</v>
      </c>
      <c r="NAR62" s="21" t="s">
        <v>98</v>
      </c>
      <c r="NAS62" s="21" t="s">
        <v>100</v>
      </c>
      <c r="NAT62" s="21" t="s">
        <v>169</v>
      </c>
      <c r="NAU62" s="27">
        <v>11968</v>
      </c>
      <c r="NAV62" s="21" t="s">
        <v>166</v>
      </c>
      <c r="NAW62" s="21">
        <v>89</v>
      </c>
      <c r="NAX62" s="21" t="s">
        <v>170</v>
      </c>
      <c r="NAY62" s="21" t="s">
        <v>165</v>
      </c>
      <c r="NAZ62" s="21" t="s">
        <v>98</v>
      </c>
      <c r="NBA62" s="21" t="s">
        <v>100</v>
      </c>
      <c r="NBB62" s="21" t="s">
        <v>169</v>
      </c>
      <c r="NBC62" s="27">
        <v>11968</v>
      </c>
      <c r="NBD62" s="21" t="s">
        <v>166</v>
      </c>
      <c r="NBE62" s="21">
        <v>89</v>
      </c>
      <c r="NBF62" s="21" t="s">
        <v>170</v>
      </c>
      <c r="NBG62" s="21" t="s">
        <v>165</v>
      </c>
      <c r="NBH62" s="21" t="s">
        <v>98</v>
      </c>
      <c r="NBI62" s="21" t="s">
        <v>100</v>
      </c>
      <c r="NBJ62" s="21" t="s">
        <v>169</v>
      </c>
      <c r="NBK62" s="27">
        <v>11968</v>
      </c>
      <c r="NBL62" s="21" t="s">
        <v>166</v>
      </c>
      <c r="NBM62" s="21">
        <v>89</v>
      </c>
      <c r="NBN62" s="21" t="s">
        <v>170</v>
      </c>
      <c r="NBO62" s="21" t="s">
        <v>165</v>
      </c>
      <c r="NBP62" s="21" t="s">
        <v>98</v>
      </c>
      <c r="NBQ62" s="21" t="s">
        <v>100</v>
      </c>
      <c r="NBR62" s="21" t="s">
        <v>169</v>
      </c>
      <c r="NBS62" s="27">
        <v>11968</v>
      </c>
      <c r="NBT62" s="21" t="s">
        <v>166</v>
      </c>
      <c r="NBU62" s="21">
        <v>89</v>
      </c>
      <c r="NBV62" s="21" t="s">
        <v>170</v>
      </c>
      <c r="NBW62" s="21" t="s">
        <v>165</v>
      </c>
      <c r="NBX62" s="21" t="s">
        <v>98</v>
      </c>
      <c r="NBY62" s="21" t="s">
        <v>100</v>
      </c>
      <c r="NBZ62" s="21" t="s">
        <v>169</v>
      </c>
      <c r="NCA62" s="27">
        <v>11968</v>
      </c>
      <c r="NCB62" s="21" t="s">
        <v>166</v>
      </c>
      <c r="NCC62" s="21">
        <v>89</v>
      </c>
      <c r="NCD62" s="21" t="s">
        <v>170</v>
      </c>
      <c r="NCE62" s="21" t="s">
        <v>165</v>
      </c>
      <c r="NCF62" s="21" t="s">
        <v>98</v>
      </c>
      <c r="NCG62" s="21" t="s">
        <v>100</v>
      </c>
      <c r="NCH62" s="21" t="s">
        <v>169</v>
      </c>
      <c r="NCI62" s="27">
        <v>11968</v>
      </c>
      <c r="NCJ62" s="21" t="s">
        <v>166</v>
      </c>
      <c r="NCK62" s="21">
        <v>89</v>
      </c>
      <c r="NCL62" s="21" t="s">
        <v>170</v>
      </c>
      <c r="NCM62" s="21" t="s">
        <v>165</v>
      </c>
      <c r="NCN62" s="21" t="s">
        <v>98</v>
      </c>
      <c r="NCO62" s="21" t="s">
        <v>100</v>
      </c>
      <c r="NCP62" s="21" t="s">
        <v>169</v>
      </c>
      <c r="NCQ62" s="27">
        <v>11968</v>
      </c>
      <c r="NCR62" s="21" t="s">
        <v>166</v>
      </c>
      <c r="NCS62" s="21">
        <v>89</v>
      </c>
      <c r="NCT62" s="21" t="s">
        <v>170</v>
      </c>
      <c r="NCU62" s="21" t="s">
        <v>165</v>
      </c>
      <c r="NCV62" s="21" t="s">
        <v>98</v>
      </c>
      <c r="NCW62" s="21" t="s">
        <v>100</v>
      </c>
      <c r="NCX62" s="21" t="s">
        <v>169</v>
      </c>
      <c r="NCY62" s="27">
        <v>11968</v>
      </c>
      <c r="NCZ62" s="21" t="s">
        <v>166</v>
      </c>
      <c r="NDA62" s="21">
        <v>89</v>
      </c>
      <c r="NDB62" s="21" t="s">
        <v>170</v>
      </c>
      <c r="NDC62" s="21" t="s">
        <v>165</v>
      </c>
      <c r="NDD62" s="21" t="s">
        <v>98</v>
      </c>
      <c r="NDE62" s="21" t="s">
        <v>100</v>
      </c>
      <c r="NDF62" s="21" t="s">
        <v>169</v>
      </c>
      <c r="NDG62" s="27">
        <v>11968</v>
      </c>
      <c r="NDH62" s="21" t="s">
        <v>166</v>
      </c>
      <c r="NDI62" s="21">
        <v>89</v>
      </c>
      <c r="NDJ62" s="21" t="s">
        <v>170</v>
      </c>
      <c r="NDK62" s="21" t="s">
        <v>165</v>
      </c>
      <c r="NDL62" s="21" t="s">
        <v>98</v>
      </c>
      <c r="NDM62" s="21" t="s">
        <v>100</v>
      </c>
      <c r="NDN62" s="21" t="s">
        <v>169</v>
      </c>
      <c r="NDO62" s="27">
        <v>11968</v>
      </c>
      <c r="NDP62" s="21" t="s">
        <v>166</v>
      </c>
      <c r="NDQ62" s="21">
        <v>89</v>
      </c>
      <c r="NDR62" s="21" t="s">
        <v>170</v>
      </c>
      <c r="NDS62" s="21" t="s">
        <v>165</v>
      </c>
      <c r="NDT62" s="21" t="s">
        <v>98</v>
      </c>
      <c r="NDU62" s="21" t="s">
        <v>100</v>
      </c>
      <c r="NDV62" s="21" t="s">
        <v>169</v>
      </c>
      <c r="NDW62" s="27">
        <v>11968</v>
      </c>
      <c r="NDX62" s="21" t="s">
        <v>166</v>
      </c>
      <c r="NDY62" s="21">
        <v>89</v>
      </c>
      <c r="NDZ62" s="21" t="s">
        <v>170</v>
      </c>
      <c r="NEA62" s="21" t="s">
        <v>165</v>
      </c>
      <c r="NEB62" s="21" t="s">
        <v>98</v>
      </c>
      <c r="NEC62" s="21" t="s">
        <v>100</v>
      </c>
      <c r="NED62" s="21" t="s">
        <v>169</v>
      </c>
      <c r="NEE62" s="27">
        <v>11968</v>
      </c>
      <c r="NEF62" s="21" t="s">
        <v>166</v>
      </c>
      <c r="NEG62" s="21">
        <v>89</v>
      </c>
      <c r="NEH62" s="21" t="s">
        <v>170</v>
      </c>
      <c r="NEI62" s="21" t="s">
        <v>165</v>
      </c>
      <c r="NEJ62" s="21" t="s">
        <v>98</v>
      </c>
      <c r="NEK62" s="21" t="s">
        <v>100</v>
      </c>
      <c r="NEL62" s="21" t="s">
        <v>169</v>
      </c>
      <c r="NEM62" s="27">
        <v>11968</v>
      </c>
      <c r="NEN62" s="21" t="s">
        <v>166</v>
      </c>
      <c r="NEO62" s="21">
        <v>89</v>
      </c>
      <c r="NEP62" s="21" t="s">
        <v>170</v>
      </c>
      <c r="NEQ62" s="21" t="s">
        <v>165</v>
      </c>
      <c r="NER62" s="21" t="s">
        <v>98</v>
      </c>
      <c r="NES62" s="21" t="s">
        <v>100</v>
      </c>
      <c r="NET62" s="21" t="s">
        <v>169</v>
      </c>
      <c r="NEU62" s="27">
        <v>11968</v>
      </c>
      <c r="NEV62" s="21" t="s">
        <v>166</v>
      </c>
      <c r="NEW62" s="21">
        <v>89</v>
      </c>
      <c r="NEX62" s="21" t="s">
        <v>170</v>
      </c>
      <c r="NEY62" s="21" t="s">
        <v>165</v>
      </c>
      <c r="NEZ62" s="21" t="s">
        <v>98</v>
      </c>
      <c r="NFA62" s="21" t="s">
        <v>100</v>
      </c>
      <c r="NFB62" s="21" t="s">
        <v>169</v>
      </c>
      <c r="NFC62" s="27">
        <v>11968</v>
      </c>
      <c r="NFD62" s="21" t="s">
        <v>166</v>
      </c>
      <c r="NFE62" s="21">
        <v>89</v>
      </c>
      <c r="NFF62" s="21" t="s">
        <v>170</v>
      </c>
      <c r="NFG62" s="21" t="s">
        <v>165</v>
      </c>
      <c r="NFH62" s="21" t="s">
        <v>98</v>
      </c>
      <c r="NFI62" s="21" t="s">
        <v>100</v>
      </c>
      <c r="NFJ62" s="21" t="s">
        <v>169</v>
      </c>
      <c r="NFK62" s="27">
        <v>11968</v>
      </c>
      <c r="NFL62" s="21" t="s">
        <v>166</v>
      </c>
      <c r="NFM62" s="21">
        <v>89</v>
      </c>
      <c r="NFN62" s="21" t="s">
        <v>170</v>
      </c>
      <c r="NFO62" s="21" t="s">
        <v>165</v>
      </c>
      <c r="NFP62" s="21" t="s">
        <v>98</v>
      </c>
      <c r="NFQ62" s="21" t="s">
        <v>100</v>
      </c>
      <c r="NFR62" s="21" t="s">
        <v>169</v>
      </c>
      <c r="NFS62" s="27">
        <v>11968</v>
      </c>
      <c r="NFT62" s="21" t="s">
        <v>166</v>
      </c>
      <c r="NFU62" s="21">
        <v>89</v>
      </c>
      <c r="NFV62" s="21" t="s">
        <v>170</v>
      </c>
      <c r="NFW62" s="21" t="s">
        <v>165</v>
      </c>
      <c r="NFX62" s="21" t="s">
        <v>98</v>
      </c>
      <c r="NFY62" s="21" t="s">
        <v>100</v>
      </c>
      <c r="NFZ62" s="21" t="s">
        <v>169</v>
      </c>
      <c r="NGA62" s="27">
        <v>11968</v>
      </c>
      <c r="NGB62" s="21" t="s">
        <v>166</v>
      </c>
      <c r="NGC62" s="21">
        <v>89</v>
      </c>
      <c r="NGD62" s="21" t="s">
        <v>170</v>
      </c>
      <c r="NGE62" s="21" t="s">
        <v>165</v>
      </c>
      <c r="NGF62" s="21" t="s">
        <v>98</v>
      </c>
      <c r="NGG62" s="21" t="s">
        <v>100</v>
      </c>
      <c r="NGH62" s="21" t="s">
        <v>169</v>
      </c>
      <c r="NGI62" s="27">
        <v>11968</v>
      </c>
      <c r="NGJ62" s="21" t="s">
        <v>166</v>
      </c>
      <c r="NGK62" s="21">
        <v>89</v>
      </c>
      <c r="NGL62" s="21" t="s">
        <v>170</v>
      </c>
      <c r="NGM62" s="21" t="s">
        <v>165</v>
      </c>
      <c r="NGN62" s="21" t="s">
        <v>98</v>
      </c>
      <c r="NGO62" s="21" t="s">
        <v>100</v>
      </c>
      <c r="NGP62" s="21" t="s">
        <v>169</v>
      </c>
      <c r="NGQ62" s="27">
        <v>11968</v>
      </c>
      <c r="NGR62" s="21" t="s">
        <v>166</v>
      </c>
      <c r="NGS62" s="21">
        <v>89</v>
      </c>
      <c r="NGT62" s="21" t="s">
        <v>170</v>
      </c>
      <c r="NGU62" s="21" t="s">
        <v>165</v>
      </c>
      <c r="NGV62" s="21" t="s">
        <v>98</v>
      </c>
      <c r="NGW62" s="21" t="s">
        <v>100</v>
      </c>
      <c r="NGX62" s="21" t="s">
        <v>169</v>
      </c>
      <c r="NGY62" s="27">
        <v>11968</v>
      </c>
      <c r="NGZ62" s="21" t="s">
        <v>166</v>
      </c>
      <c r="NHA62" s="21">
        <v>89</v>
      </c>
      <c r="NHB62" s="21" t="s">
        <v>170</v>
      </c>
      <c r="NHC62" s="21" t="s">
        <v>165</v>
      </c>
      <c r="NHD62" s="21" t="s">
        <v>98</v>
      </c>
      <c r="NHE62" s="21" t="s">
        <v>100</v>
      </c>
      <c r="NHF62" s="21" t="s">
        <v>169</v>
      </c>
      <c r="NHG62" s="27">
        <v>11968</v>
      </c>
      <c r="NHH62" s="21" t="s">
        <v>166</v>
      </c>
      <c r="NHI62" s="21">
        <v>89</v>
      </c>
      <c r="NHJ62" s="21" t="s">
        <v>170</v>
      </c>
      <c r="NHK62" s="21" t="s">
        <v>165</v>
      </c>
      <c r="NHL62" s="21" t="s">
        <v>98</v>
      </c>
      <c r="NHM62" s="21" t="s">
        <v>100</v>
      </c>
      <c r="NHN62" s="21" t="s">
        <v>169</v>
      </c>
      <c r="NHO62" s="27">
        <v>11968</v>
      </c>
      <c r="NHP62" s="21" t="s">
        <v>166</v>
      </c>
      <c r="NHQ62" s="21">
        <v>89</v>
      </c>
      <c r="NHR62" s="21" t="s">
        <v>170</v>
      </c>
      <c r="NHS62" s="21" t="s">
        <v>165</v>
      </c>
      <c r="NHT62" s="21" t="s">
        <v>98</v>
      </c>
      <c r="NHU62" s="21" t="s">
        <v>100</v>
      </c>
      <c r="NHV62" s="21" t="s">
        <v>169</v>
      </c>
      <c r="NHW62" s="27">
        <v>11968</v>
      </c>
      <c r="NHX62" s="21" t="s">
        <v>166</v>
      </c>
      <c r="NHY62" s="21">
        <v>89</v>
      </c>
      <c r="NHZ62" s="21" t="s">
        <v>170</v>
      </c>
      <c r="NIA62" s="21" t="s">
        <v>165</v>
      </c>
      <c r="NIB62" s="21" t="s">
        <v>98</v>
      </c>
      <c r="NIC62" s="21" t="s">
        <v>100</v>
      </c>
      <c r="NID62" s="21" t="s">
        <v>169</v>
      </c>
      <c r="NIE62" s="27">
        <v>11968</v>
      </c>
      <c r="NIF62" s="21" t="s">
        <v>166</v>
      </c>
      <c r="NIG62" s="21">
        <v>89</v>
      </c>
      <c r="NIH62" s="21" t="s">
        <v>170</v>
      </c>
      <c r="NII62" s="21" t="s">
        <v>165</v>
      </c>
      <c r="NIJ62" s="21" t="s">
        <v>98</v>
      </c>
      <c r="NIK62" s="21" t="s">
        <v>100</v>
      </c>
      <c r="NIL62" s="21" t="s">
        <v>169</v>
      </c>
      <c r="NIM62" s="27">
        <v>11968</v>
      </c>
      <c r="NIN62" s="21" t="s">
        <v>166</v>
      </c>
      <c r="NIO62" s="21">
        <v>89</v>
      </c>
      <c r="NIP62" s="21" t="s">
        <v>170</v>
      </c>
      <c r="NIQ62" s="21" t="s">
        <v>165</v>
      </c>
      <c r="NIR62" s="21" t="s">
        <v>98</v>
      </c>
      <c r="NIS62" s="21" t="s">
        <v>100</v>
      </c>
      <c r="NIT62" s="21" t="s">
        <v>169</v>
      </c>
      <c r="NIU62" s="27">
        <v>11968</v>
      </c>
      <c r="NIV62" s="21" t="s">
        <v>166</v>
      </c>
      <c r="NIW62" s="21">
        <v>89</v>
      </c>
      <c r="NIX62" s="21" t="s">
        <v>170</v>
      </c>
      <c r="NIY62" s="21" t="s">
        <v>165</v>
      </c>
      <c r="NIZ62" s="21" t="s">
        <v>98</v>
      </c>
      <c r="NJA62" s="21" t="s">
        <v>100</v>
      </c>
      <c r="NJB62" s="21" t="s">
        <v>169</v>
      </c>
      <c r="NJC62" s="27">
        <v>11968</v>
      </c>
      <c r="NJD62" s="21" t="s">
        <v>166</v>
      </c>
      <c r="NJE62" s="21">
        <v>89</v>
      </c>
      <c r="NJF62" s="21" t="s">
        <v>170</v>
      </c>
      <c r="NJG62" s="21" t="s">
        <v>165</v>
      </c>
      <c r="NJH62" s="21" t="s">
        <v>98</v>
      </c>
      <c r="NJI62" s="21" t="s">
        <v>100</v>
      </c>
      <c r="NJJ62" s="21" t="s">
        <v>169</v>
      </c>
      <c r="NJK62" s="27">
        <v>11968</v>
      </c>
      <c r="NJL62" s="21" t="s">
        <v>166</v>
      </c>
      <c r="NJM62" s="21">
        <v>89</v>
      </c>
      <c r="NJN62" s="21" t="s">
        <v>170</v>
      </c>
      <c r="NJO62" s="21" t="s">
        <v>165</v>
      </c>
      <c r="NJP62" s="21" t="s">
        <v>98</v>
      </c>
      <c r="NJQ62" s="21" t="s">
        <v>100</v>
      </c>
      <c r="NJR62" s="21" t="s">
        <v>169</v>
      </c>
      <c r="NJS62" s="27">
        <v>11968</v>
      </c>
      <c r="NJT62" s="21" t="s">
        <v>166</v>
      </c>
      <c r="NJU62" s="21">
        <v>89</v>
      </c>
      <c r="NJV62" s="21" t="s">
        <v>170</v>
      </c>
      <c r="NJW62" s="21" t="s">
        <v>165</v>
      </c>
      <c r="NJX62" s="21" t="s">
        <v>98</v>
      </c>
      <c r="NJY62" s="21" t="s">
        <v>100</v>
      </c>
      <c r="NJZ62" s="21" t="s">
        <v>169</v>
      </c>
      <c r="NKA62" s="27">
        <v>11968</v>
      </c>
      <c r="NKB62" s="21" t="s">
        <v>166</v>
      </c>
      <c r="NKC62" s="21">
        <v>89</v>
      </c>
      <c r="NKD62" s="21" t="s">
        <v>170</v>
      </c>
      <c r="NKE62" s="21" t="s">
        <v>165</v>
      </c>
      <c r="NKF62" s="21" t="s">
        <v>98</v>
      </c>
      <c r="NKG62" s="21" t="s">
        <v>100</v>
      </c>
      <c r="NKH62" s="21" t="s">
        <v>169</v>
      </c>
      <c r="NKI62" s="27">
        <v>11968</v>
      </c>
      <c r="NKJ62" s="21" t="s">
        <v>166</v>
      </c>
      <c r="NKK62" s="21">
        <v>89</v>
      </c>
      <c r="NKL62" s="21" t="s">
        <v>170</v>
      </c>
      <c r="NKM62" s="21" t="s">
        <v>165</v>
      </c>
      <c r="NKN62" s="21" t="s">
        <v>98</v>
      </c>
      <c r="NKO62" s="21" t="s">
        <v>100</v>
      </c>
      <c r="NKP62" s="21" t="s">
        <v>169</v>
      </c>
      <c r="NKQ62" s="27">
        <v>11968</v>
      </c>
      <c r="NKR62" s="21" t="s">
        <v>166</v>
      </c>
      <c r="NKS62" s="21">
        <v>89</v>
      </c>
      <c r="NKT62" s="21" t="s">
        <v>170</v>
      </c>
      <c r="NKU62" s="21" t="s">
        <v>165</v>
      </c>
      <c r="NKV62" s="21" t="s">
        <v>98</v>
      </c>
      <c r="NKW62" s="21" t="s">
        <v>100</v>
      </c>
      <c r="NKX62" s="21" t="s">
        <v>169</v>
      </c>
      <c r="NKY62" s="27">
        <v>11968</v>
      </c>
      <c r="NKZ62" s="21" t="s">
        <v>166</v>
      </c>
      <c r="NLA62" s="21">
        <v>89</v>
      </c>
      <c r="NLB62" s="21" t="s">
        <v>170</v>
      </c>
      <c r="NLC62" s="21" t="s">
        <v>165</v>
      </c>
      <c r="NLD62" s="21" t="s">
        <v>98</v>
      </c>
      <c r="NLE62" s="21" t="s">
        <v>100</v>
      </c>
      <c r="NLF62" s="21" t="s">
        <v>169</v>
      </c>
      <c r="NLG62" s="27">
        <v>11968</v>
      </c>
      <c r="NLH62" s="21" t="s">
        <v>166</v>
      </c>
      <c r="NLI62" s="21">
        <v>89</v>
      </c>
      <c r="NLJ62" s="21" t="s">
        <v>170</v>
      </c>
      <c r="NLK62" s="21" t="s">
        <v>165</v>
      </c>
      <c r="NLL62" s="21" t="s">
        <v>98</v>
      </c>
      <c r="NLM62" s="21" t="s">
        <v>100</v>
      </c>
      <c r="NLN62" s="21" t="s">
        <v>169</v>
      </c>
      <c r="NLO62" s="27">
        <v>11968</v>
      </c>
      <c r="NLP62" s="21" t="s">
        <v>166</v>
      </c>
      <c r="NLQ62" s="21">
        <v>89</v>
      </c>
      <c r="NLR62" s="21" t="s">
        <v>170</v>
      </c>
      <c r="NLS62" s="21" t="s">
        <v>165</v>
      </c>
      <c r="NLT62" s="21" t="s">
        <v>98</v>
      </c>
      <c r="NLU62" s="21" t="s">
        <v>100</v>
      </c>
      <c r="NLV62" s="21" t="s">
        <v>169</v>
      </c>
      <c r="NLW62" s="27">
        <v>11968</v>
      </c>
      <c r="NLX62" s="21" t="s">
        <v>166</v>
      </c>
      <c r="NLY62" s="21">
        <v>89</v>
      </c>
      <c r="NLZ62" s="21" t="s">
        <v>170</v>
      </c>
      <c r="NMA62" s="21" t="s">
        <v>165</v>
      </c>
      <c r="NMB62" s="21" t="s">
        <v>98</v>
      </c>
      <c r="NMC62" s="21" t="s">
        <v>100</v>
      </c>
      <c r="NMD62" s="21" t="s">
        <v>169</v>
      </c>
      <c r="NME62" s="27">
        <v>11968</v>
      </c>
      <c r="NMF62" s="21" t="s">
        <v>166</v>
      </c>
      <c r="NMG62" s="21">
        <v>89</v>
      </c>
      <c r="NMH62" s="21" t="s">
        <v>170</v>
      </c>
      <c r="NMI62" s="21" t="s">
        <v>165</v>
      </c>
      <c r="NMJ62" s="21" t="s">
        <v>98</v>
      </c>
      <c r="NMK62" s="21" t="s">
        <v>100</v>
      </c>
      <c r="NML62" s="21" t="s">
        <v>169</v>
      </c>
      <c r="NMM62" s="27">
        <v>11968</v>
      </c>
      <c r="NMN62" s="21" t="s">
        <v>166</v>
      </c>
      <c r="NMO62" s="21">
        <v>89</v>
      </c>
      <c r="NMP62" s="21" t="s">
        <v>170</v>
      </c>
      <c r="NMQ62" s="21" t="s">
        <v>165</v>
      </c>
      <c r="NMR62" s="21" t="s">
        <v>98</v>
      </c>
      <c r="NMS62" s="21" t="s">
        <v>100</v>
      </c>
      <c r="NMT62" s="21" t="s">
        <v>169</v>
      </c>
      <c r="NMU62" s="27">
        <v>11968</v>
      </c>
      <c r="NMV62" s="21" t="s">
        <v>166</v>
      </c>
      <c r="NMW62" s="21">
        <v>89</v>
      </c>
      <c r="NMX62" s="21" t="s">
        <v>170</v>
      </c>
      <c r="NMY62" s="21" t="s">
        <v>165</v>
      </c>
      <c r="NMZ62" s="21" t="s">
        <v>98</v>
      </c>
      <c r="NNA62" s="21" t="s">
        <v>100</v>
      </c>
      <c r="NNB62" s="21" t="s">
        <v>169</v>
      </c>
      <c r="NNC62" s="27">
        <v>11968</v>
      </c>
      <c r="NND62" s="21" t="s">
        <v>166</v>
      </c>
      <c r="NNE62" s="21">
        <v>89</v>
      </c>
      <c r="NNF62" s="21" t="s">
        <v>170</v>
      </c>
      <c r="NNG62" s="21" t="s">
        <v>165</v>
      </c>
      <c r="NNH62" s="21" t="s">
        <v>98</v>
      </c>
      <c r="NNI62" s="21" t="s">
        <v>100</v>
      </c>
      <c r="NNJ62" s="21" t="s">
        <v>169</v>
      </c>
      <c r="NNK62" s="27">
        <v>11968</v>
      </c>
      <c r="NNL62" s="21" t="s">
        <v>166</v>
      </c>
      <c r="NNM62" s="21">
        <v>89</v>
      </c>
      <c r="NNN62" s="21" t="s">
        <v>170</v>
      </c>
      <c r="NNO62" s="21" t="s">
        <v>165</v>
      </c>
      <c r="NNP62" s="21" t="s">
        <v>98</v>
      </c>
      <c r="NNQ62" s="21" t="s">
        <v>100</v>
      </c>
      <c r="NNR62" s="21" t="s">
        <v>169</v>
      </c>
      <c r="NNS62" s="27">
        <v>11968</v>
      </c>
      <c r="NNT62" s="21" t="s">
        <v>166</v>
      </c>
      <c r="NNU62" s="21">
        <v>89</v>
      </c>
      <c r="NNV62" s="21" t="s">
        <v>170</v>
      </c>
      <c r="NNW62" s="21" t="s">
        <v>165</v>
      </c>
      <c r="NNX62" s="21" t="s">
        <v>98</v>
      </c>
      <c r="NNY62" s="21" t="s">
        <v>100</v>
      </c>
      <c r="NNZ62" s="21" t="s">
        <v>169</v>
      </c>
      <c r="NOA62" s="27">
        <v>11968</v>
      </c>
      <c r="NOB62" s="21" t="s">
        <v>166</v>
      </c>
      <c r="NOC62" s="21">
        <v>89</v>
      </c>
      <c r="NOD62" s="21" t="s">
        <v>170</v>
      </c>
      <c r="NOE62" s="21" t="s">
        <v>165</v>
      </c>
      <c r="NOF62" s="21" t="s">
        <v>98</v>
      </c>
      <c r="NOG62" s="21" t="s">
        <v>100</v>
      </c>
      <c r="NOH62" s="21" t="s">
        <v>169</v>
      </c>
      <c r="NOI62" s="27">
        <v>11968</v>
      </c>
      <c r="NOJ62" s="21" t="s">
        <v>166</v>
      </c>
      <c r="NOK62" s="21">
        <v>89</v>
      </c>
      <c r="NOL62" s="21" t="s">
        <v>170</v>
      </c>
      <c r="NOM62" s="21" t="s">
        <v>165</v>
      </c>
      <c r="NON62" s="21" t="s">
        <v>98</v>
      </c>
      <c r="NOO62" s="21" t="s">
        <v>100</v>
      </c>
      <c r="NOP62" s="21" t="s">
        <v>169</v>
      </c>
      <c r="NOQ62" s="27">
        <v>11968</v>
      </c>
      <c r="NOR62" s="21" t="s">
        <v>166</v>
      </c>
      <c r="NOS62" s="21">
        <v>89</v>
      </c>
      <c r="NOT62" s="21" t="s">
        <v>170</v>
      </c>
      <c r="NOU62" s="21" t="s">
        <v>165</v>
      </c>
      <c r="NOV62" s="21" t="s">
        <v>98</v>
      </c>
      <c r="NOW62" s="21" t="s">
        <v>100</v>
      </c>
      <c r="NOX62" s="21" t="s">
        <v>169</v>
      </c>
      <c r="NOY62" s="27">
        <v>11968</v>
      </c>
      <c r="NOZ62" s="21" t="s">
        <v>166</v>
      </c>
      <c r="NPA62" s="21">
        <v>89</v>
      </c>
      <c r="NPB62" s="21" t="s">
        <v>170</v>
      </c>
      <c r="NPC62" s="21" t="s">
        <v>165</v>
      </c>
      <c r="NPD62" s="21" t="s">
        <v>98</v>
      </c>
      <c r="NPE62" s="21" t="s">
        <v>100</v>
      </c>
      <c r="NPF62" s="21" t="s">
        <v>169</v>
      </c>
      <c r="NPG62" s="27">
        <v>11968</v>
      </c>
      <c r="NPH62" s="21" t="s">
        <v>166</v>
      </c>
      <c r="NPI62" s="21">
        <v>89</v>
      </c>
      <c r="NPJ62" s="21" t="s">
        <v>170</v>
      </c>
      <c r="NPK62" s="21" t="s">
        <v>165</v>
      </c>
      <c r="NPL62" s="21" t="s">
        <v>98</v>
      </c>
      <c r="NPM62" s="21" t="s">
        <v>100</v>
      </c>
      <c r="NPN62" s="21" t="s">
        <v>169</v>
      </c>
      <c r="NPO62" s="27">
        <v>11968</v>
      </c>
      <c r="NPP62" s="21" t="s">
        <v>166</v>
      </c>
      <c r="NPQ62" s="21">
        <v>89</v>
      </c>
      <c r="NPR62" s="21" t="s">
        <v>170</v>
      </c>
      <c r="NPS62" s="21" t="s">
        <v>165</v>
      </c>
      <c r="NPT62" s="21" t="s">
        <v>98</v>
      </c>
      <c r="NPU62" s="21" t="s">
        <v>100</v>
      </c>
      <c r="NPV62" s="21" t="s">
        <v>169</v>
      </c>
      <c r="NPW62" s="27">
        <v>11968</v>
      </c>
      <c r="NPX62" s="21" t="s">
        <v>166</v>
      </c>
      <c r="NPY62" s="21">
        <v>89</v>
      </c>
      <c r="NPZ62" s="21" t="s">
        <v>170</v>
      </c>
      <c r="NQA62" s="21" t="s">
        <v>165</v>
      </c>
      <c r="NQB62" s="21" t="s">
        <v>98</v>
      </c>
      <c r="NQC62" s="21" t="s">
        <v>100</v>
      </c>
      <c r="NQD62" s="21" t="s">
        <v>169</v>
      </c>
      <c r="NQE62" s="27">
        <v>11968</v>
      </c>
      <c r="NQF62" s="21" t="s">
        <v>166</v>
      </c>
      <c r="NQG62" s="21">
        <v>89</v>
      </c>
      <c r="NQH62" s="21" t="s">
        <v>170</v>
      </c>
      <c r="NQI62" s="21" t="s">
        <v>165</v>
      </c>
      <c r="NQJ62" s="21" t="s">
        <v>98</v>
      </c>
      <c r="NQK62" s="21" t="s">
        <v>100</v>
      </c>
      <c r="NQL62" s="21" t="s">
        <v>169</v>
      </c>
      <c r="NQM62" s="27">
        <v>11968</v>
      </c>
      <c r="NQN62" s="21" t="s">
        <v>166</v>
      </c>
      <c r="NQO62" s="21">
        <v>89</v>
      </c>
      <c r="NQP62" s="21" t="s">
        <v>170</v>
      </c>
      <c r="NQQ62" s="21" t="s">
        <v>165</v>
      </c>
      <c r="NQR62" s="21" t="s">
        <v>98</v>
      </c>
      <c r="NQS62" s="21" t="s">
        <v>100</v>
      </c>
      <c r="NQT62" s="21" t="s">
        <v>169</v>
      </c>
      <c r="NQU62" s="27">
        <v>11968</v>
      </c>
      <c r="NQV62" s="21" t="s">
        <v>166</v>
      </c>
      <c r="NQW62" s="21">
        <v>89</v>
      </c>
      <c r="NQX62" s="21" t="s">
        <v>170</v>
      </c>
      <c r="NQY62" s="21" t="s">
        <v>165</v>
      </c>
      <c r="NQZ62" s="21" t="s">
        <v>98</v>
      </c>
      <c r="NRA62" s="21" t="s">
        <v>100</v>
      </c>
      <c r="NRB62" s="21" t="s">
        <v>169</v>
      </c>
      <c r="NRC62" s="27">
        <v>11968</v>
      </c>
      <c r="NRD62" s="21" t="s">
        <v>166</v>
      </c>
      <c r="NRE62" s="21">
        <v>89</v>
      </c>
      <c r="NRF62" s="21" t="s">
        <v>170</v>
      </c>
      <c r="NRG62" s="21" t="s">
        <v>165</v>
      </c>
      <c r="NRH62" s="21" t="s">
        <v>98</v>
      </c>
      <c r="NRI62" s="21" t="s">
        <v>100</v>
      </c>
      <c r="NRJ62" s="21" t="s">
        <v>169</v>
      </c>
      <c r="NRK62" s="27">
        <v>11968</v>
      </c>
      <c r="NRL62" s="21" t="s">
        <v>166</v>
      </c>
      <c r="NRM62" s="21">
        <v>89</v>
      </c>
      <c r="NRN62" s="21" t="s">
        <v>170</v>
      </c>
      <c r="NRO62" s="21" t="s">
        <v>165</v>
      </c>
      <c r="NRP62" s="21" t="s">
        <v>98</v>
      </c>
      <c r="NRQ62" s="21" t="s">
        <v>100</v>
      </c>
      <c r="NRR62" s="21" t="s">
        <v>169</v>
      </c>
      <c r="NRS62" s="27">
        <v>11968</v>
      </c>
      <c r="NRT62" s="21" t="s">
        <v>166</v>
      </c>
      <c r="NRU62" s="21">
        <v>89</v>
      </c>
      <c r="NRV62" s="21" t="s">
        <v>170</v>
      </c>
      <c r="NRW62" s="21" t="s">
        <v>165</v>
      </c>
      <c r="NRX62" s="21" t="s">
        <v>98</v>
      </c>
      <c r="NRY62" s="21" t="s">
        <v>100</v>
      </c>
      <c r="NRZ62" s="21" t="s">
        <v>169</v>
      </c>
      <c r="NSA62" s="27">
        <v>11968</v>
      </c>
      <c r="NSB62" s="21" t="s">
        <v>166</v>
      </c>
      <c r="NSC62" s="21">
        <v>89</v>
      </c>
      <c r="NSD62" s="21" t="s">
        <v>170</v>
      </c>
      <c r="NSE62" s="21" t="s">
        <v>165</v>
      </c>
      <c r="NSF62" s="21" t="s">
        <v>98</v>
      </c>
      <c r="NSG62" s="21" t="s">
        <v>100</v>
      </c>
      <c r="NSH62" s="21" t="s">
        <v>169</v>
      </c>
      <c r="NSI62" s="27">
        <v>11968</v>
      </c>
      <c r="NSJ62" s="21" t="s">
        <v>166</v>
      </c>
      <c r="NSK62" s="21">
        <v>89</v>
      </c>
      <c r="NSL62" s="21" t="s">
        <v>170</v>
      </c>
      <c r="NSM62" s="21" t="s">
        <v>165</v>
      </c>
      <c r="NSN62" s="21" t="s">
        <v>98</v>
      </c>
      <c r="NSO62" s="21" t="s">
        <v>100</v>
      </c>
      <c r="NSP62" s="21" t="s">
        <v>169</v>
      </c>
      <c r="NSQ62" s="27">
        <v>11968</v>
      </c>
      <c r="NSR62" s="21" t="s">
        <v>166</v>
      </c>
      <c r="NSS62" s="21">
        <v>89</v>
      </c>
      <c r="NST62" s="21" t="s">
        <v>170</v>
      </c>
      <c r="NSU62" s="21" t="s">
        <v>165</v>
      </c>
      <c r="NSV62" s="21" t="s">
        <v>98</v>
      </c>
      <c r="NSW62" s="21" t="s">
        <v>100</v>
      </c>
      <c r="NSX62" s="21" t="s">
        <v>169</v>
      </c>
      <c r="NSY62" s="27">
        <v>11968</v>
      </c>
      <c r="NSZ62" s="21" t="s">
        <v>166</v>
      </c>
      <c r="NTA62" s="21">
        <v>89</v>
      </c>
      <c r="NTB62" s="21" t="s">
        <v>170</v>
      </c>
      <c r="NTC62" s="21" t="s">
        <v>165</v>
      </c>
      <c r="NTD62" s="21" t="s">
        <v>98</v>
      </c>
      <c r="NTE62" s="21" t="s">
        <v>100</v>
      </c>
      <c r="NTF62" s="21" t="s">
        <v>169</v>
      </c>
      <c r="NTG62" s="27">
        <v>11968</v>
      </c>
      <c r="NTH62" s="21" t="s">
        <v>166</v>
      </c>
      <c r="NTI62" s="21">
        <v>89</v>
      </c>
      <c r="NTJ62" s="21" t="s">
        <v>170</v>
      </c>
      <c r="NTK62" s="21" t="s">
        <v>165</v>
      </c>
      <c r="NTL62" s="21" t="s">
        <v>98</v>
      </c>
      <c r="NTM62" s="21" t="s">
        <v>100</v>
      </c>
      <c r="NTN62" s="21" t="s">
        <v>169</v>
      </c>
      <c r="NTO62" s="27">
        <v>11968</v>
      </c>
      <c r="NTP62" s="21" t="s">
        <v>166</v>
      </c>
      <c r="NTQ62" s="21">
        <v>89</v>
      </c>
      <c r="NTR62" s="21" t="s">
        <v>170</v>
      </c>
      <c r="NTS62" s="21" t="s">
        <v>165</v>
      </c>
      <c r="NTT62" s="21" t="s">
        <v>98</v>
      </c>
      <c r="NTU62" s="21" t="s">
        <v>100</v>
      </c>
      <c r="NTV62" s="21" t="s">
        <v>169</v>
      </c>
      <c r="NTW62" s="27">
        <v>11968</v>
      </c>
      <c r="NTX62" s="21" t="s">
        <v>166</v>
      </c>
      <c r="NTY62" s="21">
        <v>89</v>
      </c>
      <c r="NTZ62" s="21" t="s">
        <v>170</v>
      </c>
      <c r="NUA62" s="21" t="s">
        <v>165</v>
      </c>
      <c r="NUB62" s="21" t="s">
        <v>98</v>
      </c>
      <c r="NUC62" s="21" t="s">
        <v>100</v>
      </c>
      <c r="NUD62" s="21" t="s">
        <v>169</v>
      </c>
      <c r="NUE62" s="27">
        <v>11968</v>
      </c>
      <c r="NUF62" s="21" t="s">
        <v>166</v>
      </c>
      <c r="NUG62" s="21">
        <v>89</v>
      </c>
      <c r="NUH62" s="21" t="s">
        <v>170</v>
      </c>
      <c r="NUI62" s="21" t="s">
        <v>165</v>
      </c>
      <c r="NUJ62" s="21" t="s">
        <v>98</v>
      </c>
      <c r="NUK62" s="21" t="s">
        <v>100</v>
      </c>
      <c r="NUL62" s="21" t="s">
        <v>169</v>
      </c>
      <c r="NUM62" s="27">
        <v>11968</v>
      </c>
      <c r="NUN62" s="21" t="s">
        <v>166</v>
      </c>
      <c r="NUO62" s="21">
        <v>89</v>
      </c>
      <c r="NUP62" s="21" t="s">
        <v>170</v>
      </c>
      <c r="NUQ62" s="21" t="s">
        <v>165</v>
      </c>
      <c r="NUR62" s="21" t="s">
        <v>98</v>
      </c>
      <c r="NUS62" s="21" t="s">
        <v>100</v>
      </c>
      <c r="NUT62" s="21" t="s">
        <v>169</v>
      </c>
      <c r="NUU62" s="27">
        <v>11968</v>
      </c>
      <c r="NUV62" s="21" t="s">
        <v>166</v>
      </c>
      <c r="NUW62" s="21">
        <v>89</v>
      </c>
      <c r="NUX62" s="21" t="s">
        <v>170</v>
      </c>
      <c r="NUY62" s="21" t="s">
        <v>165</v>
      </c>
      <c r="NUZ62" s="21" t="s">
        <v>98</v>
      </c>
      <c r="NVA62" s="21" t="s">
        <v>100</v>
      </c>
      <c r="NVB62" s="21" t="s">
        <v>169</v>
      </c>
      <c r="NVC62" s="27">
        <v>11968</v>
      </c>
      <c r="NVD62" s="21" t="s">
        <v>166</v>
      </c>
      <c r="NVE62" s="21">
        <v>89</v>
      </c>
      <c r="NVF62" s="21" t="s">
        <v>170</v>
      </c>
      <c r="NVG62" s="21" t="s">
        <v>165</v>
      </c>
      <c r="NVH62" s="21" t="s">
        <v>98</v>
      </c>
      <c r="NVI62" s="21" t="s">
        <v>100</v>
      </c>
      <c r="NVJ62" s="21" t="s">
        <v>169</v>
      </c>
      <c r="NVK62" s="27">
        <v>11968</v>
      </c>
      <c r="NVL62" s="21" t="s">
        <v>166</v>
      </c>
      <c r="NVM62" s="21">
        <v>89</v>
      </c>
      <c r="NVN62" s="21" t="s">
        <v>170</v>
      </c>
      <c r="NVO62" s="21" t="s">
        <v>165</v>
      </c>
      <c r="NVP62" s="21" t="s">
        <v>98</v>
      </c>
      <c r="NVQ62" s="21" t="s">
        <v>100</v>
      </c>
      <c r="NVR62" s="21" t="s">
        <v>169</v>
      </c>
      <c r="NVS62" s="27">
        <v>11968</v>
      </c>
      <c r="NVT62" s="21" t="s">
        <v>166</v>
      </c>
      <c r="NVU62" s="21">
        <v>89</v>
      </c>
      <c r="NVV62" s="21" t="s">
        <v>170</v>
      </c>
      <c r="NVW62" s="21" t="s">
        <v>165</v>
      </c>
      <c r="NVX62" s="21" t="s">
        <v>98</v>
      </c>
      <c r="NVY62" s="21" t="s">
        <v>100</v>
      </c>
      <c r="NVZ62" s="21" t="s">
        <v>169</v>
      </c>
      <c r="NWA62" s="27">
        <v>11968</v>
      </c>
      <c r="NWB62" s="21" t="s">
        <v>166</v>
      </c>
      <c r="NWC62" s="21">
        <v>89</v>
      </c>
      <c r="NWD62" s="21" t="s">
        <v>170</v>
      </c>
      <c r="NWE62" s="21" t="s">
        <v>165</v>
      </c>
      <c r="NWF62" s="21" t="s">
        <v>98</v>
      </c>
      <c r="NWG62" s="21" t="s">
        <v>100</v>
      </c>
      <c r="NWH62" s="21" t="s">
        <v>169</v>
      </c>
      <c r="NWI62" s="27">
        <v>11968</v>
      </c>
      <c r="NWJ62" s="21" t="s">
        <v>166</v>
      </c>
      <c r="NWK62" s="21">
        <v>89</v>
      </c>
      <c r="NWL62" s="21" t="s">
        <v>170</v>
      </c>
      <c r="NWM62" s="21" t="s">
        <v>165</v>
      </c>
      <c r="NWN62" s="21" t="s">
        <v>98</v>
      </c>
      <c r="NWO62" s="21" t="s">
        <v>100</v>
      </c>
      <c r="NWP62" s="21" t="s">
        <v>169</v>
      </c>
      <c r="NWQ62" s="27">
        <v>11968</v>
      </c>
      <c r="NWR62" s="21" t="s">
        <v>166</v>
      </c>
      <c r="NWS62" s="21">
        <v>89</v>
      </c>
      <c r="NWT62" s="21" t="s">
        <v>170</v>
      </c>
      <c r="NWU62" s="21" t="s">
        <v>165</v>
      </c>
      <c r="NWV62" s="21" t="s">
        <v>98</v>
      </c>
      <c r="NWW62" s="21" t="s">
        <v>100</v>
      </c>
      <c r="NWX62" s="21" t="s">
        <v>169</v>
      </c>
      <c r="NWY62" s="27">
        <v>11968</v>
      </c>
      <c r="NWZ62" s="21" t="s">
        <v>166</v>
      </c>
      <c r="NXA62" s="21">
        <v>89</v>
      </c>
      <c r="NXB62" s="21" t="s">
        <v>170</v>
      </c>
      <c r="NXC62" s="21" t="s">
        <v>165</v>
      </c>
      <c r="NXD62" s="21" t="s">
        <v>98</v>
      </c>
      <c r="NXE62" s="21" t="s">
        <v>100</v>
      </c>
      <c r="NXF62" s="21" t="s">
        <v>169</v>
      </c>
      <c r="NXG62" s="27">
        <v>11968</v>
      </c>
      <c r="NXH62" s="21" t="s">
        <v>166</v>
      </c>
      <c r="NXI62" s="21">
        <v>89</v>
      </c>
      <c r="NXJ62" s="21" t="s">
        <v>170</v>
      </c>
      <c r="NXK62" s="21" t="s">
        <v>165</v>
      </c>
      <c r="NXL62" s="21" t="s">
        <v>98</v>
      </c>
      <c r="NXM62" s="21" t="s">
        <v>100</v>
      </c>
      <c r="NXN62" s="21" t="s">
        <v>169</v>
      </c>
      <c r="NXO62" s="27">
        <v>11968</v>
      </c>
      <c r="NXP62" s="21" t="s">
        <v>166</v>
      </c>
      <c r="NXQ62" s="21">
        <v>89</v>
      </c>
      <c r="NXR62" s="21" t="s">
        <v>170</v>
      </c>
      <c r="NXS62" s="21" t="s">
        <v>165</v>
      </c>
      <c r="NXT62" s="21" t="s">
        <v>98</v>
      </c>
      <c r="NXU62" s="21" t="s">
        <v>100</v>
      </c>
      <c r="NXV62" s="21" t="s">
        <v>169</v>
      </c>
      <c r="NXW62" s="27">
        <v>11968</v>
      </c>
      <c r="NXX62" s="21" t="s">
        <v>166</v>
      </c>
      <c r="NXY62" s="21">
        <v>89</v>
      </c>
      <c r="NXZ62" s="21" t="s">
        <v>170</v>
      </c>
      <c r="NYA62" s="21" t="s">
        <v>165</v>
      </c>
      <c r="NYB62" s="21" t="s">
        <v>98</v>
      </c>
      <c r="NYC62" s="21" t="s">
        <v>100</v>
      </c>
      <c r="NYD62" s="21" t="s">
        <v>169</v>
      </c>
      <c r="NYE62" s="27">
        <v>11968</v>
      </c>
      <c r="NYF62" s="21" t="s">
        <v>166</v>
      </c>
      <c r="NYG62" s="21">
        <v>89</v>
      </c>
      <c r="NYH62" s="21" t="s">
        <v>170</v>
      </c>
      <c r="NYI62" s="21" t="s">
        <v>165</v>
      </c>
      <c r="NYJ62" s="21" t="s">
        <v>98</v>
      </c>
      <c r="NYK62" s="21" t="s">
        <v>100</v>
      </c>
      <c r="NYL62" s="21" t="s">
        <v>169</v>
      </c>
      <c r="NYM62" s="27">
        <v>11968</v>
      </c>
      <c r="NYN62" s="21" t="s">
        <v>166</v>
      </c>
      <c r="NYO62" s="21">
        <v>89</v>
      </c>
      <c r="NYP62" s="21" t="s">
        <v>170</v>
      </c>
      <c r="NYQ62" s="21" t="s">
        <v>165</v>
      </c>
      <c r="NYR62" s="21" t="s">
        <v>98</v>
      </c>
      <c r="NYS62" s="21" t="s">
        <v>100</v>
      </c>
      <c r="NYT62" s="21" t="s">
        <v>169</v>
      </c>
      <c r="NYU62" s="27">
        <v>11968</v>
      </c>
      <c r="NYV62" s="21" t="s">
        <v>166</v>
      </c>
      <c r="NYW62" s="21">
        <v>89</v>
      </c>
      <c r="NYX62" s="21" t="s">
        <v>170</v>
      </c>
      <c r="NYY62" s="21" t="s">
        <v>165</v>
      </c>
      <c r="NYZ62" s="21" t="s">
        <v>98</v>
      </c>
      <c r="NZA62" s="21" t="s">
        <v>100</v>
      </c>
      <c r="NZB62" s="21" t="s">
        <v>169</v>
      </c>
      <c r="NZC62" s="27">
        <v>11968</v>
      </c>
      <c r="NZD62" s="21" t="s">
        <v>166</v>
      </c>
      <c r="NZE62" s="21">
        <v>89</v>
      </c>
      <c r="NZF62" s="21" t="s">
        <v>170</v>
      </c>
      <c r="NZG62" s="21" t="s">
        <v>165</v>
      </c>
      <c r="NZH62" s="21" t="s">
        <v>98</v>
      </c>
      <c r="NZI62" s="21" t="s">
        <v>100</v>
      </c>
      <c r="NZJ62" s="21" t="s">
        <v>169</v>
      </c>
      <c r="NZK62" s="27">
        <v>11968</v>
      </c>
      <c r="NZL62" s="21" t="s">
        <v>166</v>
      </c>
      <c r="NZM62" s="21">
        <v>89</v>
      </c>
      <c r="NZN62" s="21" t="s">
        <v>170</v>
      </c>
      <c r="NZO62" s="21" t="s">
        <v>165</v>
      </c>
      <c r="NZP62" s="21" t="s">
        <v>98</v>
      </c>
      <c r="NZQ62" s="21" t="s">
        <v>100</v>
      </c>
      <c r="NZR62" s="21" t="s">
        <v>169</v>
      </c>
      <c r="NZS62" s="27">
        <v>11968</v>
      </c>
      <c r="NZT62" s="21" t="s">
        <v>166</v>
      </c>
      <c r="NZU62" s="21">
        <v>89</v>
      </c>
      <c r="NZV62" s="21" t="s">
        <v>170</v>
      </c>
      <c r="NZW62" s="21" t="s">
        <v>165</v>
      </c>
      <c r="NZX62" s="21" t="s">
        <v>98</v>
      </c>
      <c r="NZY62" s="21" t="s">
        <v>100</v>
      </c>
      <c r="NZZ62" s="21" t="s">
        <v>169</v>
      </c>
      <c r="OAA62" s="27">
        <v>11968</v>
      </c>
      <c r="OAB62" s="21" t="s">
        <v>166</v>
      </c>
      <c r="OAC62" s="21">
        <v>89</v>
      </c>
      <c r="OAD62" s="21" t="s">
        <v>170</v>
      </c>
      <c r="OAE62" s="21" t="s">
        <v>165</v>
      </c>
      <c r="OAF62" s="21" t="s">
        <v>98</v>
      </c>
      <c r="OAG62" s="21" t="s">
        <v>100</v>
      </c>
      <c r="OAH62" s="21" t="s">
        <v>169</v>
      </c>
      <c r="OAI62" s="27">
        <v>11968</v>
      </c>
      <c r="OAJ62" s="21" t="s">
        <v>166</v>
      </c>
      <c r="OAK62" s="21">
        <v>89</v>
      </c>
      <c r="OAL62" s="21" t="s">
        <v>170</v>
      </c>
      <c r="OAM62" s="21" t="s">
        <v>165</v>
      </c>
      <c r="OAN62" s="21" t="s">
        <v>98</v>
      </c>
      <c r="OAO62" s="21" t="s">
        <v>100</v>
      </c>
      <c r="OAP62" s="21" t="s">
        <v>169</v>
      </c>
      <c r="OAQ62" s="27">
        <v>11968</v>
      </c>
      <c r="OAR62" s="21" t="s">
        <v>166</v>
      </c>
      <c r="OAS62" s="21">
        <v>89</v>
      </c>
      <c r="OAT62" s="21" t="s">
        <v>170</v>
      </c>
      <c r="OAU62" s="21" t="s">
        <v>165</v>
      </c>
      <c r="OAV62" s="21" t="s">
        <v>98</v>
      </c>
      <c r="OAW62" s="21" t="s">
        <v>100</v>
      </c>
      <c r="OAX62" s="21" t="s">
        <v>169</v>
      </c>
      <c r="OAY62" s="27">
        <v>11968</v>
      </c>
      <c r="OAZ62" s="21" t="s">
        <v>166</v>
      </c>
      <c r="OBA62" s="21">
        <v>89</v>
      </c>
      <c r="OBB62" s="21" t="s">
        <v>170</v>
      </c>
      <c r="OBC62" s="21" t="s">
        <v>165</v>
      </c>
      <c r="OBD62" s="21" t="s">
        <v>98</v>
      </c>
      <c r="OBE62" s="21" t="s">
        <v>100</v>
      </c>
      <c r="OBF62" s="21" t="s">
        <v>169</v>
      </c>
      <c r="OBG62" s="27">
        <v>11968</v>
      </c>
      <c r="OBH62" s="21" t="s">
        <v>166</v>
      </c>
      <c r="OBI62" s="21">
        <v>89</v>
      </c>
      <c r="OBJ62" s="21" t="s">
        <v>170</v>
      </c>
      <c r="OBK62" s="21" t="s">
        <v>165</v>
      </c>
      <c r="OBL62" s="21" t="s">
        <v>98</v>
      </c>
      <c r="OBM62" s="21" t="s">
        <v>100</v>
      </c>
      <c r="OBN62" s="21" t="s">
        <v>169</v>
      </c>
      <c r="OBO62" s="27">
        <v>11968</v>
      </c>
      <c r="OBP62" s="21" t="s">
        <v>166</v>
      </c>
      <c r="OBQ62" s="21">
        <v>89</v>
      </c>
      <c r="OBR62" s="21" t="s">
        <v>170</v>
      </c>
      <c r="OBS62" s="21" t="s">
        <v>165</v>
      </c>
      <c r="OBT62" s="21" t="s">
        <v>98</v>
      </c>
      <c r="OBU62" s="21" t="s">
        <v>100</v>
      </c>
      <c r="OBV62" s="21" t="s">
        <v>169</v>
      </c>
      <c r="OBW62" s="27">
        <v>11968</v>
      </c>
      <c r="OBX62" s="21" t="s">
        <v>166</v>
      </c>
      <c r="OBY62" s="21">
        <v>89</v>
      </c>
      <c r="OBZ62" s="21" t="s">
        <v>170</v>
      </c>
      <c r="OCA62" s="21" t="s">
        <v>165</v>
      </c>
      <c r="OCB62" s="21" t="s">
        <v>98</v>
      </c>
      <c r="OCC62" s="21" t="s">
        <v>100</v>
      </c>
      <c r="OCD62" s="21" t="s">
        <v>169</v>
      </c>
      <c r="OCE62" s="27">
        <v>11968</v>
      </c>
      <c r="OCF62" s="21" t="s">
        <v>166</v>
      </c>
      <c r="OCG62" s="21">
        <v>89</v>
      </c>
      <c r="OCH62" s="21" t="s">
        <v>170</v>
      </c>
      <c r="OCI62" s="21" t="s">
        <v>165</v>
      </c>
      <c r="OCJ62" s="21" t="s">
        <v>98</v>
      </c>
      <c r="OCK62" s="21" t="s">
        <v>100</v>
      </c>
      <c r="OCL62" s="21" t="s">
        <v>169</v>
      </c>
      <c r="OCM62" s="27">
        <v>11968</v>
      </c>
      <c r="OCN62" s="21" t="s">
        <v>166</v>
      </c>
      <c r="OCO62" s="21">
        <v>89</v>
      </c>
      <c r="OCP62" s="21" t="s">
        <v>170</v>
      </c>
      <c r="OCQ62" s="21" t="s">
        <v>165</v>
      </c>
      <c r="OCR62" s="21" t="s">
        <v>98</v>
      </c>
      <c r="OCS62" s="21" t="s">
        <v>100</v>
      </c>
      <c r="OCT62" s="21" t="s">
        <v>169</v>
      </c>
      <c r="OCU62" s="27">
        <v>11968</v>
      </c>
      <c r="OCV62" s="21" t="s">
        <v>166</v>
      </c>
      <c r="OCW62" s="21">
        <v>89</v>
      </c>
      <c r="OCX62" s="21" t="s">
        <v>170</v>
      </c>
      <c r="OCY62" s="21" t="s">
        <v>165</v>
      </c>
      <c r="OCZ62" s="21" t="s">
        <v>98</v>
      </c>
      <c r="ODA62" s="21" t="s">
        <v>100</v>
      </c>
      <c r="ODB62" s="21" t="s">
        <v>169</v>
      </c>
      <c r="ODC62" s="27">
        <v>11968</v>
      </c>
      <c r="ODD62" s="21" t="s">
        <v>166</v>
      </c>
      <c r="ODE62" s="21">
        <v>89</v>
      </c>
      <c r="ODF62" s="21" t="s">
        <v>170</v>
      </c>
      <c r="ODG62" s="21" t="s">
        <v>165</v>
      </c>
      <c r="ODH62" s="21" t="s">
        <v>98</v>
      </c>
      <c r="ODI62" s="21" t="s">
        <v>100</v>
      </c>
      <c r="ODJ62" s="21" t="s">
        <v>169</v>
      </c>
      <c r="ODK62" s="27">
        <v>11968</v>
      </c>
      <c r="ODL62" s="21" t="s">
        <v>166</v>
      </c>
      <c r="ODM62" s="21">
        <v>89</v>
      </c>
      <c r="ODN62" s="21" t="s">
        <v>170</v>
      </c>
      <c r="ODO62" s="21" t="s">
        <v>165</v>
      </c>
      <c r="ODP62" s="21" t="s">
        <v>98</v>
      </c>
      <c r="ODQ62" s="21" t="s">
        <v>100</v>
      </c>
      <c r="ODR62" s="21" t="s">
        <v>169</v>
      </c>
      <c r="ODS62" s="27">
        <v>11968</v>
      </c>
      <c r="ODT62" s="21" t="s">
        <v>166</v>
      </c>
      <c r="ODU62" s="21">
        <v>89</v>
      </c>
      <c r="ODV62" s="21" t="s">
        <v>170</v>
      </c>
      <c r="ODW62" s="21" t="s">
        <v>165</v>
      </c>
      <c r="ODX62" s="21" t="s">
        <v>98</v>
      </c>
      <c r="ODY62" s="21" t="s">
        <v>100</v>
      </c>
      <c r="ODZ62" s="21" t="s">
        <v>169</v>
      </c>
      <c r="OEA62" s="27">
        <v>11968</v>
      </c>
      <c r="OEB62" s="21" t="s">
        <v>166</v>
      </c>
      <c r="OEC62" s="21">
        <v>89</v>
      </c>
      <c r="OED62" s="21" t="s">
        <v>170</v>
      </c>
      <c r="OEE62" s="21" t="s">
        <v>165</v>
      </c>
      <c r="OEF62" s="21" t="s">
        <v>98</v>
      </c>
      <c r="OEG62" s="21" t="s">
        <v>100</v>
      </c>
      <c r="OEH62" s="21" t="s">
        <v>169</v>
      </c>
      <c r="OEI62" s="27">
        <v>11968</v>
      </c>
      <c r="OEJ62" s="21" t="s">
        <v>166</v>
      </c>
      <c r="OEK62" s="21">
        <v>89</v>
      </c>
      <c r="OEL62" s="21" t="s">
        <v>170</v>
      </c>
      <c r="OEM62" s="21" t="s">
        <v>165</v>
      </c>
      <c r="OEN62" s="21" t="s">
        <v>98</v>
      </c>
      <c r="OEO62" s="21" t="s">
        <v>100</v>
      </c>
      <c r="OEP62" s="21" t="s">
        <v>169</v>
      </c>
      <c r="OEQ62" s="27">
        <v>11968</v>
      </c>
      <c r="OER62" s="21" t="s">
        <v>166</v>
      </c>
      <c r="OES62" s="21">
        <v>89</v>
      </c>
      <c r="OET62" s="21" t="s">
        <v>170</v>
      </c>
      <c r="OEU62" s="21" t="s">
        <v>165</v>
      </c>
      <c r="OEV62" s="21" t="s">
        <v>98</v>
      </c>
      <c r="OEW62" s="21" t="s">
        <v>100</v>
      </c>
      <c r="OEX62" s="21" t="s">
        <v>169</v>
      </c>
      <c r="OEY62" s="27">
        <v>11968</v>
      </c>
      <c r="OEZ62" s="21" t="s">
        <v>166</v>
      </c>
      <c r="OFA62" s="21">
        <v>89</v>
      </c>
      <c r="OFB62" s="21" t="s">
        <v>170</v>
      </c>
      <c r="OFC62" s="21" t="s">
        <v>165</v>
      </c>
      <c r="OFD62" s="21" t="s">
        <v>98</v>
      </c>
      <c r="OFE62" s="21" t="s">
        <v>100</v>
      </c>
      <c r="OFF62" s="21" t="s">
        <v>169</v>
      </c>
      <c r="OFG62" s="27">
        <v>11968</v>
      </c>
      <c r="OFH62" s="21" t="s">
        <v>166</v>
      </c>
      <c r="OFI62" s="21">
        <v>89</v>
      </c>
      <c r="OFJ62" s="21" t="s">
        <v>170</v>
      </c>
      <c r="OFK62" s="21" t="s">
        <v>165</v>
      </c>
      <c r="OFL62" s="21" t="s">
        <v>98</v>
      </c>
      <c r="OFM62" s="21" t="s">
        <v>100</v>
      </c>
      <c r="OFN62" s="21" t="s">
        <v>169</v>
      </c>
      <c r="OFO62" s="27">
        <v>11968</v>
      </c>
      <c r="OFP62" s="21" t="s">
        <v>166</v>
      </c>
      <c r="OFQ62" s="21">
        <v>89</v>
      </c>
      <c r="OFR62" s="21" t="s">
        <v>170</v>
      </c>
      <c r="OFS62" s="21" t="s">
        <v>165</v>
      </c>
      <c r="OFT62" s="21" t="s">
        <v>98</v>
      </c>
      <c r="OFU62" s="21" t="s">
        <v>100</v>
      </c>
      <c r="OFV62" s="21" t="s">
        <v>169</v>
      </c>
      <c r="OFW62" s="27">
        <v>11968</v>
      </c>
      <c r="OFX62" s="21" t="s">
        <v>166</v>
      </c>
      <c r="OFY62" s="21">
        <v>89</v>
      </c>
      <c r="OFZ62" s="21" t="s">
        <v>170</v>
      </c>
      <c r="OGA62" s="21" t="s">
        <v>165</v>
      </c>
      <c r="OGB62" s="21" t="s">
        <v>98</v>
      </c>
      <c r="OGC62" s="21" t="s">
        <v>100</v>
      </c>
      <c r="OGD62" s="21" t="s">
        <v>169</v>
      </c>
      <c r="OGE62" s="27">
        <v>11968</v>
      </c>
      <c r="OGF62" s="21" t="s">
        <v>166</v>
      </c>
      <c r="OGG62" s="21">
        <v>89</v>
      </c>
      <c r="OGH62" s="21" t="s">
        <v>170</v>
      </c>
      <c r="OGI62" s="21" t="s">
        <v>165</v>
      </c>
      <c r="OGJ62" s="21" t="s">
        <v>98</v>
      </c>
      <c r="OGK62" s="21" t="s">
        <v>100</v>
      </c>
      <c r="OGL62" s="21" t="s">
        <v>169</v>
      </c>
      <c r="OGM62" s="27">
        <v>11968</v>
      </c>
      <c r="OGN62" s="21" t="s">
        <v>166</v>
      </c>
      <c r="OGO62" s="21">
        <v>89</v>
      </c>
      <c r="OGP62" s="21" t="s">
        <v>170</v>
      </c>
      <c r="OGQ62" s="21" t="s">
        <v>165</v>
      </c>
      <c r="OGR62" s="21" t="s">
        <v>98</v>
      </c>
      <c r="OGS62" s="21" t="s">
        <v>100</v>
      </c>
      <c r="OGT62" s="21" t="s">
        <v>169</v>
      </c>
      <c r="OGU62" s="27">
        <v>11968</v>
      </c>
      <c r="OGV62" s="21" t="s">
        <v>166</v>
      </c>
      <c r="OGW62" s="21">
        <v>89</v>
      </c>
      <c r="OGX62" s="21" t="s">
        <v>170</v>
      </c>
      <c r="OGY62" s="21" t="s">
        <v>165</v>
      </c>
      <c r="OGZ62" s="21" t="s">
        <v>98</v>
      </c>
      <c r="OHA62" s="21" t="s">
        <v>100</v>
      </c>
      <c r="OHB62" s="21" t="s">
        <v>169</v>
      </c>
      <c r="OHC62" s="27">
        <v>11968</v>
      </c>
      <c r="OHD62" s="21" t="s">
        <v>166</v>
      </c>
      <c r="OHE62" s="21">
        <v>89</v>
      </c>
      <c r="OHF62" s="21" t="s">
        <v>170</v>
      </c>
      <c r="OHG62" s="21" t="s">
        <v>165</v>
      </c>
      <c r="OHH62" s="21" t="s">
        <v>98</v>
      </c>
      <c r="OHI62" s="21" t="s">
        <v>100</v>
      </c>
      <c r="OHJ62" s="21" t="s">
        <v>169</v>
      </c>
      <c r="OHK62" s="27">
        <v>11968</v>
      </c>
      <c r="OHL62" s="21" t="s">
        <v>166</v>
      </c>
      <c r="OHM62" s="21">
        <v>89</v>
      </c>
      <c r="OHN62" s="21" t="s">
        <v>170</v>
      </c>
      <c r="OHO62" s="21" t="s">
        <v>165</v>
      </c>
      <c r="OHP62" s="21" t="s">
        <v>98</v>
      </c>
      <c r="OHQ62" s="21" t="s">
        <v>100</v>
      </c>
      <c r="OHR62" s="21" t="s">
        <v>169</v>
      </c>
      <c r="OHS62" s="27">
        <v>11968</v>
      </c>
      <c r="OHT62" s="21" t="s">
        <v>166</v>
      </c>
      <c r="OHU62" s="21">
        <v>89</v>
      </c>
      <c r="OHV62" s="21" t="s">
        <v>170</v>
      </c>
      <c r="OHW62" s="21" t="s">
        <v>165</v>
      </c>
      <c r="OHX62" s="21" t="s">
        <v>98</v>
      </c>
      <c r="OHY62" s="21" t="s">
        <v>100</v>
      </c>
      <c r="OHZ62" s="21" t="s">
        <v>169</v>
      </c>
      <c r="OIA62" s="27">
        <v>11968</v>
      </c>
      <c r="OIB62" s="21" t="s">
        <v>166</v>
      </c>
      <c r="OIC62" s="21">
        <v>89</v>
      </c>
      <c r="OID62" s="21" t="s">
        <v>170</v>
      </c>
      <c r="OIE62" s="21" t="s">
        <v>165</v>
      </c>
      <c r="OIF62" s="21" t="s">
        <v>98</v>
      </c>
      <c r="OIG62" s="21" t="s">
        <v>100</v>
      </c>
      <c r="OIH62" s="21" t="s">
        <v>169</v>
      </c>
      <c r="OII62" s="27">
        <v>11968</v>
      </c>
      <c r="OIJ62" s="21" t="s">
        <v>166</v>
      </c>
      <c r="OIK62" s="21">
        <v>89</v>
      </c>
      <c r="OIL62" s="21" t="s">
        <v>170</v>
      </c>
      <c r="OIM62" s="21" t="s">
        <v>165</v>
      </c>
      <c r="OIN62" s="21" t="s">
        <v>98</v>
      </c>
      <c r="OIO62" s="21" t="s">
        <v>100</v>
      </c>
      <c r="OIP62" s="21" t="s">
        <v>169</v>
      </c>
      <c r="OIQ62" s="27">
        <v>11968</v>
      </c>
      <c r="OIR62" s="21" t="s">
        <v>166</v>
      </c>
      <c r="OIS62" s="21">
        <v>89</v>
      </c>
      <c r="OIT62" s="21" t="s">
        <v>170</v>
      </c>
      <c r="OIU62" s="21" t="s">
        <v>165</v>
      </c>
      <c r="OIV62" s="21" t="s">
        <v>98</v>
      </c>
      <c r="OIW62" s="21" t="s">
        <v>100</v>
      </c>
      <c r="OIX62" s="21" t="s">
        <v>169</v>
      </c>
      <c r="OIY62" s="27">
        <v>11968</v>
      </c>
      <c r="OIZ62" s="21" t="s">
        <v>166</v>
      </c>
      <c r="OJA62" s="21">
        <v>89</v>
      </c>
      <c r="OJB62" s="21" t="s">
        <v>170</v>
      </c>
      <c r="OJC62" s="21" t="s">
        <v>165</v>
      </c>
      <c r="OJD62" s="21" t="s">
        <v>98</v>
      </c>
      <c r="OJE62" s="21" t="s">
        <v>100</v>
      </c>
      <c r="OJF62" s="21" t="s">
        <v>169</v>
      </c>
      <c r="OJG62" s="27">
        <v>11968</v>
      </c>
      <c r="OJH62" s="21" t="s">
        <v>166</v>
      </c>
      <c r="OJI62" s="21">
        <v>89</v>
      </c>
      <c r="OJJ62" s="21" t="s">
        <v>170</v>
      </c>
      <c r="OJK62" s="21" t="s">
        <v>165</v>
      </c>
      <c r="OJL62" s="21" t="s">
        <v>98</v>
      </c>
      <c r="OJM62" s="21" t="s">
        <v>100</v>
      </c>
      <c r="OJN62" s="21" t="s">
        <v>169</v>
      </c>
      <c r="OJO62" s="27">
        <v>11968</v>
      </c>
      <c r="OJP62" s="21" t="s">
        <v>166</v>
      </c>
      <c r="OJQ62" s="21">
        <v>89</v>
      </c>
      <c r="OJR62" s="21" t="s">
        <v>170</v>
      </c>
      <c r="OJS62" s="21" t="s">
        <v>165</v>
      </c>
      <c r="OJT62" s="21" t="s">
        <v>98</v>
      </c>
      <c r="OJU62" s="21" t="s">
        <v>100</v>
      </c>
      <c r="OJV62" s="21" t="s">
        <v>169</v>
      </c>
      <c r="OJW62" s="27">
        <v>11968</v>
      </c>
      <c r="OJX62" s="21" t="s">
        <v>166</v>
      </c>
      <c r="OJY62" s="21">
        <v>89</v>
      </c>
      <c r="OJZ62" s="21" t="s">
        <v>170</v>
      </c>
      <c r="OKA62" s="21" t="s">
        <v>165</v>
      </c>
      <c r="OKB62" s="21" t="s">
        <v>98</v>
      </c>
      <c r="OKC62" s="21" t="s">
        <v>100</v>
      </c>
      <c r="OKD62" s="21" t="s">
        <v>169</v>
      </c>
      <c r="OKE62" s="27">
        <v>11968</v>
      </c>
      <c r="OKF62" s="21" t="s">
        <v>166</v>
      </c>
      <c r="OKG62" s="21">
        <v>89</v>
      </c>
      <c r="OKH62" s="21" t="s">
        <v>170</v>
      </c>
      <c r="OKI62" s="21" t="s">
        <v>165</v>
      </c>
      <c r="OKJ62" s="21" t="s">
        <v>98</v>
      </c>
      <c r="OKK62" s="21" t="s">
        <v>100</v>
      </c>
      <c r="OKL62" s="21" t="s">
        <v>169</v>
      </c>
      <c r="OKM62" s="27">
        <v>11968</v>
      </c>
      <c r="OKN62" s="21" t="s">
        <v>166</v>
      </c>
      <c r="OKO62" s="21">
        <v>89</v>
      </c>
      <c r="OKP62" s="21" t="s">
        <v>170</v>
      </c>
      <c r="OKQ62" s="21" t="s">
        <v>165</v>
      </c>
      <c r="OKR62" s="21" t="s">
        <v>98</v>
      </c>
      <c r="OKS62" s="21" t="s">
        <v>100</v>
      </c>
      <c r="OKT62" s="21" t="s">
        <v>169</v>
      </c>
      <c r="OKU62" s="27">
        <v>11968</v>
      </c>
      <c r="OKV62" s="21" t="s">
        <v>166</v>
      </c>
      <c r="OKW62" s="21">
        <v>89</v>
      </c>
      <c r="OKX62" s="21" t="s">
        <v>170</v>
      </c>
      <c r="OKY62" s="21" t="s">
        <v>165</v>
      </c>
      <c r="OKZ62" s="21" t="s">
        <v>98</v>
      </c>
      <c r="OLA62" s="21" t="s">
        <v>100</v>
      </c>
      <c r="OLB62" s="21" t="s">
        <v>169</v>
      </c>
      <c r="OLC62" s="27">
        <v>11968</v>
      </c>
      <c r="OLD62" s="21" t="s">
        <v>166</v>
      </c>
      <c r="OLE62" s="21">
        <v>89</v>
      </c>
      <c r="OLF62" s="21" t="s">
        <v>170</v>
      </c>
      <c r="OLG62" s="21" t="s">
        <v>165</v>
      </c>
      <c r="OLH62" s="21" t="s">
        <v>98</v>
      </c>
      <c r="OLI62" s="21" t="s">
        <v>100</v>
      </c>
      <c r="OLJ62" s="21" t="s">
        <v>169</v>
      </c>
      <c r="OLK62" s="27">
        <v>11968</v>
      </c>
      <c r="OLL62" s="21" t="s">
        <v>166</v>
      </c>
      <c r="OLM62" s="21">
        <v>89</v>
      </c>
      <c r="OLN62" s="21" t="s">
        <v>170</v>
      </c>
      <c r="OLO62" s="21" t="s">
        <v>165</v>
      </c>
      <c r="OLP62" s="21" t="s">
        <v>98</v>
      </c>
      <c r="OLQ62" s="21" t="s">
        <v>100</v>
      </c>
      <c r="OLR62" s="21" t="s">
        <v>169</v>
      </c>
      <c r="OLS62" s="27">
        <v>11968</v>
      </c>
      <c r="OLT62" s="21" t="s">
        <v>166</v>
      </c>
      <c r="OLU62" s="21">
        <v>89</v>
      </c>
      <c r="OLV62" s="21" t="s">
        <v>170</v>
      </c>
      <c r="OLW62" s="21" t="s">
        <v>165</v>
      </c>
      <c r="OLX62" s="21" t="s">
        <v>98</v>
      </c>
      <c r="OLY62" s="21" t="s">
        <v>100</v>
      </c>
      <c r="OLZ62" s="21" t="s">
        <v>169</v>
      </c>
      <c r="OMA62" s="27">
        <v>11968</v>
      </c>
      <c r="OMB62" s="21" t="s">
        <v>166</v>
      </c>
      <c r="OMC62" s="21">
        <v>89</v>
      </c>
      <c r="OMD62" s="21" t="s">
        <v>170</v>
      </c>
      <c r="OME62" s="21" t="s">
        <v>165</v>
      </c>
      <c r="OMF62" s="21" t="s">
        <v>98</v>
      </c>
      <c r="OMG62" s="21" t="s">
        <v>100</v>
      </c>
      <c r="OMH62" s="21" t="s">
        <v>169</v>
      </c>
      <c r="OMI62" s="27">
        <v>11968</v>
      </c>
      <c r="OMJ62" s="21" t="s">
        <v>166</v>
      </c>
      <c r="OMK62" s="21">
        <v>89</v>
      </c>
      <c r="OML62" s="21" t="s">
        <v>170</v>
      </c>
      <c r="OMM62" s="21" t="s">
        <v>165</v>
      </c>
      <c r="OMN62" s="21" t="s">
        <v>98</v>
      </c>
      <c r="OMO62" s="21" t="s">
        <v>100</v>
      </c>
      <c r="OMP62" s="21" t="s">
        <v>169</v>
      </c>
      <c r="OMQ62" s="27">
        <v>11968</v>
      </c>
      <c r="OMR62" s="21" t="s">
        <v>166</v>
      </c>
      <c r="OMS62" s="21">
        <v>89</v>
      </c>
      <c r="OMT62" s="21" t="s">
        <v>170</v>
      </c>
      <c r="OMU62" s="21" t="s">
        <v>165</v>
      </c>
      <c r="OMV62" s="21" t="s">
        <v>98</v>
      </c>
      <c r="OMW62" s="21" t="s">
        <v>100</v>
      </c>
      <c r="OMX62" s="21" t="s">
        <v>169</v>
      </c>
      <c r="OMY62" s="27">
        <v>11968</v>
      </c>
      <c r="OMZ62" s="21" t="s">
        <v>166</v>
      </c>
      <c r="ONA62" s="21">
        <v>89</v>
      </c>
      <c r="ONB62" s="21" t="s">
        <v>170</v>
      </c>
      <c r="ONC62" s="21" t="s">
        <v>165</v>
      </c>
      <c r="OND62" s="21" t="s">
        <v>98</v>
      </c>
      <c r="ONE62" s="21" t="s">
        <v>100</v>
      </c>
      <c r="ONF62" s="21" t="s">
        <v>169</v>
      </c>
      <c r="ONG62" s="27">
        <v>11968</v>
      </c>
      <c r="ONH62" s="21" t="s">
        <v>166</v>
      </c>
      <c r="ONI62" s="21">
        <v>89</v>
      </c>
      <c r="ONJ62" s="21" t="s">
        <v>170</v>
      </c>
      <c r="ONK62" s="21" t="s">
        <v>165</v>
      </c>
      <c r="ONL62" s="21" t="s">
        <v>98</v>
      </c>
      <c r="ONM62" s="21" t="s">
        <v>100</v>
      </c>
      <c r="ONN62" s="21" t="s">
        <v>169</v>
      </c>
      <c r="ONO62" s="27">
        <v>11968</v>
      </c>
      <c r="ONP62" s="21" t="s">
        <v>166</v>
      </c>
      <c r="ONQ62" s="21">
        <v>89</v>
      </c>
      <c r="ONR62" s="21" t="s">
        <v>170</v>
      </c>
      <c r="ONS62" s="21" t="s">
        <v>165</v>
      </c>
      <c r="ONT62" s="21" t="s">
        <v>98</v>
      </c>
      <c r="ONU62" s="21" t="s">
        <v>100</v>
      </c>
      <c r="ONV62" s="21" t="s">
        <v>169</v>
      </c>
      <c r="ONW62" s="27">
        <v>11968</v>
      </c>
      <c r="ONX62" s="21" t="s">
        <v>166</v>
      </c>
      <c r="ONY62" s="21">
        <v>89</v>
      </c>
      <c r="ONZ62" s="21" t="s">
        <v>170</v>
      </c>
      <c r="OOA62" s="21" t="s">
        <v>165</v>
      </c>
      <c r="OOB62" s="21" t="s">
        <v>98</v>
      </c>
      <c r="OOC62" s="21" t="s">
        <v>100</v>
      </c>
      <c r="OOD62" s="21" t="s">
        <v>169</v>
      </c>
      <c r="OOE62" s="27">
        <v>11968</v>
      </c>
      <c r="OOF62" s="21" t="s">
        <v>166</v>
      </c>
      <c r="OOG62" s="21">
        <v>89</v>
      </c>
      <c r="OOH62" s="21" t="s">
        <v>170</v>
      </c>
      <c r="OOI62" s="21" t="s">
        <v>165</v>
      </c>
      <c r="OOJ62" s="21" t="s">
        <v>98</v>
      </c>
      <c r="OOK62" s="21" t="s">
        <v>100</v>
      </c>
      <c r="OOL62" s="21" t="s">
        <v>169</v>
      </c>
      <c r="OOM62" s="27">
        <v>11968</v>
      </c>
      <c r="OON62" s="21" t="s">
        <v>166</v>
      </c>
      <c r="OOO62" s="21">
        <v>89</v>
      </c>
      <c r="OOP62" s="21" t="s">
        <v>170</v>
      </c>
      <c r="OOQ62" s="21" t="s">
        <v>165</v>
      </c>
      <c r="OOR62" s="21" t="s">
        <v>98</v>
      </c>
      <c r="OOS62" s="21" t="s">
        <v>100</v>
      </c>
      <c r="OOT62" s="21" t="s">
        <v>169</v>
      </c>
      <c r="OOU62" s="27">
        <v>11968</v>
      </c>
      <c r="OOV62" s="21" t="s">
        <v>166</v>
      </c>
      <c r="OOW62" s="21">
        <v>89</v>
      </c>
      <c r="OOX62" s="21" t="s">
        <v>170</v>
      </c>
      <c r="OOY62" s="21" t="s">
        <v>165</v>
      </c>
      <c r="OOZ62" s="21" t="s">
        <v>98</v>
      </c>
      <c r="OPA62" s="21" t="s">
        <v>100</v>
      </c>
      <c r="OPB62" s="21" t="s">
        <v>169</v>
      </c>
      <c r="OPC62" s="27">
        <v>11968</v>
      </c>
      <c r="OPD62" s="21" t="s">
        <v>166</v>
      </c>
      <c r="OPE62" s="21">
        <v>89</v>
      </c>
      <c r="OPF62" s="21" t="s">
        <v>170</v>
      </c>
      <c r="OPG62" s="21" t="s">
        <v>165</v>
      </c>
      <c r="OPH62" s="21" t="s">
        <v>98</v>
      </c>
      <c r="OPI62" s="21" t="s">
        <v>100</v>
      </c>
      <c r="OPJ62" s="21" t="s">
        <v>169</v>
      </c>
      <c r="OPK62" s="27">
        <v>11968</v>
      </c>
      <c r="OPL62" s="21" t="s">
        <v>166</v>
      </c>
      <c r="OPM62" s="21">
        <v>89</v>
      </c>
      <c r="OPN62" s="21" t="s">
        <v>170</v>
      </c>
      <c r="OPO62" s="21" t="s">
        <v>165</v>
      </c>
      <c r="OPP62" s="21" t="s">
        <v>98</v>
      </c>
      <c r="OPQ62" s="21" t="s">
        <v>100</v>
      </c>
      <c r="OPR62" s="21" t="s">
        <v>169</v>
      </c>
      <c r="OPS62" s="27">
        <v>11968</v>
      </c>
      <c r="OPT62" s="21" t="s">
        <v>166</v>
      </c>
      <c r="OPU62" s="21">
        <v>89</v>
      </c>
      <c r="OPV62" s="21" t="s">
        <v>170</v>
      </c>
      <c r="OPW62" s="21" t="s">
        <v>165</v>
      </c>
      <c r="OPX62" s="21" t="s">
        <v>98</v>
      </c>
      <c r="OPY62" s="21" t="s">
        <v>100</v>
      </c>
      <c r="OPZ62" s="21" t="s">
        <v>169</v>
      </c>
      <c r="OQA62" s="27">
        <v>11968</v>
      </c>
      <c r="OQB62" s="21" t="s">
        <v>166</v>
      </c>
      <c r="OQC62" s="21">
        <v>89</v>
      </c>
      <c r="OQD62" s="21" t="s">
        <v>170</v>
      </c>
      <c r="OQE62" s="21" t="s">
        <v>165</v>
      </c>
      <c r="OQF62" s="21" t="s">
        <v>98</v>
      </c>
      <c r="OQG62" s="21" t="s">
        <v>100</v>
      </c>
      <c r="OQH62" s="21" t="s">
        <v>169</v>
      </c>
      <c r="OQI62" s="27">
        <v>11968</v>
      </c>
      <c r="OQJ62" s="21" t="s">
        <v>166</v>
      </c>
      <c r="OQK62" s="21">
        <v>89</v>
      </c>
      <c r="OQL62" s="21" t="s">
        <v>170</v>
      </c>
      <c r="OQM62" s="21" t="s">
        <v>165</v>
      </c>
      <c r="OQN62" s="21" t="s">
        <v>98</v>
      </c>
      <c r="OQO62" s="21" t="s">
        <v>100</v>
      </c>
      <c r="OQP62" s="21" t="s">
        <v>169</v>
      </c>
      <c r="OQQ62" s="27">
        <v>11968</v>
      </c>
      <c r="OQR62" s="21" t="s">
        <v>166</v>
      </c>
      <c r="OQS62" s="21">
        <v>89</v>
      </c>
      <c r="OQT62" s="21" t="s">
        <v>170</v>
      </c>
      <c r="OQU62" s="21" t="s">
        <v>165</v>
      </c>
      <c r="OQV62" s="21" t="s">
        <v>98</v>
      </c>
      <c r="OQW62" s="21" t="s">
        <v>100</v>
      </c>
      <c r="OQX62" s="21" t="s">
        <v>169</v>
      </c>
      <c r="OQY62" s="27">
        <v>11968</v>
      </c>
      <c r="OQZ62" s="21" t="s">
        <v>166</v>
      </c>
      <c r="ORA62" s="21">
        <v>89</v>
      </c>
      <c r="ORB62" s="21" t="s">
        <v>170</v>
      </c>
      <c r="ORC62" s="21" t="s">
        <v>165</v>
      </c>
      <c r="ORD62" s="21" t="s">
        <v>98</v>
      </c>
      <c r="ORE62" s="21" t="s">
        <v>100</v>
      </c>
      <c r="ORF62" s="21" t="s">
        <v>169</v>
      </c>
      <c r="ORG62" s="27">
        <v>11968</v>
      </c>
      <c r="ORH62" s="21" t="s">
        <v>166</v>
      </c>
      <c r="ORI62" s="21">
        <v>89</v>
      </c>
      <c r="ORJ62" s="21" t="s">
        <v>170</v>
      </c>
      <c r="ORK62" s="21" t="s">
        <v>165</v>
      </c>
      <c r="ORL62" s="21" t="s">
        <v>98</v>
      </c>
      <c r="ORM62" s="21" t="s">
        <v>100</v>
      </c>
      <c r="ORN62" s="21" t="s">
        <v>169</v>
      </c>
      <c r="ORO62" s="27">
        <v>11968</v>
      </c>
      <c r="ORP62" s="21" t="s">
        <v>166</v>
      </c>
      <c r="ORQ62" s="21">
        <v>89</v>
      </c>
      <c r="ORR62" s="21" t="s">
        <v>170</v>
      </c>
      <c r="ORS62" s="21" t="s">
        <v>165</v>
      </c>
      <c r="ORT62" s="21" t="s">
        <v>98</v>
      </c>
      <c r="ORU62" s="21" t="s">
        <v>100</v>
      </c>
      <c r="ORV62" s="21" t="s">
        <v>169</v>
      </c>
      <c r="ORW62" s="27">
        <v>11968</v>
      </c>
      <c r="ORX62" s="21" t="s">
        <v>166</v>
      </c>
      <c r="ORY62" s="21">
        <v>89</v>
      </c>
      <c r="ORZ62" s="21" t="s">
        <v>170</v>
      </c>
      <c r="OSA62" s="21" t="s">
        <v>165</v>
      </c>
      <c r="OSB62" s="21" t="s">
        <v>98</v>
      </c>
      <c r="OSC62" s="21" t="s">
        <v>100</v>
      </c>
      <c r="OSD62" s="21" t="s">
        <v>169</v>
      </c>
      <c r="OSE62" s="27">
        <v>11968</v>
      </c>
      <c r="OSF62" s="21" t="s">
        <v>166</v>
      </c>
      <c r="OSG62" s="21">
        <v>89</v>
      </c>
      <c r="OSH62" s="21" t="s">
        <v>170</v>
      </c>
      <c r="OSI62" s="21" t="s">
        <v>165</v>
      </c>
      <c r="OSJ62" s="21" t="s">
        <v>98</v>
      </c>
      <c r="OSK62" s="21" t="s">
        <v>100</v>
      </c>
      <c r="OSL62" s="21" t="s">
        <v>169</v>
      </c>
      <c r="OSM62" s="27">
        <v>11968</v>
      </c>
      <c r="OSN62" s="21" t="s">
        <v>166</v>
      </c>
      <c r="OSO62" s="21">
        <v>89</v>
      </c>
      <c r="OSP62" s="21" t="s">
        <v>170</v>
      </c>
      <c r="OSQ62" s="21" t="s">
        <v>165</v>
      </c>
      <c r="OSR62" s="21" t="s">
        <v>98</v>
      </c>
      <c r="OSS62" s="21" t="s">
        <v>100</v>
      </c>
      <c r="OST62" s="21" t="s">
        <v>169</v>
      </c>
      <c r="OSU62" s="27">
        <v>11968</v>
      </c>
      <c r="OSV62" s="21" t="s">
        <v>166</v>
      </c>
      <c r="OSW62" s="21">
        <v>89</v>
      </c>
      <c r="OSX62" s="21" t="s">
        <v>170</v>
      </c>
      <c r="OSY62" s="21" t="s">
        <v>165</v>
      </c>
      <c r="OSZ62" s="21" t="s">
        <v>98</v>
      </c>
      <c r="OTA62" s="21" t="s">
        <v>100</v>
      </c>
      <c r="OTB62" s="21" t="s">
        <v>169</v>
      </c>
      <c r="OTC62" s="27">
        <v>11968</v>
      </c>
      <c r="OTD62" s="21" t="s">
        <v>166</v>
      </c>
      <c r="OTE62" s="21">
        <v>89</v>
      </c>
      <c r="OTF62" s="21" t="s">
        <v>170</v>
      </c>
      <c r="OTG62" s="21" t="s">
        <v>165</v>
      </c>
      <c r="OTH62" s="21" t="s">
        <v>98</v>
      </c>
      <c r="OTI62" s="21" t="s">
        <v>100</v>
      </c>
      <c r="OTJ62" s="21" t="s">
        <v>169</v>
      </c>
      <c r="OTK62" s="27">
        <v>11968</v>
      </c>
      <c r="OTL62" s="21" t="s">
        <v>166</v>
      </c>
      <c r="OTM62" s="21">
        <v>89</v>
      </c>
      <c r="OTN62" s="21" t="s">
        <v>170</v>
      </c>
      <c r="OTO62" s="21" t="s">
        <v>165</v>
      </c>
      <c r="OTP62" s="21" t="s">
        <v>98</v>
      </c>
      <c r="OTQ62" s="21" t="s">
        <v>100</v>
      </c>
      <c r="OTR62" s="21" t="s">
        <v>169</v>
      </c>
      <c r="OTS62" s="27">
        <v>11968</v>
      </c>
      <c r="OTT62" s="21" t="s">
        <v>166</v>
      </c>
      <c r="OTU62" s="21">
        <v>89</v>
      </c>
      <c r="OTV62" s="21" t="s">
        <v>170</v>
      </c>
      <c r="OTW62" s="21" t="s">
        <v>165</v>
      </c>
      <c r="OTX62" s="21" t="s">
        <v>98</v>
      </c>
      <c r="OTY62" s="21" t="s">
        <v>100</v>
      </c>
      <c r="OTZ62" s="21" t="s">
        <v>169</v>
      </c>
      <c r="OUA62" s="27">
        <v>11968</v>
      </c>
      <c r="OUB62" s="21" t="s">
        <v>166</v>
      </c>
      <c r="OUC62" s="21">
        <v>89</v>
      </c>
      <c r="OUD62" s="21" t="s">
        <v>170</v>
      </c>
      <c r="OUE62" s="21" t="s">
        <v>165</v>
      </c>
      <c r="OUF62" s="21" t="s">
        <v>98</v>
      </c>
      <c r="OUG62" s="21" t="s">
        <v>100</v>
      </c>
      <c r="OUH62" s="21" t="s">
        <v>169</v>
      </c>
      <c r="OUI62" s="27">
        <v>11968</v>
      </c>
      <c r="OUJ62" s="21" t="s">
        <v>166</v>
      </c>
      <c r="OUK62" s="21">
        <v>89</v>
      </c>
      <c r="OUL62" s="21" t="s">
        <v>170</v>
      </c>
      <c r="OUM62" s="21" t="s">
        <v>165</v>
      </c>
      <c r="OUN62" s="21" t="s">
        <v>98</v>
      </c>
      <c r="OUO62" s="21" t="s">
        <v>100</v>
      </c>
      <c r="OUP62" s="21" t="s">
        <v>169</v>
      </c>
      <c r="OUQ62" s="27">
        <v>11968</v>
      </c>
      <c r="OUR62" s="21" t="s">
        <v>166</v>
      </c>
      <c r="OUS62" s="21">
        <v>89</v>
      </c>
      <c r="OUT62" s="21" t="s">
        <v>170</v>
      </c>
      <c r="OUU62" s="21" t="s">
        <v>165</v>
      </c>
      <c r="OUV62" s="21" t="s">
        <v>98</v>
      </c>
      <c r="OUW62" s="21" t="s">
        <v>100</v>
      </c>
      <c r="OUX62" s="21" t="s">
        <v>169</v>
      </c>
      <c r="OUY62" s="27">
        <v>11968</v>
      </c>
      <c r="OUZ62" s="21" t="s">
        <v>166</v>
      </c>
      <c r="OVA62" s="21">
        <v>89</v>
      </c>
      <c r="OVB62" s="21" t="s">
        <v>170</v>
      </c>
      <c r="OVC62" s="21" t="s">
        <v>165</v>
      </c>
      <c r="OVD62" s="21" t="s">
        <v>98</v>
      </c>
      <c r="OVE62" s="21" t="s">
        <v>100</v>
      </c>
      <c r="OVF62" s="21" t="s">
        <v>169</v>
      </c>
      <c r="OVG62" s="27">
        <v>11968</v>
      </c>
      <c r="OVH62" s="21" t="s">
        <v>166</v>
      </c>
      <c r="OVI62" s="21">
        <v>89</v>
      </c>
      <c r="OVJ62" s="21" t="s">
        <v>170</v>
      </c>
      <c r="OVK62" s="21" t="s">
        <v>165</v>
      </c>
      <c r="OVL62" s="21" t="s">
        <v>98</v>
      </c>
      <c r="OVM62" s="21" t="s">
        <v>100</v>
      </c>
      <c r="OVN62" s="21" t="s">
        <v>169</v>
      </c>
      <c r="OVO62" s="27">
        <v>11968</v>
      </c>
      <c r="OVP62" s="21" t="s">
        <v>166</v>
      </c>
      <c r="OVQ62" s="21">
        <v>89</v>
      </c>
      <c r="OVR62" s="21" t="s">
        <v>170</v>
      </c>
      <c r="OVS62" s="21" t="s">
        <v>165</v>
      </c>
      <c r="OVT62" s="21" t="s">
        <v>98</v>
      </c>
      <c r="OVU62" s="21" t="s">
        <v>100</v>
      </c>
      <c r="OVV62" s="21" t="s">
        <v>169</v>
      </c>
      <c r="OVW62" s="27">
        <v>11968</v>
      </c>
      <c r="OVX62" s="21" t="s">
        <v>166</v>
      </c>
      <c r="OVY62" s="21">
        <v>89</v>
      </c>
      <c r="OVZ62" s="21" t="s">
        <v>170</v>
      </c>
      <c r="OWA62" s="21" t="s">
        <v>165</v>
      </c>
      <c r="OWB62" s="21" t="s">
        <v>98</v>
      </c>
      <c r="OWC62" s="21" t="s">
        <v>100</v>
      </c>
      <c r="OWD62" s="21" t="s">
        <v>169</v>
      </c>
      <c r="OWE62" s="27">
        <v>11968</v>
      </c>
      <c r="OWF62" s="21" t="s">
        <v>166</v>
      </c>
      <c r="OWG62" s="21">
        <v>89</v>
      </c>
      <c r="OWH62" s="21" t="s">
        <v>170</v>
      </c>
      <c r="OWI62" s="21" t="s">
        <v>165</v>
      </c>
      <c r="OWJ62" s="21" t="s">
        <v>98</v>
      </c>
      <c r="OWK62" s="21" t="s">
        <v>100</v>
      </c>
      <c r="OWL62" s="21" t="s">
        <v>169</v>
      </c>
      <c r="OWM62" s="27">
        <v>11968</v>
      </c>
      <c r="OWN62" s="21" t="s">
        <v>166</v>
      </c>
      <c r="OWO62" s="21">
        <v>89</v>
      </c>
      <c r="OWP62" s="21" t="s">
        <v>170</v>
      </c>
      <c r="OWQ62" s="21" t="s">
        <v>165</v>
      </c>
      <c r="OWR62" s="21" t="s">
        <v>98</v>
      </c>
      <c r="OWS62" s="21" t="s">
        <v>100</v>
      </c>
      <c r="OWT62" s="21" t="s">
        <v>169</v>
      </c>
      <c r="OWU62" s="27">
        <v>11968</v>
      </c>
      <c r="OWV62" s="21" t="s">
        <v>166</v>
      </c>
      <c r="OWW62" s="21">
        <v>89</v>
      </c>
      <c r="OWX62" s="21" t="s">
        <v>170</v>
      </c>
      <c r="OWY62" s="21" t="s">
        <v>165</v>
      </c>
      <c r="OWZ62" s="21" t="s">
        <v>98</v>
      </c>
      <c r="OXA62" s="21" t="s">
        <v>100</v>
      </c>
      <c r="OXB62" s="21" t="s">
        <v>169</v>
      </c>
      <c r="OXC62" s="27">
        <v>11968</v>
      </c>
      <c r="OXD62" s="21" t="s">
        <v>166</v>
      </c>
      <c r="OXE62" s="21">
        <v>89</v>
      </c>
      <c r="OXF62" s="21" t="s">
        <v>170</v>
      </c>
      <c r="OXG62" s="21" t="s">
        <v>165</v>
      </c>
      <c r="OXH62" s="21" t="s">
        <v>98</v>
      </c>
      <c r="OXI62" s="21" t="s">
        <v>100</v>
      </c>
      <c r="OXJ62" s="21" t="s">
        <v>169</v>
      </c>
      <c r="OXK62" s="27">
        <v>11968</v>
      </c>
      <c r="OXL62" s="21" t="s">
        <v>166</v>
      </c>
      <c r="OXM62" s="21">
        <v>89</v>
      </c>
      <c r="OXN62" s="21" t="s">
        <v>170</v>
      </c>
      <c r="OXO62" s="21" t="s">
        <v>165</v>
      </c>
      <c r="OXP62" s="21" t="s">
        <v>98</v>
      </c>
      <c r="OXQ62" s="21" t="s">
        <v>100</v>
      </c>
      <c r="OXR62" s="21" t="s">
        <v>169</v>
      </c>
      <c r="OXS62" s="27">
        <v>11968</v>
      </c>
      <c r="OXT62" s="21" t="s">
        <v>166</v>
      </c>
      <c r="OXU62" s="21">
        <v>89</v>
      </c>
      <c r="OXV62" s="21" t="s">
        <v>170</v>
      </c>
      <c r="OXW62" s="21" t="s">
        <v>165</v>
      </c>
      <c r="OXX62" s="21" t="s">
        <v>98</v>
      </c>
      <c r="OXY62" s="21" t="s">
        <v>100</v>
      </c>
      <c r="OXZ62" s="21" t="s">
        <v>169</v>
      </c>
      <c r="OYA62" s="27">
        <v>11968</v>
      </c>
      <c r="OYB62" s="21" t="s">
        <v>166</v>
      </c>
      <c r="OYC62" s="21">
        <v>89</v>
      </c>
      <c r="OYD62" s="21" t="s">
        <v>170</v>
      </c>
      <c r="OYE62" s="21" t="s">
        <v>165</v>
      </c>
      <c r="OYF62" s="21" t="s">
        <v>98</v>
      </c>
      <c r="OYG62" s="21" t="s">
        <v>100</v>
      </c>
      <c r="OYH62" s="21" t="s">
        <v>169</v>
      </c>
      <c r="OYI62" s="27">
        <v>11968</v>
      </c>
      <c r="OYJ62" s="21" t="s">
        <v>166</v>
      </c>
      <c r="OYK62" s="21">
        <v>89</v>
      </c>
      <c r="OYL62" s="21" t="s">
        <v>170</v>
      </c>
      <c r="OYM62" s="21" t="s">
        <v>165</v>
      </c>
      <c r="OYN62" s="21" t="s">
        <v>98</v>
      </c>
      <c r="OYO62" s="21" t="s">
        <v>100</v>
      </c>
      <c r="OYP62" s="21" t="s">
        <v>169</v>
      </c>
      <c r="OYQ62" s="27">
        <v>11968</v>
      </c>
      <c r="OYR62" s="21" t="s">
        <v>166</v>
      </c>
      <c r="OYS62" s="21">
        <v>89</v>
      </c>
      <c r="OYT62" s="21" t="s">
        <v>170</v>
      </c>
      <c r="OYU62" s="21" t="s">
        <v>165</v>
      </c>
      <c r="OYV62" s="21" t="s">
        <v>98</v>
      </c>
      <c r="OYW62" s="21" t="s">
        <v>100</v>
      </c>
      <c r="OYX62" s="21" t="s">
        <v>169</v>
      </c>
      <c r="OYY62" s="27">
        <v>11968</v>
      </c>
      <c r="OYZ62" s="21" t="s">
        <v>166</v>
      </c>
      <c r="OZA62" s="21">
        <v>89</v>
      </c>
      <c r="OZB62" s="21" t="s">
        <v>170</v>
      </c>
      <c r="OZC62" s="21" t="s">
        <v>165</v>
      </c>
      <c r="OZD62" s="21" t="s">
        <v>98</v>
      </c>
      <c r="OZE62" s="21" t="s">
        <v>100</v>
      </c>
      <c r="OZF62" s="21" t="s">
        <v>169</v>
      </c>
      <c r="OZG62" s="27">
        <v>11968</v>
      </c>
      <c r="OZH62" s="21" t="s">
        <v>166</v>
      </c>
      <c r="OZI62" s="21">
        <v>89</v>
      </c>
      <c r="OZJ62" s="21" t="s">
        <v>170</v>
      </c>
      <c r="OZK62" s="21" t="s">
        <v>165</v>
      </c>
      <c r="OZL62" s="21" t="s">
        <v>98</v>
      </c>
      <c r="OZM62" s="21" t="s">
        <v>100</v>
      </c>
      <c r="OZN62" s="21" t="s">
        <v>169</v>
      </c>
      <c r="OZO62" s="27">
        <v>11968</v>
      </c>
      <c r="OZP62" s="21" t="s">
        <v>166</v>
      </c>
      <c r="OZQ62" s="21">
        <v>89</v>
      </c>
      <c r="OZR62" s="21" t="s">
        <v>170</v>
      </c>
      <c r="OZS62" s="21" t="s">
        <v>165</v>
      </c>
      <c r="OZT62" s="21" t="s">
        <v>98</v>
      </c>
      <c r="OZU62" s="21" t="s">
        <v>100</v>
      </c>
      <c r="OZV62" s="21" t="s">
        <v>169</v>
      </c>
      <c r="OZW62" s="27">
        <v>11968</v>
      </c>
      <c r="OZX62" s="21" t="s">
        <v>166</v>
      </c>
      <c r="OZY62" s="21">
        <v>89</v>
      </c>
      <c r="OZZ62" s="21" t="s">
        <v>170</v>
      </c>
      <c r="PAA62" s="21" t="s">
        <v>165</v>
      </c>
      <c r="PAB62" s="21" t="s">
        <v>98</v>
      </c>
      <c r="PAC62" s="21" t="s">
        <v>100</v>
      </c>
      <c r="PAD62" s="21" t="s">
        <v>169</v>
      </c>
      <c r="PAE62" s="27">
        <v>11968</v>
      </c>
      <c r="PAF62" s="21" t="s">
        <v>166</v>
      </c>
      <c r="PAG62" s="21">
        <v>89</v>
      </c>
      <c r="PAH62" s="21" t="s">
        <v>170</v>
      </c>
      <c r="PAI62" s="21" t="s">
        <v>165</v>
      </c>
      <c r="PAJ62" s="21" t="s">
        <v>98</v>
      </c>
      <c r="PAK62" s="21" t="s">
        <v>100</v>
      </c>
      <c r="PAL62" s="21" t="s">
        <v>169</v>
      </c>
      <c r="PAM62" s="27">
        <v>11968</v>
      </c>
      <c r="PAN62" s="21" t="s">
        <v>166</v>
      </c>
      <c r="PAO62" s="21">
        <v>89</v>
      </c>
      <c r="PAP62" s="21" t="s">
        <v>170</v>
      </c>
      <c r="PAQ62" s="21" t="s">
        <v>165</v>
      </c>
      <c r="PAR62" s="21" t="s">
        <v>98</v>
      </c>
      <c r="PAS62" s="21" t="s">
        <v>100</v>
      </c>
      <c r="PAT62" s="21" t="s">
        <v>169</v>
      </c>
      <c r="PAU62" s="27">
        <v>11968</v>
      </c>
      <c r="PAV62" s="21" t="s">
        <v>166</v>
      </c>
      <c r="PAW62" s="21">
        <v>89</v>
      </c>
      <c r="PAX62" s="21" t="s">
        <v>170</v>
      </c>
      <c r="PAY62" s="21" t="s">
        <v>165</v>
      </c>
      <c r="PAZ62" s="21" t="s">
        <v>98</v>
      </c>
      <c r="PBA62" s="21" t="s">
        <v>100</v>
      </c>
      <c r="PBB62" s="21" t="s">
        <v>169</v>
      </c>
      <c r="PBC62" s="27">
        <v>11968</v>
      </c>
      <c r="PBD62" s="21" t="s">
        <v>166</v>
      </c>
      <c r="PBE62" s="21">
        <v>89</v>
      </c>
      <c r="PBF62" s="21" t="s">
        <v>170</v>
      </c>
      <c r="PBG62" s="21" t="s">
        <v>165</v>
      </c>
      <c r="PBH62" s="21" t="s">
        <v>98</v>
      </c>
      <c r="PBI62" s="21" t="s">
        <v>100</v>
      </c>
      <c r="PBJ62" s="21" t="s">
        <v>169</v>
      </c>
      <c r="PBK62" s="27">
        <v>11968</v>
      </c>
      <c r="PBL62" s="21" t="s">
        <v>166</v>
      </c>
      <c r="PBM62" s="21">
        <v>89</v>
      </c>
      <c r="PBN62" s="21" t="s">
        <v>170</v>
      </c>
      <c r="PBO62" s="21" t="s">
        <v>165</v>
      </c>
      <c r="PBP62" s="21" t="s">
        <v>98</v>
      </c>
      <c r="PBQ62" s="21" t="s">
        <v>100</v>
      </c>
      <c r="PBR62" s="21" t="s">
        <v>169</v>
      </c>
      <c r="PBS62" s="27">
        <v>11968</v>
      </c>
      <c r="PBT62" s="21" t="s">
        <v>166</v>
      </c>
      <c r="PBU62" s="21">
        <v>89</v>
      </c>
      <c r="PBV62" s="21" t="s">
        <v>170</v>
      </c>
      <c r="PBW62" s="21" t="s">
        <v>165</v>
      </c>
      <c r="PBX62" s="21" t="s">
        <v>98</v>
      </c>
      <c r="PBY62" s="21" t="s">
        <v>100</v>
      </c>
      <c r="PBZ62" s="21" t="s">
        <v>169</v>
      </c>
      <c r="PCA62" s="27">
        <v>11968</v>
      </c>
      <c r="PCB62" s="21" t="s">
        <v>166</v>
      </c>
      <c r="PCC62" s="21">
        <v>89</v>
      </c>
      <c r="PCD62" s="21" t="s">
        <v>170</v>
      </c>
      <c r="PCE62" s="21" t="s">
        <v>165</v>
      </c>
      <c r="PCF62" s="21" t="s">
        <v>98</v>
      </c>
      <c r="PCG62" s="21" t="s">
        <v>100</v>
      </c>
      <c r="PCH62" s="21" t="s">
        <v>169</v>
      </c>
      <c r="PCI62" s="27">
        <v>11968</v>
      </c>
      <c r="PCJ62" s="21" t="s">
        <v>166</v>
      </c>
      <c r="PCK62" s="21">
        <v>89</v>
      </c>
      <c r="PCL62" s="21" t="s">
        <v>170</v>
      </c>
      <c r="PCM62" s="21" t="s">
        <v>165</v>
      </c>
      <c r="PCN62" s="21" t="s">
        <v>98</v>
      </c>
      <c r="PCO62" s="21" t="s">
        <v>100</v>
      </c>
      <c r="PCP62" s="21" t="s">
        <v>169</v>
      </c>
      <c r="PCQ62" s="27">
        <v>11968</v>
      </c>
      <c r="PCR62" s="21" t="s">
        <v>166</v>
      </c>
      <c r="PCS62" s="21">
        <v>89</v>
      </c>
      <c r="PCT62" s="21" t="s">
        <v>170</v>
      </c>
      <c r="PCU62" s="21" t="s">
        <v>165</v>
      </c>
      <c r="PCV62" s="21" t="s">
        <v>98</v>
      </c>
      <c r="PCW62" s="21" t="s">
        <v>100</v>
      </c>
      <c r="PCX62" s="21" t="s">
        <v>169</v>
      </c>
      <c r="PCY62" s="27">
        <v>11968</v>
      </c>
      <c r="PCZ62" s="21" t="s">
        <v>166</v>
      </c>
      <c r="PDA62" s="21">
        <v>89</v>
      </c>
      <c r="PDB62" s="21" t="s">
        <v>170</v>
      </c>
      <c r="PDC62" s="21" t="s">
        <v>165</v>
      </c>
      <c r="PDD62" s="21" t="s">
        <v>98</v>
      </c>
      <c r="PDE62" s="21" t="s">
        <v>100</v>
      </c>
      <c r="PDF62" s="21" t="s">
        <v>169</v>
      </c>
      <c r="PDG62" s="27">
        <v>11968</v>
      </c>
      <c r="PDH62" s="21" t="s">
        <v>166</v>
      </c>
      <c r="PDI62" s="21">
        <v>89</v>
      </c>
      <c r="PDJ62" s="21" t="s">
        <v>170</v>
      </c>
      <c r="PDK62" s="21" t="s">
        <v>165</v>
      </c>
      <c r="PDL62" s="21" t="s">
        <v>98</v>
      </c>
      <c r="PDM62" s="21" t="s">
        <v>100</v>
      </c>
      <c r="PDN62" s="21" t="s">
        <v>169</v>
      </c>
      <c r="PDO62" s="27">
        <v>11968</v>
      </c>
      <c r="PDP62" s="21" t="s">
        <v>166</v>
      </c>
      <c r="PDQ62" s="21">
        <v>89</v>
      </c>
      <c r="PDR62" s="21" t="s">
        <v>170</v>
      </c>
      <c r="PDS62" s="21" t="s">
        <v>165</v>
      </c>
      <c r="PDT62" s="21" t="s">
        <v>98</v>
      </c>
      <c r="PDU62" s="21" t="s">
        <v>100</v>
      </c>
      <c r="PDV62" s="21" t="s">
        <v>169</v>
      </c>
      <c r="PDW62" s="27">
        <v>11968</v>
      </c>
      <c r="PDX62" s="21" t="s">
        <v>166</v>
      </c>
      <c r="PDY62" s="21">
        <v>89</v>
      </c>
      <c r="PDZ62" s="21" t="s">
        <v>170</v>
      </c>
      <c r="PEA62" s="21" t="s">
        <v>165</v>
      </c>
      <c r="PEB62" s="21" t="s">
        <v>98</v>
      </c>
      <c r="PEC62" s="21" t="s">
        <v>100</v>
      </c>
      <c r="PED62" s="21" t="s">
        <v>169</v>
      </c>
      <c r="PEE62" s="27">
        <v>11968</v>
      </c>
      <c r="PEF62" s="21" t="s">
        <v>166</v>
      </c>
      <c r="PEG62" s="21">
        <v>89</v>
      </c>
      <c r="PEH62" s="21" t="s">
        <v>170</v>
      </c>
      <c r="PEI62" s="21" t="s">
        <v>165</v>
      </c>
      <c r="PEJ62" s="21" t="s">
        <v>98</v>
      </c>
      <c r="PEK62" s="21" t="s">
        <v>100</v>
      </c>
      <c r="PEL62" s="21" t="s">
        <v>169</v>
      </c>
      <c r="PEM62" s="27">
        <v>11968</v>
      </c>
      <c r="PEN62" s="21" t="s">
        <v>166</v>
      </c>
      <c r="PEO62" s="21">
        <v>89</v>
      </c>
      <c r="PEP62" s="21" t="s">
        <v>170</v>
      </c>
      <c r="PEQ62" s="21" t="s">
        <v>165</v>
      </c>
      <c r="PER62" s="21" t="s">
        <v>98</v>
      </c>
      <c r="PES62" s="21" t="s">
        <v>100</v>
      </c>
      <c r="PET62" s="21" t="s">
        <v>169</v>
      </c>
      <c r="PEU62" s="27">
        <v>11968</v>
      </c>
      <c r="PEV62" s="21" t="s">
        <v>166</v>
      </c>
      <c r="PEW62" s="21">
        <v>89</v>
      </c>
      <c r="PEX62" s="21" t="s">
        <v>170</v>
      </c>
      <c r="PEY62" s="21" t="s">
        <v>165</v>
      </c>
      <c r="PEZ62" s="21" t="s">
        <v>98</v>
      </c>
      <c r="PFA62" s="21" t="s">
        <v>100</v>
      </c>
      <c r="PFB62" s="21" t="s">
        <v>169</v>
      </c>
      <c r="PFC62" s="27">
        <v>11968</v>
      </c>
      <c r="PFD62" s="21" t="s">
        <v>166</v>
      </c>
      <c r="PFE62" s="21">
        <v>89</v>
      </c>
      <c r="PFF62" s="21" t="s">
        <v>170</v>
      </c>
      <c r="PFG62" s="21" t="s">
        <v>165</v>
      </c>
      <c r="PFH62" s="21" t="s">
        <v>98</v>
      </c>
      <c r="PFI62" s="21" t="s">
        <v>100</v>
      </c>
      <c r="PFJ62" s="21" t="s">
        <v>169</v>
      </c>
      <c r="PFK62" s="27">
        <v>11968</v>
      </c>
      <c r="PFL62" s="21" t="s">
        <v>166</v>
      </c>
      <c r="PFM62" s="21">
        <v>89</v>
      </c>
      <c r="PFN62" s="21" t="s">
        <v>170</v>
      </c>
      <c r="PFO62" s="21" t="s">
        <v>165</v>
      </c>
      <c r="PFP62" s="21" t="s">
        <v>98</v>
      </c>
      <c r="PFQ62" s="21" t="s">
        <v>100</v>
      </c>
      <c r="PFR62" s="21" t="s">
        <v>169</v>
      </c>
      <c r="PFS62" s="27">
        <v>11968</v>
      </c>
      <c r="PFT62" s="21" t="s">
        <v>166</v>
      </c>
      <c r="PFU62" s="21">
        <v>89</v>
      </c>
      <c r="PFV62" s="21" t="s">
        <v>170</v>
      </c>
      <c r="PFW62" s="21" t="s">
        <v>165</v>
      </c>
      <c r="PFX62" s="21" t="s">
        <v>98</v>
      </c>
      <c r="PFY62" s="21" t="s">
        <v>100</v>
      </c>
      <c r="PFZ62" s="21" t="s">
        <v>169</v>
      </c>
      <c r="PGA62" s="27">
        <v>11968</v>
      </c>
      <c r="PGB62" s="21" t="s">
        <v>166</v>
      </c>
      <c r="PGC62" s="21">
        <v>89</v>
      </c>
      <c r="PGD62" s="21" t="s">
        <v>170</v>
      </c>
      <c r="PGE62" s="21" t="s">
        <v>165</v>
      </c>
      <c r="PGF62" s="21" t="s">
        <v>98</v>
      </c>
      <c r="PGG62" s="21" t="s">
        <v>100</v>
      </c>
      <c r="PGH62" s="21" t="s">
        <v>169</v>
      </c>
      <c r="PGI62" s="27">
        <v>11968</v>
      </c>
      <c r="PGJ62" s="21" t="s">
        <v>166</v>
      </c>
      <c r="PGK62" s="21">
        <v>89</v>
      </c>
      <c r="PGL62" s="21" t="s">
        <v>170</v>
      </c>
      <c r="PGM62" s="21" t="s">
        <v>165</v>
      </c>
      <c r="PGN62" s="21" t="s">
        <v>98</v>
      </c>
      <c r="PGO62" s="21" t="s">
        <v>100</v>
      </c>
      <c r="PGP62" s="21" t="s">
        <v>169</v>
      </c>
      <c r="PGQ62" s="27">
        <v>11968</v>
      </c>
      <c r="PGR62" s="21" t="s">
        <v>166</v>
      </c>
      <c r="PGS62" s="21">
        <v>89</v>
      </c>
      <c r="PGT62" s="21" t="s">
        <v>170</v>
      </c>
      <c r="PGU62" s="21" t="s">
        <v>165</v>
      </c>
      <c r="PGV62" s="21" t="s">
        <v>98</v>
      </c>
      <c r="PGW62" s="21" t="s">
        <v>100</v>
      </c>
      <c r="PGX62" s="21" t="s">
        <v>169</v>
      </c>
      <c r="PGY62" s="27">
        <v>11968</v>
      </c>
      <c r="PGZ62" s="21" t="s">
        <v>166</v>
      </c>
      <c r="PHA62" s="21">
        <v>89</v>
      </c>
      <c r="PHB62" s="21" t="s">
        <v>170</v>
      </c>
      <c r="PHC62" s="21" t="s">
        <v>165</v>
      </c>
      <c r="PHD62" s="21" t="s">
        <v>98</v>
      </c>
      <c r="PHE62" s="21" t="s">
        <v>100</v>
      </c>
      <c r="PHF62" s="21" t="s">
        <v>169</v>
      </c>
      <c r="PHG62" s="27">
        <v>11968</v>
      </c>
      <c r="PHH62" s="21" t="s">
        <v>166</v>
      </c>
      <c r="PHI62" s="21">
        <v>89</v>
      </c>
      <c r="PHJ62" s="21" t="s">
        <v>170</v>
      </c>
      <c r="PHK62" s="21" t="s">
        <v>165</v>
      </c>
      <c r="PHL62" s="21" t="s">
        <v>98</v>
      </c>
      <c r="PHM62" s="21" t="s">
        <v>100</v>
      </c>
      <c r="PHN62" s="21" t="s">
        <v>169</v>
      </c>
      <c r="PHO62" s="27">
        <v>11968</v>
      </c>
      <c r="PHP62" s="21" t="s">
        <v>166</v>
      </c>
      <c r="PHQ62" s="21">
        <v>89</v>
      </c>
      <c r="PHR62" s="21" t="s">
        <v>170</v>
      </c>
      <c r="PHS62" s="21" t="s">
        <v>165</v>
      </c>
      <c r="PHT62" s="21" t="s">
        <v>98</v>
      </c>
      <c r="PHU62" s="21" t="s">
        <v>100</v>
      </c>
      <c r="PHV62" s="21" t="s">
        <v>169</v>
      </c>
      <c r="PHW62" s="27">
        <v>11968</v>
      </c>
      <c r="PHX62" s="21" t="s">
        <v>166</v>
      </c>
      <c r="PHY62" s="21">
        <v>89</v>
      </c>
      <c r="PHZ62" s="21" t="s">
        <v>170</v>
      </c>
      <c r="PIA62" s="21" t="s">
        <v>165</v>
      </c>
      <c r="PIB62" s="21" t="s">
        <v>98</v>
      </c>
      <c r="PIC62" s="21" t="s">
        <v>100</v>
      </c>
      <c r="PID62" s="21" t="s">
        <v>169</v>
      </c>
      <c r="PIE62" s="27">
        <v>11968</v>
      </c>
      <c r="PIF62" s="21" t="s">
        <v>166</v>
      </c>
      <c r="PIG62" s="21">
        <v>89</v>
      </c>
      <c r="PIH62" s="21" t="s">
        <v>170</v>
      </c>
      <c r="PII62" s="21" t="s">
        <v>165</v>
      </c>
      <c r="PIJ62" s="21" t="s">
        <v>98</v>
      </c>
      <c r="PIK62" s="21" t="s">
        <v>100</v>
      </c>
      <c r="PIL62" s="21" t="s">
        <v>169</v>
      </c>
      <c r="PIM62" s="27">
        <v>11968</v>
      </c>
      <c r="PIN62" s="21" t="s">
        <v>166</v>
      </c>
      <c r="PIO62" s="21">
        <v>89</v>
      </c>
      <c r="PIP62" s="21" t="s">
        <v>170</v>
      </c>
      <c r="PIQ62" s="21" t="s">
        <v>165</v>
      </c>
      <c r="PIR62" s="21" t="s">
        <v>98</v>
      </c>
      <c r="PIS62" s="21" t="s">
        <v>100</v>
      </c>
      <c r="PIT62" s="21" t="s">
        <v>169</v>
      </c>
      <c r="PIU62" s="27">
        <v>11968</v>
      </c>
      <c r="PIV62" s="21" t="s">
        <v>166</v>
      </c>
      <c r="PIW62" s="21">
        <v>89</v>
      </c>
      <c r="PIX62" s="21" t="s">
        <v>170</v>
      </c>
      <c r="PIY62" s="21" t="s">
        <v>165</v>
      </c>
      <c r="PIZ62" s="21" t="s">
        <v>98</v>
      </c>
      <c r="PJA62" s="21" t="s">
        <v>100</v>
      </c>
      <c r="PJB62" s="21" t="s">
        <v>169</v>
      </c>
      <c r="PJC62" s="27">
        <v>11968</v>
      </c>
      <c r="PJD62" s="21" t="s">
        <v>166</v>
      </c>
      <c r="PJE62" s="21">
        <v>89</v>
      </c>
      <c r="PJF62" s="21" t="s">
        <v>170</v>
      </c>
      <c r="PJG62" s="21" t="s">
        <v>165</v>
      </c>
      <c r="PJH62" s="21" t="s">
        <v>98</v>
      </c>
      <c r="PJI62" s="21" t="s">
        <v>100</v>
      </c>
      <c r="PJJ62" s="21" t="s">
        <v>169</v>
      </c>
      <c r="PJK62" s="27">
        <v>11968</v>
      </c>
      <c r="PJL62" s="21" t="s">
        <v>166</v>
      </c>
      <c r="PJM62" s="21">
        <v>89</v>
      </c>
      <c r="PJN62" s="21" t="s">
        <v>170</v>
      </c>
      <c r="PJO62" s="21" t="s">
        <v>165</v>
      </c>
      <c r="PJP62" s="21" t="s">
        <v>98</v>
      </c>
      <c r="PJQ62" s="21" t="s">
        <v>100</v>
      </c>
      <c r="PJR62" s="21" t="s">
        <v>169</v>
      </c>
      <c r="PJS62" s="27">
        <v>11968</v>
      </c>
      <c r="PJT62" s="21" t="s">
        <v>166</v>
      </c>
      <c r="PJU62" s="21">
        <v>89</v>
      </c>
      <c r="PJV62" s="21" t="s">
        <v>170</v>
      </c>
      <c r="PJW62" s="21" t="s">
        <v>165</v>
      </c>
      <c r="PJX62" s="21" t="s">
        <v>98</v>
      </c>
      <c r="PJY62" s="21" t="s">
        <v>100</v>
      </c>
      <c r="PJZ62" s="21" t="s">
        <v>169</v>
      </c>
      <c r="PKA62" s="27">
        <v>11968</v>
      </c>
      <c r="PKB62" s="21" t="s">
        <v>166</v>
      </c>
      <c r="PKC62" s="21">
        <v>89</v>
      </c>
      <c r="PKD62" s="21" t="s">
        <v>170</v>
      </c>
      <c r="PKE62" s="21" t="s">
        <v>165</v>
      </c>
      <c r="PKF62" s="21" t="s">
        <v>98</v>
      </c>
      <c r="PKG62" s="21" t="s">
        <v>100</v>
      </c>
      <c r="PKH62" s="21" t="s">
        <v>169</v>
      </c>
      <c r="PKI62" s="27">
        <v>11968</v>
      </c>
      <c r="PKJ62" s="21" t="s">
        <v>166</v>
      </c>
      <c r="PKK62" s="21">
        <v>89</v>
      </c>
      <c r="PKL62" s="21" t="s">
        <v>170</v>
      </c>
      <c r="PKM62" s="21" t="s">
        <v>165</v>
      </c>
      <c r="PKN62" s="21" t="s">
        <v>98</v>
      </c>
      <c r="PKO62" s="21" t="s">
        <v>100</v>
      </c>
      <c r="PKP62" s="21" t="s">
        <v>169</v>
      </c>
      <c r="PKQ62" s="27">
        <v>11968</v>
      </c>
      <c r="PKR62" s="21" t="s">
        <v>166</v>
      </c>
      <c r="PKS62" s="21">
        <v>89</v>
      </c>
      <c r="PKT62" s="21" t="s">
        <v>170</v>
      </c>
      <c r="PKU62" s="21" t="s">
        <v>165</v>
      </c>
      <c r="PKV62" s="21" t="s">
        <v>98</v>
      </c>
      <c r="PKW62" s="21" t="s">
        <v>100</v>
      </c>
      <c r="PKX62" s="21" t="s">
        <v>169</v>
      </c>
      <c r="PKY62" s="27">
        <v>11968</v>
      </c>
      <c r="PKZ62" s="21" t="s">
        <v>166</v>
      </c>
      <c r="PLA62" s="21">
        <v>89</v>
      </c>
      <c r="PLB62" s="21" t="s">
        <v>170</v>
      </c>
      <c r="PLC62" s="21" t="s">
        <v>165</v>
      </c>
      <c r="PLD62" s="21" t="s">
        <v>98</v>
      </c>
      <c r="PLE62" s="21" t="s">
        <v>100</v>
      </c>
      <c r="PLF62" s="21" t="s">
        <v>169</v>
      </c>
      <c r="PLG62" s="27">
        <v>11968</v>
      </c>
      <c r="PLH62" s="21" t="s">
        <v>166</v>
      </c>
      <c r="PLI62" s="21">
        <v>89</v>
      </c>
      <c r="PLJ62" s="21" t="s">
        <v>170</v>
      </c>
      <c r="PLK62" s="21" t="s">
        <v>165</v>
      </c>
      <c r="PLL62" s="21" t="s">
        <v>98</v>
      </c>
      <c r="PLM62" s="21" t="s">
        <v>100</v>
      </c>
      <c r="PLN62" s="21" t="s">
        <v>169</v>
      </c>
      <c r="PLO62" s="27">
        <v>11968</v>
      </c>
      <c r="PLP62" s="21" t="s">
        <v>166</v>
      </c>
      <c r="PLQ62" s="21">
        <v>89</v>
      </c>
      <c r="PLR62" s="21" t="s">
        <v>170</v>
      </c>
      <c r="PLS62" s="21" t="s">
        <v>165</v>
      </c>
      <c r="PLT62" s="21" t="s">
        <v>98</v>
      </c>
      <c r="PLU62" s="21" t="s">
        <v>100</v>
      </c>
      <c r="PLV62" s="21" t="s">
        <v>169</v>
      </c>
      <c r="PLW62" s="27">
        <v>11968</v>
      </c>
      <c r="PLX62" s="21" t="s">
        <v>166</v>
      </c>
      <c r="PLY62" s="21">
        <v>89</v>
      </c>
      <c r="PLZ62" s="21" t="s">
        <v>170</v>
      </c>
      <c r="PMA62" s="21" t="s">
        <v>165</v>
      </c>
      <c r="PMB62" s="21" t="s">
        <v>98</v>
      </c>
      <c r="PMC62" s="21" t="s">
        <v>100</v>
      </c>
      <c r="PMD62" s="21" t="s">
        <v>169</v>
      </c>
      <c r="PME62" s="27">
        <v>11968</v>
      </c>
      <c r="PMF62" s="21" t="s">
        <v>166</v>
      </c>
      <c r="PMG62" s="21">
        <v>89</v>
      </c>
      <c r="PMH62" s="21" t="s">
        <v>170</v>
      </c>
      <c r="PMI62" s="21" t="s">
        <v>165</v>
      </c>
      <c r="PMJ62" s="21" t="s">
        <v>98</v>
      </c>
      <c r="PMK62" s="21" t="s">
        <v>100</v>
      </c>
      <c r="PML62" s="21" t="s">
        <v>169</v>
      </c>
      <c r="PMM62" s="27">
        <v>11968</v>
      </c>
      <c r="PMN62" s="21" t="s">
        <v>166</v>
      </c>
      <c r="PMO62" s="21">
        <v>89</v>
      </c>
      <c r="PMP62" s="21" t="s">
        <v>170</v>
      </c>
      <c r="PMQ62" s="21" t="s">
        <v>165</v>
      </c>
      <c r="PMR62" s="21" t="s">
        <v>98</v>
      </c>
      <c r="PMS62" s="21" t="s">
        <v>100</v>
      </c>
      <c r="PMT62" s="21" t="s">
        <v>169</v>
      </c>
      <c r="PMU62" s="27">
        <v>11968</v>
      </c>
      <c r="PMV62" s="21" t="s">
        <v>166</v>
      </c>
      <c r="PMW62" s="21">
        <v>89</v>
      </c>
      <c r="PMX62" s="21" t="s">
        <v>170</v>
      </c>
      <c r="PMY62" s="21" t="s">
        <v>165</v>
      </c>
      <c r="PMZ62" s="21" t="s">
        <v>98</v>
      </c>
      <c r="PNA62" s="21" t="s">
        <v>100</v>
      </c>
      <c r="PNB62" s="21" t="s">
        <v>169</v>
      </c>
      <c r="PNC62" s="27">
        <v>11968</v>
      </c>
      <c r="PND62" s="21" t="s">
        <v>166</v>
      </c>
      <c r="PNE62" s="21">
        <v>89</v>
      </c>
      <c r="PNF62" s="21" t="s">
        <v>170</v>
      </c>
      <c r="PNG62" s="21" t="s">
        <v>165</v>
      </c>
      <c r="PNH62" s="21" t="s">
        <v>98</v>
      </c>
      <c r="PNI62" s="21" t="s">
        <v>100</v>
      </c>
      <c r="PNJ62" s="21" t="s">
        <v>169</v>
      </c>
      <c r="PNK62" s="27">
        <v>11968</v>
      </c>
      <c r="PNL62" s="21" t="s">
        <v>166</v>
      </c>
      <c r="PNM62" s="21">
        <v>89</v>
      </c>
      <c r="PNN62" s="21" t="s">
        <v>170</v>
      </c>
      <c r="PNO62" s="21" t="s">
        <v>165</v>
      </c>
      <c r="PNP62" s="21" t="s">
        <v>98</v>
      </c>
      <c r="PNQ62" s="21" t="s">
        <v>100</v>
      </c>
      <c r="PNR62" s="21" t="s">
        <v>169</v>
      </c>
      <c r="PNS62" s="27">
        <v>11968</v>
      </c>
      <c r="PNT62" s="21" t="s">
        <v>166</v>
      </c>
      <c r="PNU62" s="21">
        <v>89</v>
      </c>
      <c r="PNV62" s="21" t="s">
        <v>170</v>
      </c>
      <c r="PNW62" s="21" t="s">
        <v>165</v>
      </c>
      <c r="PNX62" s="21" t="s">
        <v>98</v>
      </c>
      <c r="PNY62" s="21" t="s">
        <v>100</v>
      </c>
      <c r="PNZ62" s="21" t="s">
        <v>169</v>
      </c>
      <c r="POA62" s="27">
        <v>11968</v>
      </c>
      <c r="POB62" s="21" t="s">
        <v>166</v>
      </c>
      <c r="POC62" s="21">
        <v>89</v>
      </c>
      <c r="POD62" s="21" t="s">
        <v>170</v>
      </c>
      <c r="POE62" s="21" t="s">
        <v>165</v>
      </c>
      <c r="POF62" s="21" t="s">
        <v>98</v>
      </c>
      <c r="POG62" s="21" t="s">
        <v>100</v>
      </c>
      <c r="POH62" s="21" t="s">
        <v>169</v>
      </c>
      <c r="POI62" s="27">
        <v>11968</v>
      </c>
      <c r="POJ62" s="21" t="s">
        <v>166</v>
      </c>
      <c r="POK62" s="21">
        <v>89</v>
      </c>
      <c r="POL62" s="21" t="s">
        <v>170</v>
      </c>
      <c r="POM62" s="21" t="s">
        <v>165</v>
      </c>
      <c r="PON62" s="21" t="s">
        <v>98</v>
      </c>
      <c r="POO62" s="21" t="s">
        <v>100</v>
      </c>
      <c r="POP62" s="21" t="s">
        <v>169</v>
      </c>
      <c r="POQ62" s="27">
        <v>11968</v>
      </c>
      <c r="POR62" s="21" t="s">
        <v>166</v>
      </c>
      <c r="POS62" s="21">
        <v>89</v>
      </c>
      <c r="POT62" s="21" t="s">
        <v>170</v>
      </c>
      <c r="POU62" s="21" t="s">
        <v>165</v>
      </c>
      <c r="POV62" s="21" t="s">
        <v>98</v>
      </c>
      <c r="POW62" s="21" t="s">
        <v>100</v>
      </c>
      <c r="POX62" s="21" t="s">
        <v>169</v>
      </c>
      <c r="POY62" s="27">
        <v>11968</v>
      </c>
      <c r="POZ62" s="21" t="s">
        <v>166</v>
      </c>
      <c r="PPA62" s="21">
        <v>89</v>
      </c>
      <c r="PPB62" s="21" t="s">
        <v>170</v>
      </c>
      <c r="PPC62" s="21" t="s">
        <v>165</v>
      </c>
      <c r="PPD62" s="21" t="s">
        <v>98</v>
      </c>
      <c r="PPE62" s="21" t="s">
        <v>100</v>
      </c>
      <c r="PPF62" s="21" t="s">
        <v>169</v>
      </c>
      <c r="PPG62" s="27">
        <v>11968</v>
      </c>
      <c r="PPH62" s="21" t="s">
        <v>166</v>
      </c>
      <c r="PPI62" s="21">
        <v>89</v>
      </c>
      <c r="PPJ62" s="21" t="s">
        <v>170</v>
      </c>
      <c r="PPK62" s="21" t="s">
        <v>165</v>
      </c>
      <c r="PPL62" s="21" t="s">
        <v>98</v>
      </c>
      <c r="PPM62" s="21" t="s">
        <v>100</v>
      </c>
      <c r="PPN62" s="21" t="s">
        <v>169</v>
      </c>
      <c r="PPO62" s="27">
        <v>11968</v>
      </c>
      <c r="PPP62" s="21" t="s">
        <v>166</v>
      </c>
      <c r="PPQ62" s="21">
        <v>89</v>
      </c>
      <c r="PPR62" s="21" t="s">
        <v>170</v>
      </c>
      <c r="PPS62" s="21" t="s">
        <v>165</v>
      </c>
      <c r="PPT62" s="21" t="s">
        <v>98</v>
      </c>
      <c r="PPU62" s="21" t="s">
        <v>100</v>
      </c>
      <c r="PPV62" s="21" t="s">
        <v>169</v>
      </c>
      <c r="PPW62" s="27">
        <v>11968</v>
      </c>
      <c r="PPX62" s="21" t="s">
        <v>166</v>
      </c>
      <c r="PPY62" s="21">
        <v>89</v>
      </c>
      <c r="PPZ62" s="21" t="s">
        <v>170</v>
      </c>
      <c r="PQA62" s="21" t="s">
        <v>165</v>
      </c>
      <c r="PQB62" s="21" t="s">
        <v>98</v>
      </c>
      <c r="PQC62" s="21" t="s">
        <v>100</v>
      </c>
      <c r="PQD62" s="21" t="s">
        <v>169</v>
      </c>
      <c r="PQE62" s="27">
        <v>11968</v>
      </c>
      <c r="PQF62" s="21" t="s">
        <v>166</v>
      </c>
      <c r="PQG62" s="21">
        <v>89</v>
      </c>
      <c r="PQH62" s="21" t="s">
        <v>170</v>
      </c>
      <c r="PQI62" s="21" t="s">
        <v>165</v>
      </c>
      <c r="PQJ62" s="21" t="s">
        <v>98</v>
      </c>
      <c r="PQK62" s="21" t="s">
        <v>100</v>
      </c>
      <c r="PQL62" s="21" t="s">
        <v>169</v>
      </c>
      <c r="PQM62" s="27">
        <v>11968</v>
      </c>
      <c r="PQN62" s="21" t="s">
        <v>166</v>
      </c>
      <c r="PQO62" s="21">
        <v>89</v>
      </c>
      <c r="PQP62" s="21" t="s">
        <v>170</v>
      </c>
      <c r="PQQ62" s="21" t="s">
        <v>165</v>
      </c>
      <c r="PQR62" s="21" t="s">
        <v>98</v>
      </c>
      <c r="PQS62" s="21" t="s">
        <v>100</v>
      </c>
      <c r="PQT62" s="21" t="s">
        <v>169</v>
      </c>
      <c r="PQU62" s="27">
        <v>11968</v>
      </c>
      <c r="PQV62" s="21" t="s">
        <v>166</v>
      </c>
      <c r="PQW62" s="21">
        <v>89</v>
      </c>
      <c r="PQX62" s="21" t="s">
        <v>170</v>
      </c>
      <c r="PQY62" s="21" t="s">
        <v>165</v>
      </c>
      <c r="PQZ62" s="21" t="s">
        <v>98</v>
      </c>
      <c r="PRA62" s="21" t="s">
        <v>100</v>
      </c>
      <c r="PRB62" s="21" t="s">
        <v>169</v>
      </c>
      <c r="PRC62" s="27">
        <v>11968</v>
      </c>
      <c r="PRD62" s="21" t="s">
        <v>166</v>
      </c>
      <c r="PRE62" s="21">
        <v>89</v>
      </c>
      <c r="PRF62" s="21" t="s">
        <v>170</v>
      </c>
      <c r="PRG62" s="21" t="s">
        <v>165</v>
      </c>
      <c r="PRH62" s="21" t="s">
        <v>98</v>
      </c>
      <c r="PRI62" s="21" t="s">
        <v>100</v>
      </c>
      <c r="PRJ62" s="21" t="s">
        <v>169</v>
      </c>
      <c r="PRK62" s="27">
        <v>11968</v>
      </c>
      <c r="PRL62" s="21" t="s">
        <v>166</v>
      </c>
      <c r="PRM62" s="21">
        <v>89</v>
      </c>
      <c r="PRN62" s="21" t="s">
        <v>170</v>
      </c>
      <c r="PRO62" s="21" t="s">
        <v>165</v>
      </c>
      <c r="PRP62" s="21" t="s">
        <v>98</v>
      </c>
      <c r="PRQ62" s="21" t="s">
        <v>100</v>
      </c>
      <c r="PRR62" s="21" t="s">
        <v>169</v>
      </c>
      <c r="PRS62" s="27">
        <v>11968</v>
      </c>
      <c r="PRT62" s="21" t="s">
        <v>166</v>
      </c>
      <c r="PRU62" s="21">
        <v>89</v>
      </c>
      <c r="PRV62" s="21" t="s">
        <v>170</v>
      </c>
      <c r="PRW62" s="21" t="s">
        <v>165</v>
      </c>
      <c r="PRX62" s="21" t="s">
        <v>98</v>
      </c>
      <c r="PRY62" s="21" t="s">
        <v>100</v>
      </c>
      <c r="PRZ62" s="21" t="s">
        <v>169</v>
      </c>
      <c r="PSA62" s="27">
        <v>11968</v>
      </c>
      <c r="PSB62" s="21" t="s">
        <v>166</v>
      </c>
      <c r="PSC62" s="21">
        <v>89</v>
      </c>
      <c r="PSD62" s="21" t="s">
        <v>170</v>
      </c>
      <c r="PSE62" s="21" t="s">
        <v>165</v>
      </c>
      <c r="PSF62" s="21" t="s">
        <v>98</v>
      </c>
      <c r="PSG62" s="21" t="s">
        <v>100</v>
      </c>
      <c r="PSH62" s="21" t="s">
        <v>169</v>
      </c>
      <c r="PSI62" s="27">
        <v>11968</v>
      </c>
      <c r="PSJ62" s="21" t="s">
        <v>166</v>
      </c>
      <c r="PSK62" s="21">
        <v>89</v>
      </c>
      <c r="PSL62" s="21" t="s">
        <v>170</v>
      </c>
      <c r="PSM62" s="21" t="s">
        <v>165</v>
      </c>
      <c r="PSN62" s="21" t="s">
        <v>98</v>
      </c>
      <c r="PSO62" s="21" t="s">
        <v>100</v>
      </c>
      <c r="PSP62" s="21" t="s">
        <v>169</v>
      </c>
      <c r="PSQ62" s="27">
        <v>11968</v>
      </c>
      <c r="PSR62" s="21" t="s">
        <v>166</v>
      </c>
      <c r="PSS62" s="21">
        <v>89</v>
      </c>
      <c r="PST62" s="21" t="s">
        <v>170</v>
      </c>
      <c r="PSU62" s="21" t="s">
        <v>165</v>
      </c>
      <c r="PSV62" s="21" t="s">
        <v>98</v>
      </c>
      <c r="PSW62" s="21" t="s">
        <v>100</v>
      </c>
      <c r="PSX62" s="21" t="s">
        <v>169</v>
      </c>
      <c r="PSY62" s="27">
        <v>11968</v>
      </c>
      <c r="PSZ62" s="21" t="s">
        <v>166</v>
      </c>
      <c r="PTA62" s="21">
        <v>89</v>
      </c>
      <c r="PTB62" s="21" t="s">
        <v>170</v>
      </c>
      <c r="PTC62" s="21" t="s">
        <v>165</v>
      </c>
      <c r="PTD62" s="21" t="s">
        <v>98</v>
      </c>
      <c r="PTE62" s="21" t="s">
        <v>100</v>
      </c>
      <c r="PTF62" s="21" t="s">
        <v>169</v>
      </c>
      <c r="PTG62" s="27">
        <v>11968</v>
      </c>
      <c r="PTH62" s="21" t="s">
        <v>166</v>
      </c>
      <c r="PTI62" s="21">
        <v>89</v>
      </c>
      <c r="PTJ62" s="21" t="s">
        <v>170</v>
      </c>
      <c r="PTK62" s="21" t="s">
        <v>165</v>
      </c>
      <c r="PTL62" s="21" t="s">
        <v>98</v>
      </c>
      <c r="PTM62" s="21" t="s">
        <v>100</v>
      </c>
      <c r="PTN62" s="21" t="s">
        <v>169</v>
      </c>
      <c r="PTO62" s="27">
        <v>11968</v>
      </c>
      <c r="PTP62" s="21" t="s">
        <v>166</v>
      </c>
      <c r="PTQ62" s="21">
        <v>89</v>
      </c>
      <c r="PTR62" s="21" t="s">
        <v>170</v>
      </c>
      <c r="PTS62" s="21" t="s">
        <v>165</v>
      </c>
      <c r="PTT62" s="21" t="s">
        <v>98</v>
      </c>
      <c r="PTU62" s="21" t="s">
        <v>100</v>
      </c>
      <c r="PTV62" s="21" t="s">
        <v>169</v>
      </c>
      <c r="PTW62" s="27">
        <v>11968</v>
      </c>
      <c r="PTX62" s="21" t="s">
        <v>166</v>
      </c>
      <c r="PTY62" s="21">
        <v>89</v>
      </c>
      <c r="PTZ62" s="21" t="s">
        <v>170</v>
      </c>
      <c r="PUA62" s="21" t="s">
        <v>165</v>
      </c>
      <c r="PUB62" s="21" t="s">
        <v>98</v>
      </c>
      <c r="PUC62" s="21" t="s">
        <v>100</v>
      </c>
      <c r="PUD62" s="21" t="s">
        <v>169</v>
      </c>
      <c r="PUE62" s="27">
        <v>11968</v>
      </c>
      <c r="PUF62" s="21" t="s">
        <v>166</v>
      </c>
      <c r="PUG62" s="21">
        <v>89</v>
      </c>
      <c r="PUH62" s="21" t="s">
        <v>170</v>
      </c>
      <c r="PUI62" s="21" t="s">
        <v>165</v>
      </c>
      <c r="PUJ62" s="21" t="s">
        <v>98</v>
      </c>
      <c r="PUK62" s="21" t="s">
        <v>100</v>
      </c>
      <c r="PUL62" s="21" t="s">
        <v>169</v>
      </c>
      <c r="PUM62" s="27">
        <v>11968</v>
      </c>
      <c r="PUN62" s="21" t="s">
        <v>166</v>
      </c>
      <c r="PUO62" s="21">
        <v>89</v>
      </c>
      <c r="PUP62" s="21" t="s">
        <v>170</v>
      </c>
      <c r="PUQ62" s="21" t="s">
        <v>165</v>
      </c>
      <c r="PUR62" s="21" t="s">
        <v>98</v>
      </c>
      <c r="PUS62" s="21" t="s">
        <v>100</v>
      </c>
      <c r="PUT62" s="21" t="s">
        <v>169</v>
      </c>
      <c r="PUU62" s="27">
        <v>11968</v>
      </c>
      <c r="PUV62" s="21" t="s">
        <v>166</v>
      </c>
      <c r="PUW62" s="21">
        <v>89</v>
      </c>
      <c r="PUX62" s="21" t="s">
        <v>170</v>
      </c>
      <c r="PUY62" s="21" t="s">
        <v>165</v>
      </c>
      <c r="PUZ62" s="21" t="s">
        <v>98</v>
      </c>
      <c r="PVA62" s="21" t="s">
        <v>100</v>
      </c>
      <c r="PVB62" s="21" t="s">
        <v>169</v>
      </c>
      <c r="PVC62" s="27">
        <v>11968</v>
      </c>
      <c r="PVD62" s="21" t="s">
        <v>166</v>
      </c>
      <c r="PVE62" s="21">
        <v>89</v>
      </c>
      <c r="PVF62" s="21" t="s">
        <v>170</v>
      </c>
      <c r="PVG62" s="21" t="s">
        <v>165</v>
      </c>
      <c r="PVH62" s="21" t="s">
        <v>98</v>
      </c>
      <c r="PVI62" s="21" t="s">
        <v>100</v>
      </c>
      <c r="PVJ62" s="21" t="s">
        <v>169</v>
      </c>
      <c r="PVK62" s="27">
        <v>11968</v>
      </c>
      <c r="PVL62" s="21" t="s">
        <v>166</v>
      </c>
      <c r="PVM62" s="21">
        <v>89</v>
      </c>
      <c r="PVN62" s="21" t="s">
        <v>170</v>
      </c>
      <c r="PVO62" s="21" t="s">
        <v>165</v>
      </c>
      <c r="PVP62" s="21" t="s">
        <v>98</v>
      </c>
      <c r="PVQ62" s="21" t="s">
        <v>100</v>
      </c>
      <c r="PVR62" s="21" t="s">
        <v>169</v>
      </c>
      <c r="PVS62" s="27">
        <v>11968</v>
      </c>
      <c r="PVT62" s="21" t="s">
        <v>166</v>
      </c>
      <c r="PVU62" s="21">
        <v>89</v>
      </c>
      <c r="PVV62" s="21" t="s">
        <v>170</v>
      </c>
      <c r="PVW62" s="21" t="s">
        <v>165</v>
      </c>
      <c r="PVX62" s="21" t="s">
        <v>98</v>
      </c>
      <c r="PVY62" s="21" t="s">
        <v>100</v>
      </c>
      <c r="PVZ62" s="21" t="s">
        <v>169</v>
      </c>
      <c r="PWA62" s="27">
        <v>11968</v>
      </c>
      <c r="PWB62" s="21" t="s">
        <v>166</v>
      </c>
      <c r="PWC62" s="21">
        <v>89</v>
      </c>
      <c r="PWD62" s="21" t="s">
        <v>170</v>
      </c>
      <c r="PWE62" s="21" t="s">
        <v>165</v>
      </c>
      <c r="PWF62" s="21" t="s">
        <v>98</v>
      </c>
      <c r="PWG62" s="21" t="s">
        <v>100</v>
      </c>
      <c r="PWH62" s="21" t="s">
        <v>169</v>
      </c>
      <c r="PWI62" s="27">
        <v>11968</v>
      </c>
      <c r="PWJ62" s="21" t="s">
        <v>166</v>
      </c>
      <c r="PWK62" s="21">
        <v>89</v>
      </c>
      <c r="PWL62" s="21" t="s">
        <v>170</v>
      </c>
      <c r="PWM62" s="21" t="s">
        <v>165</v>
      </c>
      <c r="PWN62" s="21" t="s">
        <v>98</v>
      </c>
      <c r="PWO62" s="21" t="s">
        <v>100</v>
      </c>
      <c r="PWP62" s="21" t="s">
        <v>169</v>
      </c>
      <c r="PWQ62" s="27">
        <v>11968</v>
      </c>
      <c r="PWR62" s="21" t="s">
        <v>166</v>
      </c>
      <c r="PWS62" s="21">
        <v>89</v>
      </c>
      <c r="PWT62" s="21" t="s">
        <v>170</v>
      </c>
      <c r="PWU62" s="21" t="s">
        <v>165</v>
      </c>
      <c r="PWV62" s="21" t="s">
        <v>98</v>
      </c>
      <c r="PWW62" s="21" t="s">
        <v>100</v>
      </c>
      <c r="PWX62" s="21" t="s">
        <v>169</v>
      </c>
      <c r="PWY62" s="27">
        <v>11968</v>
      </c>
      <c r="PWZ62" s="21" t="s">
        <v>166</v>
      </c>
      <c r="PXA62" s="21">
        <v>89</v>
      </c>
      <c r="PXB62" s="21" t="s">
        <v>170</v>
      </c>
      <c r="PXC62" s="21" t="s">
        <v>165</v>
      </c>
      <c r="PXD62" s="21" t="s">
        <v>98</v>
      </c>
      <c r="PXE62" s="21" t="s">
        <v>100</v>
      </c>
      <c r="PXF62" s="21" t="s">
        <v>169</v>
      </c>
      <c r="PXG62" s="27">
        <v>11968</v>
      </c>
      <c r="PXH62" s="21" t="s">
        <v>166</v>
      </c>
      <c r="PXI62" s="21">
        <v>89</v>
      </c>
      <c r="PXJ62" s="21" t="s">
        <v>170</v>
      </c>
      <c r="PXK62" s="21" t="s">
        <v>165</v>
      </c>
      <c r="PXL62" s="21" t="s">
        <v>98</v>
      </c>
      <c r="PXM62" s="21" t="s">
        <v>100</v>
      </c>
      <c r="PXN62" s="21" t="s">
        <v>169</v>
      </c>
      <c r="PXO62" s="27">
        <v>11968</v>
      </c>
      <c r="PXP62" s="21" t="s">
        <v>166</v>
      </c>
      <c r="PXQ62" s="21">
        <v>89</v>
      </c>
      <c r="PXR62" s="21" t="s">
        <v>170</v>
      </c>
      <c r="PXS62" s="21" t="s">
        <v>165</v>
      </c>
      <c r="PXT62" s="21" t="s">
        <v>98</v>
      </c>
      <c r="PXU62" s="21" t="s">
        <v>100</v>
      </c>
      <c r="PXV62" s="21" t="s">
        <v>169</v>
      </c>
      <c r="PXW62" s="27">
        <v>11968</v>
      </c>
      <c r="PXX62" s="21" t="s">
        <v>166</v>
      </c>
      <c r="PXY62" s="21">
        <v>89</v>
      </c>
      <c r="PXZ62" s="21" t="s">
        <v>170</v>
      </c>
      <c r="PYA62" s="21" t="s">
        <v>165</v>
      </c>
      <c r="PYB62" s="21" t="s">
        <v>98</v>
      </c>
      <c r="PYC62" s="21" t="s">
        <v>100</v>
      </c>
      <c r="PYD62" s="21" t="s">
        <v>169</v>
      </c>
      <c r="PYE62" s="27">
        <v>11968</v>
      </c>
      <c r="PYF62" s="21" t="s">
        <v>166</v>
      </c>
      <c r="PYG62" s="21">
        <v>89</v>
      </c>
      <c r="PYH62" s="21" t="s">
        <v>170</v>
      </c>
      <c r="PYI62" s="21" t="s">
        <v>165</v>
      </c>
      <c r="PYJ62" s="21" t="s">
        <v>98</v>
      </c>
      <c r="PYK62" s="21" t="s">
        <v>100</v>
      </c>
      <c r="PYL62" s="21" t="s">
        <v>169</v>
      </c>
      <c r="PYM62" s="27">
        <v>11968</v>
      </c>
      <c r="PYN62" s="21" t="s">
        <v>166</v>
      </c>
      <c r="PYO62" s="21">
        <v>89</v>
      </c>
      <c r="PYP62" s="21" t="s">
        <v>170</v>
      </c>
      <c r="PYQ62" s="21" t="s">
        <v>165</v>
      </c>
      <c r="PYR62" s="21" t="s">
        <v>98</v>
      </c>
      <c r="PYS62" s="21" t="s">
        <v>100</v>
      </c>
      <c r="PYT62" s="21" t="s">
        <v>169</v>
      </c>
      <c r="PYU62" s="27">
        <v>11968</v>
      </c>
      <c r="PYV62" s="21" t="s">
        <v>166</v>
      </c>
      <c r="PYW62" s="21">
        <v>89</v>
      </c>
      <c r="PYX62" s="21" t="s">
        <v>170</v>
      </c>
      <c r="PYY62" s="21" t="s">
        <v>165</v>
      </c>
      <c r="PYZ62" s="21" t="s">
        <v>98</v>
      </c>
      <c r="PZA62" s="21" t="s">
        <v>100</v>
      </c>
      <c r="PZB62" s="21" t="s">
        <v>169</v>
      </c>
      <c r="PZC62" s="27">
        <v>11968</v>
      </c>
      <c r="PZD62" s="21" t="s">
        <v>166</v>
      </c>
      <c r="PZE62" s="21">
        <v>89</v>
      </c>
      <c r="PZF62" s="21" t="s">
        <v>170</v>
      </c>
      <c r="PZG62" s="21" t="s">
        <v>165</v>
      </c>
      <c r="PZH62" s="21" t="s">
        <v>98</v>
      </c>
      <c r="PZI62" s="21" t="s">
        <v>100</v>
      </c>
      <c r="PZJ62" s="21" t="s">
        <v>169</v>
      </c>
      <c r="PZK62" s="27">
        <v>11968</v>
      </c>
      <c r="PZL62" s="21" t="s">
        <v>166</v>
      </c>
      <c r="PZM62" s="21">
        <v>89</v>
      </c>
      <c r="PZN62" s="21" t="s">
        <v>170</v>
      </c>
      <c r="PZO62" s="21" t="s">
        <v>165</v>
      </c>
      <c r="PZP62" s="21" t="s">
        <v>98</v>
      </c>
      <c r="PZQ62" s="21" t="s">
        <v>100</v>
      </c>
      <c r="PZR62" s="21" t="s">
        <v>169</v>
      </c>
      <c r="PZS62" s="27">
        <v>11968</v>
      </c>
      <c r="PZT62" s="21" t="s">
        <v>166</v>
      </c>
      <c r="PZU62" s="21">
        <v>89</v>
      </c>
      <c r="PZV62" s="21" t="s">
        <v>170</v>
      </c>
      <c r="PZW62" s="21" t="s">
        <v>165</v>
      </c>
      <c r="PZX62" s="21" t="s">
        <v>98</v>
      </c>
      <c r="PZY62" s="21" t="s">
        <v>100</v>
      </c>
      <c r="PZZ62" s="21" t="s">
        <v>169</v>
      </c>
      <c r="QAA62" s="27">
        <v>11968</v>
      </c>
      <c r="QAB62" s="21" t="s">
        <v>166</v>
      </c>
      <c r="QAC62" s="21">
        <v>89</v>
      </c>
      <c r="QAD62" s="21" t="s">
        <v>170</v>
      </c>
      <c r="QAE62" s="21" t="s">
        <v>165</v>
      </c>
      <c r="QAF62" s="21" t="s">
        <v>98</v>
      </c>
      <c r="QAG62" s="21" t="s">
        <v>100</v>
      </c>
      <c r="QAH62" s="21" t="s">
        <v>169</v>
      </c>
      <c r="QAI62" s="27">
        <v>11968</v>
      </c>
      <c r="QAJ62" s="21" t="s">
        <v>166</v>
      </c>
      <c r="QAK62" s="21">
        <v>89</v>
      </c>
      <c r="QAL62" s="21" t="s">
        <v>170</v>
      </c>
      <c r="QAM62" s="21" t="s">
        <v>165</v>
      </c>
      <c r="QAN62" s="21" t="s">
        <v>98</v>
      </c>
      <c r="QAO62" s="21" t="s">
        <v>100</v>
      </c>
      <c r="QAP62" s="21" t="s">
        <v>169</v>
      </c>
      <c r="QAQ62" s="27">
        <v>11968</v>
      </c>
      <c r="QAR62" s="21" t="s">
        <v>166</v>
      </c>
      <c r="QAS62" s="21">
        <v>89</v>
      </c>
      <c r="QAT62" s="21" t="s">
        <v>170</v>
      </c>
      <c r="QAU62" s="21" t="s">
        <v>165</v>
      </c>
      <c r="QAV62" s="21" t="s">
        <v>98</v>
      </c>
      <c r="QAW62" s="21" t="s">
        <v>100</v>
      </c>
      <c r="QAX62" s="21" t="s">
        <v>169</v>
      </c>
      <c r="QAY62" s="27">
        <v>11968</v>
      </c>
      <c r="QAZ62" s="21" t="s">
        <v>166</v>
      </c>
      <c r="QBA62" s="21">
        <v>89</v>
      </c>
      <c r="QBB62" s="21" t="s">
        <v>170</v>
      </c>
      <c r="QBC62" s="21" t="s">
        <v>165</v>
      </c>
      <c r="QBD62" s="21" t="s">
        <v>98</v>
      </c>
      <c r="QBE62" s="21" t="s">
        <v>100</v>
      </c>
      <c r="QBF62" s="21" t="s">
        <v>169</v>
      </c>
      <c r="QBG62" s="27">
        <v>11968</v>
      </c>
      <c r="QBH62" s="21" t="s">
        <v>166</v>
      </c>
      <c r="QBI62" s="21">
        <v>89</v>
      </c>
      <c r="QBJ62" s="21" t="s">
        <v>170</v>
      </c>
      <c r="QBK62" s="21" t="s">
        <v>165</v>
      </c>
      <c r="QBL62" s="21" t="s">
        <v>98</v>
      </c>
      <c r="QBM62" s="21" t="s">
        <v>100</v>
      </c>
      <c r="QBN62" s="21" t="s">
        <v>169</v>
      </c>
      <c r="QBO62" s="27">
        <v>11968</v>
      </c>
      <c r="QBP62" s="21" t="s">
        <v>166</v>
      </c>
      <c r="QBQ62" s="21">
        <v>89</v>
      </c>
      <c r="QBR62" s="21" t="s">
        <v>170</v>
      </c>
      <c r="QBS62" s="21" t="s">
        <v>165</v>
      </c>
      <c r="QBT62" s="21" t="s">
        <v>98</v>
      </c>
      <c r="QBU62" s="21" t="s">
        <v>100</v>
      </c>
      <c r="QBV62" s="21" t="s">
        <v>169</v>
      </c>
      <c r="QBW62" s="27">
        <v>11968</v>
      </c>
      <c r="QBX62" s="21" t="s">
        <v>166</v>
      </c>
      <c r="QBY62" s="21">
        <v>89</v>
      </c>
      <c r="QBZ62" s="21" t="s">
        <v>170</v>
      </c>
      <c r="QCA62" s="21" t="s">
        <v>165</v>
      </c>
      <c r="QCB62" s="21" t="s">
        <v>98</v>
      </c>
      <c r="QCC62" s="21" t="s">
        <v>100</v>
      </c>
      <c r="QCD62" s="21" t="s">
        <v>169</v>
      </c>
      <c r="QCE62" s="27">
        <v>11968</v>
      </c>
      <c r="QCF62" s="21" t="s">
        <v>166</v>
      </c>
      <c r="QCG62" s="21">
        <v>89</v>
      </c>
      <c r="QCH62" s="21" t="s">
        <v>170</v>
      </c>
      <c r="QCI62" s="21" t="s">
        <v>165</v>
      </c>
      <c r="QCJ62" s="21" t="s">
        <v>98</v>
      </c>
      <c r="QCK62" s="21" t="s">
        <v>100</v>
      </c>
      <c r="QCL62" s="21" t="s">
        <v>169</v>
      </c>
      <c r="QCM62" s="27">
        <v>11968</v>
      </c>
      <c r="QCN62" s="21" t="s">
        <v>166</v>
      </c>
      <c r="QCO62" s="21">
        <v>89</v>
      </c>
      <c r="QCP62" s="21" t="s">
        <v>170</v>
      </c>
      <c r="QCQ62" s="21" t="s">
        <v>165</v>
      </c>
      <c r="QCR62" s="21" t="s">
        <v>98</v>
      </c>
      <c r="QCS62" s="21" t="s">
        <v>100</v>
      </c>
      <c r="QCT62" s="21" t="s">
        <v>169</v>
      </c>
      <c r="QCU62" s="27">
        <v>11968</v>
      </c>
      <c r="QCV62" s="21" t="s">
        <v>166</v>
      </c>
      <c r="QCW62" s="21">
        <v>89</v>
      </c>
      <c r="QCX62" s="21" t="s">
        <v>170</v>
      </c>
      <c r="QCY62" s="21" t="s">
        <v>165</v>
      </c>
      <c r="QCZ62" s="21" t="s">
        <v>98</v>
      </c>
      <c r="QDA62" s="21" t="s">
        <v>100</v>
      </c>
      <c r="QDB62" s="21" t="s">
        <v>169</v>
      </c>
      <c r="QDC62" s="27">
        <v>11968</v>
      </c>
      <c r="QDD62" s="21" t="s">
        <v>166</v>
      </c>
      <c r="QDE62" s="21">
        <v>89</v>
      </c>
      <c r="QDF62" s="21" t="s">
        <v>170</v>
      </c>
      <c r="QDG62" s="21" t="s">
        <v>165</v>
      </c>
      <c r="QDH62" s="21" t="s">
        <v>98</v>
      </c>
      <c r="QDI62" s="21" t="s">
        <v>100</v>
      </c>
      <c r="QDJ62" s="21" t="s">
        <v>169</v>
      </c>
      <c r="QDK62" s="27">
        <v>11968</v>
      </c>
      <c r="QDL62" s="21" t="s">
        <v>166</v>
      </c>
      <c r="QDM62" s="21">
        <v>89</v>
      </c>
      <c r="QDN62" s="21" t="s">
        <v>170</v>
      </c>
      <c r="QDO62" s="21" t="s">
        <v>165</v>
      </c>
      <c r="QDP62" s="21" t="s">
        <v>98</v>
      </c>
      <c r="QDQ62" s="21" t="s">
        <v>100</v>
      </c>
      <c r="QDR62" s="21" t="s">
        <v>169</v>
      </c>
      <c r="QDS62" s="27">
        <v>11968</v>
      </c>
      <c r="QDT62" s="21" t="s">
        <v>166</v>
      </c>
      <c r="QDU62" s="21">
        <v>89</v>
      </c>
      <c r="QDV62" s="21" t="s">
        <v>170</v>
      </c>
      <c r="QDW62" s="21" t="s">
        <v>165</v>
      </c>
      <c r="QDX62" s="21" t="s">
        <v>98</v>
      </c>
      <c r="QDY62" s="21" t="s">
        <v>100</v>
      </c>
      <c r="QDZ62" s="21" t="s">
        <v>169</v>
      </c>
      <c r="QEA62" s="27">
        <v>11968</v>
      </c>
      <c r="QEB62" s="21" t="s">
        <v>166</v>
      </c>
      <c r="QEC62" s="21">
        <v>89</v>
      </c>
      <c r="QED62" s="21" t="s">
        <v>170</v>
      </c>
      <c r="QEE62" s="21" t="s">
        <v>165</v>
      </c>
      <c r="QEF62" s="21" t="s">
        <v>98</v>
      </c>
      <c r="QEG62" s="21" t="s">
        <v>100</v>
      </c>
      <c r="QEH62" s="21" t="s">
        <v>169</v>
      </c>
      <c r="QEI62" s="27">
        <v>11968</v>
      </c>
      <c r="QEJ62" s="21" t="s">
        <v>166</v>
      </c>
      <c r="QEK62" s="21">
        <v>89</v>
      </c>
      <c r="QEL62" s="21" t="s">
        <v>170</v>
      </c>
      <c r="QEM62" s="21" t="s">
        <v>165</v>
      </c>
      <c r="QEN62" s="21" t="s">
        <v>98</v>
      </c>
      <c r="QEO62" s="21" t="s">
        <v>100</v>
      </c>
      <c r="QEP62" s="21" t="s">
        <v>169</v>
      </c>
      <c r="QEQ62" s="27">
        <v>11968</v>
      </c>
      <c r="QER62" s="21" t="s">
        <v>166</v>
      </c>
      <c r="QES62" s="21">
        <v>89</v>
      </c>
      <c r="QET62" s="21" t="s">
        <v>170</v>
      </c>
      <c r="QEU62" s="21" t="s">
        <v>165</v>
      </c>
      <c r="QEV62" s="21" t="s">
        <v>98</v>
      </c>
      <c r="QEW62" s="21" t="s">
        <v>100</v>
      </c>
      <c r="QEX62" s="21" t="s">
        <v>169</v>
      </c>
      <c r="QEY62" s="27">
        <v>11968</v>
      </c>
      <c r="QEZ62" s="21" t="s">
        <v>166</v>
      </c>
      <c r="QFA62" s="21">
        <v>89</v>
      </c>
      <c r="QFB62" s="21" t="s">
        <v>170</v>
      </c>
      <c r="QFC62" s="21" t="s">
        <v>165</v>
      </c>
      <c r="QFD62" s="21" t="s">
        <v>98</v>
      </c>
      <c r="QFE62" s="21" t="s">
        <v>100</v>
      </c>
      <c r="QFF62" s="21" t="s">
        <v>169</v>
      </c>
      <c r="QFG62" s="27">
        <v>11968</v>
      </c>
      <c r="QFH62" s="21" t="s">
        <v>166</v>
      </c>
      <c r="QFI62" s="21">
        <v>89</v>
      </c>
      <c r="QFJ62" s="21" t="s">
        <v>170</v>
      </c>
      <c r="QFK62" s="21" t="s">
        <v>165</v>
      </c>
      <c r="QFL62" s="21" t="s">
        <v>98</v>
      </c>
      <c r="QFM62" s="21" t="s">
        <v>100</v>
      </c>
      <c r="QFN62" s="21" t="s">
        <v>169</v>
      </c>
      <c r="QFO62" s="27">
        <v>11968</v>
      </c>
      <c r="QFP62" s="21" t="s">
        <v>166</v>
      </c>
      <c r="QFQ62" s="21">
        <v>89</v>
      </c>
      <c r="QFR62" s="21" t="s">
        <v>170</v>
      </c>
      <c r="QFS62" s="21" t="s">
        <v>165</v>
      </c>
      <c r="QFT62" s="21" t="s">
        <v>98</v>
      </c>
      <c r="QFU62" s="21" t="s">
        <v>100</v>
      </c>
      <c r="QFV62" s="21" t="s">
        <v>169</v>
      </c>
      <c r="QFW62" s="27">
        <v>11968</v>
      </c>
      <c r="QFX62" s="21" t="s">
        <v>166</v>
      </c>
      <c r="QFY62" s="21">
        <v>89</v>
      </c>
      <c r="QFZ62" s="21" t="s">
        <v>170</v>
      </c>
      <c r="QGA62" s="21" t="s">
        <v>165</v>
      </c>
      <c r="QGB62" s="21" t="s">
        <v>98</v>
      </c>
      <c r="QGC62" s="21" t="s">
        <v>100</v>
      </c>
      <c r="QGD62" s="21" t="s">
        <v>169</v>
      </c>
      <c r="QGE62" s="27">
        <v>11968</v>
      </c>
      <c r="QGF62" s="21" t="s">
        <v>166</v>
      </c>
      <c r="QGG62" s="21">
        <v>89</v>
      </c>
      <c r="QGH62" s="21" t="s">
        <v>170</v>
      </c>
      <c r="QGI62" s="21" t="s">
        <v>165</v>
      </c>
      <c r="QGJ62" s="21" t="s">
        <v>98</v>
      </c>
      <c r="QGK62" s="21" t="s">
        <v>100</v>
      </c>
      <c r="QGL62" s="21" t="s">
        <v>169</v>
      </c>
      <c r="QGM62" s="27">
        <v>11968</v>
      </c>
      <c r="QGN62" s="21" t="s">
        <v>166</v>
      </c>
      <c r="QGO62" s="21">
        <v>89</v>
      </c>
      <c r="QGP62" s="21" t="s">
        <v>170</v>
      </c>
      <c r="QGQ62" s="21" t="s">
        <v>165</v>
      </c>
      <c r="QGR62" s="21" t="s">
        <v>98</v>
      </c>
      <c r="QGS62" s="21" t="s">
        <v>100</v>
      </c>
      <c r="QGT62" s="21" t="s">
        <v>169</v>
      </c>
      <c r="QGU62" s="27">
        <v>11968</v>
      </c>
      <c r="QGV62" s="21" t="s">
        <v>166</v>
      </c>
      <c r="QGW62" s="21">
        <v>89</v>
      </c>
      <c r="QGX62" s="21" t="s">
        <v>170</v>
      </c>
      <c r="QGY62" s="21" t="s">
        <v>165</v>
      </c>
      <c r="QGZ62" s="21" t="s">
        <v>98</v>
      </c>
      <c r="QHA62" s="21" t="s">
        <v>100</v>
      </c>
      <c r="QHB62" s="21" t="s">
        <v>169</v>
      </c>
      <c r="QHC62" s="27">
        <v>11968</v>
      </c>
      <c r="QHD62" s="21" t="s">
        <v>166</v>
      </c>
      <c r="QHE62" s="21">
        <v>89</v>
      </c>
      <c r="QHF62" s="21" t="s">
        <v>170</v>
      </c>
      <c r="QHG62" s="21" t="s">
        <v>165</v>
      </c>
      <c r="QHH62" s="21" t="s">
        <v>98</v>
      </c>
      <c r="QHI62" s="21" t="s">
        <v>100</v>
      </c>
      <c r="QHJ62" s="21" t="s">
        <v>169</v>
      </c>
      <c r="QHK62" s="27">
        <v>11968</v>
      </c>
      <c r="QHL62" s="21" t="s">
        <v>166</v>
      </c>
      <c r="QHM62" s="21">
        <v>89</v>
      </c>
      <c r="QHN62" s="21" t="s">
        <v>170</v>
      </c>
      <c r="QHO62" s="21" t="s">
        <v>165</v>
      </c>
      <c r="QHP62" s="21" t="s">
        <v>98</v>
      </c>
      <c r="QHQ62" s="21" t="s">
        <v>100</v>
      </c>
      <c r="QHR62" s="21" t="s">
        <v>169</v>
      </c>
      <c r="QHS62" s="27">
        <v>11968</v>
      </c>
      <c r="QHT62" s="21" t="s">
        <v>166</v>
      </c>
      <c r="QHU62" s="21">
        <v>89</v>
      </c>
      <c r="QHV62" s="21" t="s">
        <v>170</v>
      </c>
      <c r="QHW62" s="21" t="s">
        <v>165</v>
      </c>
      <c r="QHX62" s="21" t="s">
        <v>98</v>
      </c>
      <c r="QHY62" s="21" t="s">
        <v>100</v>
      </c>
      <c r="QHZ62" s="21" t="s">
        <v>169</v>
      </c>
      <c r="QIA62" s="27">
        <v>11968</v>
      </c>
      <c r="QIB62" s="21" t="s">
        <v>166</v>
      </c>
      <c r="QIC62" s="21">
        <v>89</v>
      </c>
      <c r="QID62" s="21" t="s">
        <v>170</v>
      </c>
      <c r="QIE62" s="21" t="s">
        <v>165</v>
      </c>
      <c r="QIF62" s="21" t="s">
        <v>98</v>
      </c>
      <c r="QIG62" s="21" t="s">
        <v>100</v>
      </c>
      <c r="QIH62" s="21" t="s">
        <v>169</v>
      </c>
      <c r="QII62" s="27">
        <v>11968</v>
      </c>
      <c r="QIJ62" s="21" t="s">
        <v>166</v>
      </c>
      <c r="QIK62" s="21">
        <v>89</v>
      </c>
      <c r="QIL62" s="21" t="s">
        <v>170</v>
      </c>
      <c r="QIM62" s="21" t="s">
        <v>165</v>
      </c>
      <c r="QIN62" s="21" t="s">
        <v>98</v>
      </c>
      <c r="QIO62" s="21" t="s">
        <v>100</v>
      </c>
      <c r="QIP62" s="21" t="s">
        <v>169</v>
      </c>
      <c r="QIQ62" s="27">
        <v>11968</v>
      </c>
      <c r="QIR62" s="21" t="s">
        <v>166</v>
      </c>
      <c r="QIS62" s="21">
        <v>89</v>
      </c>
      <c r="QIT62" s="21" t="s">
        <v>170</v>
      </c>
      <c r="QIU62" s="21" t="s">
        <v>165</v>
      </c>
      <c r="QIV62" s="21" t="s">
        <v>98</v>
      </c>
      <c r="QIW62" s="21" t="s">
        <v>100</v>
      </c>
      <c r="QIX62" s="21" t="s">
        <v>169</v>
      </c>
      <c r="QIY62" s="27">
        <v>11968</v>
      </c>
      <c r="QIZ62" s="21" t="s">
        <v>166</v>
      </c>
      <c r="QJA62" s="21">
        <v>89</v>
      </c>
      <c r="QJB62" s="21" t="s">
        <v>170</v>
      </c>
      <c r="QJC62" s="21" t="s">
        <v>165</v>
      </c>
      <c r="QJD62" s="21" t="s">
        <v>98</v>
      </c>
      <c r="QJE62" s="21" t="s">
        <v>100</v>
      </c>
      <c r="QJF62" s="21" t="s">
        <v>169</v>
      </c>
      <c r="QJG62" s="27">
        <v>11968</v>
      </c>
      <c r="QJH62" s="21" t="s">
        <v>166</v>
      </c>
      <c r="QJI62" s="21">
        <v>89</v>
      </c>
      <c r="QJJ62" s="21" t="s">
        <v>170</v>
      </c>
      <c r="QJK62" s="21" t="s">
        <v>165</v>
      </c>
      <c r="QJL62" s="21" t="s">
        <v>98</v>
      </c>
      <c r="QJM62" s="21" t="s">
        <v>100</v>
      </c>
      <c r="QJN62" s="21" t="s">
        <v>169</v>
      </c>
      <c r="QJO62" s="27">
        <v>11968</v>
      </c>
      <c r="QJP62" s="21" t="s">
        <v>166</v>
      </c>
      <c r="QJQ62" s="21">
        <v>89</v>
      </c>
      <c r="QJR62" s="21" t="s">
        <v>170</v>
      </c>
      <c r="QJS62" s="21" t="s">
        <v>165</v>
      </c>
      <c r="QJT62" s="21" t="s">
        <v>98</v>
      </c>
      <c r="QJU62" s="21" t="s">
        <v>100</v>
      </c>
      <c r="QJV62" s="21" t="s">
        <v>169</v>
      </c>
      <c r="QJW62" s="27">
        <v>11968</v>
      </c>
      <c r="QJX62" s="21" t="s">
        <v>166</v>
      </c>
      <c r="QJY62" s="21">
        <v>89</v>
      </c>
      <c r="QJZ62" s="21" t="s">
        <v>170</v>
      </c>
      <c r="QKA62" s="21" t="s">
        <v>165</v>
      </c>
      <c r="QKB62" s="21" t="s">
        <v>98</v>
      </c>
      <c r="QKC62" s="21" t="s">
        <v>100</v>
      </c>
      <c r="QKD62" s="21" t="s">
        <v>169</v>
      </c>
      <c r="QKE62" s="27">
        <v>11968</v>
      </c>
      <c r="QKF62" s="21" t="s">
        <v>166</v>
      </c>
      <c r="QKG62" s="21">
        <v>89</v>
      </c>
      <c r="QKH62" s="21" t="s">
        <v>170</v>
      </c>
      <c r="QKI62" s="21" t="s">
        <v>165</v>
      </c>
      <c r="QKJ62" s="21" t="s">
        <v>98</v>
      </c>
      <c r="QKK62" s="21" t="s">
        <v>100</v>
      </c>
      <c r="QKL62" s="21" t="s">
        <v>169</v>
      </c>
      <c r="QKM62" s="27">
        <v>11968</v>
      </c>
      <c r="QKN62" s="21" t="s">
        <v>166</v>
      </c>
      <c r="QKO62" s="21">
        <v>89</v>
      </c>
      <c r="QKP62" s="21" t="s">
        <v>170</v>
      </c>
      <c r="QKQ62" s="21" t="s">
        <v>165</v>
      </c>
      <c r="QKR62" s="21" t="s">
        <v>98</v>
      </c>
      <c r="QKS62" s="21" t="s">
        <v>100</v>
      </c>
      <c r="QKT62" s="21" t="s">
        <v>169</v>
      </c>
      <c r="QKU62" s="27">
        <v>11968</v>
      </c>
      <c r="QKV62" s="21" t="s">
        <v>166</v>
      </c>
      <c r="QKW62" s="21">
        <v>89</v>
      </c>
      <c r="QKX62" s="21" t="s">
        <v>170</v>
      </c>
      <c r="QKY62" s="21" t="s">
        <v>165</v>
      </c>
      <c r="QKZ62" s="21" t="s">
        <v>98</v>
      </c>
      <c r="QLA62" s="21" t="s">
        <v>100</v>
      </c>
      <c r="QLB62" s="21" t="s">
        <v>169</v>
      </c>
      <c r="QLC62" s="27">
        <v>11968</v>
      </c>
      <c r="QLD62" s="21" t="s">
        <v>166</v>
      </c>
      <c r="QLE62" s="21">
        <v>89</v>
      </c>
      <c r="QLF62" s="21" t="s">
        <v>170</v>
      </c>
      <c r="QLG62" s="21" t="s">
        <v>165</v>
      </c>
      <c r="QLH62" s="21" t="s">
        <v>98</v>
      </c>
      <c r="QLI62" s="21" t="s">
        <v>100</v>
      </c>
      <c r="QLJ62" s="21" t="s">
        <v>169</v>
      </c>
      <c r="QLK62" s="27">
        <v>11968</v>
      </c>
      <c r="QLL62" s="21" t="s">
        <v>166</v>
      </c>
      <c r="QLM62" s="21">
        <v>89</v>
      </c>
      <c r="QLN62" s="21" t="s">
        <v>170</v>
      </c>
      <c r="QLO62" s="21" t="s">
        <v>165</v>
      </c>
      <c r="QLP62" s="21" t="s">
        <v>98</v>
      </c>
      <c r="QLQ62" s="21" t="s">
        <v>100</v>
      </c>
      <c r="QLR62" s="21" t="s">
        <v>169</v>
      </c>
      <c r="QLS62" s="27">
        <v>11968</v>
      </c>
      <c r="QLT62" s="21" t="s">
        <v>166</v>
      </c>
      <c r="QLU62" s="21">
        <v>89</v>
      </c>
      <c r="QLV62" s="21" t="s">
        <v>170</v>
      </c>
      <c r="QLW62" s="21" t="s">
        <v>165</v>
      </c>
      <c r="QLX62" s="21" t="s">
        <v>98</v>
      </c>
      <c r="QLY62" s="21" t="s">
        <v>100</v>
      </c>
      <c r="QLZ62" s="21" t="s">
        <v>169</v>
      </c>
      <c r="QMA62" s="27">
        <v>11968</v>
      </c>
      <c r="QMB62" s="21" t="s">
        <v>166</v>
      </c>
      <c r="QMC62" s="21">
        <v>89</v>
      </c>
      <c r="QMD62" s="21" t="s">
        <v>170</v>
      </c>
      <c r="QME62" s="21" t="s">
        <v>165</v>
      </c>
      <c r="QMF62" s="21" t="s">
        <v>98</v>
      </c>
      <c r="QMG62" s="21" t="s">
        <v>100</v>
      </c>
      <c r="QMH62" s="21" t="s">
        <v>169</v>
      </c>
      <c r="QMI62" s="27">
        <v>11968</v>
      </c>
      <c r="QMJ62" s="21" t="s">
        <v>166</v>
      </c>
      <c r="QMK62" s="21">
        <v>89</v>
      </c>
      <c r="QML62" s="21" t="s">
        <v>170</v>
      </c>
      <c r="QMM62" s="21" t="s">
        <v>165</v>
      </c>
      <c r="QMN62" s="21" t="s">
        <v>98</v>
      </c>
      <c r="QMO62" s="21" t="s">
        <v>100</v>
      </c>
      <c r="QMP62" s="21" t="s">
        <v>169</v>
      </c>
      <c r="QMQ62" s="27">
        <v>11968</v>
      </c>
      <c r="QMR62" s="21" t="s">
        <v>166</v>
      </c>
      <c r="QMS62" s="21">
        <v>89</v>
      </c>
      <c r="QMT62" s="21" t="s">
        <v>170</v>
      </c>
      <c r="QMU62" s="21" t="s">
        <v>165</v>
      </c>
      <c r="QMV62" s="21" t="s">
        <v>98</v>
      </c>
      <c r="QMW62" s="21" t="s">
        <v>100</v>
      </c>
      <c r="QMX62" s="21" t="s">
        <v>169</v>
      </c>
      <c r="QMY62" s="27">
        <v>11968</v>
      </c>
      <c r="QMZ62" s="21" t="s">
        <v>166</v>
      </c>
      <c r="QNA62" s="21">
        <v>89</v>
      </c>
      <c r="QNB62" s="21" t="s">
        <v>170</v>
      </c>
      <c r="QNC62" s="21" t="s">
        <v>165</v>
      </c>
      <c r="QND62" s="21" t="s">
        <v>98</v>
      </c>
      <c r="QNE62" s="21" t="s">
        <v>100</v>
      </c>
      <c r="QNF62" s="21" t="s">
        <v>169</v>
      </c>
      <c r="QNG62" s="27">
        <v>11968</v>
      </c>
      <c r="QNH62" s="21" t="s">
        <v>166</v>
      </c>
      <c r="QNI62" s="21">
        <v>89</v>
      </c>
      <c r="QNJ62" s="21" t="s">
        <v>170</v>
      </c>
      <c r="QNK62" s="21" t="s">
        <v>165</v>
      </c>
      <c r="QNL62" s="21" t="s">
        <v>98</v>
      </c>
      <c r="QNM62" s="21" t="s">
        <v>100</v>
      </c>
      <c r="QNN62" s="21" t="s">
        <v>169</v>
      </c>
      <c r="QNO62" s="27">
        <v>11968</v>
      </c>
      <c r="QNP62" s="21" t="s">
        <v>166</v>
      </c>
      <c r="QNQ62" s="21">
        <v>89</v>
      </c>
      <c r="QNR62" s="21" t="s">
        <v>170</v>
      </c>
      <c r="QNS62" s="21" t="s">
        <v>165</v>
      </c>
      <c r="QNT62" s="21" t="s">
        <v>98</v>
      </c>
      <c r="QNU62" s="21" t="s">
        <v>100</v>
      </c>
      <c r="QNV62" s="21" t="s">
        <v>169</v>
      </c>
      <c r="QNW62" s="27">
        <v>11968</v>
      </c>
      <c r="QNX62" s="21" t="s">
        <v>166</v>
      </c>
      <c r="QNY62" s="21">
        <v>89</v>
      </c>
      <c r="QNZ62" s="21" t="s">
        <v>170</v>
      </c>
      <c r="QOA62" s="21" t="s">
        <v>165</v>
      </c>
      <c r="QOB62" s="21" t="s">
        <v>98</v>
      </c>
      <c r="QOC62" s="21" t="s">
        <v>100</v>
      </c>
      <c r="QOD62" s="21" t="s">
        <v>169</v>
      </c>
      <c r="QOE62" s="27">
        <v>11968</v>
      </c>
      <c r="QOF62" s="21" t="s">
        <v>166</v>
      </c>
      <c r="QOG62" s="21">
        <v>89</v>
      </c>
      <c r="QOH62" s="21" t="s">
        <v>170</v>
      </c>
      <c r="QOI62" s="21" t="s">
        <v>165</v>
      </c>
      <c r="QOJ62" s="21" t="s">
        <v>98</v>
      </c>
      <c r="QOK62" s="21" t="s">
        <v>100</v>
      </c>
      <c r="QOL62" s="21" t="s">
        <v>169</v>
      </c>
      <c r="QOM62" s="27">
        <v>11968</v>
      </c>
      <c r="QON62" s="21" t="s">
        <v>166</v>
      </c>
      <c r="QOO62" s="21">
        <v>89</v>
      </c>
      <c r="QOP62" s="21" t="s">
        <v>170</v>
      </c>
      <c r="QOQ62" s="21" t="s">
        <v>165</v>
      </c>
      <c r="QOR62" s="21" t="s">
        <v>98</v>
      </c>
      <c r="QOS62" s="21" t="s">
        <v>100</v>
      </c>
      <c r="QOT62" s="21" t="s">
        <v>169</v>
      </c>
      <c r="QOU62" s="27">
        <v>11968</v>
      </c>
      <c r="QOV62" s="21" t="s">
        <v>166</v>
      </c>
      <c r="QOW62" s="21">
        <v>89</v>
      </c>
      <c r="QOX62" s="21" t="s">
        <v>170</v>
      </c>
      <c r="QOY62" s="21" t="s">
        <v>165</v>
      </c>
      <c r="QOZ62" s="21" t="s">
        <v>98</v>
      </c>
      <c r="QPA62" s="21" t="s">
        <v>100</v>
      </c>
      <c r="QPB62" s="21" t="s">
        <v>169</v>
      </c>
      <c r="QPC62" s="27">
        <v>11968</v>
      </c>
      <c r="QPD62" s="21" t="s">
        <v>166</v>
      </c>
      <c r="QPE62" s="21">
        <v>89</v>
      </c>
      <c r="QPF62" s="21" t="s">
        <v>170</v>
      </c>
      <c r="QPG62" s="21" t="s">
        <v>165</v>
      </c>
      <c r="QPH62" s="21" t="s">
        <v>98</v>
      </c>
      <c r="QPI62" s="21" t="s">
        <v>100</v>
      </c>
      <c r="QPJ62" s="21" t="s">
        <v>169</v>
      </c>
      <c r="QPK62" s="27">
        <v>11968</v>
      </c>
      <c r="QPL62" s="21" t="s">
        <v>166</v>
      </c>
      <c r="QPM62" s="21">
        <v>89</v>
      </c>
      <c r="QPN62" s="21" t="s">
        <v>170</v>
      </c>
      <c r="QPO62" s="21" t="s">
        <v>165</v>
      </c>
      <c r="QPP62" s="21" t="s">
        <v>98</v>
      </c>
      <c r="QPQ62" s="21" t="s">
        <v>100</v>
      </c>
      <c r="QPR62" s="21" t="s">
        <v>169</v>
      </c>
      <c r="QPS62" s="27">
        <v>11968</v>
      </c>
      <c r="QPT62" s="21" t="s">
        <v>166</v>
      </c>
      <c r="QPU62" s="21">
        <v>89</v>
      </c>
      <c r="QPV62" s="21" t="s">
        <v>170</v>
      </c>
      <c r="QPW62" s="21" t="s">
        <v>165</v>
      </c>
      <c r="QPX62" s="21" t="s">
        <v>98</v>
      </c>
      <c r="QPY62" s="21" t="s">
        <v>100</v>
      </c>
      <c r="QPZ62" s="21" t="s">
        <v>169</v>
      </c>
      <c r="QQA62" s="27">
        <v>11968</v>
      </c>
      <c r="QQB62" s="21" t="s">
        <v>166</v>
      </c>
      <c r="QQC62" s="21">
        <v>89</v>
      </c>
      <c r="QQD62" s="21" t="s">
        <v>170</v>
      </c>
      <c r="QQE62" s="21" t="s">
        <v>165</v>
      </c>
      <c r="QQF62" s="21" t="s">
        <v>98</v>
      </c>
      <c r="QQG62" s="21" t="s">
        <v>100</v>
      </c>
      <c r="QQH62" s="21" t="s">
        <v>169</v>
      </c>
      <c r="QQI62" s="27">
        <v>11968</v>
      </c>
      <c r="QQJ62" s="21" t="s">
        <v>166</v>
      </c>
      <c r="QQK62" s="21">
        <v>89</v>
      </c>
      <c r="QQL62" s="21" t="s">
        <v>170</v>
      </c>
      <c r="QQM62" s="21" t="s">
        <v>165</v>
      </c>
      <c r="QQN62" s="21" t="s">
        <v>98</v>
      </c>
      <c r="QQO62" s="21" t="s">
        <v>100</v>
      </c>
      <c r="QQP62" s="21" t="s">
        <v>169</v>
      </c>
      <c r="QQQ62" s="27">
        <v>11968</v>
      </c>
      <c r="QQR62" s="21" t="s">
        <v>166</v>
      </c>
      <c r="QQS62" s="21">
        <v>89</v>
      </c>
      <c r="QQT62" s="21" t="s">
        <v>170</v>
      </c>
      <c r="QQU62" s="21" t="s">
        <v>165</v>
      </c>
      <c r="QQV62" s="21" t="s">
        <v>98</v>
      </c>
      <c r="QQW62" s="21" t="s">
        <v>100</v>
      </c>
      <c r="QQX62" s="21" t="s">
        <v>169</v>
      </c>
      <c r="QQY62" s="27">
        <v>11968</v>
      </c>
      <c r="QQZ62" s="21" t="s">
        <v>166</v>
      </c>
      <c r="QRA62" s="21">
        <v>89</v>
      </c>
      <c r="QRB62" s="21" t="s">
        <v>170</v>
      </c>
      <c r="QRC62" s="21" t="s">
        <v>165</v>
      </c>
      <c r="QRD62" s="21" t="s">
        <v>98</v>
      </c>
      <c r="QRE62" s="21" t="s">
        <v>100</v>
      </c>
      <c r="QRF62" s="21" t="s">
        <v>169</v>
      </c>
      <c r="QRG62" s="27">
        <v>11968</v>
      </c>
      <c r="QRH62" s="21" t="s">
        <v>166</v>
      </c>
      <c r="QRI62" s="21">
        <v>89</v>
      </c>
      <c r="QRJ62" s="21" t="s">
        <v>170</v>
      </c>
      <c r="QRK62" s="21" t="s">
        <v>165</v>
      </c>
      <c r="QRL62" s="21" t="s">
        <v>98</v>
      </c>
      <c r="QRM62" s="21" t="s">
        <v>100</v>
      </c>
      <c r="QRN62" s="21" t="s">
        <v>169</v>
      </c>
      <c r="QRO62" s="27">
        <v>11968</v>
      </c>
      <c r="QRP62" s="21" t="s">
        <v>166</v>
      </c>
      <c r="QRQ62" s="21">
        <v>89</v>
      </c>
      <c r="QRR62" s="21" t="s">
        <v>170</v>
      </c>
      <c r="QRS62" s="21" t="s">
        <v>165</v>
      </c>
      <c r="QRT62" s="21" t="s">
        <v>98</v>
      </c>
      <c r="QRU62" s="21" t="s">
        <v>100</v>
      </c>
      <c r="QRV62" s="21" t="s">
        <v>169</v>
      </c>
      <c r="QRW62" s="27">
        <v>11968</v>
      </c>
      <c r="QRX62" s="21" t="s">
        <v>166</v>
      </c>
      <c r="QRY62" s="21">
        <v>89</v>
      </c>
      <c r="QRZ62" s="21" t="s">
        <v>170</v>
      </c>
      <c r="QSA62" s="21" t="s">
        <v>165</v>
      </c>
      <c r="QSB62" s="21" t="s">
        <v>98</v>
      </c>
      <c r="QSC62" s="21" t="s">
        <v>100</v>
      </c>
      <c r="QSD62" s="21" t="s">
        <v>169</v>
      </c>
      <c r="QSE62" s="27">
        <v>11968</v>
      </c>
      <c r="QSF62" s="21" t="s">
        <v>166</v>
      </c>
      <c r="QSG62" s="21">
        <v>89</v>
      </c>
      <c r="QSH62" s="21" t="s">
        <v>170</v>
      </c>
      <c r="QSI62" s="21" t="s">
        <v>165</v>
      </c>
      <c r="QSJ62" s="21" t="s">
        <v>98</v>
      </c>
      <c r="QSK62" s="21" t="s">
        <v>100</v>
      </c>
      <c r="QSL62" s="21" t="s">
        <v>169</v>
      </c>
      <c r="QSM62" s="27">
        <v>11968</v>
      </c>
      <c r="QSN62" s="21" t="s">
        <v>166</v>
      </c>
      <c r="QSO62" s="21">
        <v>89</v>
      </c>
      <c r="QSP62" s="21" t="s">
        <v>170</v>
      </c>
      <c r="QSQ62" s="21" t="s">
        <v>165</v>
      </c>
      <c r="QSR62" s="21" t="s">
        <v>98</v>
      </c>
      <c r="QSS62" s="21" t="s">
        <v>100</v>
      </c>
      <c r="QST62" s="21" t="s">
        <v>169</v>
      </c>
      <c r="QSU62" s="27">
        <v>11968</v>
      </c>
      <c r="QSV62" s="21" t="s">
        <v>166</v>
      </c>
      <c r="QSW62" s="21">
        <v>89</v>
      </c>
      <c r="QSX62" s="21" t="s">
        <v>170</v>
      </c>
      <c r="QSY62" s="21" t="s">
        <v>165</v>
      </c>
      <c r="QSZ62" s="21" t="s">
        <v>98</v>
      </c>
      <c r="QTA62" s="21" t="s">
        <v>100</v>
      </c>
      <c r="QTB62" s="21" t="s">
        <v>169</v>
      </c>
      <c r="QTC62" s="27">
        <v>11968</v>
      </c>
      <c r="QTD62" s="21" t="s">
        <v>166</v>
      </c>
      <c r="QTE62" s="21">
        <v>89</v>
      </c>
      <c r="QTF62" s="21" t="s">
        <v>170</v>
      </c>
      <c r="QTG62" s="21" t="s">
        <v>165</v>
      </c>
      <c r="QTH62" s="21" t="s">
        <v>98</v>
      </c>
      <c r="QTI62" s="21" t="s">
        <v>100</v>
      </c>
      <c r="QTJ62" s="21" t="s">
        <v>169</v>
      </c>
      <c r="QTK62" s="27">
        <v>11968</v>
      </c>
      <c r="QTL62" s="21" t="s">
        <v>166</v>
      </c>
      <c r="QTM62" s="21">
        <v>89</v>
      </c>
      <c r="QTN62" s="21" t="s">
        <v>170</v>
      </c>
      <c r="QTO62" s="21" t="s">
        <v>165</v>
      </c>
      <c r="QTP62" s="21" t="s">
        <v>98</v>
      </c>
      <c r="QTQ62" s="21" t="s">
        <v>100</v>
      </c>
      <c r="QTR62" s="21" t="s">
        <v>169</v>
      </c>
      <c r="QTS62" s="27">
        <v>11968</v>
      </c>
      <c r="QTT62" s="21" t="s">
        <v>166</v>
      </c>
      <c r="QTU62" s="21">
        <v>89</v>
      </c>
      <c r="QTV62" s="21" t="s">
        <v>170</v>
      </c>
      <c r="QTW62" s="21" t="s">
        <v>165</v>
      </c>
      <c r="QTX62" s="21" t="s">
        <v>98</v>
      </c>
      <c r="QTY62" s="21" t="s">
        <v>100</v>
      </c>
      <c r="QTZ62" s="21" t="s">
        <v>169</v>
      </c>
      <c r="QUA62" s="27">
        <v>11968</v>
      </c>
      <c r="QUB62" s="21" t="s">
        <v>166</v>
      </c>
      <c r="QUC62" s="21">
        <v>89</v>
      </c>
      <c r="QUD62" s="21" t="s">
        <v>170</v>
      </c>
      <c r="QUE62" s="21" t="s">
        <v>165</v>
      </c>
      <c r="QUF62" s="21" t="s">
        <v>98</v>
      </c>
      <c r="QUG62" s="21" t="s">
        <v>100</v>
      </c>
      <c r="QUH62" s="21" t="s">
        <v>169</v>
      </c>
      <c r="QUI62" s="27">
        <v>11968</v>
      </c>
      <c r="QUJ62" s="21" t="s">
        <v>166</v>
      </c>
      <c r="QUK62" s="21">
        <v>89</v>
      </c>
      <c r="QUL62" s="21" t="s">
        <v>170</v>
      </c>
      <c r="QUM62" s="21" t="s">
        <v>165</v>
      </c>
      <c r="QUN62" s="21" t="s">
        <v>98</v>
      </c>
      <c r="QUO62" s="21" t="s">
        <v>100</v>
      </c>
      <c r="QUP62" s="21" t="s">
        <v>169</v>
      </c>
      <c r="QUQ62" s="27">
        <v>11968</v>
      </c>
      <c r="QUR62" s="21" t="s">
        <v>166</v>
      </c>
      <c r="QUS62" s="21">
        <v>89</v>
      </c>
      <c r="QUT62" s="21" t="s">
        <v>170</v>
      </c>
      <c r="QUU62" s="21" t="s">
        <v>165</v>
      </c>
      <c r="QUV62" s="21" t="s">
        <v>98</v>
      </c>
      <c r="QUW62" s="21" t="s">
        <v>100</v>
      </c>
      <c r="QUX62" s="21" t="s">
        <v>169</v>
      </c>
      <c r="QUY62" s="27">
        <v>11968</v>
      </c>
      <c r="QUZ62" s="21" t="s">
        <v>166</v>
      </c>
      <c r="QVA62" s="21">
        <v>89</v>
      </c>
      <c r="QVB62" s="21" t="s">
        <v>170</v>
      </c>
      <c r="QVC62" s="21" t="s">
        <v>165</v>
      </c>
      <c r="QVD62" s="21" t="s">
        <v>98</v>
      </c>
      <c r="QVE62" s="21" t="s">
        <v>100</v>
      </c>
      <c r="QVF62" s="21" t="s">
        <v>169</v>
      </c>
      <c r="QVG62" s="27">
        <v>11968</v>
      </c>
      <c r="QVH62" s="21" t="s">
        <v>166</v>
      </c>
      <c r="QVI62" s="21">
        <v>89</v>
      </c>
      <c r="QVJ62" s="21" t="s">
        <v>170</v>
      </c>
      <c r="QVK62" s="21" t="s">
        <v>165</v>
      </c>
      <c r="QVL62" s="21" t="s">
        <v>98</v>
      </c>
      <c r="QVM62" s="21" t="s">
        <v>100</v>
      </c>
      <c r="QVN62" s="21" t="s">
        <v>169</v>
      </c>
      <c r="QVO62" s="27">
        <v>11968</v>
      </c>
      <c r="QVP62" s="21" t="s">
        <v>166</v>
      </c>
      <c r="QVQ62" s="21">
        <v>89</v>
      </c>
      <c r="QVR62" s="21" t="s">
        <v>170</v>
      </c>
      <c r="QVS62" s="21" t="s">
        <v>165</v>
      </c>
      <c r="QVT62" s="21" t="s">
        <v>98</v>
      </c>
      <c r="QVU62" s="21" t="s">
        <v>100</v>
      </c>
      <c r="QVV62" s="21" t="s">
        <v>169</v>
      </c>
      <c r="QVW62" s="27">
        <v>11968</v>
      </c>
      <c r="QVX62" s="21" t="s">
        <v>166</v>
      </c>
      <c r="QVY62" s="21">
        <v>89</v>
      </c>
      <c r="QVZ62" s="21" t="s">
        <v>170</v>
      </c>
      <c r="QWA62" s="21" t="s">
        <v>165</v>
      </c>
      <c r="QWB62" s="21" t="s">
        <v>98</v>
      </c>
      <c r="QWC62" s="21" t="s">
        <v>100</v>
      </c>
      <c r="QWD62" s="21" t="s">
        <v>169</v>
      </c>
      <c r="QWE62" s="27">
        <v>11968</v>
      </c>
      <c r="QWF62" s="21" t="s">
        <v>166</v>
      </c>
      <c r="QWG62" s="21">
        <v>89</v>
      </c>
      <c r="QWH62" s="21" t="s">
        <v>170</v>
      </c>
      <c r="QWI62" s="21" t="s">
        <v>165</v>
      </c>
      <c r="QWJ62" s="21" t="s">
        <v>98</v>
      </c>
      <c r="QWK62" s="21" t="s">
        <v>100</v>
      </c>
      <c r="QWL62" s="21" t="s">
        <v>169</v>
      </c>
      <c r="QWM62" s="27">
        <v>11968</v>
      </c>
      <c r="QWN62" s="21" t="s">
        <v>166</v>
      </c>
      <c r="QWO62" s="21">
        <v>89</v>
      </c>
      <c r="QWP62" s="21" t="s">
        <v>170</v>
      </c>
      <c r="QWQ62" s="21" t="s">
        <v>165</v>
      </c>
      <c r="QWR62" s="21" t="s">
        <v>98</v>
      </c>
      <c r="QWS62" s="21" t="s">
        <v>100</v>
      </c>
      <c r="QWT62" s="21" t="s">
        <v>169</v>
      </c>
      <c r="QWU62" s="27">
        <v>11968</v>
      </c>
      <c r="QWV62" s="21" t="s">
        <v>166</v>
      </c>
      <c r="QWW62" s="21">
        <v>89</v>
      </c>
      <c r="QWX62" s="21" t="s">
        <v>170</v>
      </c>
      <c r="QWY62" s="21" t="s">
        <v>165</v>
      </c>
      <c r="QWZ62" s="21" t="s">
        <v>98</v>
      </c>
      <c r="QXA62" s="21" t="s">
        <v>100</v>
      </c>
      <c r="QXB62" s="21" t="s">
        <v>169</v>
      </c>
      <c r="QXC62" s="27">
        <v>11968</v>
      </c>
      <c r="QXD62" s="21" t="s">
        <v>166</v>
      </c>
      <c r="QXE62" s="21">
        <v>89</v>
      </c>
      <c r="QXF62" s="21" t="s">
        <v>170</v>
      </c>
      <c r="QXG62" s="21" t="s">
        <v>165</v>
      </c>
      <c r="QXH62" s="21" t="s">
        <v>98</v>
      </c>
      <c r="QXI62" s="21" t="s">
        <v>100</v>
      </c>
      <c r="QXJ62" s="21" t="s">
        <v>169</v>
      </c>
      <c r="QXK62" s="27">
        <v>11968</v>
      </c>
      <c r="QXL62" s="21" t="s">
        <v>166</v>
      </c>
      <c r="QXM62" s="21">
        <v>89</v>
      </c>
      <c r="QXN62" s="21" t="s">
        <v>170</v>
      </c>
      <c r="QXO62" s="21" t="s">
        <v>165</v>
      </c>
      <c r="QXP62" s="21" t="s">
        <v>98</v>
      </c>
      <c r="QXQ62" s="21" t="s">
        <v>100</v>
      </c>
      <c r="QXR62" s="21" t="s">
        <v>169</v>
      </c>
      <c r="QXS62" s="27">
        <v>11968</v>
      </c>
      <c r="QXT62" s="21" t="s">
        <v>166</v>
      </c>
      <c r="QXU62" s="21">
        <v>89</v>
      </c>
      <c r="QXV62" s="21" t="s">
        <v>170</v>
      </c>
      <c r="QXW62" s="21" t="s">
        <v>165</v>
      </c>
      <c r="QXX62" s="21" t="s">
        <v>98</v>
      </c>
      <c r="QXY62" s="21" t="s">
        <v>100</v>
      </c>
      <c r="QXZ62" s="21" t="s">
        <v>169</v>
      </c>
      <c r="QYA62" s="27">
        <v>11968</v>
      </c>
      <c r="QYB62" s="21" t="s">
        <v>166</v>
      </c>
      <c r="QYC62" s="21">
        <v>89</v>
      </c>
      <c r="QYD62" s="21" t="s">
        <v>170</v>
      </c>
      <c r="QYE62" s="21" t="s">
        <v>165</v>
      </c>
      <c r="QYF62" s="21" t="s">
        <v>98</v>
      </c>
      <c r="QYG62" s="21" t="s">
        <v>100</v>
      </c>
      <c r="QYH62" s="21" t="s">
        <v>169</v>
      </c>
      <c r="QYI62" s="27">
        <v>11968</v>
      </c>
      <c r="QYJ62" s="21" t="s">
        <v>166</v>
      </c>
      <c r="QYK62" s="21">
        <v>89</v>
      </c>
      <c r="QYL62" s="21" t="s">
        <v>170</v>
      </c>
      <c r="QYM62" s="21" t="s">
        <v>165</v>
      </c>
      <c r="QYN62" s="21" t="s">
        <v>98</v>
      </c>
      <c r="QYO62" s="21" t="s">
        <v>100</v>
      </c>
      <c r="QYP62" s="21" t="s">
        <v>169</v>
      </c>
      <c r="QYQ62" s="27">
        <v>11968</v>
      </c>
      <c r="QYR62" s="21" t="s">
        <v>166</v>
      </c>
      <c r="QYS62" s="21">
        <v>89</v>
      </c>
      <c r="QYT62" s="21" t="s">
        <v>170</v>
      </c>
      <c r="QYU62" s="21" t="s">
        <v>165</v>
      </c>
      <c r="QYV62" s="21" t="s">
        <v>98</v>
      </c>
      <c r="QYW62" s="21" t="s">
        <v>100</v>
      </c>
      <c r="QYX62" s="21" t="s">
        <v>169</v>
      </c>
      <c r="QYY62" s="27">
        <v>11968</v>
      </c>
      <c r="QYZ62" s="21" t="s">
        <v>166</v>
      </c>
      <c r="QZA62" s="21">
        <v>89</v>
      </c>
      <c r="QZB62" s="21" t="s">
        <v>170</v>
      </c>
      <c r="QZC62" s="21" t="s">
        <v>165</v>
      </c>
      <c r="QZD62" s="21" t="s">
        <v>98</v>
      </c>
      <c r="QZE62" s="21" t="s">
        <v>100</v>
      </c>
      <c r="QZF62" s="21" t="s">
        <v>169</v>
      </c>
      <c r="QZG62" s="27">
        <v>11968</v>
      </c>
      <c r="QZH62" s="21" t="s">
        <v>166</v>
      </c>
      <c r="QZI62" s="21">
        <v>89</v>
      </c>
      <c r="QZJ62" s="21" t="s">
        <v>170</v>
      </c>
      <c r="QZK62" s="21" t="s">
        <v>165</v>
      </c>
      <c r="QZL62" s="21" t="s">
        <v>98</v>
      </c>
      <c r="QZM62" s="21" t="s">
        <v>100</v>
      </c>
      <c r="QZN62" s="21" t="s">
        <v>169</v>
      </c>
      <c r="QZO62" s="27">
        <v>11968</v>
      </c>
      <c r="QZP62" s="21" t="s">
        <v>166</v>
      </c>
      <c r="QZQ62" s="21">
        <v>89</v>
      </c>
      <c r="QZR62" s="21" t="s">
        <v>170</v>
      </c>
      <c r="QZS62" s="21" t="s">
        <v>165</v>
      </c>
      <c r="QZT62" s="21" t="s">
        <v>98</v>
      </c>
      <c r="QZU62" s="21" t="s">
        <v>100</v>
      </c>
      <c r="QZV62" s="21" t="s">
        <v>169</v>
      </c>
      <c r="QZW62" s="27">
        <v>11968</v>
      </c>
      <c r="QZX62" s="21" t="s">
        <v>166</v>
      </c>
      <c r="QZY62" s="21">
        <v>89</v>
      </c>
      <c r="QZZ62" s="21" t="s">
        <v>170</v>
      </c>
      <c r="RAA62" s="21" t="s">
        <v>165</v>
      </c>
      <c r="RAB62" s="21" t="s">
        <v>98</v>
      </c>
      <c r="RAC62" s="21" t="s">
        <v>100</v>
      </c>
      <c r="RAD62" s="21" t="s">
        <v>169</v>
      </c>
      <c r="RAE62" s="27">
        <v>11968</v>
      </c>
      <c r="RAF62" s="21" t="s">
        <v>166</v>
      </c>
      <c r="RAG62" s="21">
        <v>89</v>
      </c>
      <c r="RAH62" s="21" t="s">
        <v>170</v>
      </c>
      <c r="RAI62" s="21" t="s">
        <v>165</v>
      </c>
      <c r="RAJ62" s="21" t="s">
        <v>98</v>
      </c>
      <c r="RAK62" s="21" t="s">
        <v>100</v>
      </c>
      <c r="RAL62" s="21" t="s">
        <v>169</v>
      </c>
      <c r="RAM62" s="27">
        <v>11968</v>
      </c>
      <c r="RAN62" s="21" t="s">
        <v>166</v>
      </c>
      <c r="RAO62" s="21">
        <v>89</v>
      </c>
      <c r="RAP62" s="21" t="s">
        <v>170</v>
      </c>
      <c r="RAQ62" s="21" t="s">
        <v>165</v>
      </c>
      <c r="RAR62" s="21" t="s">
        <v>98</v>
      </c>
      <c r="RAS62" s="21" t="s">
        <v>100</v>
      </c>
      <c r="RAT62" s="21" t="s">
        <v>169</v>
      </c>
      <c r="RAU62" s="27">
        <v>11968</v>
      </c>
      <c r="RAV62" s="21" t="s">
        <v>166</v>
      </c>
      <c r="RAW62" s="21">
        <v>89</v>
      </c>
      <c r="RAX62" s="21" t="s">
        <v>170</v>
      </c>
      <c r="RAY62" s="21" t="s">
        <v>165</v>
      </c>
      <c r="RAZ62" s="21" t="s">
        <v>98</v>
      </c>
      <c r="RBA62" s="21" t="s">
        <v>100</v>
      </c>
      <c r="RBB62" s="21" t="s">
        <v>169</v>
      </c>
      <c r="RBC62" s="27">
        <v>11968</v>
      </c>
      <c r="RBD62" s="21" t="s">
        <v>166</v>
      </c>
      <c r="RBE62" s="21">
        <v>89</v>
      </c>
      <c r="RBF62" s="21" t="s">
        <v>170</v>
      </c>
      <c r="RBG62" s="21" t="s">
        <v>165</v>
      </c>
      <c r="RBH62" s="21" t="s">
        <v>98</v>
      </c>
      <c r="RBI62" s="21" t="s">
        <v>100</v>
      </c>
      <c r="RBJ62" s="21" t="s">
        <v>169</v>
      </c>
      <c r="RBK62" s="27">
        <v>11968</v>
      </c>
      <c r="RBL62" s="21" t="s">
        <v>166</v>
      </c>
      <c r="RBM62" s="21">
        <v>89</v>
      </c>
      <c r="RBN62" s="21" t="s">
        <v>170</v>
      </c>
      <c r="RBO62" s="21" t="s">
        <v>165</v>
      </c>
      <c r="RBP62" s="21" t="s">
        <v>98</v>
      </c>
      <c r="RBQ62" s="21" t="s">
        <v>100</v>
      </c>
      <c r="RBR62" s="21" t="s">
        <v>169</v>
      </c>
      <c r="RBS62" s="27">
        <v>11968</v>
      </c>
      <c r="RBT62" s="21" t="s">
        <v>166</v>
      </c>
      <c r="RBU62" s="21">
        <v>89</v>
      </c>
      <c r="RBV62" s="21" t="s">
        <v>170</v>
      </c>
      <c r="RBW62" s="21" t="s">
        <v>165</v>
      </c>
      <c r="RBX62" s="21" t="s">
        <v>98</v>
      </c>
      <c r="RBY62" s="21" t="s">
        <v>100</v>
      </c>
      <c r="RBZ62" s="21" t="s">
        <v>169</v>
      </c>
      <c r="RCA62" s="27">
        <v>11968</v>
      </c>
      <c r="RCB62" s="21" t="s">
        <v>166</v>
      </c>
      <c r="RCC62" s="21">
        <v>89</v>
      </c>
      <c r="RCD62" s="21" t="s">
        <v>170</v>
      </c>
      <c r="RCE62" s="21" t="s">
        <v>165</v>
      </c>
      <c r="RCF62" s="21" t="s">
        <v>98</v>
      </c>
      <c r="RCG62" s="21" t="s">
        <v>100</v>
      </c>
      <c r="RCH62" s="21" t="s">
        <v>169</v>
      </c>
      <c r="RCI62" s="27">
        <v>11968</v>
      </c>
      <c r="RCJ62" s="21" t="s">
        <v>166</v>
      </c>
      <c r="RCK62" s="21">
        <v>89</v>
      </c>
      <c r="RCL62" s="21" t="s">
        <v>170</v>
      </c>
      <c r="RCM62" s="21" t="s">
        <v>165</v>
      </c>
      <c r="RCN62" s="21" t="s">
        <v>98</v>
      </c>
      <c r="RCO62" s="21" t="s">
        <v>100</v>
      </c>
      <c r="RCP62" s="21" t="s">
        <v>169</v>
      </c>
      <c r="RCQ62" s="27">
        <v>11968</v>
      </c>
      <c r="RCR62" s="21" t="s">
        <v>166</v>
      </c>
      <c r="RCS62" s="21">
        <v>89</v>
      </c>
      <c r="RCT62" s="21" t="s">
        <v>170</v>
      </c>
      <c r="RCU62" s="21" t="s">
        <v>165</v>
      </c>
      <c r="RCV62" s="21" t="s">
        <v>98</v>
      </c>
      <c r="RCW62" s="21" t="s">
        <v>100</v>
      </c>
      <c r="RCX62" s="21" t="s">
        <v>169</v>
      </c>
      <c r="RCY62" s="27">
        <v>11968</v>
      </c>
      <c r="RCZ62" s="21" t="s">
        <v>166</v>
      </c>
      <c r="RDA62" s="21">
        <v>89</v>
      </c>
      <c r="RDB62" s="21" t="s">
        <v>170</v>
      </c>
      <c r="RDC62" s="21" t="s">
        <v>165</v>
      </c>
      <c r="RDD62" s="21" t="s">
        <v>98</v>
      </c>
      <c r="RDE62" s="21" t="s">
        <v>100</v>
      </c>
      <c r="RDF62" s="21" t="s">
        <v>169</v>
      </c>
      <c r="RDG62" s="27">
        <v>11968</v>
      </c>
      <c r="RDH62" s="21" t="s">
        <v>166</v>
      </c>
      <c r="RDI62" s="21">
        <v>89</v>
      </c>
      <c r="RDJ62" s="21" t="s">
        <v>170</v>
      </c>
      <c r="RDK62" s="21" t="s">
        <v>165</v>
      </c>
      <c r="RDL62" s="21" t="s">
        <v>98</v>
      </c>
      <c r="RDM62" s="21" t="s">
        <v>100</v>
      </c>
      <c r="RDN62" s="21" t="s">
        <v>169</v>
      </c>
      <c r="RDO62" s="27">
        <v>11968</v>
      </c>
      <c r="RDP62" s="21" t="s">
        <v>166</v>
      </c>
      <c r="RDQ62" s="21">
        <v>89</v>
      </c>
      <c r="RDR62" s="21" t="s">
        <v>170</v>
      </c>
      <c r="RDS62" s="21" t="s">
        <v>165</v>
      </c>
      <c r="RDT62" s="21" t="s">
        <v>98</v>
      </c>
      <c r="RDU62" s="21" t="s">
        <v>100</v>
      </c>
      <c r="RDV62" s="21" t="s">
        <v>169</v>
      </c>
      <c r="RDW62" s="27">
        <v>11968</v>
      </c>
      <c r="RDX62" s="21" t="s">
        <v>166</v>
      </c>
      <c r="RDY62" s="21">
        <v>89</v>
      </c>
      <c r="RDZ62" s="21" t="s">
        <v>170</v>
      </c>
      <c r="REA62" s="21" t="s">
        <v>165</v>
      </c>
      <c r="REB62" s="21" t="s">
        <v>98</v>
      </c>
      <c r="REC62" s="21" t="s">
        <v>100</v>
      </c>
      <c r="RED62" s="21" t="s">
        <v>169</v>
      </c>
      <c r="REE62" s="27">
        <v>11968</v>
      </c>
      <c r="REF62" s="21" t="s">
        <v>166</v>
      </c>
      <c r="REG62" s="21">
        <v>89</v>
      </c>
      <c r="REH62" s="21" t="s">
        <v>170</v>
      </c>
      <c r="REI62" s="21" t="s">
        <v>165</v>
      </c>
      <c r="REJ62" s="21" t="s">
        <v>98</v>
      </c>
      <c r="REK62" s="21" t="s">
        <v>100</v>
      </c>
      <c r="REL62" s="21" t="s">
        <v>169</v>
      </c>
      <c r="REM62" s="27">
        <v>11968</v>
      </c>
      <c r="REN62" s="21" t="s">
        <v>166</v>
      </c>
      <c r="REO62" s="21">
        <v>89</v>
      </c>
      <c r="REP62" s="21" t="s">
        <v>170</v>
      </c>
      <c r="REQ62" s="21" t="s">
        <v>165</v>
      </c>
      <c r="RER62" s="21" t="s">
        <v>98</v>
      </c>
      <c r="RES62" s="21" t="s">
        <v>100</v>
      </c>
      <c r="RET62" s="21" t="s">
        <v>169</v>
      </c>
      <c r="REU62" s="27">
        <v>11968</v>
      </c>
      <c r="REV62" s="21" t="s">
        <v>166</v>
      </c>
      <c r="REW62" s="21">
        <v>89</v>
      </c>
      <c r="REX62" s="21" t="s">
        <v>170</v>
      </c>
      <c r="REY62" s="21" t="s">
        <v>165</v>
      </c>
      <c r="REZ62" s="21" t="s">
        <v>98</v>
      </c>
      <c r="RFA62" s="21" t="s">
        <v>100</v>
      </c>
      <c r="RFB62" s="21" t="s">
        <v>169</v>
      </c>
      <c r="RFC62" s="27">
        <v>11968</v>
      </c>
      <c r="RFD62" s="21" t="s">
        <v>166</v>
      </c>
      <c r="RFE62" s="21">
        <v>89</v>
      </c>
      <c r="RFF62" s="21" t="s">
        <v>170</v>
      </c>
      <c r="RFG62" s="21" t="s">
        <v>165</v>
      </c>
      <c r="RFH62" s="21" t="s">
        <v>98</v>
      </c>
      <c r="RFI62" s="21" t="s">
        <v>100</v>
      </c>
      <c r="RFJ62" s="21" t="s">
        <v>169</v>
      </c>
      <c r="RFK62" s="27">
        <v>11968</v>
      </c>
      <c r="RFL62" s="21" t="s">
        <v>166</v>
      </c>
      <c r="RFM62" s="21">
        <v>89</v>
      </c>
      <c r="RFN62" s="21" t="s">
        <v>170</v>
      </c>
      <c r="RFO62" s="21" t="s">
        <v>165</v>
      </c>
      <c r="RFP62" s="21" t="s">
        <v>98</v>
      </c>
      <c r="RFQ62" s="21" t="s">
        <v>100</v>
      </c>
      <c r="RFR62" s="21" t="s">
        <v>169</v>
      </c>
      <c r="RFS62" s="27">
        <v>11968</v>
      </c>
      <c r="RFT62" s="21" t="s">
        <v>166</v>
      </c>
      <c r="RFU62" s="21">
        <v>89</v>
      </c>
      <c r="RFV62" s="21" t="s">
        <v>170</v>
      </c>
      <c r="RFW62" s="21" t="s">
        <v>165</v>
      </c>
      <c r="RFX62" s="21" t="s">
        <v>98</v>
      </c>
      <c r="RFY62" s="21" t="s">
        <v>100</v>
      </c>
      <c r="RFZ62" s="21" t="s">
        <v>169</v>
      </c>
      <c r="RGA62" s="27">
        <v>11968</v>
      </c>
      <c r="RGB62" s="21" t="s">
        <v>166</v>
      </c>
      <c r="RGC62" s="21">
        <v>89</v>
      </c>
      <c r="RGD62" s="21" t="s">
        <v>170</v>
      </c>
      <c r="RGE62" s="21" t="s">
        <v>165</v>
      </c>
      <c r="RGF62" s="21" t="s">
        <v>98</v>
      </c>
      <c r="RGG62" s="21" t="s">
        <v>100</v>
      </c>
      <c r="RGH62" s="21" t="s">
        <v>169</v>
      </c>
      <c r="RGI62" s="27">
        <v>11968</v>
      </c>
      <c r="RGJ62" s="21" t="s">
        <v>166</v>
      </c>
      <c r="RGK62" s="21">
        <v>89</v>
      </c>
      <c r="RGL62" s="21" t="s">
        <v>170</v>
      </c>
      <c r="RGM62" s="21" t="s">
        <v>165</v>
      </c>
      <c r="RGN62" s="21" t="s">
        <v>98</v>
      </c>
      <c r="RGO62" s="21" t="s">
        <v>100</v>
      </c>
      <c r="RGP62" s="21" t="s">
        <v>169</v>
      </c>
      <c r="RGQ62" s="27">
        <v>11968</v>
      </c>
      <c r="RGR62" s="21" t="s">
        <v>166</v>
      </c>
      <c r="RGS62" s="21">
        <v>89</v>
      </c>
      <c r="RGT62" s="21" t="s">
        <v>170</v>
      </c>
      <c r="RGU62" s="21" t="s">
        <v>165</v>
      </c>
      <c r="RGV62" s="21" t="s">
        <v>98</v>
      </c>
      <c r="RGW62" s="21" t="s">
        <v>100</v>
      </c>
      <c r="RGX62" s="21" t="s">
        <v>169</v>
      </c>
      <c r="RGY62" s="27">
        <v>11968</v>
      </c>
      <c r="RGZ62" s="21" t="s">
        <v>166</v>
      </c>
      <c r="RHA62" s="21">
        <v>89</v>
      </c>
      <c r="RHB62" s="21" t="s">
        <v>170</v>
      </c>
      <c r="RHC62" s="21" t="s">
        <v>165</v>
      </c>
      <c r="RHD62" s="21" t="s">
        <v>98</v>
      </c>
      <c r="RHE62" s="21" t="s">
        <v>100</v>
      </c>
      <c r="RHF62" s="21" t="s">
        <v>169</v>
      </c>
      <c r="RHG62" s="27">
        <v>11968</v>
      </c>
      <c r="RHH62" s="21" t="s">
        <v>166</v>
      </c>
      <c r="RHI62" s="21">
        <v>89</v>
      </c>
      <c r="RHJ62" s="21" t="s">
        <v>170</v>
      </c>
      <c r="RHK62" s="21" t="s">
        <v>165</v>
      </c>
      <c r="RHL62" s="21" t="s">
        <v>98</v>
      </c>
      <c r="RHM62" s="21" t="s">
        <v>100</v>
      </c>
      <c r="RHN62" s="21" t="s">
        <v>169</v>
      </c>
      <c r="RHO62" s="27">
        <v>11968</v>
      </c>
      <c r="RHP62" s="21" t="s">
        <v>166</v>
      </c>
      <c r="RHQ62" s="21">
        <v>89</v>
      </c>
      <c r="RHR62" s="21" t="s">
        <v>170</v>
      </c>
      <c r="RHS62" s="21" t="s">
        <v>165</v>
      </c>
      <c r="RHT62" s="21" t="s">
        <v>98</v>
      </c>
      <c r="RHU62" s="21" t="s">
        <v>100</v>
      </c>
      <c r="RHV62" s="21" t="s">
        <v>169</v>
      </c>
      <c r="RHW62" s="27">
        <v>11968</v>
      </c>
      <c r="RHX62" s="21" t="s">
        <v>166</v>
      </c>
      <c r="RHY62" s="21">
        <v>89</v>
      </c>
      <c r="RHZ62" s="21" t="s">
        <v>170</v>
      </c>
      <c r="RIA62" s="21" t="s">
        <v>165</v>
      </c>
      <c r="RIB62" s="21" t="s">
        <v>98</v>
      </c>
      <c r="RIC62" s="21" t="s">
        <v>100</v>
      </c>
      <c r="RID62" s="21" t="s">
        <v>169</v>
      </c>
      <c r="RIE62" s="27">
        <v>11968</v>
      </c>
      <c r="RIF62" s="21" t="s">
        <v>166</v>
      </c>
      <c r="RIG62" s="21">
        <v>89</v>
      </c>
      <c r="RIH62" s="21" t="s">
        <v>170</v>
      </c>
      <c r="RII62" s="21" t="s">
        <v>165</v>
      </c>
      <c r="RIJ62" s="21" t="s">
        <v>98</v>
      </c>
      <c r="RIK62" s="21" t="s">
        <v>100</v>
      </c>
      <c r="RIL62" s="21" t="s">
        <v>169</v>
      </c>
      <c r="RIM62" s="27">
        <v>11968</v>
      </c>
      <c r="RIN62" s="21" t="s">
        <v>166</v>
      </c>
      <c r="RIO62" s="21">
        <v>89</v>
      </c>
      <c r="RIP62" s="21" t="s">
        <v>170</v>
      </c>
      <c r="RIQ62" s="21" t="s">
        <v>165</v>
      </c>
      <c r="RIR62" s="21" t="s">
        <v>98</v>
      </c>
      <c r="RIS62" s="21" t="s">
        <v>100</v>
      </c>
      <c r="RIT62" s="21" t="s">
        <v>169</v>
      </c>
      <c r="RIU62" s="27">
        <v>11968</v>
      </c>
      <c r="RIV62" s="21" t="s">
        <v>166</v>
      </c>
      <c r="RIW62" s="21">
        <v>89</v>
      </c>
      <c r="RIX62" s="21" t="s">
        <v>170</v>
      </c>
      <c r="RIY62" s="21" t="s">
        <v>165</v>
      </c>
      <c r="RIZ62" s="21" t="s">
        <v>98</v>
      </c>
      <c r="RJA62" s="21" t="s">
        <v>100</v>
      </c>
      <c r="RJB62" s="21" t="s">
        <v>169</v>
      </c>
      <c r="RJC62" s="27">
        <v>11968</v>
      </c>
      <c r="RJD62" s="21" t="s">
        <v>166</v>
      </c>
      <c r="RJE62" s="21">
        <v>89</v>
      </c>
      <c r="RJF62" s="21" t="s">
        <v>170</v>
      </c>
      <c r="RJG62" s="21" t="s">
        <v>165</v>
      </c>
      <c r="RJH62" s="21" t="s">
        <v>98</v>
      </c>
      <c r="RJI62" s="21" t="s">
        <v>100</v>
      </c>
      <c r="RJJ62" s="21" t="s">
        <v>169</v>
      </c>
      <c r="RJK62" s="27">
        <v>11968</v>
      </c>
      <c r="RJL62" s="21" t="s">
        <v>166</v>
      </c>
      <c r="RJM62" s="21">
        <v>89</v>
      </c>
      <c r="RJN62" s="21" t="s">
        <v>170</v>
      </c>
      <c r="RJO62" s="21" t="s">
        <v>165</v>
      </c>
      <c r="RJP62" s="21" t="s">
        <v>98</v>
      </c>
      <c r="RJQ62" s="21" t="s">
        <v>100</v>
      </c>
      <c r="RJR62" s="21" t="s">
        <v>169</v>
      </c>
      <c r="RJS62" s="27">
        <v>11968</v>
      </c>
      <c r="RJT62" s="21" t="s">
        <v>166</v>
      </c>
      <c r="RJU62" s="21">
        <v>89</v>
      </c>
      <c r="RJV62" s="21" t="s">
        <v>170</v>
      </c>
      <c r="RJW62" s="21" t="s">
        <v>165</v>
      </c>
      <c r="RJX62" s="21" t="s">
        <v>98</v>
      </c>
      <c r="RJY62" s="21" t="s">
        <v>100</v>
      </c>
      <c r="RJZ62" s="21" t="s">
        <v>169</v>
      </c>
      <c r="RKA62" s="27">
        <v>11968</v>
      </c>
      <c r="RKB62" s="21" t="s">
        <v>166</v>
      </c>
      <c r="RKC62" s="21">
        <v>89</v>
      </c>
      <c r="RKD62" s="21" t="s">
        <v>170</v>
      </c>
      <c r="RKE62" s="21" t="s">
        <v>165</v>
      </c>
      <c r="RKF62" s="21" t="s">
        <v>98</v>
      </c>
      <c r="RKG62" s="21" t="s">
        <v>100</v>
      </c>
      <c r="RKH62" s="21" t="s">
        <v>169</v>
      </c>
      <c r="RKI62" s="27">
        <v>11968</v>
      </c>
      <c r="RKJ62" s="21" t="s">
        <v>166</v>
      </c>
      <c r="RKK62" s="21">
        <v>89</v>
      </c>
      <c r="RKL62" s="21" t="s">
        <v>170</v>
      </c>
      <c r="RKM62" s="21" t="s">
        <v>165</v>
      </c>
      <c r="RKN62" s="21" t="s">
        <v>98</v>
      </c>
      <c r="RKO62" s="21" t="s">
        <v>100</v>
      </c>
      <c r="RKP62" s="21" t="s">
        <v>169</v>
      </c>
      <c r="RKQ62" s="27">
        <v>11968</v>
      </c>
      <c r="RKR62" s="21" t="s">
        <v>166</v>
      </c>
      <c r="RKS62" s="21">
        <v>89</v>
      </c>
      <c r="RKT62" s="21" t="s">
        <v>170</v>
      </c>
      <c r="RKU62" s="21" t="s">
        <v>165</v>
      </c>
      <c r="RKV62" s="21" t="s">
        <v>98</v>
      </c>
      <c r="RKW62" s="21" t="s">
        <v>100</v>
      </c>
      <c r="RKX62" s="21" t="s">
        <v>169</v>
      </c>
      <c r="RKY62" s="27">
        <v>11968</v>
      </c>
      <c r="RKZ62" s="21" t="s">
        <v>166</v>
      </c>
      <c r="RLA62" s="21">
        <v>89</v>
      </c>
      <c r="RLB62" s="21" t="s">
        <v>170</v>
      </c>
      <c r="RLC62" s="21" t="s">
        <v>165</v>
      </c>
      <c r="RLD62" s="21" t="s">
        <v>98</v>
      </c>
      <c r="RLE62" s="21" t="s">
        <v>100</v>
      </c>
      <c r="RLF62" s="21" t="s">
        <v>169</v>
      </c>
      <c r="RLG62" s="27">
        <v>11968</v>
      </c>
      <c r="RLH62" s="21" t="s">
        <v>166</v>
      </c>
      <c r="RLI62" s="21">
        <v>89</v>
      </c>
      <c r="RLJ62" s="21" t="s">
        <v>170</v>
      </c>
      <c r="RLK62" s="21" t="s">
        <v>165</v>
      </c>
      <c r="RLL62" s="21" t="s">
        <v>98</v>
      </c>
      <c r="RLM62" s="21" t="s">
        <v>100</v>
      </c>
      <c r="RLN62" s="21" t="s">
        <v>169</v>
      </c>
      <c r="RLO62" s="27">
        <v>11968</v>
      </c>
      <c r="RLP62" s="21" t="s">
        <v>166</v>
      </c>
      <c r="RLQ62" s="21">
        <v>89</v>
      </c>
      <c r="RLR62" s="21" t="s">
        <v>170</v>
      </c>
      <c r="RLS62" s="21" t="s">
        <v>165</v>
      </c>
      <c r="RLT62" s="21" t="s">
        <v>98</v>
      </c>
      <c r="RLU62" s="21" t="s">
        <v>100</v>
      </c>
      <c r="RLV62" s="21" t="s">
        <v>169</v>
      </c>
      <c r="RLW62" s="27">
        <v>11968</v>
      </c>
      <c r="RLX62" s="21" t="s">
        <v>166</v>
      </c>
      <c r="RLY62" s="21">
        <v>89</v>
      </c>
      <c r="RLZ62" s="21" t="s">
        <v>170</v>
      </c>
      <c r="RMA62" s="21" t="s">
        <v>165</v>
      </c>
      <c r="RMB62" s="21" t="s">
        <v>98</v>
      </c>
      <c r="RMC62" s="21" t="s">
        <v>100</v>
      </c>
      <c r="RMD62" s="21" t="s">
        <v>169</v>
      </c>
      <c r="RME62" s="27">
        <v>11968</v>
      </c>
      <c r="RMF62" s="21" t="s">
        <v>166</v>
      </c>
      <c r="RMG62" s="21">
        <v>89</v>
      </c>
      <c r="RMH62" s="21" t="s">
        <v>170</v>
      </c>
      <c r="RMI62" s="21" t="s">
        <v>165</v>
      </c>
      <c r="RMJ62" s="21" t="s">
        <v>98</v>
      </c>
      <c r="RMK62" s="21" t="s">
        <v>100</v>
      </c>
      <c r="RML62" s="21" t="s">
        <v>169</v>
      </c>
      <c r="RMM62" s="27">
        <v>11968</v>
      </c>
      <c r="RMN62" s="21" t="s">
        <v>166</v>
      </c>
      <c r="RMO62" s="21">
        <v>89</v>
      </c>
      <c r="RMP62" s="21" t="s">
        <v>170</v>
      </c>
      <c r="RMQ62" s="21" t="s">
        <v>165</v>
      </c>
      <c r="RMR62" s="21" t="s">
        <v>98</v>
      </c>
      <c r="RMS62" s="21" t="s">
        <v>100</v>
      </c>
      <c r="RMT62" s="21" t="s">
        <v>169</v>
      </c>
      <c r="RMU62" s="27">
        <v>11968</v>
      </c>
      <c r="RMV62" s="21" t="s">
        <v>166</v>
      </c>
      <c r="RMW62" s="21">
        <v>89</v>
      </c>
      <c r="RMX62" s="21" t="s">
        <v>170</v>
      </c>
      <c r="RMY62" s="21" t="s">
        <v>165</v>
      </c>
      <c r="RMZ62" s="21" t="s">
        <v>98</v>
      </c>
      <c r="RNA62" s="21" t="s">
        <v>100</v>
      </c>
      <c r="RNB62" s="21" t="s">
        <v>169</v>
      </c>
      <c r="RNC62" s="27">
        <v>11968</v>
      </c>
      <c r="RND62" s="21" t="s">
        <v>166</v>
      </c>
      <c r="RNE62" s="21">
        <v>89</v>
      </c>
      <c r="RNF62" s="21" t="s">
        <v>170</v>
      </c>
      <c r="RNG62" s="21" t="s">
        <v>165</v>
      </c>
      <c r="RNH62" s="21" t="s">
        <v>98</v>
      </c>
      <c r="RNI62" s="21" t="s">
        <v>100</v>
      </c>
      <c r="RNJ62" s="21" t="s">
        <v>169</v>
      </c>
      <c r="RNK62" s="27">
        <v>11968</v>
      </c>
      <c r="RNL62" s="21" t="s">
        <v>166</v>
      </c>
      <c r="RNM62" s="21">
        <v>89</v>
      </c>
      <c r="RNN62" s="21" t="s">
        <v>170</v>
      </c>
      <c r="RNO62" s="21" t="s">
        <v>165</v>
      </c>
      <c r="RNP62" s="21" t="s">
        <v>98</v>
      </c>
      <c r="RNQ62" s="21" t="s">
        <v>100</v>
      </c>
      <c r="RNR62" s="21" t="s">
        <v>169</v>
      </c>
      <c r="RNS62" s="27">
        <v>11968</v>
      </c>
      <c r="RNT62" s="21" t="s">
        <v>166</v>
      </c>
      <c r="RNU62" s="21">
        <v>89</v>
      </c>
      <c r="RNV62" s="21" t="s">
        <v>170</v>
      </c>
      <c r="RNW62" s="21" t="s">
        <v>165</v>
      </c>
      <c r="RNX62" s="21" t="s">
        <v>98</v>
      </c>
      <c r="RNY62" s="21" t="s">
        <v>100</v>
      </c>
      <c r="RNZ62" s="21" t="s">
        <v>169</v>
      </c>
      <c r="ROA62" s="27">
        <v>11968</v>
      </c>
      <c r="ROB62" s="21" t="s">
        <v>166</v>
      </c>
      <c r="ROC62" s="21">
        <v>89</v>
      </c>
      <c r="ROD62" s="21" t="s">
        <v>170</v>
      </c>
      <c r="ROE62" s="21" t="s">
        <v>165</v>
      </c>
      <c r="ROF62" s="21" t="s">
        <v>98</v>
      </c>
      <c r="ROG62" s="21" t="s">
        <v>100</v>
      </c>
      <c r="ROH62" s="21" t="s">
        <v>169</v>
      </c>
      <c r="ROI62" s="27">
        <v>11968</v>
      </c>
      <c r="ROJ62" s="21" t="s">
        <v>166</v>
      </c>
      <c r="ROK62" s="21">
        <v>89</v>
      </c>
      <c r="ROL62" s="21" t="s">
        <v>170</v>
      </c>
      <c r="ROM62" s="21" t="s">
        <v>165</v>
      </c>
      <c r="RON62" s="21" t="s">
        <v>98</v>
      </c>
      <c r="ROO62" s="21" t="s">
        <v>100</v>
      </c>
      <c r="ROP62" s="21" t="s">
        <v>169</v>
      </c>
      <c r="ROQ62" s="27">
        <v>11968</v>
      </c>
      <c r="ROR62" s="21" t="s">
        <v>166</v>
      </c>
      <c r="ROS62" s="21">
        <v>89</v>
      </c>
      <c r="ROT62" s="21" t="s">
        <v>170</v>
      </c>
      <c r="ROU62" s="21" t="s">
        <v>165</v>
      </c>
      <c r="ROV62" s="21" t="s">
        <v>98</v>
      </c>
      <c r="ROW62" s="21" t="s">
        <v>100</v>
      </c>
      <c r="ROX62" s="21" t="s">
        <v>169</v>
      </c>
      <c r="ROY62" s="27">
        <v>11968</v>
      </c>
      <c r="ROZ62" s="21" t="s">
        <v>166</v>
      </c>
      <c r="RPA62" s="21">
        <v>89</v>
      </c>
      <c r="RPB62" s="21" t="s">
        <v>170</v>
      </c>
      <c r="RPC62" s="21" t="s">
        <v>165</v>
      </c>
      <c r="RPD62" s="21" t="s">
        <v>98</v>
      </c>
      <c r="RPE62" s="21" t="s">
        <v>100</v>
      </c>
      <c r="RPF62" s="21" t="s">
        <v>169</v>
      </c>
      <c r="RPG62" s="27">
        <v>11968</v>
      </c>
      <c r="RPH62" s="21" t="s">
        <v>166</v>
      </c>
      <c r="RPI62" s="21">
        <v>89</v>
      </c>
      <c r="RPJ62" s="21" t="s">
        <v>170</v>
      </c>
      <c r="RPK62" s="21" t="s">
        <v>165</v>
      </c>
      <c r="RPL62" s="21" t="s">
        <v>98</v>
      </c>
      <c r="RPM62" s="21" t="s">
        <v>100</v>
      </c>
      <c r="RPN62" s="21" t="s">
        <v>169</v>
      </c>
      <c r="RPO62" s="27">
        <v>11968</v>
      </c>
      <c r="RPP62" s="21" t="s">
        <v>166</v>
      </c>
      <c r="RPQ62" s="21">
        <v>89</v>
      </c>
      <c r="RPR62" s="21" t="s">
        <v>170</v>
      </c>
      <c r="RPS62" s="21" t="s">
        <v>165</v>
      </c>
      <c r="RPT62" s="21" t="s">
        <v>98</v>
      </c>
      <c r="RPU62" s="21" t="s">
        <v>100</v>
      </c>
      <c r="RPV62" s="21" t="s">
        <v>169</v>
      </c>
      <c r="RPW62" s="27">
        <v>11968</v>
      </c>
      <c r="RPX62" s="21" t="s">
        <v>166</v>
      </c>
      <c r="RPY62" s="21">
        <v>89</v>
      </c>
      <c r="RPZ62" s="21" t="s">
        <v>170</v>
      </c>
      <c r="RQA62" s="21" t="s">
        <v>165</v>
      </c>
      <c r="RQB62" s="21" t="s">
        <v>98</v>
      </c>
      <c r="RQC62" s="21" t="s">
        <v>100</v>
      </c>
      <c r="RQD62" s="21" t="s">
        <v>169</v>
      </c>
      <c r="RQE62" s="27">
        <v>11968</v>
      </c>
      <c r="RQF62" s="21" t="s">
        <v>166</v>
      </c>
      <c r="RQG62" s="21">
        <v>89</v>
      </c>
      <c r="RQH62" s="21" t="s">
        <v>170</v>
      </c>
      <c r="RQI62" s="21" t="s">
        <v>165</v>
      </c>
      <c r="RQJ62" s="21" t="s">
        <v>98</v>
      </c>
      <c r="RQK62" s="21" t="s">
        <v>100</v>
      </c>
      <c r="RQL62" s="21" t="s">
        <v>169</v>
      </c>
      <c r="RQM62" s="27">
        <v>11968</v>
      </c>
      <c r="RQN62" s="21" t="s">
        <v>166</v>
      </c>
      <c r="RQO62" s="21">
        <v>89</v>
      </c>
      <c r="RQP62" s="21" t="s">
        <v>170</v>
      </c>
      <c r="RQQ62" s="21" t="s">
        <v>165</v>
      </c>
      <c r="RQR62" s="21" t="s">
        <v>98</v>
      </c>
      <c r="RQS62" s="21" t="s">
        <v>100</v>
      </c>
      <c r="RQT62" s="21" t="s">
        <v>169</v>
      </c>
      <c r="RQU62" s="27">
        <v>11968</v>
      </c>
      <c r="RQV62" s="21" t="s">
        <v>166</v>
      </c>
      <c r="RQW62" s="21">
        <v>89</v>
      </c>
      <c r="RQX62" s="21" t="s">
        <v>170</v>
      </c>
      <c r="RQY62" s="21" t="s">
        <v>165</v>
      </c>
      <c r="RQZ62" s="21" t="s">
        <v>98</v>
      </c>
      <c r="RRA62" s="21" t="s">
        <v>100</v>
      </c>
      <c r="RRB62" s="21" t="s">
        <v>169</v>
      </c>
      <c r="RRC62" s="27">
        <v>11968</v>
      </c>
      <c r="RRD62" s="21" t="s">
        <v>166</v>
      </c>
      <c r="RRE62" s="21">
        <v>89</v>
      </c>
      <c r="RRF62" s="21" t="s">
        <v>170</v>
      </c>
      <c r="RRG62" s="21" t="s">
        <v>165</v>
      </c>
      <c r="RRH62" s="21" t="s">
        <v>98</v>
      </c>
      <c r="RRI62" s="21" t="s">
        <v>100</v>
      </c>
      <c r="RRJ62" s="21" t="s">
        <v>169</v>
      </c>
      <c r="RRK62" s="27">
        <v>11968</v>
      </c>
      <c r="RRL62" s="21" t="s">
        <v>166</v>
      </c>
      <c r="RRM62" s="21">
        <v>89</v>
      </c>
      <c r="RRN62" s="21" t="s">
        <v>170</v>
      </c>
      <c r="RRO62" s="21" t="s">
        <v>165</v>
      </c>
      <c r="RRP62" s="21" t="s">
        <v>98</v>
      </c>
      <c r="RRQ62" s="21" t="s">
        <v>100</v>
      </c>
      <c r="RRR62" s="21" t="s">
        <v>169</v>
      </c>
      <c r="RRS62" s="27">
        <v>11968</v>
      </c>
      <c r="RRT62" s="21" t="s">
        <v>166</v>
      </c>
      <c r="RRU62" s="21">
        <v>89</v>
      </c>
      <c r="RRV62" s="21" t="s">
        <v>170</v>
      </c>
      <c r="RRW62" s="21" t="s">
        <v>165</v>
      </c>
      <c r="RRX62" s="21" t="s">
        <v>98</v>
      </c>
      <c r="RRY62" s="21" t="s">
        <v>100</v>
      </c>
      <c r="RRZ62" s="21" t="s">
        <v>169</v>
      </c>
      <c r="RSA62" s="27">
        <v>11968</v>
      </c>
      <c r="RSB62" s="21" t="s">
        <v>166</v>
      </c>
      <c r="RSC62" s="21">
        <v>89</v>
      </c>
      <c r="RSD62" s="21" t="s">
        <v>170</v>
      </c>
      <c r="RSE62" s="21" t="s">
        <v>165</v>
      </c>
      <c r="RSF62" s="21" t="s">
        <v>98</v>
      </c>
      <c r="RSG62" s="21" t="s">
        <v>100</v>
      </c>
      <c r="RSH62" s="21" t="s">
        <v>169</v>
      </c>
      <c r="RSI62" s="27">
        <v>11968</v>
      </c>
      <c r="RSJ62" s="21" t="s">
        <v>166</v>
      </c>
      <c r="RSK62" s="21">
        <v>89</v>
      </c>
      <c r="RSL62" s="21" t="s">
        <v>170</v>
      </c>
      <c r="RSM62" s="21" t="s">
        <v>165</v>
      </c>
      <c r="RSN62" s="21" t="s">
        <v>98</v>
      </c>
      <c r="RSO62" s="21" t="s">
        <v>100</v>
      </c>
      <c r="RSP62" s="21" t="s">
        <v>169</v>
      </c>
      <c r="RSQ62" s="27">
        <v>11968</v>
      </c>
      <c r="RSR62" s="21" t="s">
        <v>166</v>
      </c>
      <c r="RSS62" s="21">
        <v>89</v>
      </c>
      <c r="RST62" s="21" t="s">
        <v>170</v>
      </c>
      <c r="RSU62" s="21" t="s">
        <v>165</v>
      </c>
      <c r="RSV62" s="21" t="s">
        <v>98</v>
      </c>
      <c r="RSW62" s="21" t="s">
        <v>100</v>
      </c>
      <c r="RSX62" s="21" t="s">
        <v>169</v>
      </c>
      <c r="RSY62" s="27">
        <v>11968</v>
      </c>
      <c r="RSZ62" s="21" t="s">
        <v>166</v>
      </c>
      <c r="RTA62" s="21">
        <v>89</v>
      </c>
      <c r="RTB62" s="21" t="s">
        <v>170</v>
      </c>
      <c r="RTC62" s="21" t="s">
        <v>165</v>
      </c>
      <c r="RTD62" s="21" t="s">
        <v>98</v>
      </c>
      <c r="RTE62" s="21" t="s">
        <v>100</v>
      </c>
      <c r="RTF62" s="21" t="s">
        <v>169</v>
      </c>
      <c r="RTG62" s="27">
        <v>11968</v>
      </c>
      <c r="RTH62" s="21" t="s">
        <v>166</v>
      </c>
      <c r="RTI62" s="21">
        <v>89</v>
      </c>
      <c r="RTJ62" s="21" t="s">
        <v>170</v>
      </c>
      <c r="RTK62" s="21" t="s">
        <v>165</v>
      </c>
      <c r="RTL62" s="21" t="s">
        <v>98</v>
      </c>
      <c r="RTM62" s="21" t="s">
        <v>100</v>
      </c>
      <c r="RTN62" s="21" t="s">
        <v>169</v>
      </c>
      <c r="RTO62" s="27">
        <v>11968</v>
      </c>
      <c r="RTP62" s="21" t="s">
        <v>166</v>
      </c>
      <c r="RTQ62" s="21">
        <v>89</v>
      </c>
      <c r="RTR62" s="21" t="s">
        <v>170</v>
      </c>
      <c r="RTS62" s="21" t="s">
        <v>165</v>
      </c>
      <c r="RTT62" s="21" t="s">
        <v>98</v>
      </c>
      <c r="RTU62" s="21" t="s">
        <v>100</v>
      </c>
      <c r="RTV62" s="21" t="s">
        <v>169</v>
      </c>
      <c r="RTW62" s="27">
        <v>11968</v>
      </c>
      <c r="RTX62" s="21" t="s">
        <v>166</v>
      </c>
      <c r="RTY62" s="21">
        <v>89</v>
      </c>
      <c r="RTZ62" s="21" t="s">
        <v>170</v>
      </c>
      <c r="RUA62" s="21" t="s">
        <v>165</v>
      </c>
      <c r="RUB62" s="21" t="s">
        <v>98</v>
      </c>
      <c r="RUC62" s="21" t="s">
        <v>100</v>
      </c>
      <c r="RUD62" s="21" t="s">
        <v>169</v>
      </c>
      <c r="RUE62" s="27">
        <v>11968</v>
      </c>
      <c r="RUF62" s="21" t="s">
        <v>166</v>
      </c>
      <c r="RUG62" s="21">
        <v>89</v>
      </c>
      <c r="RUH62" s="21" t="s">
        <v>170</v>
      </c>
      <c r="RUI62" s="21" t="s">
        <v>165</v>
      </c>
      <c r="RUJ62" s="21" t="s">
        <v>98</v>
      </c>
      <c r="RUK62" s="21" t="s">
        <v>100</v>
      </c>
      <c r="RUL62" s="21" t="s">
        <v>169</v>
      </c>
      <c r="RUM62" s="27">
        <v>11968</v>
      </c>
      <c r="RUN62" s="21" t="s">
        <v>166</v>
      </c>
      <c r="RUO62" s="21">
        <v>89</v>
      </c>
      <c r="RUP62" s="21" t="s">
        <v>170</v>
      </c>
      <c r="RUQ62" s="21" t="s">
        <v>165</v>
      </c>
      <c r="RUR62" s="21" t="s">
        <v>98</v>
      </c>
      <c r="RUS62" s="21" t="s">
        <v>100</v>
      </c>
      <c r="RUT62" s="21" t="s">
        <v>169</v>
      </c>
      <c r="RUU62" s="27">
        <v>11968</v>
      </c>
      <c r="RUV62" s="21" t="s">
        <v>166</v>
      </c>
      <c r="RUW62" s="21">
        <v>89</v>
      </c>
      <c r="RUX62" s="21" t="s">
        <v>170</v>
      </c>
      <c r="RUY62" s="21" t="s">
        <v>165</v>
      </c>
      <c r="RUZ62" s="21" t="s">
        <v>98</v>
      </c>
      <c r="RVA62" s="21" t="s">
        <v>100</v>
      </c>
      <c r="RVB62" s="21" t="s">
        <v>169</v>
      </c>
      <c r="RVC62" s="27">
        <v>11968</v>
      </c>
      <c r="RVD62" s="21" t="s">
        <v>166</v>
      </c>
      <c r="RVE62" s="21">
        <v>89</v>
      </c>
      <c r="RVF62" s="21" t="s">
        <v>170</v>
      </c>
      <c r="RVG62" s="21" t="s">
        <v>165</v>
      </c>
      <c r="RVH62" s="21" t="s">
        <v>98</v>
      </c>
      <c r="RVI62" s="21" t="s">
        <v>100</v>
      </c>
      <c r="RVJ62" s="21" t="s">
        <v>169</v>
      </c>
      <c r="RVK62" s="27">
        <v>11968</v>
      </c>
      <c r="RVL62" s="21" t="s">
        <v>166</v>
      </c>
      <c r="RVM62" s="21">
        <v>89</v>
      </c>
      <c r="RVN62" s="21" t="s">
        <v>170</v>
      </c>
      <c r="RVO62" s="21" t="s">
        <v>165</v>
      </c>
      <c r="RVP62" s="21" t="s">
        <v>98</v>
      </c>
      <c r="RVQ62" s="21" t="s">
        <v>100</v>
      </c>
      <c r="RVR62" s="21" t="s">
        <v>169</v>
      </c>
      <c r="RVS62" s="27">
        <v>11968</v>
      </c>
      <c r="RVT62" s="21" t="s">
        <v>166</v>
      </c>
      <c r="RVU62" s="21">
        <v>89</v>
      </c>
      <c r="RVV62" s="21" t="s">
        <v>170</v>
      </c>
      <c r="RVW62" s="21" t="s">
        <v>165</v>
      </c>
      <c r="RVX62" s="21" t="s">
        <v>98</v>
      </c>
      <c r="RVY62" s="21" t="s">
        <v>100</v>
      </c>
      <c r="RVZ62" s="21" t="s">
        <v>169</v>
      </c>
      <c r="RWA62" s="27">
        <v>11968</v>
      </c>
      <c r="RWB62" s="21" t="s">
        <v>166</v>
      </c>
      <c r="RWC62" s="21">
        <v>89</v>
      </c>
      <c r="RWD62" s="21" t="s">
        <v>170</v>
      </c>
      <c r="RWE62" s="21" t="s">
        <v>165</v>
      </c>
      <c r="RWF62" s="21" t="s">
        <v>98</v>
      </c>
      <c r="RWG62" s="21" t="s">
        <v>100</v>
      </c>
      <c r="RWH62" s="21" t="s">
        <v>169</v>
      </c>
      <c r="RWI62" s="27">
        <v>11968</v>
      </c>
      <c r="RWJ62" s="21" t="s">
        <v>166</v>
      </c>
      <c r="RWK62" s="21">
        <v>89</v>
      </c>
      <c r="RWL62" s="21" t="s">
        <v>170</v>
      </c>
      <c r="RWM62" s="21" t="s">
        <v>165</v>
      </c>
      <c r="RWN62" s="21" t="s">
        <v>98</v>
      </c>
      <c r="RWO62" s="21" t="s">
        <v>100</v>
      </c>
      <c r="RWP62" s="21" t="s">
        <v>169</v>
      </c>
      <c r="RWQ62" s="27">
        <v>11968</v>
      </c>
      <c r="RWR62" s="21" t="s">
        <v>166</v>
      </c>
      <c r="RWS62" s="21">
        <v>89</v>
      </c>
      <c r="RWT62" s="21" t="s">
        <v>170</v>
      </c>
      <c r="RWU62" s="21" t="s">
        <v>165</v>
      </c>
      <c r="RWV62" s="21" t="s">
        <v>98</v>
      </c>
      <c r="RWW62" s="21" t="s">
        <v>100</v>
      </c>
      <c r="RWX62" s="21" t="s">
        <v>169</v>
      </c>
      <c r="RWY62" s="27">
        <v>11968</v>
      </c>
      <c r="RWZ62" s="21" t="s">
        <v>166</v>
      </c>
      <c r="RXA62" s="21">
        <v>89</v>
      </c>
      <c r="RXB62" s="21" t="s">
        <v>170</v>
      </c>
      <c r="RXC62" s="21" t="s">
        <v>165</v>
      </c>
      <c r="RXD62" s="21" t="s">
        <v>98</v>
      </c>
      <c r="RXE62" s="21" t="s">
        <v>100</v>
      </c>
      <c r="RXF62" s="21" t="s">
        <v>169</v>
      </c>
      <c r="RXG62" s="27">
        <v>11968</v>
      </c>
      <c r="RXH62" s="21" t="s">
        <v>166</v>
      </c>
      <c r="RXI62" s="21">
        <v>89</v>
      </c>
      <c r="RXJ62" s="21" t="s">
        <v>170</v>
      </c>
      <c r="RXK62" s="21" t="s">
        <v>165</v>
      </c>
      <c r="RXL62" s="21" t="s">
        <v>98</v>
      </c>
      <c r="RXM62" s="21" t="s">
        <v>100</v>
      </c>
      <c r="RXN62" s="21" t="s">
        <v>169</v>
      </c>
      <c r="RXO62" s="27">
        <v>11968</v>
      </c>
      <c r="RXP62" s="21" t="s">
        <v>166</v>
      </c>
      <c r="RXQ62" s="21">
        <v>89</v>
      </c>
      <c r="RXR62" s="21" t="s">
        <v>170</v>
      </c>
      <c r="RXS62" s="21" t="s">
        <v>165</v>
      </c>
      <c r="RXT62" s="21" t="s">
        <v>98</v>
      </c>
      <c r="RXU62" s="21" t="s">
        <v>100</v>
      </c>
      <c r="RXV62" s="21" t="s">
        <v>169</v>
      </c>
      <c r="RXW62" s="27">
        <v>11968</v>
      </c>
      <c r="RXX62" s="21" t="s">
        <v>166</v>
      </c>
      <c r="RXY62" s="21">
        <v>89</v>
      </c>
      <c r="RXZ62" s="21" t="s">
        <v>170</v>
      </c>
      <c r="RYA62" s="21" t="s">
        <v>165</v>
      </c>
      <c r="RYB62" s="21" t="s">
        <v>98</v>
      </c>
      <c r="RYC62" s="21" t="s">
        <v>100</v>
      </c>
      <c r="RYD62" s="21" t="s">
        <v>169</v>
      </c>
      <c r="RYE62" s="27">
        <v>11968</v>
      </c>
      <c r="RYF62" s="21" t="s">
        <v>166</v>
      </c>
      <c r="RYG62" s="21">
        <v>89</v>
      </c>
      <c r="RYH62" s="21" t="s">
        <v>170</v>
      </c>
      <c r="RYI62" s="21" t="s">
        <v>165</v>
      </c>
      <c r="RYJ62" s="21" t="s">
        <v>98</v>
      </c>
      <c r="RYK62" s="21" t="s">
        <v>100</v>
      </c>
      <c r="RYL62" s="21" t="s">
        <v>169</v>
      </c>
      <c r="RYM62" s="27">
        <v>11968</v>
      </c>
      <c r="RYN62" s="21" t="s">
        <v>166</v>
      </c>
      <c r="RYO62" s="21">
        <v>89</v>
      </c>
      <c r="RYP62" s="21" t="s">
        <v>170</v>
      </c>
      <c r="RYQ62" s="21" t="s">
        <v>165</v>
      </c>
      <c r="RYR62" s="21" t="s">
        <v>98</v>
      </c>
      <c r="RYS62" s="21" t="s">
        <v>100</v>
      </c>
      <c r="RYT62" s="21" t="s">
        <v>169</v>
      </c>
      <c r="RYU62" s="27">
        <v>11968</v>
      </c>
      <c r="RYV62" s="21" t="s">
        <v>166</v>
      </c>
      <c r="RYW62" s="21">
        <v>89</v>
      </c>
      <c r="RYX62" s="21" t="s">
        <v>170</v>
      </c>
      <c r="RYY62" s="21" t="s">
        <v>165</v>
      </c>
      <c r="RYZ62" s="21" t="s">
        <v>98</v>
      </c>
      <c r="RZA62" s="21" t="s">
        <v>100</v>
      </c>
      <c r="RZB62" s="21" t="s">
        <v>169</v>
      </c>
      <c r="RZC62" s="27">
        <v>11968</v>
      </c>
      <c r="RZD62" s="21" t="s">
        <v>166</v>
      </c>
      <c r="RZE62" s="21">
        <v>89</v>
      </c>
      <c r="RZF62" s="21" t="s">
        <v>170</v>
      </c>
      <c r="RZG62" s="21" t="s">
        <v>165</v>
      </c>
      <c r="RZH62" s="21" t="s">
        <v>98</v>
      </c>
      <c r="RZI62" s="21" t="s">
        <v>100</v>
      </c>
      <c r="RZJ62" s="21" t="s">
        <v>169</v>
      </c>
      <c r="RZK62" s="27">
        <v>11968</v>
      </c>
      <c r="RZL62" s="21" t="s">
        <v>166</v>
      </c>
      <c r="RZM62" s="21">
        <v>89</v>
      </c>
      <c r="RZN62" s="21" t="s">
        <v>170</v>
      </c>
      <c r="RZO62" s="21" t="s">
        <v>165</v>
      </c>
      <c r="RZP62" s="21" t="s">
        <v>98</v>
      </c>
      <c r="RZQ62" s="21" t="s">
        <v>100</v>
      </c>
      <c r="RZR62" s="21" t="s">
        <v>169</v>
      </c>
      <c r="RZS62" s="27">
        <v>11968</v>
      </c>
      <c r="RZT62" s="21" t="s">
        <v>166</v>
      </c>
      <c r="RZU62" s="21">
        <v>89</v>
      </c>
      <c r="RZV62" s="21" t="s">
        <v>170</v>
      </c>
      <c r="RZW62" s="21" t="s">
        <v>165</v>
      </c>
      <c r="RZX62" s="21" t="s">
        <v>98</v>
      </c>
      <c r="RZY62" s="21" t="s">
        <v>100</v>
      </c>
      <c r="RZZ62" s="21" t="s">
        <v>169</v>
      </c>
      <c r="SAA62" s="27">
        <v>11968</v>
      </c>
      <c r="SAB62" s="21" t="s">
        <v>166</v>
      </c>
      <c r="SAC62" s="21">
        <v>89</v>
      </c>
      <c r="SAD62" s="21" t="s">
        <v>170</v>
      </c>
      <c r="SAE62" s="21" t="s">
        <v>165</v>
      </c>
      <c r="SAF62" s="21" t="s">
        <v>98</v>
      </c>
      <c r="SAG62" s="21" t="s">
        <v>100</v>
      </c>
      <c r="SAH62" s="21" t="s">
        <v>169</v>
      </c>
      <c r="SAI62" s="27">
        <v>11968</v>
      </c>
      <c r="SAJ62" s="21" t="s">
        <v>166</v>
      </c>
      <c r="SAK62" s="21">
        <v>89</v>
      </c>
      <c r="SAL62" s="21" t="s">
        <v>170</v>
      </c>
      <c r="SAM62" s="21" t="s">
        <v>165</v>
      </c>
      <c r="SAN62" s="21" t="s">
        <v>98</v>
      </c>
      <c r="SAO62" s="21" t="s">
        <v>100</v>
      </c>
      <c r="SAP62" s="21" t="s">
        <v>169</v>
      </c>
      <c r="SAQ62" s="27">
        <v>11968</v>
      </c>
      <c r="SAR62" s="21" t="s">
        <v>166</v>
      </c>
      <c r="SAS62" s="21">
        <v>89</v>
      </c>
      <c r="SAT62" s="21" t="s">
        <v>170</v>
      </c>
      <c r="SAU62" s="21" t="s">
        <v>165</v>
      </c>
      <c r="SAV62" s="21" t="s">
        <v>98</v>
      </c>
      <c r="SAW62" s="21" t="s">
        <v>100</v>
      </c>
      <c r="SAX62" s="21" t="s">
        <v>169</v>
      </c>
      <c r="SAY62" s="27">
        <v>11968</v>
      </c>
      <c r="SAZ62" s="21" t="s">
        <v>166</v>
      </c>
      <c r="SBA62" s="21">
        <v>89</v>
      </c>
      <c r="SBB62" s="21" t="s">
        <v>170</v>
      </c>
      <c r="SBC62" s="21" t="s">
        <v>165</v>
      </c>
      <c r="SBD62" s="21" t="s">
        <v>98</v>
      </c>
      <c r="SBE62" s="21" t="s">
        <v>100</v>
      </c>
      <c r="SBF62" s="21" t="s">
        <v>169</v>
      </c>
      <c r="SBG62" s="27">
        <v>11968</v>
      </c>
      <c r="SBH62" s="21" t="s">
        <v>166</v>
      </c>
      <c r="SBI62" s="21">
        <v>89</v>
      </c>
      <c r="SBJ62" s="21" t="s">
        <v>170</v>
      </c>
      <c r="SBK62" s="21" t="s">
        <v>165</v>
      </c>
      <c r="SBL62" s="21" t="s">
        <v>98</v>
      </c>
      <c r="SBM62" s="21" t="s">
        <v>100</v>
      </c>
      <c r="SBN62" s="21" t="s">
        <v>169</v>
      </c>
      <c r="SBO62" s="27">
        <v>11968</v>
      </c>
      <c r="SBP62" s="21" t="s">
        <v>166</v>
      </c>
      <c r="SBQ62" s="21">
        <v>89</v>
      </c>
      <c r="SBR62" s="21" t="s">
        <v>170</v>
      </c>
      <c r="SBS62" s="21" t="s">
        <v>165</v>
      </c>
      <c r="SBT62" s="21" t="s">
        <v>98</v>
      </c>
      <c r="SBU62" s="21" t="s">
        <v>100</v>
      </c>
      <c r="SBV62" s="21" t="s">
        <v>169</v>
      </c>
      <c r="SBW62" s="27">
        <v>11968</v>
      </c>
      <c r="SBX62" s="21" t="s">
        <v>166</v>
      </c>
      <c r="SBY62" s="21">
        <v>89</v>
      </c>
      <c r="SBZ62" s="21" t="s">
        <v>170</v>
      </c>
      <c r="SCA62" s="21" t="s">
        <v>165</v>
      </c>
      <c r="SCB62" s="21" t="s">
        <v>98</v>
      </c>
      <c r="SCC62" s="21" t="s">
        <v>100</v>
      </c>
      <c r="SCD62" s="21" t="s">
        <v>169</v>
      </c>
      <c r="SCE62" s="27">
        <v>11968</v>
      </c>
      <c r="SCF62" s="21" t="s">
        <v>166</v>
      </c>
      <c r="SCG62" s="21">
        <v>89</v>
      </c>
      <c r="SCH62" s="21" t="s">
        <v>170</v>
      </c>
      <c r="SCI62" s="21" t="s">
        <v>165</v>
      </c>
      <c r="SCJ62" s="21" t="s">
        <v>98</v>
      </c>
      <c r="SCK62" s="21" t="s">
        <v>100</v>
      </c>
      <c r="SCL62" s="21" t="s">
        <v>169</v>
      </c>
      <c r="SCM62" s="27">
        <v>11968</v>
      </c>
      <c r="SCN62" s="21" t="s">
        <v>166</v>
      </c>
      <c r="SCO62" s="21">
        <v>89</v>
      </c>
      <c r="SCP62" s="21" t="s">
        <v>170</v>
      </c>
      <c r="SCQ62" s="21" t="s">
        <v>165</v>
      </c>
      <c r="SCR62" s="21" t="s">
        <v>98</v>
      </c>
      <c r="SCS62" s="21" t="s">
        <v>100</v>
      </c>
      <c r="SCT62" s="21" t="s">
        <v>169</v>
      </c>
      <c r="SCU62" s="27">
        <v>11968</v>
      </c>
      <c r="SCV62" s="21" t="s">
        <v>166</v>
      </c>
      <c r="SCW62" s="21">
        <v>89</v>
      </c>
      <c r="SCX62" s="21" t="s">
        <v>170</v>
      </c>
      <c r="SCY62" s="21" t="s">
        <v>165</v>
      </c>
      <c r="SCZ62" s="21" t="s">
        <v>98</v>
      </c>
      <c r="SDA62" s="21" t="s">
        <v>100</v>
      </c>
      <c r="SDB62" s="21" t="s">
        <v>169</v>
      </c>
      <c r="SDC62" s="27">
        <v>11968</v>
      </c>
      <c r="SDD62" s="21" t="s">
        <v>166</v>
      </c>
      <c r="SDE62" s="21">
        <v>89</v>
      </c>
      <c r="SDF62" s="21" t="s">
        <v>170</v>
      </c>
      <c r="SDG62" s="21" t="s">
        <v>165</v>
      </c>
      <c r="SDH62" s="21" t="s">
        <v>98</v>
      </c>
      <c r="SDI62" s="21" t="s">
        <v>100</v>
      </c>
      <c r="SDJ62" s="21" t="s">
        <v>169</v>
      </c>
      <c r="SDK62" s="27">
        <v>11968</v>
      </c>
      <c r="SDL62" s="21" t="s">
        <v>166</v>
      </c>
      <c r="SDM62" s="21">
        <v>89</v>
      </c>
      <c r="SDN62" s="21" t="s">
        <v>170</v>
      </c>
      <c r="SDO62" s="21" t="s">
        <v>165</v>
      </c>
      <c r="SDP62" s="21" t="s">
        <v>98</v>
      </c>
      <c r="SDQ62" s="21" t="s">
        <v>100</v>
      </c>
      <c r="SDR62" s="21" t="s">
        <v>169</v>
      </c>
      <c r="SDS62" s="27">
        <v>11968</v>
      </c>
      <c r="SDT62" s="21" t="s">
        <v>166</v>
      </c>
      <c r="SDU62" s="21">
        <v>89</v>
      </c>
      <c r="SDV62" s="21" t="s">
        <v>170</v>
      </c>
      <c r="SDW62" s="21" t="s">
        <v>165</v>
      </c>
      <c r="SDX62" s="21" t="s">
        <v>98</v>
      </c>
      <c r="SDY62" s="21" t="s">
        <v>100</v>
      </c>
      <c r="SDZ62" s="21" t="s">
        <v>169</v>
      </c>
      <c r="SEA62" s="27">
        <v>11968</v>
      </c>
      <c r="SEB62" s="21" t="s">
        <v>166</v>
      </c>
      <c r="SEC62" s="21">
        <v>89</v>
      </c>
      <c r="SED62" s="21" t="s">
        <v>170</v>
      </c>
      <c r="SEE62" s="21" t="s">
        <v>165</v>
      </c>
      <c r="SEF62" s="21" t="s">
        <v>98</v>
      </c>
      <c r="SEG62" s="21" t="s">
        <v>100</v>
      </c>
      <c r="SEH62" s="21" t="s">
        <v>169</v>
      </c>
      <c r="SEI62" s="27">
        <v>11968</v>
      </c>
      <c r="SEJ62" s="21" t="s">
        <v>166</v>
      </c>
      <c r="SEK62" s="21">
        <v>89</v>
      </c>
      <c r="SEL62" s="21" t="s">
        <v>170</v>
      </c>
      <c r="SEM62" s="21" t="s">
        <v>165</v>
      </c>
      <c r="SEN62" s="21" t="s">
        <v>98</v>
      </c>
      <c r="SEO62" s="21" t="s">
        <v>100</v>
      </c>
      <c r="SEP62" s="21" t="s">
        <v>169</v>
      </c>
      <c r="SEQ62" s="27">
        <v>11968</v>
      </c>
      <c r="SER62" s="21" t="s">
        <v>166</v>
      </c>
      <c r="SES62" s="21">
        <v>89</v>
      </c>
      <c r="SET62" s="21" t="s">
        <v>170</v>
      </c>
      <c r="SEU62" s="21" t="s">
        <v>165</v>
      </c>
      <c r="SEV62" s="21" t="s">
        <v>98</v>
      </c>
      <c r="SEW62" s="21" t="s">
        <v>100</v>
      </c>
      <c r="SEX62" s="21" t="s">
        <v>169</v>
      </c>
      <c r="SEY62" s="27">
        <v>11968</v>
      </c>
      <c r="SEZ62" s="21" t="s">
        <v>166</v>
      </c>
      <c r="SFA62" s="21">
        <v>89</v>
      </c>
      <c r="SFB62" s="21" t="s">
        <v>170</v>
      </c>
      <c r="SFC62" s="21" t="s">
        <v>165</v>
      </c>
      <c r="SFD62" s="21" t="s">
        <v>98</v>
      </c>
      <c r="SFE62" s="21" t="s">
        <v>100</v>
      </c>
      <c r="SFF62" s="21" t="s">
        <v>169</v>
      </c>
      <c r="SFG62" s="27">
        <v>11968</v>
      </c>
      <c r="SFH62" s="21" t="s">
        <v>166</v>
      </c>
      <c r="SFI62" s="21">
        <v>89</v>
      </c>
      <c r="SFJ62" s="21" t="s">
        <v>170</v>
      </c>
      <c r="SFK62" s="21" t="s">
        <v>165</v>
      </c>
      <c r="SFL62" s="21" t="s">
        <v>98</v>
      </c>
      <c r="SFM62" s="21" t="s">
        <v>100</v>
      </c>
      <c r="SFN62" s="21" t="s">
        <v>169</v>
      </c>
      <c r="SFO62" s="27">
        <v>11968</v>
      </c>
      <c r="SFP62" s="21" t="s">
        <v>166</v>
      </c>
      <c r="SFQ62" s="21">
        <v>89</v>
      </c>
      <c r="SFR62" s="21" t="s">
        <v>170</v>
      </c>
      <c r="SFS62" s="21" t="s">
        <v>165</v>
      </c>
      <c r="SFT62" s="21" t="s">
        <v>98</v>
      </c>
      <c r="SFU62" s="21" t="s">
        <v>100</v>
      </c>
      <c r="SFV62" s="21" t="s">
        <v>169</v>
      </c>
      <c r="SFW62" s="27">
        <v>11968</v>
      </c>
      <c r="SFX62" s="21" t="s">
        <v>166</v>
      </c>
      <c r="SFY62" s="21">
        <v>89</v>
      </c>
      <c r="SFZ62" s="21" t="s">
        <v>170</v>
      </c>
      <c r="SGA62" s="21" t="s">
        <v>165</v>
      </c>
      <c r="SGB62" s="21" t="s">
        <v>98</v>
      </c>
      <c r="SGC62" s="21" t="s">
        <v>100</v>
      </c>
      <c r="SGD62" s="21" t="s">
        <v>169</v>
      </c>
      <c r="SGE62" s="27">
        <v>11968</v>
      </c>
      <c r="SGF62" s="21" t="s">
        <v>166</v>
      </c>
      <c r="SGG62" s="21">
        <v>89</v>
      </c>
      <c r="SGH62" s="21" t="s">
        <v>170</v>
      </c>
      <c r="SGI62" s="21" t="s">
        <v>165</v>
      </c>
      <c r="SGJ62" s="21" t="s">
        <v>98</v>
      </c>
      <c r="SGK62" s="21" t="s">
        <v>100</v>
      </c>
      <c r="SGL62" s="21" t="s">
        <v>169</v>
      </c>
      <c r="SGM62" s="27">
        <v>11968</v>
      </c>
      <c r="SGN62" s="21" t="s">
        <v>166</v>
      </c>
      <c r="SGO62" s="21">
        <v>89</v>
      </c>
      <c r="SGP62" s="21" t="s">
        <v>170</v>
      </c>
      <c r="SGQ62" s="21" t="s">
        <v>165</v>
      </c>
      <c r="SGR62" s="21" t="s">
        <v>98</v>
      </c>
      <c r="SGS62" s="21" t="s">
        <v>100</v>
      </c>
      <c r="SGT62" s="21" t="s">
        <v>169</v>
      </c>
      <c r="SGU62" s="27">
        <v>11968</v>
      </c>
      <c r="SGV62" s="21" t="s">
        <v>166</v>
      </c>
      <c r="SGW62" s="21">
        <v>89</v>
      </c>
      <c r="SGX62" s="21" t="s">
        <v>170</v>
      </c>
      <c r="SGY62" s="21" t="s">
        <v>165</v>
      </c>
      <c r="SGZ62" s="21" t="s">
        <v>98</v>
      </c>
      <c r="SHA62" s="21" t="s">
        <v>100</v>
      </c>
      <c r="SHB62" s="21" t="s">
        <v>169</v>
      </c>
      <c r="SHC62" s="27">
        <v>11968</v>
      </c>
      <c r="SHD62" s="21" t="s">
        <v>166</v>
      </c>
      <c r="SHE62" s="21">
        <v>89</v>
      </c>
      <c r="SHF62" s="21" t="s">
        <v>170</v>
      </c>
      <c r="SHG62" s="21" t="s">
        <v>165</v>
      </c>
      <c r="SHH62" s="21" t="s">
        <v>98</v>
      </c>
      <c r="SHI62" s="21" t="s">
        <v>100</v>
      </c>
      <c r="SHJ62" s="21" t="s">
        <v>169</v>
      </c>
      <c r="SHK62" s="27">
        <v>11968</v>
      </c>
      <c r="SHL62" s="21" t="s">
        <v>166</v>
      </c>
      <c r="SHM62" s="21">
        <v>89</v>
      </c>
      <c r="SHN62" s="21" t="s">
        <v>170</v>
      </c>
      <c r="SHO62" s="21" t="s">
        <v>165</v>
      </c>
      <c r="SHP62" s="21" t="s">
        <v>98</v>
      </c>
      <c r="SHQ62" s="21" t="s">
        <v>100</v>
      </c>
      <c r="SHR62" s="21" t="s">
        <v>169</v>
      </c>
      <c r="SHS62" s="27">
        <v>11968</v>
      </c>
      <c r="SHT62" s="21" t="s">
        <v>166</v>
      </c>
      <c r="SHU62" s="21">
        <v>89</v>
      </c>
      <c r="SHV62" s="21" t="s">
        <v>170</v>
      </c>
      <c r="SHW62" s="21" t="s">
        <v>165</v>
      </c>
      <c r="SHX62" s="21" t="s">
        <v>98</v>
      </c>
      <c r="SHY62" s="21" t="s">
        <v>100</v>
      </c>
      <c r="SHZ62" s="21" t="s">
        <v>169</v>
      </c>
      <c r="SIA62" s="27">
        <v>11968</v>
      </c>
      <c r="SIB62" s="21" t="s">
        <v>166</v>
      </c>
      <c r="SIC62" s="21">
        <v>89</v>
      </c>
      <c r="SID62" s="21" t="s">
        <v>170</v>
      </c>
      <c r="SIE62" s="21" t="s">
        <v>165</v>
      </c>
      <c r="SIF62" s="21" t="s">
        <v>98</v>
      </c>
      <c r="SIG62" s="21" t="s">
        <v>100</v>
      </c>
      <c r="SIH62" s="21" t="s">
        <v>169</v>
      </c>
      <c r="SII62" s="27">
        <v>11968</v>
      </c>
      <c r="SIJ62" s="21" t="s">
        <v>166</v>
      </c>
      <c r="SIK62" s="21">
        <v>89</v>
      </c>
      <c r="SIL62" s="21" t="s">
        <v>170</v>
      </c>
      <c r="SIM62" s="21" t="s">
        <v>165</v>
      </c>
      <c r="SIN62" s="21" t="s">
        <v>98</v>
      </c>
      <c r="SIO62" s="21" t="s">
        <v>100</v>
      </c>
      <c r="SIP62" s="21" t="s">
        <v>169</v>
      </c>
      <c r="SIQ62" s="27">
        <v>11968</v>
      </c>
      <c r="SIR62" s="21" t="s">
        <v>166</v>
      </c>
      <c r="SIS62" s="21">
        <v>89</v>
      </c>
      <c r="SIT62" s="21" t="s">
        <v>170</v>
      </c>
      <c r="SIU62" s="21" t="s">
        <v>165</v>
      </c>
      <c r="SIV62" s="21" t="s">
        <v>98</v>
      </c>
      <c r="SIW62" s="21" t="s">
        <v>100</v>
      </c>
      <c r="SIX62" s="21" t="s">
        <v>169</v>
      </c>
      <c r="SIY62" s="27">
        <v>11968</v>
      </c>
      <c r="SIZ62" s="21" t="s">
        <v>166</v>
      </c>
      <c r="SJA62" s="21">
        <v>89</v>
      </c>
      <c r="SJB62" s="21" t="s">
        <v>170</v>
      </c>
      <c r="SJC62" s="21" t="s">
        <v>165</v>
      </c>
      <c r="SJD62" s="21" t="s">
        <v>98</v>
      </c>
      <c r="SJE62" s="21" t="s">
        <v>100</v>
      </c>
      <c r="SJF62" s="21" t="s">
        <v>169</v>
      </c>
      <c r="SJG62" s="27">
        <v>11968</v>
      </c>
      <c r="SJH62" s="21" t="s">
        <v>166</v>
      </c>
      <c r="SJI62" s="21">
        <v>89</v>
      </c>
      <c r="SJJ62" s="21" t="s">
        <v>170</v>
      </c>
      <c r="SJK62" s="21" t="s">
        <v>165</v>
      </c>
      <c r="SJL62" s="21" t="s">
        <v>98</v>
      </c>
      <c r="SJM62" s="21" t="s">
        <v>100</v>
      </c>
      <c r="SJN62" s="21" t="s">
        <v>169</v>
      </c>
      <c r="SJO62" s="27">
        <v>11968</v>
      </c>
      <c r="SJP62" s="21" t="s">
        <v>166</v>
      </c>
      <c r="SJQ62" s="21">
        <v>89</v>
      </c>
      <c r="SJR62" s="21" t="s">
        <v>170</v>
      </c>
      <c r="SJS62" s="21" t="s">
        <v>165</v>
      </c>
      <c r="SJT62" s="21" t="s">
        <v>98</v>
      </c>
      <c r="SJU62" s="21" t="s">
        <v>100</v>
      </c>
      <c r="SJV62" s="21" t="s">
        <v>169</v>
      </c>
      <c r="SJW62" s="27">
        <v>11968</v>
      </c>
      <c r="SJX62" s="21" t="s">
        <v>166</v>
      </c>
      <c r="SJY62" s="21">
        <v>89</v>
      </c>
      <c r="SJZ62" s="21" t="s">
        <v>170</v>
      </c>
      <c r="SKA62" s="21" t="s">
        <v>165</v>
      </c>
      <c r="SKB62" s="21" t="s">
        <v>98</v>
      </c>
      <c r="SKC62" s="21" t="s">
        <v>100</v>
      </c>
      <c r="SKD62" s="21" t="s">
        <v>169</v>
      </c>
      <c r="SKE62" s="27">
        <v>11968</v>
      </c>
      <c r="SKF62" s="21" t="s">
        <v>166</v>
      </c>
      <c r="SKG62" s="21">
        <v>89</v>
      </c>
      <c r="SKH62" s="21" t="s">
        <v>170</v>
      </c>
      <c r="SKI62" s="21" t="s">
        <v>165</v>
      </c>
      <c r="SKJ62" s="21" t="s">
        <v>98</v>
      </c>
      <c r="SKK62" s="21" t="s">
        <v>100</v>
      </c>
      <c r="SKL62" s="21" t="s">
        <v>169</v>
      </c>
      <c r="SKM62" s="27">
        <v>11968</v>
      </c>
      <c r="SKN62" s="21" t="s">
        <v>166</v>
      </c>
      <c r="SKO62" s="21">
        <v>89</v>
      </c>
      <c r="SKP62" s="21" t="s">
        <v>170</v>
      </c>
      <c r="SKQ62" s="21" t="s">
        <v>165</v>
      </c>
      <c r="SKR62" s="21" t="s">
        <v>98</v>
      </c>
      <c r="SKS62" s="21" t="s">
        <v>100</v>
      </c>
      <c r="SKT62" s="21" t="s">
        <v>169</v>
      </c>
      <c r="SKU62" s="27">
        <v>11968</v>
      </c>
      <c r="SKV62" s="21" t="s">
        <v>166</v>
      </c>
      <c r="SKW62" s="21">
        <v>89</v>
      </c>
      <c r="SKX62" s="21" t="s">
        <v>170</v>
      </c>
      <c r="SKY62" s="21" t="s">
        <v>165</v>
      </c>
      <c r="SKZ62" s="21" t="s">
        <v>98</v>
      </c>
      <c r="SLA62" s="21" t="s">
        <v>100</v>
      </c>
      <c r="SLB62" s="21" t="s">
        <v>169</v>
      </c>
      <c r="SLC62" s="27">
        <v>11968</v>
      </c>
      <c r="SLD62" s="21" t="s">
        <v>166</v>
      </c>
      <c r="SLE62" s="21">
        <v>89</v>
      </c>
      <c r="SLF62" s="21" t="s">
        <v>170</v>
      </c>
      <c r="SLG62" s="21" t="s">
        <v>165</v>
      </c>
      <c r="SLH62" s="21" t="s">
        <v>98</v>
      </c>
      <c r="SLI62" s="21" t="s">
        <v>100</v>
      </c>
      <c r="SLJ62" s="21" t="s">
        <v>169</v>
      </c>
      <c r="SLK62" s="27">
        <v>11968</v>
      </c>
      <c r="SLL62" s="21" t="s">
        <v>166</v>
      </c>
      <c r="SLM62" s="21">
        <v>89</v>
      </c>
      <c r="SLN62" s="21" t="s">
        <v>170</v>
      </c>
      <c r="SLO62" s="21" t="s">
        <v>165</v>
      </c>
      <c r="SLP62" s="21" t="s">
        <v>98</v>
      </c>
      <c r="SLQ62" s="21" t="s">
        <v>100</v>
      </c>
      <c r="SLR62" s="21" t="s">
        <v>169</v>
      </c>
      <c r="SLS62" s="27">
        <v>11968</v>
      </c>
      <c r="SLT62" s="21" t="s">
        <v>166</v>
      </c>
      <c r="SLU62" s="21">
        <v>89</v>
      </c>
      <c r="SLV62" s="21" t="s">
        <v>170</v>
      </c>
      <c r="SLW62" s="21" t="s">
        <v>165</v>
      </c>
      <c r="SLX62" s="21" t="s">
        <v>98</v>
      </c>
      <c r="SLY62" s="21" t="s">
        <v>100</v>
      </c>
      <c r="SLZ62" s="21" t="s">
        <v>169</v>
      </c>
      <c r="SMA62" s="27">
        <v>11968</v>
      </c>
      <c r="SMB62" s="21" t="s">
        <v>166</v>
      </c>
      <c r="SMC62" s="21">
        <v>89</v>
      </c>
      <c r="SMD62" s="21" t="s">
        <v>170</v>
      </c>
      <c r="SME62" s="21" t="s">
        <v>165</v>
      </c>
      <c r="SMF62" s="21" t="s">
        <v>98</v>
      </c>
      <c r="SMG62" s="21" t="s">
        <v>100</v>
      </c>
      <c r="SMH62" s="21" t="s">
        <v>169</v>
      </c>
      <c r="SMI62" s="27">
        <v>11968</v>
      </c>
      <c r="SMJ62" s="21" t="s">
        <v>166</v>
      </c>
      <c r="SMK62" s="21">
        <v>89</v>
      </c>
      <c r="SML62" s="21" t="s">
        <v>170</v>
      </c>
      <c r="SMM62" s="21" t="s">
        <v>165</v>
      </c>
      <c r="SMN62" s="21" t="s">
        <v>98</v>
      </c>
      <c r="SMO62" s="21" t="s">
        <v>100</v>
      </c>
      <c r="SMP62" s="21" t="s">
        <v>169</v>
      </c>
      <c r="SMQ62" s="27">
        <v>11968</v>
      </c>
      <c r="SMR62" s="21" t="s">
        <v>166</v>
      </c>
      <c r="SMS62" s="21">
        <v>89</v>
      </c>
      <c r="SMT62" s="21" t="s">
        <v>170</v>
      </c>
      <c r="SMU62" s="21" t="s">
        <v>165</v>
      </c>
      <c r="SMV62" s="21" t="s">
        <v>98</v>
      </c>
      <c r="SMW62" s="21" t="s">
        <v>100</v>
      </c>
      <c r="SMX62" s="21" t="s">
        <v>169</v>
      </c>
      <c r="SMY62" s="27">
        <v>11968</v>
      </c>
      <c r="SMZ62" s="21" t="s">
        <v>166</v>
      </c>
      <c r="SNA62" s="21">
        <v>89</v>
      </c>
      <c r="SNB62" s="21" t="s">
        <v>170</v>
      </c>
      <c r="SNC62" s="21" t="s">
        <v>165</v>
      </c>
      <c r="SND62" s="21" t="s">
        <v>98</v>
      </c>
      <c r="SNE62" s="21" t="s">
        <v>100</v>
      </c>
      <c r="SNF62" s="21" t="s">
        <v>169</v>
      </c>
      <c r="SNG62" s="27">
        <v>11968</v>
      </c>
      <c r="SNH62" s="21" t="s">
        <v>166</v>
      </c>
      <c r="SNI62" s="21">
        <v>89</v>
      </c>
      <c r="SNJ62" s="21" t="s">
        <v>170</v>
      </c>
      <c r="SNK62" s="21" t="s">
        <v>165</v>
      </c>
      <c r="SNL62" s="21" t="s">
        <v>98</v>
      </c>
      <c r="SNM62" s="21" t="s">
        <v>100</v>
      </c>
      <c r="SNN62" s="21" t="s">
        <v>169</v>
      </c>
      <c r="SNO62" s="27">
        <v>11968</v>
      </c>
      <c r="SNP62" s="21" t="s">
        <v>166</v>
      </c>
      <c r="SNQ62" s="21">
        <v>89</v>
      </c>
      <c r="SNR62" s="21" t="s">
        <v>170</v>
      </c>
      <c r="SNS62" s="21" t="s">
        <v>165</v>
      </c>
      <c r="SNT62" s="21" t="s">
        <v>98</v>
      </c>
      <c r="SNU62" s="21" t="s">
        <v>100</v>
      </c>
      <c r="SNV62" s="21" t="s">
        <v>169</v>
      </c>
      <c r="SNW62" s="27">
        <v>11968</v>
      </c>
      <c r="SNX62" s="21" t="s">
        <v>166</v>
      </c>
      <c r="SNY62" s="21">
        <v>89</v>
      </c>
      <c r="SNZ62" s="21" t="s">
        <v>170</v>
      </c>
      <c r="SOA62" s="21" t="s">
        <v>165</v>
      </c>
      <c r="SOB62" s="21" t="s">
        <v>98</v>
      </c>
      <c r="SOC62" s="21" t="s">
        <v>100</v>
      </c>
      <c r="SOD62" s="21" t="s">
        <v>169</v>
      </c>
      <c r="SOE62" s="27">
        <v>11968</v>
      </c>
      <c r="SOF62" s="21" t="s">
        <v>166</v>
      </c>
      <c r="SOG62" s="21">
        <v>89</v>
      </c>
      <c r="SOH62" s="21" t="s">
        <v>170</v>
      </c>
      <c r="SOI62" s="21" t="s">
        <v>165</v>
      </c>
      <c r="SOJ62" s="21" t="s">
        <v>98</v>
      </c>
      <c r="SOK62" s="21" t="s">
        <v>100</v>
      </c>
      <c r="SOL62" s="21" t="s">
        <v>169</v>
      </c>
      <c r="SOM62" s="27">
        <v>11968</v>
      </c>
      <c r="SON62" s="21" t="s">
        <v>166</v>
      </c>
      <c r="SOO62" s="21">
        <v>89</v>
      </c>
      <c r="SOP62" s="21" t="s">
        <v>170</v>
      </c>
      <c r="SOQ62" s="21" t="s">
        <v>165</v>
      </c>
      <c r="SOR62" s="21" t="s">
        <v>98</v>
      </c>
      <c r="SOS62" s="21" t="s">
        <v>100</v>
      </c>
      <c r="SOT62" s="21" t="s">
        <v>169</v>
      </c>
      <c r="SOU62" s="27">
        <v>11968</v>
      </c>
      <c r="SOV62" s="21" t="s">
        <v>166</v>
      </c>
      <c r="SOW62" s="21">
        <v>89</v>
      </c>
      <c r="SOX62" s="21" t="s">
        <v>170</v>
      </c>
      <c r="SOY62" s="21" t="s">
        <v>165</v>
      </c>
      <c r="SOZ62" s="21" t="s">
        <v>98</v>
      </c>
      <c r="SPA62" s="21" t="s">
        <v>100</v>
      </c>
      <c r="SPB62" s="21" t="s">
        <v>169</v>
      </c>
      <c r="SPC62" s="27">
        <v>11968</v>
      </c>
      <c r="SPD62" s="21" t="s">
        <v>166</v>
      </c>
      <c r="SPE62" s="21">
        <v>89</v>
      </c>
      <c r="SPF62" s="21" t="s">
        <v>170</v>
      </c>
      <c r="SPG62" s="21" t="s">
        <v>165</v>
      </c>
      <c r="SPH62" s="21" t="s">
        <v>98</v>
      </c>
      <c r="SPI62" s="21" t="s">
        <v>100</v>
      </c>
      <c r="SPJ62" s="21" t="s">
        <v>169</v>
      </c>
      <c r="SPK62" s="27">
        <v>11968</v>
      </c>
      <c r="SPL62" s="21" t="s">
        <v>166</v>
      </c>
      <c r="SPM62" s="21">
        <v>89</v>
      </c>
      <c r="SPN62" s="21" t="s">
        <v>170</v>
      </c>
      <c r="SPO62" s="21" t="s">
        <v>165</v>
      </c>
      <c r="SPP62" s="21" t="s">
        <v>98</v>
      </c>
      <c r="SPQ62" s="21" t="s">
        <v>100</v>
      </c>
      <c r="SPR62" s="21" t="s">
        <v>169</v>
      </c>
      <c r="SPS62" s="27">
        <v>11968</v>
      </c>
      <c r="SPT62" s="21" t="s">
        <v>166</v>
      </c>
      <c r="SPU62" s="21">
        <v>89</v>
      </c>
      <c r="SPV62" s="21" t="s">
        <v>170</v>
      </c>
      <c r="SPW62" s="21" t="s">
        <v>165</v>
      </c>
      <c r="SPX62" s="21" t="s">
        <v>98</v>
      </c>
      <c r="SPY62" s="21" t="s">
        <v>100</v>
      </c>
      <c r="SPZ62" s="21" t="s">
        <v>169</v>
      </c>
      <c r="SQA62" s="27">
        <v>11968</v>
      </c>
      <c r="SQB62" s="21" t="s">
        <v>166</v>
      </c>
      <c r="SQC62" s="21">
        <v>89</v>
      </c>
      <c r="SQD62" s="21" t="s">
        <v>170</v>
      </c>
      <c r="SQE62" s="21" t="s">
        <v>165</v>
      </c>
      <c r="SQF62" s="21" t="s">
        <v>98</v>
      </c>
      <c r="SQG62" s="21" t="s">
        <v>100</v>
      </c>
      <c r="SQH62" s="21" t="s">
        <v>169</v>
      </c>
      <c r="SQI62" s="27">
        <v>11968</v>
      </c>
      <c r="SQJ62" s="21" t="s">
        <v>166</v>
      </c>
      <c r="SQK62" s="21">
        <v>89</v>
      </c>
      <c r="SQL62" s="21" t="s">
        <v>170</v>
      </c>
      <c r="SQM62" s="21" t="s">
        <v>165</v>
      </c>
      <c r="SQN62" s="21" t="s">
        <v>98</v>
      </c>
      <c r="SQO62" s="21" t="s">
        <v>100</v>
      </c>
      <c r="SQP62" s="21" t="s">
        <v>169</v>
      </c>
      <c r="SQQ62" s="27">
        <v>11968</v>
      </c>
      <c r="SQR62" s="21" t="s">
        <v>166</v>
      </c>
      <c r="SQS62" s="21">
        <v>89</v>
      </c>
      <c r="SQT62" s="21" t="s">
        <v>170</v>
      </c>
      <c r="SQU62" s="21" t="s">
        <v>165</v>
      </c>
      <c r="SQV62" s="21" t="s">
        <v>98</v>
      </c>
      <c r="SQW62" s="21" t="s">
        <v>100</v>
      </c>
      <c r="SQX62" s="21" t="s">
        <v>169</v>
      </c>
      <c r="SQY62" s="27">
        <v>11968</v>
      </c>
      <c r="SQZ62" s="21" t="s">
        <v>166</v>
      </c>
      <c r="SRA62" s="21">
        <v>89</v>
      </c>
      <c r="SRB62" s="21" t="s">
        <v>170</v>
      </c>
      <c r="SRC62" s="21" t="s">
        <v>165</v>
      </c>
      <c r="SRD62" s="21" t="s">
        <v>98</v>
      </c>
      <c r="SRE62" s="21" t="s">
        <v>100</v>
      </c>
      <c r="SRF62" s="21" t="s">
        <v>169</v>
      </c>
      <c r="SRG62" s="27">
        <v>11968</v>
      </c>
      <c r="SRH62" s="21" t="s">
        <v>166</v>
      </c>
      <c r="SRI62" s="21">
        <v>89</v>
      </c>
      <c r="SRJ62" s="21" t="s">
        <v>170</v>
      </c>
      <c r="SRK62" s="21" t="s">
        <v>165</v>
      </c>
      <c r="SRL62" s="21" t="s">
        <v>98</v>
      </c>
      <c r="SRM62" s="21" t="s">
        <v>100</v>
      </c>
      <c r="SRN62" s="21" t="s">
        <v>169</v>
      </c>
      <c r="SRO62" s="27">
        <v>11968</v>
      </c>
      <c r="SRP62" s="21" t="s">
        <v>166</v>
      </c>
      <c r="SRQ62" s="21">
        <v>89</v>
      </c>
      <c r="SRR62" s="21" t="s">
        <v>170</v>
      </c>
      <c r="SRS62" s="21" t="s">
        <v>165</v>
      </c>
      <c r="SRT62" s="21" t="s">
        <v>98</v>
      </c>
      <c r="SRU62" s="21" t="s">
        <v>100</v>
      </c>
      <c r="SRV62" s="21" t="s">
        <v>169</v>
      </c>
      <c r="SRW62" s="27">
        <v>11968</v>
      </c>
      <c r="SRX62" s="21" t="s">
        <v>166</v>
      </c>
      <c r="SRY62" s="21">
        <v>89</v>
      </c>
      <c r="SRZ62" s="21" t="s">
        <v>170</v>
      </c>
      <c r="SSA62" s="21" t="s">
        <v>165</v>
      </c>
      <c r="SSB62" s="21" t="s">
        <v>98</v>
      </c>
      <c r="SSC62" s="21" t="s">
        <v>100</v>
      </c>
      <c r="SSD62" s="21" t="s">
        <v>169</v>
      </c>
      <c r="SSE62" s="27">
        <v>11968</v>
      </c>
      <c r="SSF62" s="21" t="s">
        <v>166</v>
      </c>
      <c r="SSG62" s="21">
        <v>89</v>
      </c>
      <c r="SSH62" s="21" t="s">
        <v>170</v>
      </c>
      <c r="SSI62" s="21" t="s">
        <v>165</v>
      </c>
      <c r="SSJ62" s="21" t="s">
        <v>98</v>
      </c>
      <c r="SSK62" s="21" t="s">
        <v>100</v>
      </c>
      <c r="SSL62" s="21" t="s">
        <v>169</v>
      </c>
      <c r="SSM62" s="27">
        <v>11968</v>
      </c>
      <c r="SSN62" s="21" t="s">
        <v>166</v>
      </c>
      <c r="SSO62" s="21">
        <v>89</v>
      </c>
      <c r="SSP62" s="21" t="s">
        <v>170</v>
      </c>
      <c r="SSQ62" s="21" t="s">
        <v>165</v>
      </c>
      <c r="SSR62" s="21" t="s">
        <v>98</v>
      </c>
      <c r="SSS62" s="21" t="s">
        <v>100</v>
      </c>
      <c r="SST62" s="21" t="s">
        <v>169</v>
      </c>
      <c r="SSU62" s="27">
        <v>11968</v>
      </c>
      <c r="SSV62" s="21" t="s">
        <v>166</v>
      </c>
      <c r="SSW62" s="21">
        <v>89</v>
      </c>
      <c r="SSX62" s="21" t="s">
        <v>170</v>
      </c>
      <c r="SSY62" s="21" t="s">
        <v>165</v>
      </c>
      <c r="SSZ62" s="21" t="s">
        <v>98</v>
      </c>
      <c r="STA62" s="21" t="s">
        <v>100</v>
      </c>
      <c r="STB62" s="21" t="s">
        <v>169</v>
      </c>
      <c r="STC62" s="27">
        <v>11968</v>
      </c>
      <c r="STD62" s="21" t="s">
        <v>166</v>
      </c>
      <c r="STE62" s="21">
        <v>89</v>
      </c>
      <c r="STF62" s="21" t="s">
        <v>170</v>
      </c>
      <c r="STG62" s="21" t="s">
        <v>165</v>
      </c>
      <c r="STH62" s="21" t="s">
        <v>98</v>
      </c>
      <c r="STI62" s="21" t="s">
        <v>100</v>
      </c>
      <c r="STJ62" s="21" t="s">
        <v>169</v>
      </c>
      <c r="STK62" s="27">
        <v>11968</v>
      </c>
      <c r="STL62" s="21" t="s">
        <v>166</v>
      </c>
      <c r="STM62" s="21">
        <v>89</v>
      </c>
      <c r="STN62" s="21" t="s">
        <v>170</v>
      </c>
      <c r="STO62" s="21" t="s">
        <v>165</v>
      </c>
      <c r="STP62" s="21" t="s">
        <v>98</v>
      </c>
      <c r="STQ62" s="21" t="s">
        <v>100</v>
      </c>
      <c r="STR62" s="21" t="s">
        <v>169</v>
      </c>
      <c r="STS62" s="27">
        <v>11968</v>
      </c>
      <c r="STT62" s="21" t="s">
        <v>166</v>
      </c>
      <c r="STU62" s="21">
        <v>89</v>
      </c>
      <c r="STV62" s="21" t="s">
        <v>170</v>
      </c>
      <c r="STW62" s="21" t="s">
        <v>165</v>
      </c>
      <c r="STX62" s="21" t="s">
        <v>98</v>
      </c>
      <c r="STY62" s="21" t="s">
        <v>100</v>
      </c>
      <c r="STZ62" s="21" t="s">
        <v>169</v>
      </c>
      <c r="SUA62" s="27">
        <v>11968</v>
      </c>
      <c r="SUB62" s="21" t="s">
        <v>166</v>
      </c>
      <c r="SUC62" s="21">
        <v>89</v>
      </c>
      <c r="SUD62" s="21" t="s">
        <v>170</v>
      </c>
      <c r="SUE62" s="21" t="s">
        <v>165</v>
      </c>
      <c r="SUF62" s="21" t="s">
        <v>98</v>
      </c>
      <c r="SUG62" s="21" t="s">
        <v>100</v>
      </c>
      <c r="SUH62" s="21" t="s">
        <v>169</v>
      </c>
      <c r="SUI62" s="27">
        <v>11968</v>
      </c>
      <c r="SUJ62" s="21" t="s">
        <v>166</v>
      </c>
      <c r="SUK62" s="21">
        <v>89</v>
      </c>
      <c r="SUL62" s="21" t="s">
        <v>170</v>
      </c>
      <c r="SUM62" s="21" t="s">
        <v>165</v>
      </c>
      <c r="SUN62" s="21" t="s">
        <v>98</v>
      </c>
      <c r="SUO62" s="21" t="s">
        <v>100</v>
      </c>
      <c r="SUP62" s="21" t="s">
        <v>169</v>
      </c>
      <c r="SUQ62" s="27">
        <v>11968</v>
      </c>
      <c r="SUR62" s="21" t="s">
        <v>166</v>
      </c>
      <c r="SUS62" s="21">
        <v>89</v>
      </c>
      <c r="SUT62" s="21" t="s">
        <v>170</v>
      </c>
      <c r="SUU62" s="21" t="s">
        <v>165</v>
      </c>
      <c r="SUV62" s="21" t="s">
        <v>98</v>
      </c>
      <c r="SUW62" s="21" t="s">
        <v>100</v>
      </c>
      <c r="SUX62" s="21" t="s">
        <v>169</v>
      </c>
      <c r="SUY62" s="27">
        <v>11968</v>
      </c>
      <c r="SUZ62" s="21" t="s">
        <v>166</v>
      </c>
      <c r="SVA62" s="21">
        <v>89</v>
      </c>
      <c r="SVB62" s="21" t="s">
        <v>170</v>
      </c>
      <c r="SVC62" s="21" t="s">
        <v>165</v>
      </c>
      <c r="SVD62" s="21" t="s">
        <v>98</v>
      </c>
      <c r="SVE62" s="21" t="s">
        <v>100</v>
      </c>
      <c r="SVF62" s="21" t="s">
        <v>169</v>
      </c>
      <c r="SVG62" s="27">
        <v>11968</v>
      </c>
      <c r="SVH62" s="21" t="s">
        <v>166</v>
      </c>
      <c r="SVI62" s="21">
        <v>89</v>
      </c>
      <c r="SVJ62" s="21" t="s">
        <v>170</v>
      </c>
      <c r="SVK62" s="21" t="s">
        <v>165</v>
      </c>
      <c r="SVL62" s="21" t="s">
        <v>98</v>
      </c>
      <c r="SVM62" s="21" t="s">
        <v>100</v>
      </c>
      <c r="SVN62" s="21" t="s">
        <v>169</v>
      </c>
      <c r="SVO62" s="27">
        <v>11968</v>
      </c>
      <c r="SVP62" s="21" t="s">
        <v>166</v>
      </c>
      <c r="SVQ62" s="21">
        <v>89</v>
      </c>
      <c r="SVR62" s="21" t="s">
        <v>170</v>
      </c>
      <c r="SVS62" s="21" t="s">
        <v>165</v>
      </c>
      <c r="SVT62" s="21" t="s">
        <v>98</v>
      </c>
      <c r="SVU62" s="21" t="s">
        <v>100</v>
      </c>
      <c r="SVV62" s="21" t="s">
        <v>169</v>
      </c>
      <c r="SVW62" s="27">
        <v>11968</v>
      </c>
      <c r="SVX62" s="21" t="s">
        <v>166</v>
      </c>
      <c r="SVY62" s="21">
        <v>89</v>
      </c>
      <c r="SVZ62" s="21" t="s">
        <v>170</v>
      </c>
      <c r="SWA62" s="21" t="s">
        <v>165</v>
      </c>
      <c r="SWB62" s="21" t="s">
        <v>98</v>
      </c>
      <c r="SWC62" s="21" t="s">
        <v>100</v>
      </c>
      <c r="SWD62" s="21" t="s">
        <v>169</v>
      </c>
      <c r="SWE62" s="27">
        <v>11968</v>
      </c>
      <c r="SWF62" s="21" t="s">
        <v>166</v>
      </c>
      <c r="SWG62" s="21">
        <v>89</v>
      </c>
      <c r="SWH62" s="21" t="s">
        <v>170</v>
      </c>
      <c r="SWI62" s="21" t="s">
        <v>165</v>
      </c>
      <c r="SWJ62" s="21" t="s">
        <v>98</v>
      </c>
      <c r="SWK62" s="21" t="s">
        <v>100</v>
      </c>
      <c r="SWL62" s="21" t="s">
        <v>169</v>
      </c>
      <c r="SWM62" s="27">
        <v>11968</v>
      </c>
      <c r="SWN62" s="21" t="s">
        <v>166</v>
      </c>
      <c r="SWO62" s="21">
        <v>89</v>
      </c>
      <c r="SWP62" s="21" t="s">
        <v>170</v>
      </c>
      <c r="SWQ62" s="21" t="s">
        <v>165</v>
      </c>
      <c r="SWR62" s="21" t="s">
        <v>98</v>
      </c>
      <c r="SWS62" s="21" t="s">
        <v>100</v>
      </c>
      <c r="SWT62" s="21" t="s">
        <v>169</v>
      </c>
      <c r="SWU62" s="27">
        <v>11968</v>
      </c>
      <c r="SWV62" s="21" t="s">
        <v>166</v>
      </c>
      <c r="SWW62" s="21">
        <v>89</v>
      </c>
      <c r="SWX62" s="21" t="s">
        <v>170</v>
      </c>
      <c r="SWY62" s="21" t="s">
        <v>165</v>
      </c>
      <c r="SWZ62" s="21" t="s">
        <v>98</v>
      </c>
      <c r="SXA62" s="21" t="s">
        <v>100</v>
      </c>
      <c r="SXB62" s="21" t="s">
        <v>169</v>
      </c>
      <c r="SXC62" s="27">
        <v>11968</v>
      </c>
      <c r="SXD62" s="21" t="s">
        <v>166</v>
      </c>
      <c r="SXE62" s="21">
        <v>89</v>
      </c>
      <c r="SXF62" s="21" t="s">
        <v>170</v>
      </c>
      <c r="SXG62" s="21" t="s">
        <v>165</v>
      </c>
      <c r="SXH62" s="21" t="s">
        <v>98</v>
      </c>
      <c r="SXI62" s="21" t="s">
        <v>100</v>
      </c>
      <c r="SXJ62" s="21" t="s">
        <v>169</v>
      </c>
      <c r="SXK62" s="27">
        <v>11968</v>
      </c>
      <c r="SXL62" s="21" t="s">
        <v>166</v>
      </c>
      <c r="SXM62" s="21">
        <v>89</v>
      </c>
      <c r="SXN62" s="21" t="s">
        <v>170</v>
      </c>
      <c r="SXO62" s="21" t="s">
        <v>165</v>
      </c>
      <c r="SXP62" s="21" t="s">
        <v>98</v>
      </c>
      <c r="SXQ62" s="21" t="s">
        <v>100</v>
      </c>
      <c r="SXR62" s="21" t="s">
        <v>169</v>
      </c>
      <c r="SXS62" s="27">
        <v>11968</v>
      </c>
      <c r="SXT62" s="21" t="s">
        <v>166</v>
      </c>
      <c r="SXU62" s="21">
        <v>89</v>
      </c>
      <c r="SXV62" s="21" t="s">
        <v>170</v>
      </c>
      <c r="SXW62" s="21" t="s">
        <v>165</v>
      </c>
      <c r="SXX62" s="21" t="s">
        <v>98</v>
      </c>
      <c r="SXY62" s="21" t="s">
        <v>100</v>
      </c>
      <c r="SXZ62" s="21" t="s">
        <v>169</v>
      </c>
      <c r="SYA62" s="27">
        <v>11968</v>
      </c>
      <c r="SYB62" s="21" t="s">
        <v>166</v>
      </c>
      <c r="SYC62" s="21">
        <v>89</v>
      </c>
      <c r="SYD62" s="21" t="s">
        <v>170</v>
      </c>
      <c r="SYE62" s="21" t="s">
        <v>165</v>
      </c>
      <c r="SYF62" s="21" t="s">
        <v>98</v>
      </c>
      <c r="SYG62" s="21" t="s">
        <v>100</v>
      </c>
      <c r="SYH62" s="21" t="s">
        <v>169</v>
      </c>
      <c r="SYI62" s="27">
        <v>11968</v>
      </c>
      <c r="SYJ62" s="21" t="s">
        <v>166</v>
      </c>
      <c r="SYK62" s="21">
        <v>89</v>
      </c>
      <c r="SYL62" s="21" t="s">
        <v>170</v>
      </c>
      <c r="SYM62" s="21" t="s">
        <v>165</v>
      </c>
      <c r="SYN62" s="21" t="s">
        <v>98</v>
      </c>
      <c r="SYO62" s="21" t="s">
        <v>100</v>
      </c>
      <c r="SYP62" s="21" t="s">
        <v>169</v>
      </c>
      <c r="SYQ62" s="27">
        <v>11968</v>
      </c>
      <c r="SYR62" s="21" t="s">
        <v>166</v>
      </c>
      <c r="SYS62" s="21">
        <v>89</v>
      </c>
      <c r="SYT62" s="21" t="s">
        <v>170</v>
      </c>
      <c r="SYU62" s="21" t="s">
        <v>165</v>
      </c>
      <c r="SYV62" s="21" t="s">
        <v>98</v>
      </c>
      <c r="SYW62" s="21" t="s">
        <v>100</v>
      </c>
      <c r="SYX62" s="21" t="s">
        <v>169</v>
      </c>
      <c r="SYY62" s="27">
        <v>11968</v>
      </c>
      <c r="SYZ62" s="21" t="s">
        <v>166</v>
      </c>
      <c r="SZA62" s="21">
        <v>89</v>
      </c>
      <c r="SZB62" s="21" t="s">
        <v>170</v>
      </c>
      <c r="SZC62" s="21" t="s">
        <v>165</v>
      </c>
      <c r="SZD62" s="21" t="s">
        <v>98</v>
      </c>
      <c r="SZE62" s="21" t="s">
        <v>100</v>
      </c>
      <c r="SZF62" s="21" t="s">
        <v>169</v>
      </c>
      <c r="SZG62" s="27">
        <v>11968</v>
      </c>
      <c r="SZH62" s="21" t="s">
        <v>166</v>
      </c>
      <c r="SZI62" s="21">
        <v>89</v>
      </c>
      <c r="SZJ62" s="21" t="s">
        <v>170</v>
      </c>
      <c r="SZK62" s="21" t="s">
        <v>165</v>
      </c>
      <c r="SZL62" s="21" t="s">
        <v>98</v>
      </c>
      <c r="SZM62" s="21" t="s">
        <v>100</v>
      </c>
      <c r="SZN62" s="21" t="s">
        <v>169</v>
      </c>
      <c r="SZO62" s="27">
        <v>11968</v>
      </c>
      <c r="SZP62" s="21" t="s">
        <v>166</v>
      </c>
      <c r="SZQ62" s="21">
        <v>89</v>
      </c>
      <c r="SZR62" s="21" t="s">
        <v>170</v>
      </c>
      <c r="SZS62" s="21" t="s">
        <v>165</v>
      </c>
      <c r="SZT62" s="21" t="s">
        <v>98</v>
      </c>
      <c r="SZU62" s="21" t="s">
        <v>100</v>
      </c>
      <c r="SZV62" s="21" t="s">
        <v>169</v>
      </c>
      <c r="SZW62" s="27">
        <v>11968</v>
      </c>
      <c r="SZX62" s="21" t="s">
        <v>166</v>
      </c>
      <c r="SZY62" s="21">
        <v>89</v>
      </c>
      <c r="SZZ62" s="21" t="s">
        <v>170</v>
      </c>
      <c r="TAA62" s="21" t="s">
        <v>165</v>
      </c>
      <c r="TAB62" s="21" t="s">
        <v>98</v>
      </c>
      <c r="TAC62" s="21" t="s">
        <v>100</v>
      </c>
      <c r="TAD62" s="21" t="s">
        <v>169</v>
      </c>
      <c r="TAE62" s="27">
        <v>11968</v>
      </c>
      <c r="TAF62" s="21" t="s">
        <v>166</v>
      </c>
      <c r="TAG62" s="21">
        <v>89</v>
      </c>
      <c r="TAH62" s="21" t="s">
        <v>170</v>
      </c>
      <c r="TAI62" s="21" t="s">
        <v>165</v>
      </c>
      <c r="TAJ62" s="21" t="s">
        <v>98</v>
      </c>
      <c r="TAK62" s="21" t="s">
        <v>100</v>
      </c>
      <c r="TAL62" s="21" t="s">
        <v>169</v>
      </c>
      <c r="TAM62" s="27">
        <v>11968</v>
      </c>
      <c r="TAN62" s="21" t="s">
        <v>166</v>
      </c>
      <c r="TAO62" s="21">
        <v>89</v>
      </c>
      <c r="TAP62" s="21" t="s">
        <v>170</v>
      </c>
      <c r="TAQ62" s="21" t="s">
        <v>165</v>
      </c>
      <c r="TAR62" s="21" t="s">
        <v>98</v>
      </c>
      <c r="TAS62" s="21" t="s">
        <v>100</v>
      </c>
      <c r="TAT62" s="21" t="s">
        <v>169</v>
      </c>
      <c r="TAU62" s="27">
        <v>11968</v>
      </c>
      <c r="TAV62" s="21" t="s">
        <v>166</v>
      </c>
      <c r="TAW62" s="21">
        <v>89</v>
      </c>
      <c r="TAX62" s="21" t="s">
        <v>170</v>
      </c>
      <c r="TAY62" s="21" t="s">
        <v>165</v>
      </c>
      <c r="TAZ62" s="21" t="s">
        <v>98</v>
      </c>
      <c r="TBA62" s="21" t="s">
        <v>100</v>
      </c>
      <c r="TBB62" s="21" t="s">
        <v>169</v>
      </c>
      <c r="TBC62" s="27">
        <v>11968</v>
      </c>
      <c r="TBD62" s="21" t="s">
        <v>166</v>
      </c>
      <c r="TBE62" s="21">
        <v>89</v>
      </c>
      <c r="TBF62" s="21" t="s">
        <v>170</v>
      </c>
      <c r="TBG62" s="21" t="s">
        <v>165</v>
      </c>
      <c r="TBH62" s="21" t="s">
        <v>98</v>
      </c>
      <c r="TBI62" s="21" t="s">
        <v>100</v>
      </c>
      <c r="TBJ62" s="21" t="s">
        <v>169</v>
      </c>
      <c r="TBK62" s="27">
        <v>11968</v>
      </c>
      <c r="TBL62" s="21" t="s">
        <v>166</v>
      </c>
      <c r="TBM62" s="21">
        <v>89</v>
      </c>
      <c r="TBN62" s="21" t="s">
        <v>170</v>
      </c>
      <c r="TBO62" s="21" t="s">
        <v>165</v>
      </c>
      <c r="TBP62" s="21" t="s">
        <v>98</v>
      </c>
      <c r="TBQ62" s="21" t="s">
        <v>100</v>
      </c>
      <c r="TBR62" s="21" t="s">
        <v>169</v>
      </c>
      <c r="TBS62" s="27">
        <v>11968</v>
      </c>
      <c r="TBT62" s="21" t="s">
        <v>166</v>
      </c>
      <c r="TBU62" s="21">
        <v>89</v>
      </c>
      <c r="TBV62" s="21" t="s">
        <v>170</v>
      </c>
      <c r="TBW62" s="21" t="s">
        <v>165</v>
      </c>
      <c r="TBX62" s="21" t="s">
        <v>98</v>
      </c>
      <c r="TBY62" s="21" t="s">
        <v>100</v>
      </c>
      <c r="TBZ62" s="21" t="s">
        <v>169</v>
      </c>
      <c r="TCA62" s="27">
        <v>11968</v>
      </c>
      <c r="TCB62" s="21" t="s">
        <v>166</v>
      </c>
      <c r="TCC62" s="21">
        <v>89</v>
      </c>
      <c r="TCD62" s="21" t="s">
        <v>170</v>
      </c>
      <c r="TCE62" s="21" t="s">
        <v>165</v>
      </c>
      <c r="TCF62" s="21" t="s">
        <v>98</v>
      </c>
      <c r="TCG62" s="21" t="s">
        <v>100</v>
      </c>
      <c r="TCH62" s="21" t="s">
        <v>169</v>
      </c>
      <c r="TCI62" s="27">
        <v>11968</v>
      </c>
      <c r="TCJ62" s="21" t="s">
        <v>166</v>
      </c>
      <c r="TCK62" s="21">
        <v>89</v>
      </c>
      <c r="TCL62" s="21" t="s">
        <v>170</v>
      </c>
      <c r="TCM62" s="21" t="s">
        <v>165</v>
      </c>
      <c r="TCN62" s="21" t="s">
        <v>98</v>
      </c>
      <c r="TCO62" s="21" t="s">
        <v>100</v>
      </c>
      <c r="TCP62" s="21" t="s">
        <v>169</v>
      </c>
      <c r="TCQ62" s="27">
        <v>11968</v>
      </c>
      <c r="TCR62" s="21" t="s">
        <v>166</v>
      </c>
      <c r="TCS62" s="21">
        <v>89</v>
      </c>
      <c r="TCT62" s="21" t="s">
        <v>170</v>
      </c>
      <c r="TCU62" s="21" t="s">
        <v>165</v>
      </c>
      <c r="TCV62" s="21" t="s">
        <v>98</v>
      </c>
      <c r="TCW62" s="21" t="s">
        <v>100</v>
      </c>
      <c r="TCX62" s="21" t="s">
        <v>169</v>
      </c>
      <c r="TCY62" s="27">
        <v>11968</v>
      </c>
      <c r="TCZ62" s="21" t="s">
        <v>166</v>
      </c>
      <c r="TDA62" s="21">
        <v>89</v>
      </c>
      <c r="TDB62" s="21" t="s">
        <v>170</v>
      </c>
      <c r="TDC62" s="21" t="s">
        <v>165</v>
      </c>
      <c r="TDD62" s="21" t="s">
        <v>98</v>
      </c>
      <c r="TDE62" s="21" t="s">
        <v>100</v>
      </c>
      <c r="TDF62" s="21" t="s">
        <v>169</v>
      </c>
      <c r="TDG62" s="27">
        <v>11968</v>
      </c>
      <c r="TDH62" s="21" t="s">
        <v>166</v>
      </c>
      <c r="TDI62" s="21">
        <v>89</v>
      </c>
      <c r="TDJ62" s="21" t="s">
        <v>170</v>
      </c>
      <c r="TDK62" s="21" t="s">
        <v>165</v>
      </c>
      <c r="TDL62" s="21" t="s">
        <v>98</v>
      </c>
      <c r="TDM62" s="21" t="s">
        <v>100</v>
      </c>
      <c r="TDN62" s="21" t="s">
        <v>169</v>
      </c>
      <c r="TDO62" s="27">
        <v>11968</v>
      </c>
      <c r="TDP62" s="21" t="s">
        <v>166</v>
      </c>
      <c r="TDQ62" s="21">
        <v>89</v>
      </c>
      <c r="TDR62" s="21" t="s">
        <v>170</v>
      </c>
      <c r="TDS62" s="21" t="s">
        <v>165</v>
      </c>
      <c r="TDT62" s="21" t="s">
        <v>98</v>
      </c>
      <c r="TDU62" s="21" t="s">
        <v>100</v>
      </c>
      <c r="TDV62" s="21" t="s">
        <v>169</v>
      </c>
      <c r="TDW62" s="27">
        <v>11968</v>
      </c>
      <c r="TDX62" s="21" t="s">
        <v>166</v>
      </c>
      <c r="TDY62" s="21">
        <v>89</v>
      </c>
      <c r="TDZ62" s="21" t="s">
        <v>170</v>
      </c>
      <c r="TEA62" s="21" t="s">
        <v>165</v>
      </c>
      <c r="TEB62" s="21" t="s">
        <v>98</v>
      </c>
      <c r="TEC62" s="21" t="s">
        <v>100</v>
      </c>
      <c r="TED62" s="21" t="s">
        <v>169</v>
      </c>
      <c r="TEE62" s="27">
        <v>11968</v>
      </c>
      <c r="TEF62" s="21" t="s">
        <v>166</v>
      </c>
      <c r="TEG62" s="21">
        <v>89</v>
      </c>
      <c r="TEH62" s="21" t="s">
        <v>170</v>
      </c>
      <c r="TEI62" s="21" t="s">
        <v>165</v>
      </c>
      <c r="TEJ62" s="21" t="s">
        <v>98</v>
      </c>
      <c r="TEK62" s="21" t="s">
        <v>100</v>
      </c>
      <c r="TEL62" s="21" t="s">
        <v>169</v>
      </c>
      <c r="TEM62" s="27">
        <v>11968</v>
      </c>
      <c r="TEN62" s="21" t="s">
        <v>166</v>
      </c>
      <c r="TEO62" s="21">
        <v>89</v>
      </c>
      <c r="TEP62" s="21" t="s">
        <v>170</v>
      </c>
      <c r="TEQ62" s="21" t="s">
        <v>165</v>
      </c>
      <c r="TER62" s="21" t="s">
        <v>98</v>
      </c>
      <c r="TES62" s="21" t="s">
        <v>100</v>
      </c>
      <c r="TET62" s="21" t="s">
        <v>169</v>
      </c>
      <c r="TEU62" s="27">
        <v>11968</v>
      </c>
      <c r="TEV62" s="21" t="s">
        <v>166</v>
      </c>
      <c r="TEW62" s="21">
        <v>89</v>
      </c>
      <c r="TEX62" s="21" t="s">
        <v>170</v>
      </c>
      <c r="TEY62" s="21" t="s">
        <v>165</v>
      </c>
      <c r="TEZ62" s="21" t="s">
        <v>98</v>
      </c>
      <c r="TFA62" s="21" t="s">
        <v>100</v>
      </c>
      <c r="TFB62" s="21" t="s">
        <v>169</v>
      </c>
      <c r="TFC62" s="27">
        <v>11968</v>
      </c>
      <c r="TFD62" s="21" t="s">
        <v>166</v>
      </c>
      <c r="TFE62" s="21">
        <v>89</v>
      </c>
      <c r="TFF62" s="21" t="s">
        <v>170</v>
      </c>
      <c r="TFG62" s="21" t="s">
        <v>165</v>
      </c>
      <c r="TFH62" s="21" t="s">
        <v>98</v>
      </c>
      <c r="TFI62" s="21" t="s">
        <v>100</v>
      </c>
      <c r="TFJ62" s="21" t="s">
        <v>169</v>
      </c>
      <c r="TFK62" s="27">
        <v>11968</v>
      </c>
      <c r="TFL62" s="21" t="s">
        <v>166</v>
      </c>
      <c r="TFM62" s="21">
        <v>89</v>
      </c>
      <c r="TFN62" s="21" t="s">
        <v>170</v>
      </c>
      <c r="TFO62" s="21" t="s">
        <v>165</v>
      </c>
      <c r="TFP62" s="21" t="s">
        <v>98</v>
      </c>
      <c r="TFQ62" s="21" t="s">
        <v>100</v>
      </c>
      <c r="TFR62" s="21" t="s">
        <v>169</v>
      </c>
      <c r="TFS62" s="27">
        <v>11968</v>
      </c>
      <c r="TFT62" s="21" t="s">
        <v>166</v>
      </c>
      <c r="TFU62" s="21">
        <v>89</v>
      </c>
      <c r="TFV62" s="21" t="s">
        <v>170</v>
      </c>
      <c r="TFW62" s="21" t="s">
        <v>165</v>
      </c>
      <c r="TFX62" s="21" t="s">
        <v>98</v>
      </c>
      <c r="TFY62" s="21" t="s">
        <v>100</v>
      </c>
      <c r="TFZ62" s="21" t="s">
        <v>169</v>
      </c>
      <c r="TGA62" s="27">
        <v>11968</v>
      </c>
      <c r="TGB62" s="21" t="s">
        <v>166</v>
      </c>
      <c r="TGC62" s="21">
        <v>89</v>
      </c>
      <c r="TGD62" s="21" t="s">
        <v>170</v>
      </c>
      <c r="TGE62" s="21" t="s">
        <v>165</v>
      </c>
      <c r="TGF62" s="21" t="s">
        <v>98</v>
      </c>
      <c r="TGG62" s="21" t="s">
        <v>100</v>
      </c>
      <c r="TGH62" s="21" t="s">
        <v>169</v>
      </c>
      <c r="TGI62" s="27">
        <v>11968</v>
      </c>
      <c r="TGJ62" s="21" t="s">
        <v>166</v>
      </c>
      <c r="TGK62" s="21">
        <v>89</v>
      </c>
      <c r="TGL62" s="21" t="s">
        <v>170</v>
      </c>
      <c r="TGM62" s="21" t="s">
        <v>165</v>
      </c>
      <c r="TGN62" s="21" t="s">
        <v>98</v>
      </c>
      <c r="TGO62" s="21" t="s">
        <v>100</v>
      </c>
      <c r="TGP62" s="21" t="s">
        <v>169</v>
      </c>
      <c r="TGQ62" s="27">
        <v>11968</v>
      </c>
      <c r="TGR62" s="21" t="s">
        <v>166</v>
      </c>
      <c r="TGS62" s="21">
        <v>89</v>
      </c>
      <c r="TGT62" s="21" t="s">
        <v>170</v>
      </c>
      <c r="TGU62" s="21" t="s">
        <v>165</v>
      </c>
      <c r="TGV62" s="21" t="s">
        <v>98</v>
      </c>
      <c r="TGW62" s="21" t="s">
        <v>100</v>
      </c>
      <c r="TGX62" s="21" t="s">
        <v>169</v>
      </c>
      <c r="TGY62" s="27">
        <v>11968</v>
      </c>
      <c r="TGZ62" s="21" t="s">
        <v>166</v>
      </c>
      <c r="THA62" s="21">
        <v>89</v>
      </c>
      <c r="THB62" s="21" t="s">
        <v>170</v>
      </c>
      <c r="THC62" s="21" t="s">
        <v>165</v>
      </c>
      <c r="THD62" s="21" t="s">
        <v>98</v>
      </c>
      <c r="THE62" s="21" t="s">
        <v>100</v>
      </c>
      <c r="THF62" s="21" t="s">
        <v>169</v>
      </c>
      <c r="THG62" s="27">
        <v>11968</v>
      </c>
      <c r="THH62" s="21" t="s">
        <v>166</v>
      </c>
      <c r="THI62" s="21">
        <v>89</v>
      </c>
      <c r="THJ62" s="21" t="s">
        <v>170</v>
      </c>
      <c r="THK62" s="21" t="s">
        <v>165</v>
      </c>
      <c r="THL62" s="21" t="s">
        <v>98</v>
      </c>
      <c r="THM62" s="21" t="s">
        <v>100</v>
      </c>
      <c r="THN62" s="21" t="s">
        <v>169</v>
      </c>
      <c r="THO62" s="27">
        <v>11968</v>
      </c>
      <c r="THP62" s="21" t="s">
        <v>166</v>
      </c>
      <c r="THQ62" s="21">
        <v>89</v>
      </c>
      <c r="THR62" s="21" t="s">
        <v>170</v>
      </c>
      <c r="THS62" s="21" t="s">
        <v>165</v>
      </c>
      <c r="THT62" s="21" t="s">
        <v>98</v>
      </c>
      <c r="THU62" s="21" t="s">
        <v>100</v>
      </c>
      <c r="THV62" s="21" t="s">
        <v>169</v>
      </c>
      <c r="THW62" s="27">
        <v>11968</v>
      </c>
      <c r="THX62" s="21" t="s">
        <v>166</v>
      </c>
      <c r="THY62" s="21">
        <v>89</v>
      </c>
      <c r="THZ62" s="21" t="s">
        <v>170</v>
      </c>
      <c r="TIA62" s="21" t="s">
        <v>165</v>
      </c>
      <c r="TIB62" s="21" t="s">
        <v>98</v>
      </c>
      <c r="TIC62" s="21" t="s">
        <v>100</v>
      </c>
      <c r="TID62" s="21" t="s">
        <v>169</v>
      </c>
      <c r="TIE62" s="27">
        <v>11968</v>
      </c>
      <c r="TIF62" s="21" t="s">
        <v>166</v>
      </c>
      <c r="TIG62" s="21">
        <v>89</v>
      </c>
      <c r="TIH62" s="21" t="s">
        <v>170</v>
      </c>
      <c r="TII62" s="21" t="s">
        <v>165</v>
      </c>
      <c r="TIJ62" s="21" t="s">
        <v>98</v>
      </c>
      <c r="TIK62" s="21" t="s">
        <v>100</v>
      </c>
      <c r="TIL62" s="21" t="s">
        <v>169</v>
      </c>
      <c r="TIM62" s="27">
        <v>11968</v>
      </c>
      <c r="TIN62" s="21" t="s">
        <v>166</v>
      </c>
      <c r="TIO62" s="21">
        <v>89</v>
      </c>
      <c r="TIP62" s="21" t="s">
        <v>170</v>
      </c>
      <c r="TIQ62" s="21" t="s">
        <v>165</v>
      </c>
      <c r="TIR62" s="21" t="s">
        <v>98</v>
      </c>
      <c r="TIS62" s="21" t="s">
        <v>100</v>
      </c>
      <c r="TIT62" s="21" t="s">
        <v>169</v>
      </c>
      <c r="TIU62" s="27">
        <v>11968</v>
      </c>
      <c r="TIV62" s="21" t="s">
        <v>166</v>
      </c>
      <c r="TIW62" s="21">
        <v>89</v>
      </c>
      <c r="TIX62" s="21" t="s">
        <v>170</v>
      </c>
      <c r="TIY62" s="21" t="s">
        <v>165</v>
      </c>
      <c r="TIZ62" s="21" t="s">
        <v>98</v>
      </c>
      <c r="TJA62" s="21" t="s">
        <v>100</v>
      </c>
      <c r="TJB62" s="21" t="s">
        <v>169</v>
      </c>
      <c r="TJC62" s="27">
        <v>11968</v>
      </c>
      <c r="TJD62" s="21" t="s">
        <v>166</v>
      </c>
      <c r="TJE62" s="21">
        <v>89</v>
      </c>
      <c r="TJF62" s="21" t="s">
        <v>170</v>
      </c>
      <c r="TJG62" s="21" t="s">
        <v>165</v>
      </c>
      <c r="TJH62" s="21" t="s">
        <v>98</v>
      </c>
      <c r="TJI62" s="21" t="s">
        <v>100</v>
      </c>
      <c r="TJJ62" s="21" t="s">
        <v>169</v>
      </c>
      <c r="TJK62" s="27">
        <v>11968</v>
      </c>
      <c r="TJL62" s="21" t="s">
        <v>166</v>
      </c>
      <c r="TJM62" s="21">
        <v>89</v>
      </c>
      <c r="TJN62" s="21" t="s">
        <v>170</v>
      </c>
      <c r="TJO62" s="21" t="s">
        <v>165</v>
      </c>
      <c r="TJP62" s="21" t="s">
        <v>98</v>
      </c>
      <c r="TJQ62" s="21" t="s">
        <v>100</v>
      </c>
      <c r="TJR62" s="21" t="s">
        <v>169</v>
      </c>
      <c r="TJS62" s="27">
        <v>11968</v>
      </c>
      <c r="TJT62" s="21" t="s">
        <v>166</v>
      </c>
      <c r="TJU62" s="21">
        <v>89</v>
      </c>
      <c r="TJV62" s="21" t="s">
        <v>170</v>
      </c>
      <c r="TJW62" s="21" t="s">
        <v>165</v>
      </c>
      <c r="TJX62" s="21" t="s">
        <v>98</v>
      </c>
      <c r="TJY62" s="21" t="s">
        <v>100</v>
      </c>
      <c r="TJZ62" s="21" t="s">
        <v>169</v>
      </c>
      <c r="TKA62" s="27">
        <v>11968</v>
      </c>
      <c r="TKB62" s="21" t="s">
        <v>166</v>
      </c>
      <c r="TKC62" s="21">
        <v>89</v>
      </c>
      <c r="TKD62" s="21" t="s">
        <v>170</v>
      </c>
      <c r="TKE62" s="21" t="s">
        <v>165</v>
      </c>
      <c r="TKF62" s="21" t="s">
        <v>98</v>
      </c>
      <c r="TKG62" s="21" t="s">
        <v>100</v>
      </c>
      <c r="TKH62" s="21" t="s">
        <v>169</v>
      </c>
      <c r="TKI62" s="27">
        <v>11968</v>
      </c>
      <c r="TKJ62" s="21" t="s">
        <v>166</v>
      </c>
      <c r="TKK62" s="21">
        <v>89</v>
      </c>
      <c r="TKL62" s="21" t="s">
        <v>170</v>
      </c>
      <c r="TKM62" s="21" t="s">
        <v>165</v>
      </c>
      <c r="TKN62" s="21" t="s">
        <v>98</v>
      </c>
      <c r="TKO62" s="21" t="s">
        <v>100</v>
      </c>
      <c r="TKP62" s="21" t="s">
        <v>169</v>
      </c>
      <c r="TKQ62" s="27">
        <v>11968</v>
      </c>
      <c r="TKR62" s="21" t="s">
        <v>166</v>
      </c>
      <c r="TKS62" s="21">
        <v>89</v>
      </c>
      <c r="TKT62" s="21" t="s">
        <v>170</v>
      </c>
      <c r="TKU62" s="21" t="s">
        <v>165</v>
      </c>
      <c r="TKV62" s="21" t="s">
        <v>98</v>
      </c>
      <c r="TKW62" s="21" t="s">
        <v>100</v>
      </c>
      <c r="TKX62" s="21" t="s">
        <v>169</v>
      </c>
      <c r="TKY62" s="27">
        <v>11968</v>
      </c>
      <c r="TKZ62" s="21" t="s">
        <v>166</v>
      </c>
      <c r="TLA62" s="21">
        <v>89</v>
      </c>
      <c r="TLB62" s="21" t="s">
        <v>170</v>
      </c>
      <c r="TLC62" s="21" t="s">
        <v>165</v>
      </c>
      <c r="TLD62" s="21" t="s">
        <v>98</v>
      </c>
      <c r="TLE62" s="21" t="s">
        <v>100</v>
      </c>
      <c r="TLF62" s="21" t="s">
        <v>169</v>
      </c>
      <c r="TLG62" s="27">
        <v>11968</v>
      </c>
      <c r="TLH62" s="21" t="s">
        <v>166</v>
      </c>
      <c r="TLI62" s="21">
        <v>89</v>
      </c>
      <c r="TLJ62" s="21" t="s">
        <v>170</v>
      </c>
      <c r="TLK62" s="21" t="s">
        <v>165</v>
      </c>
      <c r="TLL62" s="21" t="s">
        <v>98</v>
      </c>
      <c r="TLM62" s="21" t="s">
        <v>100</v>
      </c>
      <c r="TLN62" s="21" t="s">
        <v>169</v>
      </c>
      <c r="TLO62" s="27">
        <v>11968</v>
      </c>
      <c r="TLP62" s="21" t="s">
        <v>166</v>
      </c>
      <c r="TLQ62" s="21">
        <v>89</v>
      </c>
      <c r="TLR62" s="21" t="s">
        <v>170</v>
      </c>
      <c r="TLS62" s="21" t="s">
        <v>165</v>
      </c>
      <c r="TLT62" s="21" t="s">
        <v>98</v>
      </c>
      <c r="TLU62" s="21" t="s">
        <v>100</v>
      </c>
      <c r="TLV62" s="21" t="s">
        <v>169</v>
      </c>
      <c r="TLW62" s="27">
        <v>11968</v>
      </c>
      <c r="TLX62" s="21" t="s">
        <v>166</v>
      </c>
      <c r="TLY62" s="21">
        <v>89</v>
      </c>
      <c r="TLZ62" s="21" t="s">
        <v>170</v>
      </c>
      <c r="TMA62" s="21" t="s">
        <v>165</v>
      </c>
      <c r="TMB62" s="21" t="s">
        <v>98</v>
      </c>
      <c r="TMC62" s="21" t="s">
        <v>100</v>
      </c>
      <c r="TMD62" s="21" t="s">
        <v>169</v>
      </c>
      <c r="TME62" s="27">
        <v>11968</v>
      </c>
      <c r="TMF62" s="21" t="s">
        <v>166</v>
      </c>
      <c r="TMG62" s="21">
        <v>89</v>
      </c>
      <c r="TMH62" s="21" t="s">
        <v>170</v>
      </c>
      <c r="TMI62" s="21" t="s">
        <v>165</v>
      </c>
      <c r="TMJ62" s="21" t="s">
        <v>98</v>
      </c>
      <c r="TMK62" s="21" t="s">
        <v>100</v>
      </c>
      <c r="TML62" s="21" t="s">
        <v>169</v>
      </c>
      <c r="TMM62" s="27">
        <v>11968</v>
      </c>
      <c r="TMN62" s="21" t="s">
        <v>166</v>
      </c>
      <c r="TMO62" s="21">
        <v>89</v>
      </c>
      <c r="TMP62" s="21" t="s">
        <v>170</v>
      </c>
      <c r="TMQ62" s="21" t="s">
        <v>165</v>
      </c>
      <c r="TMR62" s="21" t="s">
        <v>98</v>
      </c>
      <c r="TMS62" s="21" t="s">
        <v>100</v>
      </c>
      <c r="TMT62" s="21" t="s">
        <v>169</v>
      </c>
      <c r="TMU62" s="27">
        <v>11968</v>
      </c>
      <c r="TMV62" s="21" t="s">
        <v>166</v>
      </c>
      <c r="TMW62" s="21">
        <v>89</v>
      </c>
      <c r="TMX62" s="21" t="s">
        <v>170</v>
      </c>
      <c r="TMY62" s="21" t="s">
        <v>165</v>
      </c>
      <c r="TMZ62" s="21" t="s">
        <v>98</v>
      </c>
      <c r="TNA62" s="21" t="s">
        <v>100</v>
      </c>
      <c r="TNB62" s="21" t="s">
        <v>169</v>
      </c>
      <c r="TNC62" s="27">
        <v>11968</v>
      </c>
      <c r="TND62" s="21" t="s">
        <v>166</v>
      </c>
      <c r="TNE62" s="21">
        <v>89</v>
      </c>
      <c r="TNF62" s="21" t="s">
        <v>170</v>
      </c>
      <c r="TNG62" s="21" t="s">
        <v>165</v>
      </c>
      <c r="TNH62" s="21" t="s">
        <v>98</v>
      </c>
      <c r="TNI62" s="21" t="s">
        <v>100</v>
      </c>
      <c r="TNJ62" s="21" t="s">
        <v>169</v>
      </c>
      <c r="TNK62" s="27">
        <v>11968</v>
      </c>
      <c r="TNL62" s="21" t="s">
        <v>166</v>
      </c>
      <c r="TNM62" s="21">
        <v>89</v>
      </c>
      <c r="TNN62" s="21" t="s">
        <v>170</v>
      </c>
      <c r="TNO62" s="21" t="s">
        <v>165</v>
      </c>
      <c r="TNP62" s="21" t="s">
        <v>98</v>
      </c>
      <c r="TNQ62" s="21" t="s">
        <v>100</v>
      </c>
      <c r="TNR62" s="21" t="s">
        <v>169</v>
      </c>
      <c r="TNS62" s="27">
        <v>11968</v>
      </c>
      <c r="TNT62" s="21" t="s">
        <v>166</v>
      </c>
      <c r="TNU62" s="21">
        <v>89</v>
      </c>
      <c r="TNV62" s="21" t="s">
        <v>170</v>
      </c>
      <c r="TNW62" s="21" t="s">
        <v>165</v>
      </c>
      <c r="TNX62" s="21" t="s">
        <v>98</v>
      </c>
      <c r="TNY62" s="21" t="s">
        <v>100</v>
      </c>
      <c r="TNZ62" s="21" t="s">
        <v>169</v>
      </c>
      <c r="TOA62" s="27">
        <v>11968</v>
      </c>
      <c r="TOB62" s="21" t="s">
        <v>166</v>
      </c>
      <c r="TOC62" s="21">
        <v>89</v>
      </c>
      <c r="TOD62" s="21" t="s">
        <v>170</v>
      </c>
      <c r="TOE62" s="21" t="s">
        <v>165</v>
      </c>
      <c r="TOF62" s="21" t="s">
        <v>98</v>
      </c>
      <c r="TOG62" s="21" t="s">
        <v>100</v>
      </c>
      <c r="TOH62" s="21" t="s">
        <v>169</v>
      </c>
      <c r="TOI62" s="27">
        <v>11968</v>
      </c>
      <c r="TOJ62" s="21" t="s">
        <v>166</v>
      </c>
      <c r="TOK62" s="21">
        <v>89</v>
      </c>
      <c r="TOL62" s="21" t="s">
        <v>170</v>
      </c>
      <c r="TOM62" s="21" t="s">
        <v>165</v>
      </c>
      <c r="TON62" s="21" t="s">
        <v>98</v>
      </c>
      <c r="TOO62" s="21" t="s">
        <v>100</v>
      </c>
      <c r="TOP62" s="21" t="s">
        <v>169</v>
      </c>
      <c r="TOQ62" s="27">
        <v>11968</v>
      </c>
      <c r="TOR62" s="21" t="s">
        <v>166</v>
      </c>
      <c r="TOS62" s="21">
        <v>89</v>
      </c>
      <c r="TOT62" s="21" t="s">
        <v>170</v>
      </c>
      <c r="TOU62" s="21" t="s">
        <v>165</v>
      </c>
      <c r="TOV62" s="21" t="s">
        <v>98</v>
      </c>
      <c r="TOW62" s="21" t="s">
        <v>100</v>
      </c>
      <c r="TOX62" s="21" t="s">
        <v>169</v>
      </c>
      <c r="TOY62" s="27">
        <v>11968</v>
      </c>
      <c r="TOZ62" s="21" t="s">
        <v>166</v>
      </c>
      <c r="TPA62" s="21">
        <v>89</v>
      </c>
      <c r="TPB62" s="21" t="s">
        <v>170</v>
      </c>
      <c r="TPC62" s="21" t="s">
        <v>165</v>
      </c>
      <c r="TPD62" s="21" t="s">
        <v>98</v>
      </c>
      <c r="TPE62" s="21" t="s">
        <v>100</v>
      </c>
      <c r="TPF62" s="21" t="s">
        <v>169</v>
      </c>
      <c r="TPG62" s="27">
        <v>11968</v>
      </c>
      <c r="TPH62" s="21" t="s">
        <v>166</v>
      </c>
      <c r="TPI62" s="21">
        <v>89</v>
      </c>
      <c r="TPJ62" s="21" t="s">
        <v>170</v>
      </c>
      <c r="TPK62" s="21" t="s">
        <v>165</v>
      </c>
      <c r="TPL62" s="21" t="s">
        <v>98</v>
      </c>
      <c r="TPM62" s="21" t="s">
        <v>100</v>
      </c>
      <c r="TPN62" s="21" t="s">
        <v>169</v>
      </c>
      <c r="TPO62" s="27">
        <v>11968</v>
      </c>
      <c r="TPP62" s="21" t="s">
        <v>166</v>
      </c>
      <c r="TPQ62" s="21">
        <v>89</v>
      </c>
      <c r="TPR62" s="21" t="s">
        <v>170</v>
      </c>
      <c r="TPS62" s="21" t="s">
        <v>165</v>
      </c>
      <c r="TPT62" s="21" t="s">
        <v>98</v>
      </c>
      <c r="TPU62" s="21" t="s">
        <v>100</v>
      </c>
      <c r="TPV62" s="21" t="s">
        <v>169</v>
      </c>
      <c r="TPW62" s="27">
        <v>11968</v>
      </c>
      <c r="TPX62" s="21" t="s">
        <v>166</v>
      </c>
      <c r="TPY62" s="21">
        <v>89</v>
      </c>
      <c r="TPZ62" s="21" t="s">
        <v>170</v>
      </c>
      <c r="TQA62" s="21" t="s">
        <v>165</v>
      </c>
      <c r="TQB62" s="21" t="s">
        <v>98</v>
      </c>
      <c r="TQC62" s="21" t="s">
        <v>100</v>
      </c>
      <c r="TQD62" s="21" t="s">
        <v>169</v>
      </c>
      <c r="TQE62" s="27">
        <v>11968</v>
      </c>
      <c r="TQF62" s="21" t="s">
        <v>166</v>
      </c>
      <c r="TQG62" s="21">
        <v>89</v>
      </c>
      <c r="TQH62" s="21" t="s">
        <v>170</v>
      </c>
      <c r="TQI62" s="21" t="s">
        <v>165</v>
      </c>
      <c r="TQJ62" s="21" t="s">
        <v>98</v>
      </c>
      <c r="TQK62" s="21" t="s">
        <v>100</v>
      </c>
      <c r="TQL62" s="21" t="s">
        <v>169</v>
      </c>
      <c r="TQM62" s="27">
        <v>11968</v>
      </c>
      <c r="TQN62" s="21" t="s">
        <v>166</v>
      </c>
      <c r="TQO62" s="21">
        <v>89</v>
      </c>
      <c r="TQP62" s="21" t="s">
        <v>170</v>
      </c>
      <c r="TQQ62" s="21" t="s">
        <v>165</v>
      </c>
      <c r="TQR62" s="21" t="s">
        <v>98</v>
      </c>
      <c r="TQS62" s="21" t="s">
        <v>100</v>
      </c>
      <c r="TQT62" s="21" t="s">
        <v>169</v>
      </c>
      <c r="TQU62" s="27">
        <v>11968</v>
      </c>
      <c r="TQV62" s="21" t="s">
        <v>166</v>
      </c>
      <c r="TQW62" s="21">
        <v>89</v>
      </c>
      <c r="TQX62" s="21" t="s">
        <v>170</v>
      </c>
      <c r="TQY62" s="21" t="s">
        <v>165</v>
      </c>
      <c r="TQZ62" s="21" t="s">
        <v>98</v>
      </c>
      <c r="TRA62" s="21" t="s">
        <v>100</v>
      </c>
      <c r="TRB62" s="21" t="s">
        <v>169</v>
      </c>
      <c r="TRC62" s="27">
        <v>11968</v>
      </c>
      <c r="TRD62" s="21" t="s">
        <v>166</v>
      </c>
      <c r="TRE62" s="21">
        <v>89</v>
      </c>
      <c r="TRF62" s="21" t="s">
        <v>170</v>
      </c>
      <c r="TRG62" s="21" t="s">
        <v>165</v>
      </c>
      <c r="TRH62" s="21" t="s">
        <v>98</v>
      </c>
      <c r="TRI62" s="21" t="s">
        <v>100</v>
      </c>
      <c r="TRJ62" s="21" t="s">
        <v>169</v>
      </c>
      <c r="TRK62" s="27">
        <v>11968</v>
      </c>
      <c r="TRL62" s="21" t="s">
        <v>166</v>
      </c>
      <c r="TRM62" s="21">
        <v>89</v>
      </c>
      <c r="TRN62" s="21" t="s">
        <v>170</v>
      </c>
      <c r="TRO62" s="21" t="s">
        <v>165</v>
      </c>
      <c r="TRP62" s="21" t="s">
        <v>98</v>
      </c>
      <c r="TRQ62" s="21" t="s">
        <v>100</v>
      </c>
      <c r="TRR62" s="21" t="s">
        <v>169</v>
      </c>
      <c r="TRS62" s="27">
        <v>11968</v>
      </c>
      <c r="TRT62" s="21" t="s">
        <v>166</v>
      </c>
      <c r="TRU62" s="21">
        <v>89</v>
      </c>
      <c r="TRV62" s="21" t="s">
        <v>170</v>
      </c>
      <c r="TRW62" s="21" t="s">
        <v>165</v>
      </c>
      <c r="TRX62" s="21" t="s">
        <v>98</v>
      </c>
      <c r="TRY62" s="21" t="s">
        <v>100</v>
      </c>
      <c r="TRZ62" s="21" t="s">
        <v>169</v>
      </c>
      <c r="TSA62" s="27">
        <v>11968</v>
      </c>
      <c r="TSB62" s="21" t="s">
        <v>166</v>
      </c>
      <c r="TSC62" s="21">
        <v>89</v>
      </c>
      <c r="TSD62" s="21" t="s">
        <v>170</v>
      </c>
      <c r="TSE62" s="21" t="s">
        <v>165</v>
      </c>
      <c r="TSF62" s="21" t="s">
        <v>98</v>
      </c>
      <c r="TSG62" s="21" t="s">
        <v>100</v>
      </c>
      <c r="TSH62" s="21" t="s">
        <v>169</v>
      </c>
      <c r="TSI62" s="27">
        <v>11968</v>
      </c>
      <c r="TSJ62" s="21" t="s">
        <v>166</v>
      </c>
      <c r="TSK62" s="21">
        <v>89</v>
      </c>
      <c r="TSL62" s="21" t="s">
        <v>170</v>
      </c>
      <c r="TSM62" s="21" t="s">
        <v>165</v>
      </c>
      <c r="TSN62" s="21" t="s">
        <v>98</v>
      </c>
      <c r="TSO62" s="21" t="s">
        <v>100</v>
      </c>
      <c r="TSP62" s="21" t="s">
        <v>169</v>
      </c>
      <c r="TSQ62" s="27">
        <v>11968</v>
      </c>
      <c r="TSR62" s="21" t="s">
        <v>166</v>
      </c>
      <c r="TSS62" s="21">
        <v>89</v>
      </c>
      <c r="TST62" s="21" t="s">
        <v>170</v>
      </c>
      <c r="TSU62" s="21" t="s">
        <v>165</v>
      </c>
      <c r="TSV62" s="21" t="s">
        <v>98</v>
      </c>
      <c r="TSW62" s="21" t="s">
        <v>100</v>
      </c>
      <c r="TSX62" s="21" t="s">
        <v>169</v>
      </c>
      <c r="TSY62" s="27">
        <v>11968</v>
      </c>
      <c r="TSZ62" s="21" t="s">
        <v>166</v>
      </c>
      <c r="TTA62" s="21">
        <v>89</v>
      </c>
      <c r="TTB62" s="21" t="s">
        <v>170</v>
      </c>
      <c r="TTC62" s="21" t="s">
        <v>165</v>
      </c>
      <c r="TTD62" s="21" t="s">
        <v>98</v>
      </c>
      <c r="TTE62" s="21" t="s">
        <v>100</v>
      </c>
      <c r="TTF62" s="21" t="s">
        <v>169</v>
      </c>
      <c r="TTG62" s="27">
        <v>11968</v>
      </c>
      <c r="TTH62" s="21" t="s">
        <v>166</v>
      </c>
      <c r="TTI62" s="21">
        <v>89</v>
      </c>
      <c r="TTJ62" s="21" t="s">
        <v>170</v>
      </c>
      <c r="TTK62" s="21" t="s">
        <v>165</v>
      </c>
      <c r="TTL62" s="21" t="s">
        <v>98</v>
      </c>
      <c r="TTM62" s="21" t="s">
        <v>100</v>
      </c>
      <c r="TTN62" s="21" t="s">
        <v>169</v>
      </c>
      <c r="TTO62" s="27">
        <v>11968</v>
      </c>
      <c r="TTP62" s="21" t="s">
        <v>166</v>
      </c>
      <c r="TTQ62" s="21">
        <v>89</v>
      </c>
      <c r="TTR62" s="21" t="s">
        <v>170</v>
      </c>
      <c r="TTS62" s="21" t="s">
        <v>165</v>
      </c>
      <c r="TTT62" s="21" t="s">
        <v>98</v>
      </c>
      <c r="TTU62" s="21" t="s">
        <v>100</v>
      </c>
      <c r="TTV62" s="21" t="s">
        <v>169</v>
      </c>
      <c r="TTW62" s="27">
        <v>11968</v>
      </c>
      <c r="TTX62" s="21" t="s">
        <v>166</v>
      </c>
      <c r="TTY62" s="21">
        <v>89</v>
      </c>
      <c r="TTZ62" s="21" t="s">
        <v>170</v>
      </c>
      <c r="TUA62" s="21" t="s">
        <v>165</v>
      </c>
      <c r="TUB62" s="21" t="s">
        <v>98</v>
      </c>
      <c r="TUC62" s="21" t="s">
        <v>100</v>
      </c>
      <c r="TUD62" s="21" t="s">
        <v>169</v>
      </c>
      <c r="TUE62" s="27">
        <v>11968</v>
      </c>
      <c r="TUF62" s="21" t="s">
        <v>166</v>
      </c>
      <c r="TUG62" s="21">
        <v>89</v>
      </c>
      <c r="TUH62" s="21" t="s">
        <v>170</v>
      </c>
      <c r="TUI62" s="21" t="s">
        <v>165</v>
      </c>
      <c r="TUJ62" s="21" t="s">
        <v>98</v>
      </c>
      <c r="TUK62" s="21" t="s">
        <v>100</v>
      </c>
      <c r="TUL62" s="21" t="s">
        <v>169</v>
      </c>
      <c r="TUM62" s="27">
        <v>11968</v>
      </c>
      <c r="TUN62" s="21" t="s">
        <v>166</v>
      </c>
      <c r="TUO62" s="21">
        <v>89</v>
      </c>
      <c r="TUP62" s="21" t="s">
        <v>170</v>
      </c>
      <c r="TUQ62" s="21" t="s">
        <v>165</v>
      </c>
      <c r="TUR62" s="21" t="s">
        <v>98</v>
      </c>
      <c r="TUS62" s="21" t="s">
        <v>100</v>
      </c>
      <c r="TUT62" s="21" t="s">
        <v>169</v>
      </c>
      <c r="TUU62" s="27">
        <v>11968</v>
      </c>
      <c r="TUV62" s="21" t="s">
        <v>166</v>
      </c>
      <c r="TUW62" s="21">
        <v>89</v>
      </c>
      <c r="TUX62" s="21" t="s">
        <v>170</v>
      </c>
      <c r="TUY62" s="21" t="s">
        <v>165</v>
      </c>
      <c r="TUZ62" s="21" t="s">
        <v>98</v>
      </c>
      <c r="TVA62" s="21" t="s">
        <v>100</v>
      </c>
      <c r="TVB62" s="21" t="s">
        <v>169</v>
      </c>
      <c r="TVC62" s="27">
        <v>11968</v>
      </c>
      <c r="TVD62" s="21" t="s">
        <v>166</v>
      </c>
      <c r="TVE62" s="21">
        <v>89</v>
      </c>
      <c r="TVF62" s="21" t="s">
        <v>170</v>
      </c>
      <c r="TVG62" s="21" t="s">
        <v>165</v>
      </c>
      <c r="TVH62" s="21" t="s">
        <v>98</v>
      </c>
      <c r="TVI62" s="21" t="s">
        <v>100</v>
      </c>
      <c r="TVJ62" s="21" t="s">
        <v>169</v>
      </c>
      <c r="TVK62" s="27">
        <v>11968</v>
      </c>
      <c r="TVL62" s="21" t="s">
        <v>166</v>
      </c>
      <c r="TVM62" s="21">
        <v>89</v>
      </c>
      <c r="TVN62" s="21" t="s">
        <v>170</v>
      </c>
      <c r="TVO62" s="21" t="s">
        <v>165</v>
      </c>
      <c r="TVP62" s="21" t="s">
        <v>98</v>
      </c>
      <c r="TVQ62" s="21" t="s">
        <v>100</v>
      </c>
      <c r="TVR62" s="21" t="s">
        <v>169</v>
      </c>
      <c r="TVS62" s="27">
        <v>11968</v>
      </c>
      <c r="TVT62" s="21" t="s">
        <v>166</v>
      </c>
      <c r="TVU62" s="21">
        <v>89</v>
      </c>
      <c r="TVV62" s="21" t="s">
        <v>170</v>
      </c>
      <c r="TVW62" s="21" t="s">
        <v>165</v>
      </c>
      <c r="TVX62" s="21" t="s">
        <v>98</v>
      </c>
      <c r="TVY62" s="21" t="s">
        <v>100</v>
      </c>
      <c r="TVZ62" s="21" t="s">
        <v>169</v>
      </c>
      <c r="TWA62" s="27">
        <v>11968</v>
      </c>
      <c r="TWB62" s="21" t="s">
        <v>166</v>
      </c>
      <c r="TWC62" s="21">
        <v>89</v>
      </c>
      <c r="TWD62" s="21" t="s">
        <v>170</v>
      </c>
      <c r="TWE62" s="21" t="s">
        <v>165</v>
      </c>
      <c r="TWF62" s="21" t="s">
        <v>98</v>
      </c>
      <c r="TWG62" s="21" t="s">
        <v>100</v>
      </c>
      <c r="TWH62" s="21" t="s">
        <v>169</v>
      </c>
      <c r="TWI62" s="27">
        <v>11968</v>
      </c>
      <c r="TWJ62" s="21" t="s">
        <v>166</v>
      </c>
      <c r="TWK62" s="21">
        <v>89</v>
      </c>
      <c r="TWL62" s="21" t="s">
        <v>170</v>
      </c>
      <c r="TWM62" s="21" t="s">
        <v>165</v>
      </c>
      <c r="TWN62" s="21" t="s">
        <v>98</v>
      </c>
      <c r="TWO62" s="21" t="s">
        <v>100</v>
      </c>
      <c r="TWP62" s="21" t="s">
        <v>169</v>
      </c>
      <c r="TWQ62" s="27">
        <v>11968</v>
      </c>
      <c r="TWR62" s="21" t="s">
        <v>166</v>
      </c>
      <c r="TWS62" s="21">
        <v>89</v>
      </c>
      <c r="TWT62" s="21" t="s">
        <v>170</v>
      </c>
      <c r="TWU62" s="21" t="s">
        <v>165</v>
      </c>
      <c r="TWV62" s="21" t="s">
        <v>98</v>
      </c>
      <c r="TWW62" s="21" t="s">
        <v>100</v>
      </c>
      <c r="TWX62" s="21" t="s">
        <v>169</v>
      </c>
      <c r="TWY62" s="27">
        <v>11968</v>
      </c>
      <c r="TWZ62" s="21" t="s">
        <v>166</v>
      </c>
      <c r="TXA62" s="21">
        <v>89</v>
      </c>
      <c r="TXB62" s="21" t="s">
        <v>170</v>
      </c>
      <c r="TXC62" s="21" t="s">
        <v>165</v>
      </c>
      <c r="TXD62" s="21" t="s">
        <v>98</v>
      </c>
      <c r="TXE62" s="21" t="s">
        <v>100</v>
      </c>
      <c r="TXF62" s="21" t="s">
        <v>169</v>
      </c>
      <c r="TXG62" s="27">
        <v>11968</v>
      </c>
      <c r="TXH62" s="21" t="s">
        <v>166</v>
      </c>
      <c r="TXI62" s="21">
        <v>89</v>
      </c>
      <c r="TXJ62" s="21" t="s">
        <v>170</v>
      </c>
      <c r="TXK62" s="21" t="s">
        <v>165</v>
      </c>
      <c r="TXL62" s="21" t="s">
        <v>98</v>
      </c>
      <c r="TXM62" s="21" t="s">
        <v>100</v>
      </c>
      <c r="TXN62" s="21" t="s">
        <v>169</v>
      </c>
      <c r="TXO62" s="27">
        <v>11968</v>
      </c>
      <c r="TXP62" s="21" t="s">
        <v>166</v>
      </c>
      <c r="TXQ62" s="21">
        <v>89</v>
      </c>
      <c r="TXR62" s="21" t="s">
        <v>170</v>
      </c>
      <c r="TXS62" s="21" t="s">
        <v>165</v>
      </c>
      <c r="TXT62" s="21" t="s">
        <v>98</v>
      </c>
      <c r="TXU62" s="21" t="s">
        <v>100</v>
      </c>
      <c r="TXV62" s="21" t="s">
        <v>169</v>
      </c>
      <c r="TXW62" s="27">
        <v>11968</v>
      </c>
      <c r="TXX62" s="21" t="s">
        <v>166</v>
      </c>
      <c r="TXY62" s="21">
        <v>89</v>
      </c>
      <c r="TXZ62" s="21" t="s">
        <v>170</v>
      </c>
      <c r="TYA62" s="21" t="s">
        <v>165</v>
      </c>
      <c r="TYB62" s="21" t="s">
        <v>98</v>
      </c>
      <c r="TYC62" s="21" t="s">
        <v>100</v>
      </c>
      <c r="TYD62" s="21" t="s">
        <v>169</v>
      </c>
      <c r="TYE62" s="27">
        <v>11968</v>
      </c>
      <c r="TYF62" s="21" t="s">
        <v>166</v>
      </c>
      <c r="TYG62" s="21">
        <v>89</v>
      </c>
      <c r="TYH62" s="21" t="s">
        <v>170</v>
      </c>
      <c r="TYI62" s="21" t="s">
        <v>165</v>
      </c>
      <c r="TYJ62" s="21" t="s">
        <v>98</v>
      </c>
      <c r="TYK62" s="21" t="s">
        <v>100</v>
      </c>
      <c r="TYL62" s="21" t="s">
        <v>169</v>
      </c>
      <c r="TYM62" s="27">
        <v>11968</v>
      </c>
      <c r="TYN62" s="21" t="s">
        <v>166</v>
      </c>
      <c r="TYO62" s="21">
        <v>89</v>
      </c>
      <c r="TYP62" s="21" t="s">
        <v>170</v>
      </c>
      <c r="TYQ62" s="21" t="s">
        <v>165</v>
      </c>
      <c r="TYR62" s="21" t="s">
        <v>98</v>
      </c>
      <c r="TYS62" s="21" t="s">
        <v>100</v>
      </c>
      <c r="TYT62" s="21" t="s">
        <v>169</v>
      </c>
      <c r="TYU62" s="27">
        <v>11968</v>
      </c>
      <c r="TYV62" s="21" t="s">
        <v>166</v>
      </c>
      <c r="TYW62" s="21">
        <v>89</v>
      </c>
      <c r="TYX62" s="21" t="s">
        <v>170</v>
      </c>
      <c r="TYY62" s="21" t="s">
        <v>165</v>
      </c>
      <c r="TYZ62" s="21" t="s">
        <v>98</v>
      </c>
      <c r="TZA62" s="21" t="s">
        <v>100</v>
      </c>
      <c r="TZB62" s="21" t="s">
        <v>169</v>
      </c>
      <c r="TZC62" s="27">
        <v>11968</v>
      </c>
      <c r="TZD62" s="21" t="s">
        <v>166</v>
      </c>
      <c r="TZE62" s="21">
        <v>89</v>
      </c>
      <c r="TZF62" s="21" t="s">
        <v>170</v>
      </c>
      <c r="TZG62" s="21" t="s">
        <v>165</v>
      </c>
      <c r="TZH62" s="21" t="s">
        <v>98</v>
      </c>
      <c r="TZI62" s="21" t="s">
        <v>100</v>
      </c>
      <c r="TZJ62" s="21" t="s">
        <v>169</v>
      </c>
      <c r="TZK62" s="27">
        <v>11968</v>
      </c>
      <c r="TZL62" s="21" t="s">
        <v>166</v>
      </c>
      <c r="TZM62" s="21">
        <v>89</v>
      </c>
      <c r="TZN62" s="21" t="s">
        <v>170</v>
      </c>
      <c r="TZO62" s="21" t="s">
        <v>165</v>
      </c>
      <c r="TZP62" s="21" t="s">
        <v>98</v>
      </c>
      <c r="TZQ62" s="21" t="s">
        <v>100</v>
      </c>
      <c r="TZR62" s="21" t="s">
        <v>169</v>
      </c>
      <c r="TZS62" s="27">
        <v>11968</v>
      </c>
      <c r="TZT62" s="21" t="s">
        <v>166</v>
      </c>
      <c r="TZU62" s="21">
        <v>89</v>
      </c>
      <c r="TZV62" s="21" t="s">
        <v>170</v>
      </c>
      <c r="TZW62" s="21" t="s">
        <v>165</v>
      </c>
      <c r="TZX62" s="21" t="s">
        <v>98</v>
      </c>
      <c r="TZY62" s="21" t="s">
        <v>100</v>
      </c>
      <c r="TZZ62" s="21" t="s">
        <v>169</v>
      </c>
      <c r="UAA62" s="27">
        <v>11968</v>
      </c>
      <c r="UAB62" s="21" t="s">
        <v>166</v>
      </c>
      <c r="UAC62" s="21">
        <v>89</v>
      </c>
      <c r="UAD62" s="21" t="s">
        <v>170</v>
      </c>
      <c r="UAE62" s="21" t="s">
        <v>165</v>
      </c>
      <c r="UAF62" s="21" t="s">
        <v>98</v>
      </c>
      <c r="UAG62" s="21" t="s">
        <v>100</v>
      </c>
      <c r="UAH62" s="21" t="s">
        <v>169</v>
      </c>
      <c r="UAI62" s="27">
        <v>11968</v>
      </c>
      <c r="UAJ62" s="21" t="s">
        <v>166</v>
      </c>
      <c r="UAK62" s="21">
        <v>89</v>
      </c>
      <c r="UAL62" s="21" t="s">
        <v>170</v>
      </c>
      <c r="UAM62" s="21" t="s">
        <v>165</v>
      </c>
      <c r="UAN62" s="21" t="s">
        <v>98</v>
      </c>
      <c r="UAO62" s="21" t="s">
        <v>100</v>
      </c>
      <c r="UAP62" s="21" t="s">
        <v>169</v>
      </c>
      <c r="UAQ62" s="27">
        <v>11968</v>
      </c>
      <c r="UAR62" s="21" t="s">
        <v>166</v>
      </c>
      <c r="UAS62" s="21">
        <v>89</v>
      </c>
      <c r="UAT62" s="21" t="s">
        <v>170</v>
      </c>
      <c r="UAU62" s="21" t="s">
        <v>165</v>
      </c>
      <c r="UAV62" s="21" t="s">
        <v>98</v>
      </c>
      <c r="UAW62" s="21" t="s">
        <v>100</v>
      </c>
      <c r="UAX62" s="21" t="s">
        <v>169</v>
      </c>
      <c r="UAY62" s="27">
        <v>11968</v>
      </c>
      <c r="UAZ62" s="21" t="s">
        <v>166</v>
      </c>
      <c r="UBA62" s="21">
        <v>89</v>
      </c>
      <c r="UBB62" s="21" t="s">
        <v>170</v>
      </c>
      <c r="UBC62" s="21" t="s">
        <v>165</v>
      </c>
      <c r="UBD62" s="21" t="s">
        <v>98</v>
      </c>
      <c r="UBE62" s="21" t="s">
        <v>100</v>
      </c>
      <c r="UBF62" s="21" t="s">
        <v>169</v>
      </c>
      <c r="UBG62" s="27">
        <v>11968</v>
      </c>
      <c r="UBH62" s="21" t="s">
        <v>166</v>
      </c>
      <c r="UBI62" s="21">
        <v>89</v>
      </c>
      <c r="UBJ62" s="21" t="s">
        <v>170</v>
      </c>
      <c r="UBK62" s="21" t="s">
        <v>165</v>
      </c>
      <c r="UBL62" s="21" t="s">
        <v>98</v>
      </c>
      <c r="UBM62" s="21" t="s">
        <v>100</v>
      </c>
      <c r="UBN62" s="21" t="s">
        <v>169</v>
      </c>
      <c r="UBO62" s="27">
        <v>11968</v>
      </c>
      <c r="UBP62" s="21" t="s">
        <v>166</v>
      </c>
      <c r="UBQ62" s="21">
        <v>89</v>
      </c>
      <c r="UBR62" s="21" t="s">
        <v>170</v>
      </c>
      <c r="UBS62" s="21" t="s">
        <v>165</v>
      </c>
      <c r="UBT62" s="21" t="s">
        <v>98</v>
      </c>
      <c r="UBU62" s="21" t="s">
        <v>100</v>
      </c>
      <c r="UBV62" s="21" t="s">
        <v>169</v>
      </c>
      <c r="UBW62" s="27">
        <v>11968</v>
      </c>
      <c r="UBX62" s="21" t="s">
        <v>166</v>
      </c>
      <c r="UBY62" s="21">
        <v>89</v>
      </c>
      <c r="UBZ62" s="21" t="s">
        <v>170</v>
      </c>
      <c r="UCA62" s="21" t="s">
        <v>165</v>
      </c>
      <c r="UCB62" s="21" t="s">
        <v>98</v>
      </c>
      <c r="UCC62" s="21" t="s">
        <v>100</v>
      </c>
      <c r="UCD62" s="21" t="s">
        <v>169</v>
      </c>
      <c r="UCE62" s="27">
        <v>11968</v>
      </c>
      <c r="UCF62" s="21" t="s">
        <v>166</v>
      </c>
      <c r="UCG62" s="21">
        <v>89</v>
      </c>
      <c r="UCH62" s="21" t="s">
        <v>170</v>
      </c>
      <c r="UCI62" s="21" t="s">
        <v>165</v>
      </c>
      <c r="UCJ62" s="21" t="s">
        <v>98</v>
      </c>
      <c r="UCK62" s="21" t="s">
        <v>100</v>
      </c>
      <c r="UCL62" s="21" t="s">
        <v>169</v>
      </c>
      <c r="UCM62" s="27">
        <v>11968</v>
      </c>
      <c r="UCN62" s="21" t="s">
        <v>166</v>
      </c>
      <c r="UCO62" s="21">
        <v>89</v>
      </c>
      <c r="UCP62" s="21" t="s">
        <v>170</v>
      </c>
      <c r="UCQ62" s="21" t="s">
        <v>165</v>
      </c>
      <c r="UCR62" s="21" t="s">
        <v>98</v>
      </c>
      <c r="UCS62" s="21" t="s">
        <v>100</v>
      </c>
      <c r="UCT62" s="21" t="s">
        <v>169</v>
      </c>
      <c r="UCU62" s="27">
        <v>11968</v>
      </c>
      <c r="UCV62" s="21" t="s">
        <v>166</v>
      </c>
      <c r="UCW62" s="21">
        <v>89</v>
      </c>
      <c r="UCX62" s="21" t="s">
        <v>170</v>
      </c>
      <c r="UCY62" s="21" t="s">
        <v>165</v>
      </c>
      <c r="UCZ62" s="21" t="s">
        <v>98</v>
      </c>
      <c r="UDA62" s="21" t="s">
        <v>100</v>
      </c>
      <c r="UDB62" s="21" t="s">
        <v>169</v>
      </c>
      <c r="UDC62" s="27">
        <v>11968</v>
      </c>
      <c r="UDD62" s="21" t="s">
        <v>166</v>
      </c>
      <c r="UDE62" s="21">
        <v>89</v>
      </c>
      <c r="UDF62" s="21" t="s">
        <v>170</v>
      </c>
      <c r="UDG62" s="21" t="s">
        <v>165</v>
      </c>
      <c r="UDH62" s="21" t="s">
        <v>98</v>
      </c>
      <c r="UDI62" s="21" t="s">
        <v>100</v>
      </c>
      <c r="UDJ62" s="21" t="s">
        <v>169</v>
      </c>
      <c r="UDK62" s="27">
        <v>11968</v>
      </c>
      <c r="UDL62" s="21" t="s">
        <v>166</v>
      </c>
      <c r="UDM62" s="21">
        <v>89</v>
      </c>
      <c r="UDN62" s="21" t="s">
        <v>170</v>
      </c>
      <c r="UDO62" s="21" t="s">
        <v>165</v>
      </c>
      <c r="UDP62" s="21" t="s">
        <v>98</v>
      </c>
      <c r="UDQ62" s="21" t="s">
        <v>100</v>
      </c>
      <c r="UDR62" s="21" t="s">
        <v>169</v>
      </c>
      <c r="UDS62" s="27">
        <v>11968</v>
      </c>
      <c r="UDT62" s="21" t="s">
        <v>166</v>
      </c>
      <c r="UDU62" s="21">
        <v>89</v>
      </c>
      <c r="UDV62" s="21" t="s">
        <v>170</v>
      </c>
      <c r="UDW62" s="21" t="s">
        <v>165</v>
      </c>
      <c r="UDX62" s="21" t="s">
        <v>98</v>
      </c>
      <c r="UDY62" s="21" t="s">
        <v>100</v>
      </c>
      <c r="UDZ62" s="21" t="s">
        <v>169</v>
      </c>
      <c r="UEA62" s="27">
        <v>11968</v>
      </c>
      <c r="UEB62" s="21" t="s">
        <v>166</v>
      </c>
      <c r="UEC62" s="21">
        <v>89</v>
      </c>
      <c r="UED62" s="21" t="s">
        <v>170</v>
      </c>
      <c r="UEE62" s="21" t="s">
        <v>165</v>
      </c>
      <c r="UEF62" s="21" t="s">
        <v>98</v>
      </c>
      <c r="UEG62" s="21" t="s">
        <v>100</v>
      </c>
      <c r="UEH62" s="21" t="s">
        <v>169</v>
      </c>
      <c r="UEI62" s="27">
        <v>11968</v>
      </c>
      <c r="UEJ62" s="21" t="s">
        <v>166</v>
      </c>
      <c r="UEK62" s="21">
        <v>89</v>
      </c>
      <c r="UEL62" s="21" t="s">
        <v>170</v>
      </c>
      <c r="UEM62" s="21" t="s">
        <v>165</v>
      </c>
      <c r="UEN62" s="21" t="s">
        <v>98</v>
      </c>
      <c r="UEO62" s="21" t="s">
        <v>100</v>
      </c>
      <c r="UEP62" s="21" t="s">
        <v>169</v>
      </c>
      <c r="UEQ62" s="27">
        <v>11968</v>
      </c>
      <c r="UER62" s="21" t="s">
        <v>166</v>
      </c>
      <c r="UES62" s="21">
        <v>89</v>
      </c>
      <c r="UET62" s="21" t="s">
        <v>170</v>
      </c>
      <c r="UEU62" s="21" t="s">
        <v>165</v>
      </c>
      <c r="UEV62" s="21" t="s">
        <v>98</v>
      </c>
      <c r="UEW62" s="21" t="s">
        <v>100</v>
      </c>
      <c r="UEX62" s="21" t="s">
        <v>169</v>
      </c>
      <c r="UEY62" s="27">
        <v>11968</v>
      </c>
      <c r="UEZ62" s="21" t="s">
        <v>166</v>
      </c>
      <c r="UFA62" s="21">
        <v>89</v>
      </c>
      <c r="UFB62" s="21" t="s">
        <v>170</v>
      </c>
      <c r="UFC62" s="21" t="s">
        <v>165</v>
      </c>
      <c r="UFD62" s="21" t="s">
        <v>98</v>
      </c>
      <c r="UFE62" s="21" t="s">
        <v>100</v>
      </c>
      <c r="UFF62" s="21" t="s">
        <v>169</v>
      </c>
      <c r="UFG62" s="27">
        <v>11968</v>
      </c>
      <c r="UFH62" s="21" t="s">
        <v>166</v>
      </c>
      <c r="UFI62" s="21">
        <v>89</v>
      </c>
      <c r="UFJ62" s="21" t="s">
        <v>170</v>
      </c>
      <c r="UFK62" s="21" t="s">
        <v>165</v>
      </c>
      <c r="UFL62" s="21" t="s">
        <v>98</v>
      </c>
      <c r="UFM62" s="21" t="s">
        <v>100</v>
      </c>
      <c r="UFN62" s="21" t="s">
        <v>169</v>
      </c>
      <c r="UFO62" s="27">
        <v>11968</v>
      </c>
      <c r="UFP62" s="21" t="s">
        <v>166</v>
      </c>
      <c r="UFQ62" s="21">
        <v>89</v>
      </c>
      <c r="UFR62" s="21" t="s">
        <v>170</v>
      </c>
      <c r="UFS62" s="21" t="s">
        <v>165</v>
      </c>
      <c r="UFT62" s="21" t="s">
        <v>98</v>
      </c>
      <c r="UFU62" s="21" t="s">
        <v>100</v>
      </c>
      <c r="UFV62" s="21" t="s">
        <v>169</v>
      </c>
      <c r="UFW62" s="27">
        <v>11968</v>
      </c>
      <c r="UFX62" s="21" t="s">
        <v>166</v>
      </c>
      <c r="UFY62" s="21">
        <v>89</v>
      </c>
      <c r="UFZ62" s="21" t="s">
        <v>170</v>
      </c>
      <c r="UGA62" s="21" t="s">
        <v>165</v>
      </c>
      <c r="UGB62" s="21" t="s">
        <v>98</v>
      </c>
      <c r="UGC62" s="21" t="s">
        <v>100</v>
      </c>
      <c r="UGD62" s="21" t="s">
        <v>169</v>
      </c>
      <c r="UGE62" s="27">
        <v>11968</v>
      </c>
      <c r="UGF62" s="21" t="s">
        <v>166</v>
      </c>
      <c r="UGG62" s="21">
        <v>89</v>
      </c>
      <c r="UGH62" s="21" t="s">
        <v>170</v>
      </c>
      <c r="UGI62" s="21" t="s">
        <v>165</v>
      </c>
      <c r="UGJ62" s="21" t="s">
        <v>98</v>
      </c>
      <c r="UGK62" s="21" t="s">
        <v>100</v>
      </c>
      <c r="UGL62" s="21" t="s">
        <v>169</v>
      </c>
      <c r="UGM62" s="27">
        <v>11968</v>
      </c>
      <c r="UGN62" s="21" t="s">
        <v>166</v>
      </c>
      <c r="UGO62" s="21">
        <v>89</v>
      </c>
      <c r="UGP62" s="21" t="s">
        <v>170</v>
      </c>
      <c r="UGQ62" s="21" t="s">
        <v>165</v>
      </c>
      <c r="UGR62" s="21" t="s">
        <v>98</v>
      </c>
      <c r="UGS62" s="21" t="s">
        <v>100</v>
      </c>
      <c r="UGT62" s="21" t="s">
        <v>169</v>
      </c>
      <c r="UGU62" s="27">
        <v>11968</v>
      </c>
      <c r="UGV62" s="21" t="s">
        <v>166</v>
      </c>
      <c r="UGW62" s="21">
        <v>89</v>
      </c>
      <c r="UGX62" s="21" t="s">
        <v>170</v>
      </c>
      <c r="UGY62" s="21" t="s">
        <v>165</v>
      </c>
      <c r="UGZ62" s="21" t="s">
        <v>98</v>
      </c>
      <c r="UHA62" s="21" t="s">
        <v>100</v>
      </c>
      <c r="UHB62" s="21" t="s">
        <v>169</v>
      </c>
      <c r="UHC62" s="27">
        <v>11968</v>
      </c>
      <c r="UHD62" s="21" t="s">
        <v>166</v>
      </c>
      <c r="UHE62" s="21">
        <v>89</v>
      </c>
      <c r="UHF62" s="21" t="s">
        <v>170</v>
      </c>
      <c r="UHG62" s="21" t="s">
        <v>165</v>
      </c>
      <c r="UHH62" s="21" t="s">
        <v>98</v>
      </c>
      <c r="UHI62" s="21" t="s">
        <v>100</v>
      </c>
      <c r="UHJ62" s="21" t="s">
        <v>169</v>
      </c>
      <c r="UHK62" s="27">
        <v>11968</v>
      </c>
      <c r="UHL62" s="21" t="s">
        <v>166</v>
      </c>
      <c r="UHM62" s="21">
        <v>89</v>
      </c>
      <c r="UHN62" s="21" t="s">
        <v>170</v>
      </c>
      <c r="UHO62" s="21" t="s">
        <v>165</v>
      </c>
      <c r="UHP62" s="21" t="s">
        <v>98</v>
      </c>
      <c r="UHQ62" s="21" t="s">
        <v>100</v>
      </c>
      <c r="UHR62" s="21" t="s">
        <v>169</v>
      </c>
      <c r="UHS62" s="27">
        <v>11968</v>
      </c>
      <c r="UHT62" s="21" t="s">
        <v>166</v>
      </c>
      <c r="UHU62" s="21">
        <v>89</v>
      </c>
      <c r="UHV62" s="21" t="s">
        <v>170</v>
      </c>
      <c r="UHW62" s="21" t="s">
        <v>165</v>
      </c>
      <c r="UHX62" s="21" t="s">
        <v>98</v>
      </c>
      <c r="UHY62" s="21" t="s">
        <v>100</v>
      </c>
      <c r="UHZ62" s="21" t="s">
        <v>169</v>
      </c>
      <c r="UIA62" s="27">
        <v>11968</v>
      </c>
      <c r="UIB62" s="21" t="s">
        <v>166</v>
      </c>
      <c r="UIC62" s="21">
        <v>89</v>
      </c>
      <c r="UID62" s="21" t="s">
        <v>170</v>
      </c>
      <c r="UIE62" s="21" t="s">
        <v>165</v>
      </c>
      <c r="UIF62" s="21" t="s">
        <v>98</v>
      </c>
      <c r="UIG62" s="21" t="s">
        <v>100</v>
      </c>
      <c r="UIH62" s="21" t="s">
        <v>169</v>
      </c>
      <c r="UII62" s="27">
        <v>11968</v>
      </c>
      <c r="UIJ62" s="21" t="s">
        <v>166</v>
      </c>
      <c r="UIK62" s="21">
        <v>89</v>
      </c>
      <c r="UIL62" s="21" t="s">
        <v>170</v>
      </c>
      <c r="UIM62" s="21" t="s">
        <v>165</v>
      </c>
      <c r="UIN62" s="21" t="s">
        <v>98</v>
      </c>
      <c r="UIO62" s="21" t="s">
        <v>100</v>
      </c>
      <c r="UIP62" s="21" t="s">
        <v>169</v>
      </c>
      <c r="UIQ62" s="27">
        <v>11968</v>
      </c>
      <c r="UIR62" s="21" t="s">
        <v>166</v>
      </c>
      <c r="UIS62" s="21">
        <v>89</v>
      </c>
      <c r="UIT62" s="21" t="s">
        <v>170</v>
      </c>
      <c r="UIU62" s="21" t="s">
        <v>165</v>
      </c>
      <c r="UIV62" s="21" t="s">
        <v>98</v>
      </c>
      <c r="UIW62" s="21" t="s">
        <v>100</v>
      </c>
      <c r="UIX62" s="21" t="s">
        <v>169</v>
      </c>
      <c r="UIY62" s="27">
        <v>11968</v>
      </c>
      <c r="UIZ62" s="21" t="s">
        <v>166</v>
      </c>
      <c r="UJA62" s="21">
        <v>89</v>
      </c>
      <c r="UJB62" s="21" t="s">
        <v>170</v>
      </c>
      <c r="UJC62" s="21" t="s">
        <v>165</v>
      </c>
      <c r="UJD62" s="21" t="s">
        <v>98</v>
      </c>
      <c r="UJE62" s="21" t="s">
        <v>100</v>
      </c>
      <c r="UJF62" s="21" t="s">
        <v>169</v>
      </c>
      <c r="UJG62" s="27">
        <v>11968</v>
      </c>
      <c r="UJH62" s="21" t="s">
        <v>166</v>
      </c>
      <c r="UJI62" s="21">
        <v>89</v>
      </c>
      <c r="UJJ62" s="21" t="s">
        <v>170</v>
      </c>
      <c r="UJK62" s="21" t="s">
        <v>165</v>
      </c>
      <c r="UJL62" s="21" t="s">
        <v>98</v>
      </c>
      <c r="UJM62" s="21" t="s">
        <v>100</v>
      </c>
      <c r="UJN62" s="21" t="s">
        <v>169</v>
      </c>
      <c r="UJO62" s="27">
        <v>11968</v>
      </c>
      <c r="UJP62" s="21" t="s">
        <v>166</v>
      </c>
      <c r="UJQ62" s="21">
        <v>89</v>
      </c>
      <c r="UJR62" s="21" t="s">
        <v>170</v>
      </c>
      <c r="UJS62" s="21" t="s">
        <v>165</v>
      </c>
      <c r="UJT62" s="21" t="s">
        <v>98</v>
      </c>
      <c r="UJU62" s="21" t="s">
        <v>100</v>
      </c>
      <c r="UJV62" s="21" t="s">
        <v>169</v>
      </c>
      <c r="UJW62" s="27">
        <v>11968</v>
      </c>
      <c r="UJX62" s="21" t="s">
        <v>166</v>
      </c>
      <c r="UJY62" s="21">
        <v>89</v>
      </c>
      <c r="UJZ62" s="21" t="s">
        <v>170</v>
      </c>
      <c r="UKA62" s="21" t="s">
        <v>165</v>
      </c>
      <c r="UKB62" s="21" t="s">
        <v>98</v>
      </c>
      <c r="UKC62" s="21" t="s">
        <v>100</v>
      </c>
      <c r="UKD62" s="21" t="s">
        <v>169</v>
      </c>
      <c r="UKE62" s="27">
        <v>11968</v>
      </c>
      <c r="UKF62" s="21" t="s">
        <v>166</v>
      </c>
      <c r="UKG62" s="21">
        <v>89</v>
      </c>
      <c r="UKH62" s="21" t="s">
        <v>170</v>
      </c>
      <c r="UKI62" s="21" t="s">
        <v>165</v>
      </c>
      <c r="UKJ62" s="21" t="s">
        <v>98</v>
      </c>
      <c r="UKK62" s="21" t="s">
        <v>100</v>
      </c>
      <c r="UKL62" s="21" t="s">
        <v>169</v>
      </c>
      <c r="UKM62" s="27">
        <v>11968</v>
      </c>
      <c r="UKN62" s="21" t="s">
        <v>166</v>
      </c>
      <c r="UKO62" s="21">
        <v>89</v>
      </c>
      <c r="UKP62" s="21" t="s">
        <v>170</v>
      </c>
      <c r="UKQ62" s="21" t="s">
        <v>165</v>
      </c>
      <c r="UKR62" s="21" t="s">
        <v>98</v>
      </c>
      <c r="UKS62" s="21" t="s">
        <v>100</v>
      </c>
      <c r="UKT62" s="21" t="s">
        <v>169</v>
      </c>
      <c r="UKU62" s="27">
        <v>11968</v>
      </c>
      <c r="UKV62" s="21" t="s">
        <v>166</v>
      </c>
      <c r="UKW62" s="21">
        <v>89</v>
      </c>
      <c r="UKX62" s="21" t="s">
        <v>170</v>
      </c>
      <c r="UKY62" s="21" t="s">
        <v>165</v>
      </c>
      <c r="UKZ62" s="21" t="s">
        <v>98</v>
      </c>
      <c r="ULA62" s="21" t="s">
        <v>100</v>
      </c>
      <c r="ULB62" s="21" t="s">
        <v>169</v>
      </c>
      <c r="ULC62" s="27">
        <v>11968</v>
      </c>
      <c r="ULD62" s="21" t="s">
        <v>166</v>
      </c>
      <c r="ULE62" s="21">
        <v>89</v>
      </c>
      <c r="ULF62" s="21" t="s">
        <v>170</v>
      </c>
      <c r="ULG62" s="21" t="s">
        <v>165</v>
      </c>
      <c r="ULH62" s="21" t="s">
        <v>98</v>
      </c>
      <c r="ULI62" s="21" t="s">
        <v>100</v>
      </c>
      <c r="ULJ62" s="21" t="s">
        <v>169</v>
      </c>
      <c r="ULK62" s="27">
        <v>11968</v>
      </c>
      <c r="ULL62" s="21" t="s">
        <v>166</v>
      </c>
      <c r="ULM62" s="21">
        <v>89</v>
      </c>
      <c r="ULN62" s="21" t="s">
        <v>170</v>
      </c>
      <c r="ULO62" s="21" t="s">
        <v>165</v>
      </c>
      <c r="ULP62" s="21" t="s">
        <v>98</v>
      </c>
      <c r="ULQ62" s="21" t="s">
        <v>100</v>
      </c>
      <c r="ULR62" s="21" t="s">
        <v>169</v>
      </c>
      <c r="ULS62" s="27">
        <v>11968</v>
      </c>
      <c r="ULT62" s="21" t="s">
        <v>166</v>
      </c>
      <c r="ULU62" s="21">
        <v>89</v>
      </c>
      <c r="ULV62" s="21" t="s">
        <v>170</v>
      </c>
      <c r="ULW62" s="21" t="s">
        <v>165</v>
      </c>
      <c r="ULX62" s="21" t="s">
        <v>98</v>
      </c>
      <c r="ULY62" s="21" t="s">
        <v>100</v>
      </c>
      <c r="ULZ62" s="21" t="s">
        <v>169</v>
      </c>
      <c r="UMA62" s="27">
        <v>11968</v>
      </c>
      <c r="UMB62" s="21" t="s">
        <v>166</v>
      </c>
      <c r="UMC62" s="21">
        <v>89</v>
      </c>
      <c r="UMD62" s="21" t="s">
        <v>170</v>
      </c>
      <c r="UME62" s="21" t="s">
        <v>165</v>
      </c>
      <c r="UMF62" s="21" t="s">
        <v>98</v>
      </c>
      <c r="UMG62" s="21" t="s">
        <v>100</v>
      </c>
      <c r="UMH62" s="21" t="s">
        <v>169</v>
      </c>
      <c r="UMI62" s="27">
        <v>11968</v>
      </c>
      <c r="UMJ62" s="21" t="s">
        <v>166</v>
      </c>
      <c r="UMK62" s="21">
        <v>89</v>
      </c>
      <c r="UML62" s="21" t="s">
        <v>170</v>
      </c>
      <c r="UMM62" s="21" t="s">
        <v>165</v>
      </c>
      <c r="UMN62" s="21" t="s">
        <v>98</v>
      </c>
      <c r="UMO62" s="21" t="s">
        <v>100</v>
      </c>
      <c r="UMP62" s="21" t="s">
        <v>169</v>
      </c>
      <c r="UMQ62" s="27">
        <v>11968</v>
      </c>
      <c r="UMR62" s="21" t="s">
        <v>166</v>
      </c>
      <c r="UMS62" s="21">
        <v>89</v>
      </c>
      <c r="UMT62" s="21" t="s">
        <v>170</v>
      </c>
      <c r="UMU62" s="21" t="s">
        <v>165</v>
      </c>
      <c r="UMV62" s="21" t="s">
        <v>98</v>
      </c>
      <c r="UMW62" s="21" t="s">
        <v>100</v>
      </c>
      <c r="UMX62" s="21" t="s">
        <v>169</v>
      </c>
      <c r="UMY62" s="27">
        <v>11968</v>
      </c>
      <c r="UMZ62" s="21" t="s">
        <v>166</v>
      </c>
      <c r="UNA62" s="21">
        <v>89</v>
      </c>
      <c r="UNB62" s="21" t="s">
        <v>170</v>
      </c>
      <c r="UNC62" s="21" t="s">
        <v>165</v>
      </c>
      <c r="UND62" s="21" t="s">
        <v>98</v>
      </c>
      <c r="UNE62" s="21" t="s">
        <v>100</v>
      </c>
      <c r="UNF62" s="21" t="s">
        <v>169</v>
      </c>
      <c r="UNG62" s="27">
        <v>11968</v>
      </c>
      <c r="UNH62" s="21" t="s">
        <v>166</v>
      </c>
      <c r="UNI62" s="21">
        <v>89</v>
      </c>
      <c r="UNJ62" s="21" t="s">
        <v>170</v>
      </c>
      <c r="UNK62" s="21" t="s">
        <v>165</v>
      </c>
      <c r="UNL62" s="21" t="s">
        <v>98</v>
      </c>
      <c r="UNM62" s="21" t="s">
        <v>100</v>
      </c>
      <c r="UNN62" s="21" t="s">
        <v>169</v>
      </c>
      <c r="UNO62" s="27">
        <v>11968</v>
      </c>
      <c r="UNP62" s="21" t="s">
        <v>166</v>
      </c>
      <c r="UNQ62" s="21">
        <v>89</v>
      </c>
      <c r="UNR62" s="21" t="s">
        <v>170</v>
      </c>
      <c r="UNS62" s="21" t="s">
        <v>165</v>
      </c>
      <c r="UNT62" s="21" t="s">
        <v>98</v>
      </c>
      <c r="UNU62" s="21" t="s">
        <v>100</v>
      </c>
      <c r="UNV62" s="21" t="s">
        <v>169</v>
      </c>
      <c r="UNW62" s="27">
        <v>11968</v>
      </c>
      <c r="UNX62" s="21" t="s">
        <v>166</v>
      </c>
      <c r="UNY62" s="21">
        <v>89</v>
      </c>
      <c r="UNZ62" s="21" t="s">
        <v>170</v>
      </c>
      <c r="UOA62" s="21" t="s">
        <v>165</v>
      </c>
      <c r="UOB62" s="21" t="s">
        <v>98</v>
      </c>
      <c r="UOC62" s="21" t="s">
        <v>100</v>
      </c>
      <c r="UOD62" s="21" t="s">
        <v>169</v>
      </c>
      <c r="UOE62" s="27">
        <v>11968</v>
      </c>
      <c r="UOF62" s="21" t="s">
        <v>166</v>
      </c>
      <c r="UOG62" s="21">
        <v>89</v>
      </c>
      <c r="UOH62" s="21" t="s">
        <v>170</v>
      </c>
      <c r="UOI62" s="21" t="s">
        <v>165</v>
      </c>
      <c r="UOJ62" s="21" t="s">
        <v>98</v>
      </c>
      <c r="UOK62" s="21" t="s">
        <v>100</v>
      </c>
      <c r="UOL62" s="21" t="s">
        <v>169</v>
      </c>
      <c r="UOM62" s="27">
        <v>11968</v>
      </c>
      <c r="UON62" s="21" t="s">
        <v>166</v>
      </c>
      <c r="UOO62" s="21">
        <v>89</v>
      </c>
      <c r="UOP62" s="21" t="s">
        <v>170</v>
      </c>
      <c r="UOQ62" s="21" t="s">
        <v>165</v>
      </c>
      <c r="UOR62" s="21" t="s">
        <v>98</v>
      </c>
      <c r="UOS62" s="21" t="s">
        <v>100</v>
      </c>
      <c r="UOT62" s="21" t="s">
        <v>169</v>
      </c>
      <c r="UOU62" s="27">
        <v>11968</v>
      </c>
      <c r="UOV62" s="21" t="s">
        <v>166</v>
      </c>
      <c r="UOW62" s="21">
        <v>89</v>
      </c>
      <c r="UOX62" s="21" t="s">
        <v>170</v>
      </c>
      <c r="UOY62" s="21" t="s">
        <v>165</v>
      </c>
      <c r="UOZ62" s="21" t="s">
        <v>98</v>
      </c>
      <c r="UPA62" s="21" t="s">
        <v>100</v>
      </c>
      <c r="UPB62" s="21" t="s">
        <v>169</v>
      </c>
      <c r="UPC62" s="27">
        <v>11968</v>
      </c>
      <c r="UPD62" s="21" t="s">
        <v>166</v>
      </c>
      <c r="UPE62" s="21">
        <v>89</v>
      </c>
      <c r="UPF62" s="21" t="s">
        <v>170</v>
      </c>
      <c r="UPG62" s="21" t="s">
        <v>165</v>
      </c>
      <c r="UPH62" s="21" t="s">
        <v>98</v>
      </c>
      <c r="UPI62" s="21" t="s">
        <v>100</v>
      </c>
      <c r="UPJ62" s="21" t="s">
        <v>169</v>
      </c>
      <c r="UPK62" s="27">
        <v>11968</v>
      </c>
      <c r="UPL62" s="21" t="s">
        <v>166</v>
      </c>
      <c r="UPM62" s="21">
        <v>89</v>
      </c>
      <c r="UPN62" s="21" t="s">
        <v>170</v>
      </c>
      <c r="UPO62" s="21" t="s">
        <v>165</v>
      </c>
      <c r="UPP62" s="21" t="s">
        <v>98</v>
      </c>
      <c r="UPQ62" s="21" t="s">
        <v>100</v>
      </c>
      <c r="UPR62" s="21" t="s">
        <v>169</v>
      </c>
      <c r="UPS62" s="27">
        <v>11968</v>
      </c>
      <c r="UPT62" s="21" t="s">
        <v>166</v>
      </c>
      <c r="UPU62" s="21">
        <v>89</v>
      </c>
      <c r="UPV62" s="21" t="s">
        <v>170</v>
      </c>
      <c r="UPW62" s="21" t="s">
        <v>165</v>
      </c>
      <c r="UPX62" s="21" t="s">
        <v>98</v>
      </c>
      <c r="UPY62" s="21" t="s">
        <v>100</v>
      </c>
      <c r="UPZ62" s="21" t="s">
        <v>169</v>
      </c>
      <c r="UQA62" s="27">
        <v>11968</v>
      </c>
      <c r="UQB62" s="21" t="s">
        <v>166</v>
      </c>
      <c r="UQC62" s="21">
        <v>89</v>
      </c>
      <c r="UQD62" s="21" t="s">
        <v>170</v>
      </c>
      <c r="UQE62" s="21" t="s">
        <v>165</v>
      </c>
      <c r="UQF62" s="21" t="s">
        <v>98</v>
      </c>
      <c r="UQG62" s="21" t="s">
        <v>100</v>
      </c>
      <c r="UQH62" s="21" t="s">
        <v>169</v>
      </c>
      <c r="UQI62" s="27">
        <v>11968</v>
      </c>
      <c r="UQJ62" s="21" t="s">
        <v>166</v>
      </c>
      <c r="UQK62" s="21">
        <v>89</v>
      </c>
      <c r="UQL62" s="21" t="s">
        <v>170</v>
      </c>
      <c r="UQM62" s="21" t="s">
        <v>165</v>
      </c>
      <c r="UQN62" s="21" t="s">
        <v>98</v>
      </c>
      <c r="UQO62" s="21" t="s">
        <v>100</v>
      </c>
      <c r="UQP62" s="21" t="s">
        <v>169</v>
      </c>
      <c r="UQQ62" s="27">
        <v>11968</v>
      </c>
      <c r="UQR62" s="21" t="s">
        <v>166</v>
      </c>
      <c r="UQS62" s="21">
        <v>89</v>
      </c>
      <c r="UQT62" s="21" t="s">
        <v>170</v>
      </c>
      <c r="UQU62" s="21" t="s">
        <v>165</v>
      </c>
      <c r="UQV62" s="21" t="s">
        <v>98</v>
      </c>
      <c r="UQW62" s="21" t="s">
        <v>100</v>
      </c>
      <c r="UQX62" s="21" t="s">
        <v>169</v>
      </c>
      <c r="UQY62" s="27">
        <v>11968</v>
      </c>
      <c r="UQZ62" s="21" t="s">
        <v>166</v>
      </c>
      <c r="URA62" s="21">
        <v>89</v>
      </c>
      <c r="URB62" s="21" t="s">
        <v>170</v>
      </c>
      <c r="URC62" s="21" t="s">
        <v>165</v>
      </c>
      <c r="URD62" s="21" t="s">
        <v>98</v>
      </c>
      <c r="URE62" s="21" t="s">
        <v>100</v>
      </c>
      <c r="URF62" s="21" t="s">
        <v>169</v>
      </c>
      <c r="URG62" s="27">
        <v>11968</v>
      </c>
      <c r="URH62" s="21" t="s">
        <v>166</v>
      </c>
      <c r="URI62" s="21">
        <v>89</v>
      </c>
      <c r="URJ62" s="21" t="s">
        <v>170</v>
      </c>
      <c r="URK62" s="21" t="s">
        <v>165</v>
      </c>
      <c r="URL62" s="21" t="s">
        <v>98</v>
      </c>
      <c r="URM62" s="21" t="s">
        <v>100</v>
      </c>
      <c r="URN62" s="21" t="s">
        <v>169</v>
      </c>
      <c r="URO62" s="27">
        <v>11968</v>
      </c>
      <c r="URP62" s="21" t="s">
        <v>166</v>
      </c>
      <c r="URQ62" s="21">
        <v>89</v>
      </c>
      <c r="URR62" s="21" t="s">
        <v>170</v>
      </c>
      <c r="URS62" s="21" t="s">
        <v>165</v>
      </c>
      <c r="URT62" s="21" t="s">
        <v>98</v>
      </c>
      <c r="URU62" s="21" t="s">
        <v>100</v>
      </c>
      <c r="URV62" s="21" t="s">
        <v>169</v>
      </c>
      <c r="URW62" s="27">
        <v>11968</v>
      </c>
      <c r="URX62" s="21" t="s">
        <v>166</v>
      </c>
      <c r="URY62" s="21">
        <v>89</v>
      </c>
      <c r="URZ62" s="21" t="s">
        <v>170</v>
      </c>
      <c r="USA62" s="21" t="s">
        <v>165</v>
      </c>
      <c r="USB62" s="21" t="s">
        <v>98</v>
      </c>
      <c r="USC62" s="21" t="s">
        <v>100</v>
      </c>
      <c r="USD62" s="21" t="s">
        <v>169</v>
      </c>
      <c r="USE62" s="27">
        <v>11968</v>
      </c>
      <c r="USF62" s="21" t="s">
        <v>166</v>
      </c>
      <c r="USG62" s="21">
        <v>89</v>
      </c>
      <c r="USH62" s="21" t="s">
        <v>170</v>
      </c>
      <c r="USI62" s="21" t="s">
        <v>165</v>
      </c>
      <c r="USJ62" s="21" t="s">
        <v>98</v>
      </c>
      <c r="USK62" s="21" t="s">
        <v>100</v>
      </c>
      <c r="USL62" s="21" t="s">
        <v>169</v>
      </c>
      <c r="USM62" s="27">
        <v>11968</v>
      </c>
      <c r="USN62" s="21" t="s">
        <v>166</v>
      </c>
      <c r="USO62" s="21">
        <v>89</v>
      </c>
      <c r="USP62" s="21" t="s">
        <v>170</v>
      </c>
      <c r="USQ62" s="21" t="s">
        <v>165</v>
      </c>
      <c r="USR62" s="21" t="s">
        <v>98</v>
      </c>
      <c r="USS62" s="21" t="s">
        <v>100</v>
      </c>
      <c r="UST62" s="21" t="s">
        <v>169</v>
      </c>
      <c r="USU62" s="27">
        <v>11968</v>
      </c>
      <c r="USV62" s="21" t="s">
        <v>166</v>
      </c>
      <c r="USW62" s="21">
        <v>89</v>
      </c>
      <c r="USX62" s="21" t="s">
        <v>170</v>
      </c>
      <c r="USY62" s="21" t="s">
        <v>165</v>
      </c>
      <c r="USZ62" s="21" t="s">
        <v>98</v>
      </c>
      <c r="UTA62" s="21" t="s">
        <v>100</v>
      </c>
      <c r="UTB62" s="21" t="s">
        <v>169</v>
      </c>
      <c r="UTC62" s="27">
        <v>11968</v>
      </c>
      <c r="UTD62" s="21" t="s">
        <v>166</v>
      </c>
      <c r="UTE62" s="21">
        <v>89</v>
      </c>
      <c r="UTF62" s="21" t="s">
        <v>170</v>
      </c>
      <c r="UTG62" s="21" t="s">
        <v>165</v>
      </c>
      <c r="UTH62" s="21" t="s">
        <v>98</v>
      </c>
      <c r="UTI62" s="21" t="s">
        <v>100</v>
      </c>
      <c r="UTJ62" s="21" t="s">
        <v>169</v>
      </c>
      <c r="UTK62" s="27">
        <v>11968</v>
      </c>
      <c r="UTL62" s="21" t="s">
        <v>166</v>
      </c>
      <c r="UTM62" s="21">
        <v>89</v>
      </c>
      <c r="UTN62" s="21" t="s">
        <v>170</v>
      </c>
      <c r="UTO62" s="21" t="s">
        <v>165</v>
      </c>
      <c r="UTP62" s="21" t="s">
        <v>98</v>
      </c>
      <c r="UTQ62" s="21" t="s">
        <v>100</v>
      </c>
      <c r="UTR62" s="21" t="s">
        <v>169</v>
      </c>
      <c r="UTS62" s="27">
        <v>11968</v>
      </c>
      <c r="UTT62" s="21" t="s">
        <v>166</v>
      </c>
      <c r="UTU62" s="21">
        <v>89</v>
      </c>
      <c r="UTV62" s="21" t="s">
        <v>170</v>
      </c>
      <c r="UTW62" s="21" t="s">
        <v>165</v>
      </c>
      <c r="UTX62" s="21" t="s">
        <v>98</v>
      </c>
      <c r="UTY62" s="21" t="s">
        <v>100</v>
      </c>
      <c r="UTZ62" s="21" t="s">
        <v>169</v>
      </c>
      <c r="UUA62" s="27">
        <v>11968</v>
      </c>
      <c r="UUB62" s="21" t="s">
        <v>166</v>
      </c>
      <c r="UUC62" s="21">
        <v>89</v>
      </c>
      <c r="UUD62" s="21" t="s">
        <v>170</v>
      </c>
      <c r="UUE62" s="21" t="s">
        <v>165</v>
      </c>
      <c r="UUF62" s="21" t="s">
        <v>98</v>
      </c>
      <c r="UUG62" s="21" t="s">
        <v>100</v>
      </c>
      <c r="UUH62" s="21" t="s">
        <v>169</v>
      </c>
      <c r="UUI62" s="27">
        <v>11968</v>
      </c>
      <c r="UUJ62" s="21" t="s">
        <v>166</v>
      </c>
      <c r="UUK62" s="21">
        <v>89</v>
      </c>
      <c r="UUL62" s="21" t="s">
        <v>170</v>
      </c>
      <c r="UUM62" s="21" t="s">
        <v>165</v>
      </c>
      <c r="UUN62" s="21" t="s">
        <v>98</v>
      </c>
      <c r="UUO62" s="21" t="s">
        <v>100</v>
      </c>
      <c r="UUP62" s="21" t="s">
        <v>169</v>
      </c>
      <c r="UUQ62" s="27">
        <v>11968</v>
      </c>
      <c r="UUR62" s="21" t="s">
        <v>166</v>
      </c>
      <c r="UUS62" s="21">
        <v>89</v>
      </c>
      <c r="UUT62" s="21" t="s">
        <v>170</v>
      </c>
      <c r="UUU62" s="21" t="s">
        <v>165</v>
      </c>
      <c r="UUV62" s="21" t="s">
        <v>98</v>
      </c>
      <c r="UUW62" s="21" t="s">
        <v>100</v>
      </c>
      <c r="UUX62" s="21" t="s">
        <v>169</v>
      </c>
      <c r="UUY62" s="27">
        <v>11968</v>
      </c>
      <c r="UUZ62" s="21" t="s">
        <v>166</v>
      </c>
      <c r="UVA62" s="21">
        <v>89</v>
      </c>
      <c r="UVB62" s="21" t="s">
        <v>170</v>
      </c>
      <c r="UVC62" s="21" t="s">
        <v>165</v>
      </c>
      <c r="UVD62" s="21" t="s">
        <v>98</v>
      </c>
      <c r="UVE62" s="21" t="s">
        <v>100</v>
      </c>
      <c r="UVF62" s="21" t="s">
        <v>169</v>
      </c>
      <c r="UVG62" s="27">
        <v>11968</v>
      </c>
      <c r="UVH62" s="21" t="s">
        <v>166</v>
      </c>
      <c r="UVI62" s="21">
        <v>89</v>
      </c>
      <c r="UVJ62" s="21" t="s">
        <v>170</v>
      </c>
      <c r="UVK62" s="21" t="s">
        <v>165</v>
      </c>
      <c r="UVL62" s="21" t="s">
        <v>98</v>
      </c>
      <c r="UVM62" s="21" t="s">
        <v>100</v>
      </c>
      <c r="UVN62" s="21" t="s">
        <v>169</v>
      </c>
      <c r="UVO62" s="27">
        <v>11968</v>
      </c>
      <c r="UVP62" s="21" t="s">
        <v>166</v>
      </c>
      <c r="UVQ62" s="21">
        <v>89</v>
      </c>
      <c r="UVR62" s="21" t="s">
        <v>170</v>
      </c>
      <c r="UVS62" s="21" t="s">
        <v>165</v>
      </c>
      <c r="UVT62" s="21" t="s">
        <v>98</v>
      </c>
      <c r="UVU62" s="21" t="s">
        <v>100</v>
      </c>
      <c r="UVV62" s="21" t="s">
        <v>169</v>
      </c>
      <c r="UVW62" s="27">
        <v>11968</v>
      </c>
      <c r="UVX62" s="21" t="s">
        <v>166</v>
      </c>
      <c r="UVY62" s="21">
        <v>89</v>
      </c>
      <c r="UVZ62" s="21" t="s">
        <v>170</v>
      </c>
      <c r="UWA62" s="21" t="s">
        <v>165</v>
      </c>
      <c r="UWB62" s="21" t="s">
        <v>98</v>
      </c>
      <c r="UWC62" s="21" t="s">
        <v>100</v>
      </c>
      <c r="UWD62" s="21" t="s">
        <v>169</v>
      </c>
      <c r="UWE62" s="27">
        <v>11968</v>
      </c>
      <c r="UWF62" s="21" t="s">
        <v>166</v>
      </c>
      <c r="UWG62" s="21">
        <v>89</v>
      </c>
      <c r="UWH62" s="21" t="s">
        <v>170</v>
      </c>
      <c r="UWI62" s="21" t="s">
        <v>165</v>
      </c>
      <c r="UWJ62" s="21" t="s">
        <v>98</v>
      </c>
      <c r="UWK62" s="21" t="s">
        <v>100</v>
      </c>
      <c r="UWL62" s="21" t="s">
        <v>169</v>
      </c>
      <c r="UWM62" s="27">
        <v>11968</v>
      </c>
      <c r="UWN62" s="21" t="s">
        <v>166</v>
      </c>
      <c r="UWO62" s="21">
        <v>89</v>
      </c>
      <c r="UWP62" s="21" t="s">
        <v>170</v>
      </c>
      <c r="UWQ62" s="21" t="s">
        <v>165</v>
      </c>
      <c r="UWR62" s="21" t="s">
        <v>98</v>
      </c>
      <c r="UWS62" s="21" t="s">
        <v>100</v>
      </c>
      <c r="UWT62" s="21" t="s">
        <v>169</v>
      </c>
      <c r="UWU62" s="27">
        <v>11968</v>
      </c>
      <c r="UWV62" s="21" t="s">
        <v>166</v>
      </c>
      <c r="UWW62" s="21">
        <v>89</v>
      </c>
      <c r="UWX62" s="21" t="s">
        <v>170</v>
      </c>
      <c r="UWY62" s="21" t="s">
        <v>165</v>
      </c>
      <c r="UWZ62" s="21" t="s">
        <v>98</v>
      </c>
      <c r="UXA62" s="21" t="s">
        <v>100</v>
      </c>
      <c r="UXB62" s="21" t="s">
        <v>169</v>
      </c>
      <c r="UXC62" s="27">
        <v>11968</v>
      </c>
      <c r="UXD62" s="21" t="s">
        <v>166</v>
      </c>
      <c r="UXE62" s="21">
        <v>89</v>
      </c>
      <c r="UXF62" s="21" t="s">
        <v>170</v>
      </c>
      <c r="UXG62" s="21" t="s">
        <v>165</v>
      </c>
      <c r="UXH62" s="21" t="s">
        <v>98</v>
      </c>
      <c r="UXI62" s="21" t="s">
        <v>100</v>
      </c>
      <c r="UXJ62" s="21" t="s">
        <v>169</v>
      </c>
      <c r="UXK62" s="27">
        <v>11968</v>
      </c>
      <c r="UXL62" s="21" t="s">
        <v>166</v>
      </c>
      <c r="UXM62" s="21">
        <v>89</v>
      </c>
      <c r="UXN62" s="21" t="s">
        <v>170</v>
      </c>
      <c r="UXO62" s="21" t="s">
        <v>165</v>
      </c>
      <c r="UXP62" s="21" t="s">
        <v>98</v>
      </c>
      <c r="UXQ62" s="21" t="s">
        <v>100</v>
      </c>
      <c r="UXR62" s="21" t="s">
        <v>169</v>
      </c>
      <c r="UXS62" s="27">
        <v>11968</v>
      </c>
      <c r="UXT62" s="21" t="s">
        <v>166</v>
      </c>
      <c r="UXU62" s="21">
        <v>89</v>
      </c>
      <c r="UXV62" s="21" t="s">
        <v>170</v>
      </c>
      <c r="UXW62" s="21" t="s">
        <v>165</v>
      </c>
      <c r="UXX62" s="21" t="s">
        <v>98</v>
      </c>
      <c r="UXY62" s="21" t="s">
        <v>100</v>
      </c>
      <c r="UXZ62" s="21" t="s">
        <v>169</v>
      </c>
      <c r="UYA62" s="27">
        <v>11968</v>
      </c>
      <c r="UYB62" s="21" t="s">
        <v>166</v>
      </c>
      <c r="UYC62" s="21">
        <v>89</v>
      </c>
      <c r="UYD62" s="21" t="s">
        <v>170</v>
      </c>
      <c r="UYE62" s="21" t="s">
        <v>165</v>
      </c>
      <c r="UYF62" s="21" t="s">
        <v>98</v>
      </c>
      <c r="UYG62" s="21" t="s">
        <v>100</v>
      </c>
      <c r="UYH62" s="21" t="s">
        <v>169</v>
      </c>
      <c r="UYI62" s="27">
        <v>11968</v>
      </c>
      <c r="UYJ62" s="21" t="s">
        <v>166</v>
      </c>
      <c r="UYK62" s="21">
        <v>89</v>
      </c>
      <c r="UYL62" s="21" t="s">
        <v>170</v>
      </c>
      <c r="UYM62" s="21" t="s">
        <v>165</v>
      </c>
      <c r="UYN62" s="21" t="s">
        <v>98</v>
      </c>
      <c r="UYO62" s="21" t="s">
        <v>100</v>
      </c>
      <c r="UYP62" s="21" t="s">
        <v>169</v>
      </c>
      <c r="UYQ62" s="27">
        <v>11968</v>
      </c>
      <c r="UYR62" s="21" t="s">
        <v>166</v>
      </c>
      <c r="UYS62" s="21">
        <v>89</v>
      </c>
      <c r="UYT62" s="21" t="s">
        <v>170</v>
      </c>
      <c r="UYU62" s="21" t="s">
        <v>165</v>
      </c>
      <c r="UYV62" s="21" t="s">
        <v>98</v>
      </c>
      <c r="UYW62" s="21" t="s">
        <v>100</v>
      </c>
      <c r="UYX62" s="21" t="s">
        <v>169</v>
      </c>
      <c r="UYY62" s="27">
        <v>11968</v>
      </c>
      <c r="UYZ62" s="21" t="s">
        <v>166</v>
      </c>
      <c r="UZA62" s="21">
        <v>89</v>
      </c>
      <c r="UZB62" s="21" t="s">
        <v>170</v>
      </c>
      <c r="UZC62" s="21" t="s">
        <v>165</v>
      </c>
      <c r="UZD62" s="21" t="s">
        <v>98</v>
      </c>
      <c r="UZE62" s="21" t="s">
        <v>100</v>
      </c>
      <c r="UZF62" s="21" t="s">
        <v>169</v>
      </c>
      <c r="UZG62" s="27">
        <v>11968</v>
      </c>
      <c r="UZH62" s="21" t="s">
        <v>166</v>
      </c>
      <c r="UZI62" s="21">
        <v>89</v>
      </c>
      <c r="UZJ62" s="21" t="s">
        <v>170</v>
      </c>
      <c r="UZK62" s="21" t="s">
        <v>165</v>
      </c>
      <c r="UZL62" s="21" t="s">
        <v>98</v>
      </c>
      <c r="UZM62" s="21" t="s">
        <v>100</v>
      </c>
      <c r="UZN62" s="21" t="s">
        <v>169</v>
      </c>
      <c r="UZO62" s="27">
        <v>11968</v>
      </c>
      <c r="UZP62" s="21" t="s">
        <v>166</v>
      </c>
      <c r="UZQ62" s="21">
        <v>89</v>
      </c>
      <c r="UZR62" s="21" t="s">
        <v>170</v>
      </c>
      <c r="UZS62" s="21" t="s">
        <v>165</v>
      </c>
      <c r="UZT62" s="21" t="s">
        <v>98</v>
      </c>
      <c r="UZU62" s="21" t="s">
        <v>100</v>
      </c>
      <c r="UZV62" s="21" t="s">
        <v>169</v>
      </c>
      <c r="UZW62" s="27">
        <v>11968</v>
      </c>
      <c r="UZX62" s="21" t="s">
        <v>166</v>
      </c>
      <c r="UZY62" s="21">
        <v>89</v>
      </c>
      <c r="UZZ62" s="21" t="s">
        <v>170</v>
      </c>
      <c r="VAA62" s="21" t="s">
        <v>165</v>
      </c>
      <c r="VAB62" s="21" t="s">
        <v>98</v>
      </c>
      <c r="VAC62" s="21" t="s">
        <v>100</v>
      </c>
      <c r="VAD62" s="21" t="s">
        <v>169</v>
      </c>
      <c r="VAE62" s="27">
        <v>11968</v>
      </c>
      <c r="VAF62" s="21" t="s">
        <v>166</v>
      </c>
      <c r="VAG62" s="21">
        <v>89</v>
      </c>
      <c r="VAH62" s="21" t="s">
        <v>170</v>
      </c>
      <c r="VAI62" s="21" t="s">
        <v>165</v>
      </c>
      <c r="VAJ62" s="21" t="s">
        <v>98</v>
      </c>
      <c r="VAK62" s="21" t="s">
        <v>100</v>
      </c>
      <c r="VAL62" s="21" t="s">
        <v>169</v>
      </c>
      <c r="VAM62" s="27">
        <v>11968</v>
      </c>
      <c r="VAN62" s="21" t="s">
        <v>166</v>
      </c>
      <c r="VAO62" s="21">
        <v>89</v>
      </c>
      <c r="VAP62" s="21" t="s">
        <v>170</v>
      </c>
      <c r="VAQ62" s="21" t="s">
        <v>165</v>
      </c>
      <c r="VAR62" s="21" t="s">
        <v>98</v>
      </c>
      <c r="VAS62" s="21" t="s">
        <v>100</v>
      </c>
      <c r="VAT62" s="21" t="s">
        <v>169</v>
      </c>
      <c r="VAU62" s="27">
        <v>11968</v>
      </c>
      <c r="VAV62" s="21" t="s">
        <v>166</v>
      </c>
      <c r="VAW62" s="21">
        <v>89</v>
      </c>
      <c r="VAX62" s="21" t="s">
        <v>170</v>
      </c>
      <c r="VAY62" s="21" t="s">
        <v>165</v>
      </c>
      <c r="VAZ62" s="21" t="s">
        <v>98</v>
      </c>
      <c r="VBA62" s="21" t="s">
        <v>100</v>
      </c>
      <c r="VBB62" s="21" t="s">
        <v>169</v>
      </c>
      <c r="VBC62" s="27">
        <v>11968</v>
      </c>
      <c r="VBD62" s="21" t="s">
        <v>166</v>
      </c>
      <c r="VBE62" s="21">
        <v>89</v>
      </c>
      <c r="VBF62" s="21" t="s">
        <v>170</v>
      </c>
      <c r="VBG62" s="21" t="s">
        <v>165</v>
      </c>
      <c r="VBH62" s="21" t="s">
        <v>98</v>
      </c>
      <c r="VBI62" s="21" t="s">
        <v>100</v>
      </c>
      <c r="VBJ62" s="21" t="s">
        <v>169</v>
      </c>
      <c r="VBK62" s="27">
        <v>11968</v>
      </c>
      <c r="VBL62" s="21" t="s">
        <v>166</v>
      </c>
      <c r="VBM62" s="21">
        <v>89</v>
      </c>
      <c r="VBN62" s="21" t="s">
        <v>170</v>
      </c>
      <c r="VBO62" s="21" t="s">
        <v>165</v>
      </c>
      <c r="VBP62" s="21" t="s">
        <v>98</v>
      </c>
      <c r="VBQ62" s="21" t="s">
        <v>100</v>
      </c>
      <c r="VBR62" s="21" t="s">
        <v>169</v>
      </c>
      <c r="VBS62" s="27">
        <v>11968</v>
      </c>
      <c r="VBT62" s="21" t="s">
        <v>166</v>
      </c>
      <c r="VBU62" s="21">
        <v>89</v>
      </c>
      <c r="VBV62" s="21" t="s">
        <v>170</v>
      </c>
      <c r="VBW62" s="21" t="s">
        <v>165</v>
      </c>
      <c r="VBX62" s="21" t="s">
        <v>98</v>
      </c>
      <c r="VBY62" s="21" t="s">
        <v>100</v>
      </c>
      <c r="VBZ62" s="21" t="s">
        <v>169</v>
      </c>
      <c r="VCA62" s="27">
        <v>11968</v>
      </c>
      <c r="VCB62" s="21" t="s">
        <v>166</v>
      </c>
      <c r="VCC62" s="21">
        <v>89</v>
      </c>
      <c r="VCD62" s="21" t="s">
        <v>170</v>
      </c>
      <c r="VCE62" s="21" t="s">
        <v>165</v>
      </c>
      <c r="VCF62" s="21" t="s">
        <v>98</v>
      </c>
      <c r="VCG62" s="21" t="s">
        <v>100</v>
      </c>
      <c r="VCH62" s="21" t="s">
        <v>169</v>
      </c>
      <c r="VCI62" s="27">
        <v>11968</v>
      </c>
      <c r="VCJ62" s="21" t="s">
        <v>166</v>
      </c>
      <c r="VCK62" s="21">
        <v>89</v>
      </c>
      <c r="VCL62" s="21" t="s">
        <v>170</v>
      </c>
      <c r="VCM62" s="21" t="s">
        <v>165</v>
      </c>
      <c r="VCN62" s="21" t="s">
        <v>98</v>
      </c>
      <c r="VCO62" s="21" t="s">
        <v>100</v>
      </c>
      <c r="VCP62" s="21" t="s">
        <v>169</v>
      </c>
      <c r="VCQ62" s="27">
        <v>11968</v>
      </c>
      <c r="VCR62" s="21" t="s">
        <v>166</v>
      </c>
      <c r="VCS62" s="21">
        <v>89</v>
      </c>
      <c r="VCT62" s="21" t="s">
        <v>170</v>
      </c>
      <c r="VCU62" s="21" t="s">
        <v>165</v>
      </c>
      <c r="VCV62" s="21" t="s">
        <v>98</v>
      </c>
      <c r="VCW62" s="21" t="s">
        <v>100</v>
      </c>
      <c r="VCX62" s="21" t="s">
        <v>169</v>
      </c>
      <c r="VCY62" s="27">
        <v>11968</v>
      </c>
      <c r="VCZ62" s="21" t="s">
        <v>166</v>
      </c>
      <c r="VDA62" s="21">
        <v>89</v>
      </c>
      <c r="VDB62" s="21" t="s">
        <v>170</v>
      </c>
      <c r="VDC62" s="21" t="s">
        <v>165</v>
      </c>
      <c r="VDD62" s="21" t="s">
        <v>98</v>
      </c>
      <c r="VDE62" s="21" t="s">
        <v>100</v>
      </c>
      <c r="VDF62" s="21" t="s">
        <v>169</v>
      </c>
      <c r="VDG62" s="27">
        <v>11968</v>
      </c>
      <c r="VDH62" s="21" t="s">
        <v>166</v>
      </c>
      <c r="VDI62" s="21">
        <v>89</v>
      </c>
      <c r="VDJ62" s="21" t="s">
        <v>170</v>
      </c>
      <c r="VDK62" s="21" t="s">
        <v>165</v>
      </c>
      <c r="VDL62" s="21" t="s">
        <v>98</v>
      </c>
      <c r="VDM62" s="21" t="s">
        <v>100</v>
      </c>
      <c r="VDN62" s="21" t="s">
        <v>169</v>
      </c>
      <c r="VDO62" s="27">
        <v>11968</v>
      </c>
      <c r="VDP62" s="21" t="s">
        <v>166</v>
      </c>
      <c r="VDQ62" s="21">
        <v>89</v>
      </c>
      <c r="VDR62" s="21" t="s">
        <v>170</v>
      </c>
      <c r="VDS62" s="21" t="s">
        <v>165</v>
      </c>
      <c r="VDT62" s="21" t="s">
        <v>98</v>
      </c>
      <c r="VDU62" s="21" t="s">
        <v>100</v>
      </c>
      <c r="VDV62" s="21" t="s">
        <v>169</v>
      </c>
      <c r="VDW62" s="27">
        <v>11968</v>
      </c>
      <c r="VDX62" s="21" t="s">
        <v>166</v>
      </c>
      <c r="VDY62" s="21">
        <v>89</v>
      </c>
      <c r="VDZ62" s="21" t="s">
        <v>170</v>
      </c>
      <c r="VEA62" s="21" t="s">
        <v>165</v>
      </c>
      <c r="VEB62" s="21" t="s">
        <v>98</v>
      </c>
      <c r="VEC62" s="21" t="s">
        <v>100</v>
      </c>
      <c r="VED62" s="21" t="s">
        <v>169</v>
      </c>
      <c r="VEE62" s="27">
        <v>11968</v>
      </c>
      <c r="VEF62" s="21" t="s">
        <v>166</v>
      </c>
      <c r="VEG62" s="21">
        <v>89</v>
      </c>
      <c r="VEH62" s="21" t="s">
        <v>170</v>
      </c>
      <c r="VEI62" s="21" t="s">
        <v>165</v>
      </c>
      <c r="VEJ62" s="21" t="s">
        <v>98</v>
      </c>
      <c r="VEK62" s="21" t="s">
        <v>100</v>
      </c>
      <c r="VEL62" s="21" t="s">
        <v>169</v>
      </c>
      <c r="VEM62" s="27">
        <v>11968</v>
      </c>
      <c r="VEN62" s="21" t="s">
        <v>166</v>
      </c>
      <c r="VEO62" s="21">
        <v>89</v>
      </c>
      <c r="VEP62" s="21" t="s">
        <v>170</v>
      </c>
      <c r="VEQ62" s="21" t="s">
        <v>165</v>
      </c>
      <c r="VER62" s="21" t="s">
        <v>98</v>
      </c>
      <c r="VES62" s="21" t="s">
        <v>100</v>
      </c>
      <c r="VET62" s="21" t="s">
        <v>169</v>
      </c>
      <c r="VEU62" s="27">
        <v>11968</v>
      </c>
      <c r="VEV62" s="21" t="s">
        <v>166</v>
      </c>
      <c r="VEW62" s="21">
        <v>89</v>
      </c>
      <c r="VEX62" s="21" t="s">
        <v>170</v>
      </c>
      <c r="VEY62" s="21" t="s">
        <v>165</v>
      </c>
      <c r="VEZ62" s="21" t="s">
        <v>98</v>
      </c>
      <c r="VFA62" s="21" t="s">
        <v>100</v>
      </c>
      <c r="VFB62" s="21" t="s">
        <v>169</v>
      </c>
      <c r="VFC62" s="27">
        <v>11968</v>
      </c>
      <c r="VFD62" s="21" t="s">
        <v>166</v>
      </c>
      <c r="VFE62" s="21">
        <v>89</v>
      </c>
      <c r="VFF62" s="21" t="s">
        <v>170</v>
      </c>
      <c r="VFG62" s="21" t="s">
        <v>165</v>
      </c>
      <c r="VFH62" s="21" t="s">
        <v>98</v>
      </c>
      <c r="VFI62" s="21" t="s">
        <v>100</v>
      </c>
      <c r="VFJ62" s="21" t="s">
        <v>169</v>
      </c>
      <c r="VFK62" s="27">
        <v>11968</v>
      </c>
      <c r="VFL62" s="21" t="s">
        <v>166</v>
      </c>
      <c r="VFM62" s="21">
        <v>89</v>
      </c>
      <c r="VFN62" s="21" t="s">
        <v>170</v>
      </c>
      <c r="VFO62" s="21" t="s">
        <v>165</v>
      </c>
      <c r="VFP62" s="21" t="s">
        <v>98</v>
      </c>
      <c r="VFQ62" s="21" t="s">
        <v>100</v>
      </c>
      <c r="VFR62" s="21" t="s">
        <v>169</v>
      </c>
      <c r="VFS62" s="27">
        <v>11968</v>
      </c>
      <c r="VFT62" s="21" t="s">
        <v>166</v>
      </c>
      <c r="VFU62" s="21">
        <v>89</v>
      </c>
      <c r="VFV62" s="21" t="s">
        <v>170</v>
      </c>
      <c r="VFW62" s="21" t="s">
        <v>165</v>
      </c>
      <c r="VFX62" s="21" t="s">
        <v>98</v>
      </c>
      <c r="VFY62" s="21" t="s">
        <v>100</v>
      </c>
      <c r="VFZ62" s="21" t="s">
        <v>169</v>
      </c>
      <c r="VGA62" s="27">
        <v>11968</v>
      </c>
      <c r="VGB62" s="21" t="s">
        <v>166</v>
      </c>
      <c r="VGC62" s="21">
        <v>89</v>
      </c>
      <c r="VGD62" s="21" t="s">
        <v>170</v>
      </c>
      <c r="VGE62" s="21" t="s">
        <v>165</v>
      </c>
      <c r="VGF62" s="21" t="s">
        <v>98</v>
      </c>
      <c r="VGG62" s="21" t="s">
        <v>100</v>
      </c>
      <c r="VGH62" s="21" t="s">
        <v>169</v>
      </c>
      <c r="VGI62" s="27">
        <v>11968</v>
      </c>
      <c r="VGJ62" s="21" t="s">
        <v>166</v>
      </c>
      <c r="VGK62" s="21">
        <v>89</v>
      </c>
      <c r="VGL62" s="21" t="s">
        <v>170</v>
      </c>
      <c r="VGM62" s="21" t="s">
        <v>165</v>
      </c>
      <c r="VGN62" s="21" t="s">
        <v>98</v>
      </c>
      <c r="VGO62" s="21" t="s">
        <v>100</v>
      </c>
      <c r="VGP62" s="21" t="s">
        <v>169</v>
      </c>
      <c r="VGQ62" s="27">
        <v>11968</v>
      </c>
      <c r="VGR62" s="21" t="s">
        <v>166</v>
      </c>
      <c r="VGS62" s="21">
        <v>89</v>
      </c>
      <c r="VGT62" s="21" t="s">
        <v>170</v>
      </c>
      <c r="VGU62" s="21" t="s">
        <v>165</v>
      </c>
      <c r="VGV62" s="21" t="s">
        <v>98</v>
      </c>
      <c r="VGW62" s="21" t="s">
        <v>100</v>
      </c>
      <c r="VGX62" s="21" t="s">
        <v>169</v>
      </c>
      <c r="VGY62" s="27">
        <v>11968</v>
      </c>
      <c r="VGZ62" s="21" t="s">
        <v>166</v>
      </c>
      <c r="VHA62" s="21">
        <v>89</v>
      </c>
      <c r="VHB62" s="21" t="s">
        <v>170</v>
      </c>
      <c r="VHC62" s="21" t="s">
        <v>165</v>
      </c>
      <c r="VHD62" s="21" t="s">
        <v>98</v>
      </c>
      <c r="VHE62" s="21" t="s">
        <v>100</v>
      </c>
      <c r="VHF62" s="21" t="s">
        <v>169</v>
      </c>
      <c r="VHG62" s="27">
        <v>11968</v>
      </c>
      <c r="VHH62" s="21" t="s">
        <v>166</v>
      </c>
      <c r="VHI62" s="21">
        <v>89</v>
      </c>
      <c r="VHJ62" s="21" t="s">
        <v>170</v>
      </c>
      <c r="VHK62" s="21" t="s">
        <v>165</v>
      </c>
      <c r="VHL62" s="21" t="s">
        <v>98</v>
      </c>
      <c r="VHM62" s="21" t="s">
        <v>100</v>
      </c>
      <c r="VHN62" s="21" t="s">
        <v>169</v>
      </c>
      <c r="VHO62" s="27">
        <v>11968</v>
      </c>
      <c r="VHP62" s="21" t="s">
        <v>166</v>
      </c>
      <c r="VHQ62" s="21">
        <v>89</v>
      </c>
      <c r="VHR62" s="21" t="s">
        <v>170</v>
      </c>
      <c r="VHS62" s="21" t="s">
        <v>165</v>
      </c>
      <c r="VHT62" s="21" t="s">
        <v>98</v>
      </c>
      <c r="VHU62" s="21" t="s">
        <v>100</v>
      </c>
      <c r="VHV62" s="21" t="s">
        <v>169</v>
      </c>
      <c r="VHW62" s="27">
        <v>11968</v>
      </c>
      <c r="VHX62" s="21" t="s">
        <v>166</v>
      </c>
      <c r="VHY62" s="21">
        <v>89</v>
      </c>
      <c r="VHZ62" s="21" t="s">
        <v>170</v>
      </c>
      <c r="VIA62" s="21" t="s">
        <v>165</v>
      </c>
      <c r="VIB62" s="21" t="s">
        <v>98</v>
      </c>
      <c r="VIC62" s="21" t="s">
        <v>100</v>
      </c>
      <c r="VID62" s="21" t="s">
        <v>169</v>
      </c>
      <c r="VIE62" s="27">
        <v>11968</v>
      </c>
      <c r="VIF62" s="21" t="s">
        <v>166</v>
      </c>
      <c r="VIG62" s="21">
        <v>89</v>
      </c>
      <c r="VIH62" s="21" t="s">
        <v>170</v>
      </c>
      <c r="VII62" s="21" t="s">
        <v>165</v>
      </c>
      <c r="VIJ62" s="21" t="s">
        <v>98</v>
      </c>
      <c r="VIK62" s="21" t="s">
        <v>100</v>
      </c>
      <c r="VIL62" s="21" t="s">
        <v>169</v>
      </c>
      <c r="VIM62" s="27">
        <v>11968</v>
      </c>
      <c r="VIN62" s="21" t="s">
        <v>166</v>
      </c>
      <c r="VIO62" s="21">
        <v>89</v>
      </c>
      <c r="VIP62" s="21" t="s">
        <v>170</v>
      </c>
      <c r="VIQ62" s="21" t="s">
        <v>165</v>
      </c>
      <c r="VIR62" s="21" t="s">
        <v>98</v>
      </c>
      <c r="VIS62" s="21" t="s">
        <v>100</v>
      </c>
      <c r="VIT62" s="21" t="s">
        <v>169</v>
      </c>
      <c r="VIU62" s="27">
        <v>11968</v>
      </c>
      <c r="VIV62" s="21" t="s">
        <v>166</v>
      </c>
      <c r="VIW62" s="21">
        <v>89</v>
      </c>
      <c r="VIX62" s="21" t="s">
        <v>170</v>
      </c>
      <c r="VIY62" s="21" t="s">
        <v>165</v>
      </c>
      <c r="VIZ62" s="21" t="s">
        <v>98</v>
      </c>
      <c r="VJA62" s="21" t="s">
        <v>100</v>
      </c>
      <c r="VJB62" s="21" t="s">
        <v>169</v>
      </c>
      <c r="VJC62" s="27">
        <v>11968</v>
      </c>
      <c r="VJD62" s="21" t="s">
        <v>166</v>
      </c>
      <c r="VJE62" s="21">
        <v>89</v>
      </c>
      <c r="VJF62" s="21" t="s">
        <v>170</v>
      </c>
      <c r="VJG62" s="21" t="s">
        <v>165</v>
      </c>
      <c r="VJH62" s="21" t="s">
        <v>98</v>
      </c>
      <c r="VJI62" s="21" t="s">
        <v>100</v>
      </c>
      <c r="VJJ62" s="21" t="s">
        <v>169</v>
      </c>
      <c r="VJK62" s="27">
        <v>11968</v>
      </c>
      <c r="VJL62" s="21" t="s">
        <v>166</v>
      </c>
      <c r="VJM62" s="21">
        <v>89</v>
      </c>
      <c r="VJN62" s="21" t="s">
        <v>170</v>
      </c>
      <c r="VJO62" s="21" t="s">
        <v>165</v>
      </c>
      <c r="VJP62" s="21" t="s">
        <v>98</v>
      </c>
      <c r="VJQ62" s="21" t="s">
        <v>100</v>
      </c>
      <c r="VJR62" s="21" t="s">
        <v>169</v>
      </c>
      <c r="VJS62" s="27">
        <v>11968</v>
      </c>
      <c r="VJT62" s="21" t="s">
        <v>166</v>
      </c>
      <c r="VJU62" s="21">
        <v>89</v>
      </c>
      <c r="VJV62" s="21" t="s">
        <v>170</v>
      </c>
      <c r="VJW62" s="21" t="s">
        <v>165</v>
      </c>
      <c r="VJX62" s="21" t="s">
        <v>98</v>
      </c>
      <c r="VJY62" s="21" t="s">
        <v>100</v>
      </c>
      <c r="VJZ62" s="21" t="s">
        <v>169</v>
      </c>
      <c r="VKA62" s="27">
        <v>11968</v>
      </c>
      <c r="VKB62" s="21" t="s">
        <v>166</v>
      </c>
      <c r="VKC62" s="21">
        <v>89</v>
      </c>
      <c r="VKD62" s="21" t="s">
        <v>170</v>
      </c>
      <c r="VKE62" s="21" t="s">
        <v>165</v>
      </c>
      <c r="VKF62" s="21" t="s">
        <v>98</v>
      </c>
      <c r="VKG62" s="21" t="s">
        <v>100</v>
      </c>
      <c r="VKH62" s="21" t="s">
        <v>169</v>
      </c>
      <c r="VKI62" s="27">
        <v>11968</v>
      </c>
      <c r="VKJ62" s="21" t="s">
        <v>166</v>
      </c>
      <c r="VKK62" s="21">
        <v>89</v>
      </c>
      <c r="VKL62" s="21" t="s">
        <v>170</v>
      </c>
      <c r="VKM62" s="21" t="s">
        <v>165</v>
      </c>
      <c r="VKN62" s="21" t="s">
        <v>98</v>
      </c>
      <c r="VKO62" s="21" t="s">
        <v>100</v>
      </c>
      <c r="VKP62" s="21" t="s">
        <v>169</v>
      </c>
      <c r="VKQ62" s="27">
        <v>11968</v>
      </c>
      <c r="VKR62" s="21" t="s">
        <v>166</v>
      </c>
      <c r="VKS62" s="21">
        <v>89</v>
      </c>
      <c r="VKT62" s="21" t="s">
        <v>170</v>
      </c>
      <c r="VKU62" s="21" t="s">
        <v>165</v>
      </c>
      <c r="VKV62" s="21" t="s">
        <v>98</v>
      </c>
      <c r="VKW62" s="21" t="s">
        <v>100</v>
      </c>
      <c r="VKX62" s="21" t="s">
        <v>169</v>
      </c>
      <c r="VKY62" s="27">
        <v>11968</v>
      </c>
      <c r="VKZ62" s="21" t="s">
        <v>166</v>
      </c>
      <c r="VLA62" s="21">
        <v>89</v>
      </c>
      <c r="VLB62" s="21" t="s">
        <v>170</v>
      </c>
      <c r="VLC62" s="21" t="s">
        <v>165</v>
      </c>
      <c r="VLD62" s="21" t="s">
        <v>98</v>
      </c>
      <c r="VLE62" s="21" t="s">
        <v>100</v>
      </c>
      <c r="VLF62" s="21" t="s">
        <v>169</v>
      </c>
      <c r="VLG62" s="27">
        <v>11968</v>
      </c>
      <c r="VLH62" s="21" t="s">
        <v>166</v>
      </c>
      <c r="VLI62" s="21">
        <v>89</v>
      </c>
      <c r="VLJ62" s="21" t="s">
        <v>170</v>
      </c>
      <c r="VLK62" s="21" t="s">
        <v>165</v>
      </c>
      <c r="VLL62" s="21" t="s">
        <v>98</v>
      </c>
      <c r="VLM62" s="21" t="s">
        <v>100</v>
      </c>
      <c r="VLN62" s="21" t="s">
        <v>169</v>
      </c>
      <c r="VLO62" s="27">
        <v>11968</v>
      </c>
      <c r="VLP62" s="21" t="s">
        <v>166</v>
      </c>
      <c r="VLQ62" s="21">
        <v>89</v>
      </c>
      <c r="VLR62" s="21" t="s">
        <v>170</v>
      </c>
      <c r="VLS62" s="21" t="s">
        <v>165</v>
      </c>
      <c r="VLT62" s="21" t="s">
        <v>98</v>
      </c>
      <c r="VLU62" s="21" t="s">
        <v>100</v>
      </c>
      <c r="VLV62" s="21" t="s">
        <v>169</v>
      </c>
      <c r="VLW62" s="27">
        <v>11968</v>
      </c>
      <c r="VLX62" s="21" t="s">
        <v>166</v>
      </c>
      <c r="VLY62" s="21">
        <v>89</v>
      </c>
      <c r="VLZ62" s="21" t="s">
        <v>170</v>
      </c>
      <c r="VMA62" s="21" t="s">
        <v>165</v>
      </c>
      <c r="VMB62" s="21" t="s">
        <v>98</v>
      </c>
      <c r="VMC62" s="21" t="s">
        <v>100</v>
      </c>
      <c r="VMD62" s="21" t="s">
        <v>169</v>
      </c>
      <c r="VME62" s="27">
        <v>11968</v>
      </c>
      <c r="VMF62" s="21" t="s">
        <v>166</v>
      </c>
      <c r="VMG62" s="21">
        <v>89</v>
      </c>
      <c r="VMH62" s="21" t="s">
        <v>170</v>
      </c>
      <c r="VMI62" s="21" t="s">
        <v>165</v>
      </c>
      <c r="VMJ62" s="21" t="s">
        <v>98</v>
      </c>
      <c r="VMK62" s="21" t="s">
        <v>100</v>
      </c>
      <c r="VML62" s="21" t="s">
        <v>169</v>
      </c>
      <c r="VMM62" s="27">
        <v>11968</v>
      </c>
      <c r="VMN62" s="21" t="s">
        <v>166</v>
      </c>
      <c r="VMO62" s="21">
        <v>89</v>
      </c>
      <c r="VMP62" s="21" t="s">
        <v>170</v>
      </c>
      <c r="VMQ62" s="21" t="s">
        <v>165</v>
      </c>
      <c r="VMR62" s="21" t="s">
        <v>98</v>
      </c>
      <c r="VMS62" s="21" t="s">
        <v>100</v>
      </c>
      <c r="VMT62" s="21" t="s">
        <v>169</v>
      </c>
      <c r="VMU62" s="27">
        <v>11968</v>
      </c>
      <c r="VMV62" s="21" t="s">
        <v>166</v>
      </c>
      <c r="VMW62" s="21">
        <v>89</v>
      </c>
      <c r="VMX62" s="21" t="s">
        <v>170</v>
      </c>
      <c r="VMY62" s="21" t="s">
        <v>165</v>
      </c>
      <c r="VMZ62" s="21" t="s">
        <v>98</v>
      </c>
      <c r="VNA62" s="21" t="s">
        <v>100</v>
      </c>
      <c r="VNB62" s="21" t="s">
        <v>169</v>
      </c>
      <c r="VNC62" s="27">
        <v>11968</v>
      </c>
      <c r="VND62" s="21" t="s">
        <v>166</v>
      </c>
      <c r="VNE62" s="21">
        <v>89</v>
      </c>
      <c r="VNF62" s="21" t="s">
        <v>170</v>
      </c>
      <c r="VNG62" s="21" t="s">
        <v>165</v>
      </c>
      <c r="VNH62" s="21" t="s">
        <v>98</v>
      </c>
      <c r="VNI62" s="21" t="s">
        <v>100</v>
      </c>
      <c r="VNJ62" s="21" t="s">
        <v>169</v>
      </c>
      <c r="VNK62" s="27">
        <v>11968</v>
      </c>
      <c r="VNL62" s="21" t="s">
        <v>166</v>
      </c>
      <c r="VNM62" s="21">
        <v>89</v>
      </c>
      <c r="VNN62" s="21" t="s">
        <v>170</v>
      </c>
      <c r="VNO62" s="21" t="s">
        <v>165</v>
      </c>
      <c r="VNP62" s="21" t="s">
        <v>98</v>
      </c>
      <c r="VNQ62" s="21" t="s">
        <v>100</v>
      </c>
      <c r="VNR62" s="21" t="s">
        <v>169</v>
      </c>
      <c r="VNS62" s="27">
        <v>11968</v>
      </c>
      <c r="VNT62" s="21" t="s">
        <v>166</v>
      </c>
      <c r="VNU62" s="21">
        <v>89</v>
      </c>
      <c r="VNV62" s="21" t="s">
        <v>170</v>
      </c>
      <c r="VNW62" s="21" t="s">
        <v>165</v>
      </c>
      <c r="VNX62" s="21" t="s">
        <v>98</v>
      </c>
      <c r="VNY62" s="21" t="s">
        <v>100</v>
      </c>
      <c r="VNZ62" s="21" t="s">
        <v>169</v>
      </c>
      <c r="VOA62" s="27">
        <v>11968</v>
      </c>
      <c r="VOB62" s="21" t="s">
        <v>166</v>
      </c>
      <c r="VOC62" s="21">
        <v>89</v>
      </c>
      <c r="VOD62" s="21" t="s">
        <v>170</v>
      </c>
      <c r="VOE62" s="21" t="s">
        <v>165</v>
      </c>
      <c r="VOF62" s="21" t="s">
        <v>98</v>
      </c>
      <c r="VOG62" s="21" t="s">
        <v>100</v>
      </c>
      <c r="VOH62" s="21" t="s">
        <v>169</v>
      </c>
      <c r="VOI62" s="27">
        <v>11968</v>
      </c>
      <c r="VOJ62" s="21" t="s">
        <v>166</v>
      </c>
      <c r="VOK62" s="21">
        <v>89</v>
      </c>
      <c r="VOL62" s="21" t="s">
        <v>170</v>
      </c>
      <c r="VOM62" s="21" t="s">
        <v>165</v>
      </c>
      <c r="VON62" s="21" t="s">
        <v>98</v>
      </c>
      <c r="VOO62" s="21" t="s">
        <v>100</v>
      </c>
      <c r="VOP62" s="21" t="s">
        <v>169</v>
      </c>
      <c r="VOQ62" s="27">
        <v>11968</v>
      </c>
      <c r="VOR62" s="21" t="s">
        <v>166</v>
      </c>
      <c r="VOS62" s="21">
        <v>89</v>
      </c>
      <c r="VOT62" s="21" t="s">
        <v>170</v>
      </c>
      <c r="VOU62" s="21" t="s">
        <v>165</v>
      </c>
      <c r="VOV62" s="21" t="s">
        <v>98</v>
      </c>
      <c r="VOW62" s="21" t="s">
        <v>100</v>
      </c>
      <c r="VOX62" s="21" t="s">
        <v>169</v>
      </c>
      <c r="VOY62" s="27">
        <v>11968</v>
      </c>
      <c r="VOZ62" s="21" t="s">
        <v>166</v>
      </c>
      <c r="VPA62" s="21">
        <v>89</v>
      </c>
      <c r="VPB62" s="21" t="s">
        <v>170</v>
      </c>
      <c r="VPC62" s="21" t="s">
        <v>165</v>
      </c>
      <c r="VPD62" s="21" t="s">
        <v>98</v>
      </c>
      <c r="VPE62" s="21" t="s">
        <v>100</v>
      </c>
      <c r="VPF62" s="21" t="s">
        <v>169</v>
      </c>
      <c r="VPG62" s="27">
        <v>11968</v>
      </c>
      <c r="VPH62" s="21" t="s">
        <v>166</v>
      </c>
      <c r="VPI62" s="21">
        <v>89</v>
      </c>
      <c r="VPJ62" s="21" t="s">
        <v>170</v>
      </c>
      <c r="VPK62" s="21" t="s">
        <v>165</v>
      </c>
      <c r="VPL62" s="21" t="s">
        <v>98</v>
      </c>
      <c r="VPM62" s="21" t="s">
        <v>100</v>
      </c>
      <c r="VPN62" s="21" t="s">
        <v>169</v>
      </c>
      <c r="VPO62" s="27">
        <v>11968</v>
      </c>
      <c r="VPP62" s="21" t="s">
        <v>166</v>
      </c>
      <c r="VPQ62" s="21">
        <v>89</v>
      </c>
      <c r="VPR62" s="21" t="s">
        <v>170</v>
      </c>
      <c r="VPS62" s="21" t="s">
        <v>165</v>
      </c>
      <c r="VPT62" s="21" t="s">
        <v>98</v>
      </c>
      <c r="VPU62" s="21" t="s">
        <v>100</v>
      </c>
      <c r="VPV62" s="21" t="s">
        <v>169</v>
      </c>
      <c r="VPW62" s="27">
        <v>11968</v>
      </c>
      <c r="VPX62" s="21" t="s">
        <v>166</v>
      </c>
      <c r="VPY62" s="21">
        <v>89</v>
      </c>
      <c r="VPZ62" s="21" t="s">
        <v>170</v>
      </c>
      <c r="VQA62" s="21" t="s">
        <v>165</v>
      </c>
      <c r="VQB62" s="21" t="s">
        <v>98</v>
      </c>
      <c r="VQC62" s="21" t="s">
        <v>100</v>
      </c>
      <c r="VQD62" s="21" t="s">
        <v>169</v>
      </c>
      <c r="VQE62" s="27">
        <v>11968</v>
      </c>
      <c r="VQF62" s="21" t="s">
        <v>166</v>
      </c>
      <c r="VQG62" s="21">
        <v>89</v>
      </c>
      <c r="VQH62" s="21" t="s">
        <v>170</v>
      </c>
      <c r="VQI62" s="21" t="s">
        <v>165</v>
      </c>
      <c r="VQJ62" s="21" t="s">
        <v>98</v>
      </c>
      <c r="VQK62" s="21" t="s">
        <v>100</v>
      </c>
      <c r="VQL62" s="21" t="s">
        <v>169</v>
      </c>
      <c r="VQM62" s="27">
        <v>11968</v>
      </c>
      <c r="VQN62" s="21" t="s">
        <v>166</v>
      </c>
      <c r="VQO62" s="21">
        <v>89</v>
      </c>
      <c r="VQP62" s="21" t="s">
        <v>170</v>
      </c>
      <c r="VQQ62" s="21" t="s">
        <v>165</v>
      </c>
      <c r="VQR62" s="21" t="s">
        <v>98</v>
      </c>
      <c r="VQS62" s="21" t="s">
        <v>100</v>
      </c>
      <c r="VQT62" s="21" t="s">
        <v>169</v>
      </c>
      <c r="VQU62" s="27">
        <v>11968</v>
      </c>
      <c r="VQV62" s="21" t="s">
        <v>166</v>
      </c>
      <c r="VQW62" s="21">
        <v>89</v>
      </c>
      <c r="VQX62" s="21" t="s">
        <v>170</v>
      </c>
      <c r="VQY62" s="21" t="s">
        <v>165</v>
      </c>
      <c r="VQZ62" s="21" t="s">
        <v>98</v>
      </c>
      <c r="VRA62" s="21" t="s">
        <v>100</v>
      </c>
      <c r="VRB62" s="21" t="s">
        <v>169</v>
      </c>
      <c r="VRC62" s="27">
        <v>11968</v>
      </c>
      <c r="VRD62" s="21" t="s">
        <v>166</v>
      </c>
      <c r="VRE62" s="21">
        <v>89</v>
      </c>
      <c r="VRF62" s="21" t="s">
        <v>170</v>
      </c>
      <c r="VRG62" s="21" t="s">
        <v>165</v>
      </c>
      <c r="VRH62" s="21" t="s">
        <v>98</v>
      </c>
      <c r="VRI62" s="21" t="s">
        <v>100</v>
      </c>
      <c r="VRJ62" s="21" t="s">
        <v>169</v>
      </c>
      <c r="VRK62" s="27">
        <v>11968</v>
      </c>
      <c r="VRL62" s="21" t="s">
        <v>166</v>
      </c>
      <c r="VRM62" s="21">
        <v>89</v>
      </c>
      <c r="VRN62" s="21" t="s">
        <v>170</v>
      </c>
      <c r="VRO62" s="21" t="s">
        <v>165</v>
      </c>
      <c r="VRP62" s="21" t="s">
        <v>98</v>
      </c>
      <c r="VRQ62" s="21" t="s">
        <v>100</v>
      </c>
      <c r="VRR62" s="21" t="s">
        <v>169</v>
      </c>
      <c r="VRS62" s="27">
        <v>11968</v>
      </c>
      <c r="VRT62" s="21" t="s">
        <v>166</v>
      </c>
      <c r="VRU62" s="21">
        <v>89</v>
      </c>
      <c r="VRV62" s="21" t="s">
        <v>170</v>
      </c>
      <c r="VRW62" s="21" t="s">
        <v>165</v>
      </c>
      <c r="VRX62" s="21" t="s">
        <v>98</v>
      </c>
      <c r="VRY62" s="21" t="s">
        <v>100</v>
      </c>
      <c r="VRZ62" s="21" t="s">
        <v>169</v>
      </c>
      <c r="VSA62" s="27">
        <v>11968</v>
      </c>
      <c r="VSB62" s="21" t="s">
        <v>166</v>
      </c>
      <c r="VSC62" s="21">
        <v>89</v>
      </c>
      <c r="VSD62" s="21" t="s">
        <v>170</v>
      </c>
      <c r="VSE62" s="21" t="s">
        <v>165</v>
      </c>
      <c r="VSF62" s="21" t="s">
        <v>98</v>
      </c>
      <c r="VSG62" s="21" t="s">
        <v>100</v>
      </c>
      <c r="VSH62" s="21" t="s">
        <v>169</v>
      </c>
      <c r="VSI62" s="27">
        <v>11968</v>
      </c>
      <c r="VSJ62" s="21" t="s">
        <v>166</v>
      </c>
      <c r="VSK62" s="21">
        <v>89</v>
      </c>
      <c r="VSL62" s="21" t="s">
        <v>170</v>
      </c>
      <c r="VSM62" s="21" t="s">
        <v>165</v>
      </c>
      <c r="VSN62" s="21" t="s">
        <v>98</v>
      </c>
      <c r="VSO62" s="21" t="s">
        <v>100</v>
      </c>
      <c r="VSP62" s="21" t="s">
        <v>169</v>
      </c>
      <c r="VSQ62" s="27">
        <v>11968</v>
      </c>
      <c r="VSR62" s="21" t="s">
        <v>166</v>
      </c>
      <c r="VSS62" s="21">
        <v>89</v>
      </c>
      <c r="VST62" s="21" t="s">
        <v>170</v>
      </c>
      <c r="VSU62" s="21" t="s">
        <v>165</v>
      </c>
      <c r="VSV62" s="21" t="s">
        <v>98</v>
      </c>
      <c r="VSW62" s="21" t="s">
        <v>100</v>
      </c>
      <c r="VSX62" s="21" t="s">
        <v>169</v>
      </c>
      <c r="VSY62" s="27">
        <v>11968</v>
      </c>
      <c r="VSZ62" s="21" t="s">
        <v>166</v>
      </c>
      <c r="VTA62" s="21">
        <v>89</v>
      </c>
      <c r="VTB62" s="21" t="s">
        <v>170</v>
      </c>
      <c r="VTC62" s="21" t="s">
        <v>165</v>
      </c>
      <c r="VTD62" s="21" t="s">
        <v>98</v>
      </c>
      <c r="VTE62" s="21" t="s">
        <v>100</v>
      </c>
      <c r="VTF62" s="21" t="s">
        <v>169</v>
      </c>
      <c r="VTG62" s="27">
        <v>11968</v>
      </c>
      <c r="VTH62" s="21" t="s">
        <v>166</v>
      </c>
      <c r="VTI62" s="21">
        <v>89</v>
      </c>
      <c r="VTJ62" s="21" t="s">
        <v>170</v>
      </c>
      <c r="VTK62" s="21" t="s">
        <v>165</v>
      </c>
      <c r="VTL62" s="21" t="s">
        <v>98</v>
      </c>
      <c r="VTM62" s="21" t="s">
        <v>100</v>
      </c>
      <c r="VTN62" s="21" t="s">
        <v>169</v>
      </c>
      <c r="VTO62" s="27">
        <v>11968</v>
      </c>
      <c r="VTP62" s="21" t="s">
        <v>166</v>
      </c>
      <c r="VTQ62" s="21">
        <v>89</v>
      </c>
      <c r="VTR62" s="21" t="s">
        <v>170</v>
      </c>
      <c r="VTS62" s="21" t="s">
        <v>165</v>
      </c>
      <c r="VTT62" s="21" t="s">
        <v>98</v>
      </c>
      <c r="VTU62" s="21" t="s">
        <v>100</v>
      </c>
      <c r="VTV62" s="21" t="s">
        <v>169</v>
      </c>
      <c r="VTW62" s="27">
        <v>11968</v>
      </c>
      <c r="VTX62" s="21" t="s">
        <v>166</v>
      </c>
      <c r="VTY62" s="21">
        <v>89</v>
      </c>
      <c r="VTZ62" s="21" t="s">
        <v>170</v>
      </c>
      <c r="VUA62" s="21" t="s">
        <v>165</v>
      </c>
      <c r="VUB62" s="21" t="s">
        <v>98</v>
      </c>
      <c r="VUC62" s="21" t="s">
        <v>100</v>
      </c>
      <c r="VUD62" s="21" t="s">
        <v>169</v>
      </c>
      <c r="VUE62" s="27">
        <v>11968</v>
      </c>
      <c r="VUF62" s="21" t="s">
        <v>166</v>
      </c>
      <c r="VUG62" s="21">
        <v>89</v>
      </c>
      <c r="VUH62" s="21" t="s">
        <v>170</v>
      </c>
      <c r="VUI62" s="21" t="s">
        <v>165</v>
      </c>
      <c r="VUJ62" s="21" t="s">
        <v>98</v>
      </c>
      <c r="VUK62" s="21" t="s">
        <v>100</v>
      </c>
      <c r="VUL62" s="21" t="s">
        <v>169</v>
      </c>
      <c r="VUM62" s="27">
        <v>11968</v>
      </c>
      <c r="VUN62" s="21" t="s">
        <v>166</v>
      </c>
      <c r="VUO62" s="21">
        <v>89</v>
      </c>
      <c r="VUP62" s="21" t="s">
        <v>170</v>
      </c>
      <c r="VUQ62" s="21" t="s">
        <v>165</v>
      </c>
      <c r="VUR62" s="21" t="s">
        <v>98</v>
      </c>
      <c r="VUS62" s="21" t="s">
        <v>100</v>
      </c>
      <c r="VUT62" s="21" t="s">
        <v>169</v>
      </c>
      <c r="VUU62" s="27">
        <v>11968</v>
      </c>
      <c r="VUV62" s="21" t="s">
        <v>166</v>
      </c>
      <c r="VUW62" s="21">
        <v>89</v>
      </c>
      <c r="VUX62" s="21" t="s">
        <v>170</v>
      </c>
      <c r="VUY62" s="21" t="s">
        <v>165</v>
      </c>
      <c r="VUZ62" s="21" t="s">
        <v>98</v>
      </c>
      <c r="VVA62" s="21" t="s">
        <v>100</v>
      </c>
      <c r="VVB62" s="21" t="s">
        <v>169</v>
      </c>
      <c r="VVC62" s="27">
        <v>11968</v>
      </c>
      <c r="VVD62" s="21" t="s">
        <v>166</v>
      </c>
      <c r="VVE62" s="21">
        <v>89</v>
      </c>
      <c r="VVF62" s="21" t="s">
        <v>170</v>
      </c>
      <c r="VVG62" s="21" t="s">
        <v>165</v>
      </c>
      <c r="VVH62" s="21" t="s">
        <v>98</v>
      </c>
      <c r="VVI62" s="21" t="s">
        <v>100</v>
      </c>
      <c r="VVJ62" s="21" t="s">
        <v>169</v>
      </c>
      <c r="VVK62" s="27">
        <v>11968</v>
      </c>
      <c r="VVL62" s="21" t="s">
        <v>166</v>
      </c>
      <c r="VVM62" s="21">
        <v>89</v>
      </c>
      <c r="VVN62" s="21" t="s">
        <v>170</v>
      </c>
      <c r="VVO62" s="21" t="s">
        <v>165</v>
      </c>
      <c r="VVP62" s="21" t="s">
        <v>98</v>
      </c>
      <c r="VVQ62" s="21" t="s">
        <v>100</v>
      </c>
      <c r="VVR62" s="21" t="s">
        <v>169</v>
      </c>
      <c r="VVS62" s="27">
        <v>11968</v>
      </c>
      <c r="VVT62" s="21" t="s">
        <v>166</v>
      </c>
      <c r="VVU62" s="21">
        <v>89</v>
      </c>
      <c r="VVV62" s="21" t="s">
        <v>170</v>
      </c>
      <c r="VVW62" s="21" t="s">
        <v>165</v>
      </c>
      <c r="VVX62" s="21" t="s">
        <v>98</v>
      </c>
      <c r="VVY62" s="21" t="s">
        <v>100</v>
      </c>
      <c r="VVZ62" s="21" t="s">
        <v>169</v>
      </c>
      <c r="VWA62" s="27">
        <v>11968</v>
      </c>
      <c r="VWB62" s="21" t="s">
        <v>166</v>
      </c>
      <c r="VWC62" s="21">
        <v>89</v>
      </c>
      <c r="VWD62" s="21" t="s">
        <v>170</v>
      </c>
      <c r="VWE62" s="21" t="s">
        <v>165</v>
      </c>
      <c r="VWF62" s="21" t="s">
        <v>98</v>
      </c>
      <c r="VWG62" s="21" t="s">
        <v>100</v>
      </c>
      <c r="VWH62" s="21" t="s">
        <v>169</v>
      </c>
      <c r="VWI62" s="27">
        <v>11968</v>
      </c>
      <c r="VWJ62" s="21" t="s">
        <v>166</v>
      </c>
      <c r="VWK62" s="21">
        <v>89</v>
      </c>
      <c r="VWL62" s="21" t="s">
        <v>170</v>
      </c>
      <c r="VWM62" s="21" t="s">
        <v>165</v>
      </c>
      <c r="VWN62" s="21" t="s">
        <v>98</v>
      </c>
      <c r="VWO62" s="21" t="s">
        <v>100</v>
      </c>
      <c r="VWP62" s="21" t="s">
        <v>169</v>
      </c>
      <c r="VWQ62" s="27">
        <v>11968</v>
      </c>
      <c r="VWR62" s="21" t="s">
        <v>166</v>
      </c>
      <c r="VWS62" s="21">
        <v>89</v>
      </c>
      <c r="VWT62" s="21" t="s">
        <v>170</v>
      </c>
      <c r="VWU62" s="21" t="s">
        <v>165</v>
      </c>
      <c r="VWV62" s="21" t="s">
        <v>98</v>
      </c>
      <c r="VWW62" s="21" t="s">
        <v>100</v>
      </c>
      <c r="VWX62" s="21" t="s">
        <v>169</v>
      </c>
      <c r="VWY62" s="27">
        <v>11968</v>
      </c>
      <c r="VWZ62" s="21" t="s">
        <v>166</v>
      </c>
      <c r="VXA62" s="21">
        <v>89</v>
      </c>
      <c r="VXB62" s="21" t="s">
        <v>170</v>
      </c>
      <c r="VXC62" s="21" t="s">
        <v>165</v>
      </c>
      <c r="VXD62" s="21" t="s">
        <v>98</v>
      </c>
      <c r="VXE62" s="21" t="s">
        <v>100</v>
      </c>
      <c r="VXF62" s="21" t="s">
        <v>169</v>
      </c>
      <c r="VXG62" s="27">
        <v>11968</v>
      </c>
      <c r="VXH62" s="21" t="s">
        <v>166</v>
      </c>
      <c r="VXI62" s="21">
        <v>89</v>
      </c>
      <c r="VXJ62" s="21" t="s">
        <v>170</v>
      </c>
      <c r="VXK62" s="21" t="s">
        <v>165</v>
      </c>
      <c r="VXL62" s="21" t="s">
        <v>98</v>
      </c>
      <c r="VXM62" s="21" t="s">
        <v>100</v>
      </c>
      <c r="VXN62" s="21" t="s">
        <v>169</v>
      </c>
      <c r="VXO62" s="27">
        <v>11968</v>
      </c>
      <c r="VXP62" s="21" t="s">
        <v>166</v>
      </c>
      <c r="VXQ62" s="21">
        <v>89</v>
      </c>
      <c r="VXR62" s="21" t="s">
        <v>170</v>
      </c>
      <c r="VXS62" s="21" t="s">
        <v>165</v>
      </c>
      <c r="VXT62" s="21" t="s">
        <v>98</v>
      </c>
      <c r="VXU62" s="21" t="s">
        <v>100</v>
      </c>
      <c r="VXV62" s="21" t="s">
        <v>169</v>
      </c>
      <c r="VXW62" s="27">
        <v>11968</v>
      </c>
      <c r="VXX62" s="21" t="s">
        <v>166</v>
      </c>
      <c r="VXY62" s="21">
        <v>89</v>
      </c>
      <c r="VXZ62" s="21" t="s">
        <v>170</v>
      </c>
      <c r="VYA62" s="21" t="s">
        <v>165</v>
      </c>
      <c r="VYB62" s="21" t="s">
        <v>98</v>
      </c>
      <c r="VYC62" s="21" t="s">
        <v>100</v>
      </c>
      <c r="VYD62" s="21" t="s">
        <v>169</v>
      </c>
      <c r="VYE62" s="27">
        <v>11968</v>
      </c>
      <c r="VYF62" s="21" t="s">
        <v>166</v>
      </c>
      <c r="VYG62" s="21">
        <v>89</v>
      </c>
      <c r="VYH62" s="21" t="s">
        <v>170</v>
      </c>
      <c r="VYI62" s="21" t="s">
        <v>165</v>
      </c>
      <c r="VYJ62" s="21" t="s">
        <v>98</v>
      </c>
      <c r="VYK62" s="21" t="s">
        <v>100</v>
      </c>
      <c r="VYL62" s="21" t="s">
        <v>169</v>
      </c>
      <c r="VYM62" s="27">
        <v>11968</v>
      </c>
      <c r="VYN62" s="21" t="s">
        <v>166</v>
      </c>
      <c r="VYO62" s="21">
        <v>89</v>
      </c>
      <c r="VYP62" s="21" t="s">
        <v>170</v>
      </c>
      <c r="VYQ62" s="21" t="s">
        <v>165</v>
      </c>
      <c r="VYR62" s="21" t="s">
        <v>98</v>
      </c>
      <c r="VYS62" s="21" t="s">
        <v>100</v>
      </c>
      <c r="VYT62" s="21" t="s">
        <v>169</v>
      </c>
      <c r="VYU62" s="27">
        <v>11968</v>
      </c>
      <c r="VYV62" s="21" t="s">
        <v>166</v>
      </c>
      <c r="VYW62" s="21">
        <v>89</v>
      </c>
      <c r="VYX62" s="21" t="s">
        <v>170</v>
      </c>
      <c r="VYY62" s="21" t="s">
        <v>165</v>
      </c>
      <c r="VYZ62" s="21" t="s">
        <v>98</v>
      </c>
      <c r="VZA62" s="21" t="s">
        <v>100</v>
      </c>
      <c r="VZB62" s="21" t="s">
        <v>169</v>
      </c>
      <c r="VZC62" s="27">
        <v>11968</v>
      </c>
      <c r="VZD62" s="21" t="s">
        <v>166</v>
      </c>
      <c r="VZE62" s="21">
        <v>89</v>
      </c>
      <c r="VZF62" s="21" t="s">
        <v>170</v>
      </c>
      <c r="VZG62" s="21" t="s">
        <v>165</v>
      </c>
      <c r="VZH62" s="21" t="s">
        <v>98</v>
      </c>
      <c r="VZI62" s="21" t="s">
        <v>100</v>
      </c>
      <c r="VZJ62" s="21" t="s">
        <v>169</v>
      </c>
      <c r="VZK62" s="27">
        <v>11968</v>
      </c>
      <c r="VZL62" s="21" t="s">
        <v>166</v>
      </c>
      <c r="VZM62" s="21">
        <v>89</v>
      </c>
      <c r="VZN62" s="21" t="s">
        <v>170</v>
      </c>
      <c r="VZO62" s="21" t="s">
        <v>165</v>
      </c>
      <c r="VZP62" s="21" t="s">
        <v>98</v>
      </c>
      <c r="VZQ62" s="21" t="s">
        <v>100</v>
      </c>
      <c r="VZR62" s="21" t="s">
        <v>169</v>
      </c>
      <c r="VZS62" s="27">
        <v>11968</v>
      </c>
      <c r="VZT62" s="21" t="s">
        <v>166</v>
      </c>
      <c r="VZU62" s="21">
        <v>89</v>
      </c>
      <c r="VZV62" s="21" t="s">
        <v>170</v>
      </c>
      <c r="VZW62" s="21" t="s">
        <v>165</v>
      </c>
      <c r="VZX62" s="21" t="s">
        <v>98</v>
      </c>
      <c r="VZY62" s="21" t="s">
        <v>100</v>
      </c>
      <c r="VZZ62" s="21" t="s">
        <v>169</v>
      </c>
      <c r="WAA62" s="27">
        <v>11968</v>
      </c>
      <c r="WAB62" s="21" t="s">
        <v>166</v>
      </c>
      <c r="WAC62" s="21">
        <v>89</v>
      </c>
      <c r="WAD62" s="21" t="s">
        <v>170</v>
      </c>
      <c r="WAE62" s="21" t="s">
        <v>165</v>
      </c>
      <c r="WAF62" s="21" t="s">
        <v>98</v>
      </c>
      <c r="WAG62" s="21" t="s">
        <v>100</v>
      </c>
      <c r="WAH62" s="21" t="s">
        <v>169</v>
      </c>
      <c r="WAI62" s="27">
        <v>11968</v>
      </c>
      <c r="WAJ62" s="21" t="s">
        <v>166</v>
      </c>
      <c r="WAK62" s="21">
        <v>89</v>
      </c>
      <c r="WAL62" s="21" t="s">
        <v>170</v>
      </c>
      <c r="WAM62" s="21" t="s">
        <v>165</v>
      </c>
      <c r="WAN62" s="21" t="s">
        <v>98</v>
      </c>
      <c r="WAO62" s="21" t="s">
        <v>100</v>
      </c>
      <c r="WAP62" s="21" t="s">
        <v>169</v>
      </c>
      <c r="WAQ62" s="27">
        <v>11968</v>
      </c>
      <c r="WAR62" s="21" t="s">
        <v>166</v>
      </c>
      <c r="WAS62" s="21">
        <v>89</v>
      </c>
      <c r="WAT62" s="21" t="s">
        <v>170</v>
      </c>
      <c r="WAU62" s="21" t="s">
        <v>165</v>
      </c>
      <c r="WAV62" s="21" t="s">
        <v>98</v>
      </c>
      <c r="WAW62" s="21" t="s">
        <v>100</v>
      </c>
      <c r="WAX62" s="21" t="s">
        <v>169</v>
      </c>
      <c r="WAY62" s="27">
        <v>11968</v>
      </c>
      <c r="WAZ62" s="21" t="s">
        <v>166</v>
      </c>
      <c r="WBA62" s="21">
        <v>89</v>
      </c>
      <c r="WBB62" s="21" t="s">
        <v>170</v>
      </c>
      <c r="WBC62" s="21" t="s">
        <v>165</v>
      </c>
      <c r="WBD62" s="21" t="s">
        <v>98</v>
      </c>
      <c r="WBE62" s="21" t="s">
        <v>100</v>
      </c>
      <c r="WBF62" s="21" t="s">
        <v>169</v>
      </c>
      <c r="WBG62" s="27">
        <v>11968</v>
      </c>
      <c r="WBH62" s="21" t="s">
        <v>166</v>
      </c>
      <c r="WBI62" s="21">
        <v>89</v>
      </c>
      <c r="WBJ62" s="21" t="s">
        <v>170</v>
      </c>
      <c r="WBK62" s="21" t="s">
        <v>165</v>
      </c>
      <c r="WBL62" s="21" t="s">
        <v>98</v>
      </c>
      <c r="WBM62" s="21" t="s">
        <v>100</v>
      </c>
      <c r="WBN62" s="21" t="s">
        <v>169</v>
      </c>
      <c r="WBO62" s="27">
        <v>11968</v>
      </c>
      <c r="WBP62" s="21" t="s">
        <v>166</v>
      </c>
      <c r="WBQ62" s="21">
        <v>89</v>
      </c>
      <c r="WBR62" s="21" t="s">
        <v>170</v>
      </c>
      <c r="WBS62" s="21" t="s">
        <v>165</v>
      </c>
      <c r="WBT62" s="21" t="s">
        <v>98</v>
      </c>
      <c r="WBU62" s="21" t="s">
        <v>100</v>
      </c>
      <c r="WBV62" s="21" t="s">
        <v>169</v>
      </c>
      <c r="WBW62" s="27">
        <v>11968</v>
      </c>
      <c r="WBX62" s="21" t="s">
        <v>166</v>
      </c>
      <c r="WBY62" s="21">
        <v>89</v>
      </c>
      <c r="WBZ62" s="21" t="s">
        <v>170</v>
      </c>
      <c r="WCA62" s="21" t="s">
        <v>165</v>
      </c>
      <c r="WCB62" s="21" t="s">
        <v>98</v>
      </c>
      <c r="WCC62" s="21" t="s">
        <v>100</v>
      </c>
      <c r="WCD62" s="21" t="s">
        <v>169</v>
      </c>
      <c r="WCE62" s="27">
        <v>11968</v>
      </c>
      <c r="WCF62" s="21" t="s">
        <v>166</v>
      </c>
      <c r="WCG62" s="21">
        <v>89</v>
      </c>
      <c r="WCH62" s="21" t="s">
        <v>170</v>
      </c>
      <c r="WCI62" s="21" t="s">
        <v>165</v>
      </c>
      <c r="WCJ62" s="21" t="s">
        <v>98</v>
      </c>
      <c r="WCK62" s="21" t="s">
        <v>100</v>
      </c>
      <c r="WCL62" s="21" t="s">
        <v>169</v>
      </c>
      <c r="WCM62" s="27">
        <v>11968</v>
      </c>
      <c r="WCN62" s="21" t="s">
        <v>166</v>
      </c>
      <c r="WCO62" s="21">
        <v>89</v>
      </c>
      <c r="WCP62" s="21" t="s">
        <v>170</v>
      </c>
      <c r="WCQ62" s="21" t="s">
        <v>165</v>
      </c>
      <c r="WCR62" s="21" t="s">
        <v>98</v>
      </c>
      <c r="WCS62" s="21" t="s">
        <v>100</v>
      </c>
      <c r="WCT62" s="21" t="s">
        <v>169</v>
      </c>
      <c r="WCU62" s="27">
        <v>11968</v>
      </c>
      <c r="WCV62" s="21" t="s">
        <v>166</v>
      </c>
      <c r="WCW62" s="21">
        <v>89</v>
      </c>
      <c r="WCX62" s="21" t="s">
        <v>170</v>
      </c>
      <c r="WCY62" s="21" t="s">
        <v>165</v>
      </c>
      <c r="WCZ62" s="21" t="s">
        <v>98</v>
      </c>
      <c r="WDA62" s="21" t="s">
        <v>100</v>
      </c>
      <c r="WDB62" s="21" t="s">
        <v>169</v>
      </c>
      <c r="WDC62" s="27">
        <v>11968</v>
      </c>
      <c r="WDD62" s="21" t="s">
        <v>166</v>
      </c>
      <c r="WDE62" s="21">
        <v>89</v>
      </c>
      <c r="WDF62" s="21" t="s">
        <v>170</v>
      </c>
      <c r="WDG62" s="21" t="s">
        <v>165</v>
      </c>
      <c r="WDH62" s="21" t="s">
        <v>98</v>
      </c>
      <c r="WDI62" s="21" t="s">
        <v>100</v>
      </c>
      <c r="WDJ62" s="21" t="s">
        <v>169</v>
      </c>
      <c r="WDK62" s="27">
        <v>11968</v>
      </c>
      <c r="WDL62" s="21" t="s">
        <v>166</v>
      </c>
      <c r="WDM62" s="21">
        <v>89</v>
      </c>
      <c r="WDN62" s="21" t="s">
        <v>170</v>
      </c>
      <c r="WDO62" s="21" t="s">
        <v>165</v>
      </c>
      <c r="WDP62" s="21" t="s">
        <v>98</v>
      </c>
      <c r="WDQ62" s="21" t="s">
        <v>100</v>
      </c>
      <c r="WDR62" s="21" t="s">
        <v>169</v>
      </c>
      <c r="WDS62" s="27">
        <v>11968</v>
      </c>
      <c r="WDT62" s="21" t="s">
        <v>166</v>
      </c>
      <c r="WDU62" s="21">
        <v>89</v>
      </c>
      <c r="WDV62" s="21" t="s">
        <v>170</v>
      </c>
      <c r="WDW62" s="21" t="s">
        <v>165</v>
      </c>
      <c r="WDX62" s="21" t="s">
        <v>98</v>
      </c>
      <c r="WDY62" s="21" t="s">
        <v>100</v>
      </c>
      <c r="WDZ62" s="21" t="s">
        <v>169</v>
      </c>
      <c r="WEA62" s="27">
        <v>11968</v>
      </c>
      <c r="WEB62" s="21" t="s">
        <v>166</v>
      </c>
      <c r="WEC62" s="21">
        <v>89</v>
      </c>
      <c r="WED62" s="21" t="s">
        <v>170</v>
      </c>
      <c r="WEE62" s="21" t="s">
        <v>165</v>
      </c>
      <c r="WEF62" s="21" t="s">
        <v>98</v>
      </c>
      <c r="WEG62" s="21" t="s">
        <v>100</v>
      </c>
      <c r="WEH62" s="21" t="s">
        <v>169</v>
      </c>
      <c r="WEI62" s="27">
        <v>11968</v>
      </c>
      <c r="WEJ62" s="21" t="s">
        <v>166</v>
      </c>
      <c r="WEK62" s="21">
        <v>89</v>
      </c>
      <c r="WEL62" s="21" t="s">
        <v>170</v>
      </c>
      <c r="WEM62" s="21" t="s">
        <v>165</v>
      </c>
      <c r="WEN62" s="21" t="s">
        <v>98</v>
      </c>
      <c r="WEO62" s="21" t="s">
        <v>100</v>
      </c>
      <c r="WEP62" s="21" t="s">
        <v>169</v>
      </c>
      <c r="WEQ62" s="27">
        <v>11968</v>
      </c>
      <c r="WER62" s="21" t="s">
        <v>166</v>
      </c>
      <c r="WES62" s="21">
        <v>89</v>
      </c>
      <c r="WET62" s="21" t="s">
        <v>170</v>
      </c>
      <c r="WEU62" s="21" t="s">
        <v>165</v>
      </c>
      <c r="WEV62" s="21" t="s">
        <v>98</v>
      </c>
      <c r="WEW62" s="21" t="s">
        <v>100</v>
      </c>
      <c r="WEX62" s="21" t="s">
        <v>169</v>
      </c>
      <c r="WEY62" s="27">
        <v>11968</v>
      </c>
      <c r="WEZ62" s="21" t="s">
        <v>166</v>
      </c>
      <c r="WFA62" s="21">
        <v>89</v>
      </c>
      <c r="WFB62" s="21" t="s">
        <v>170</v>
      </c>
      <c r="WFC62" s="21" t="s">
        <v>165</v>
      </c>
      <c r="WFD62" s="21" t="s">
        <v>98</v>
      </c>
      <c r="WFE62" s="21" t="s">
        <v>100</v>
      </c>
      <c r="WFF62" s="21" t="s">
        <v>169</v>
      </c>
      <c r="WFG62" s="27">
        <v>11968</v>
      </c>
      <c r="WFH62" s="21" t="s">
        <v>166</v>
      </c>
      <c r="WFI62" s="21">
        <v>89</v>
      </c>
      <c r="WFJ62" s="21" t="s">
        <v>170</v>
      </c>
      <c r="WFK62" s="21" t="s">
        <v>165</v>
      </c>
      <c r="WFL62" s="21" t="s">
        <v>98</v>
      </c>
      <c r="WFM62" s="21" t="s">
        <v>100</v>
      </c>
      <c r="WFN62" s="21" t="s">
        <v>169</v>
      </c>
      <c r="WFO62" s="27">
        <v>11968</v>
      </c>
      <c r="WFP62" s="21" t="s">
        <v>166</v>
      </c>
      <c r="WFQ62" s="21">
        <v>89</v>
      </c>
      <c r="WFR62" s="21" t="s">
        <v>170</v>
      </c>
      <c r="WFS62" s="21" t="s">
        <v>165</v>
      </c>
      <c r="WFT62" s="21" t="s">
        <v>98</v>
      </c>
      <c r="WFU62" s="21" t="s">
        <v>100</v>
      </c>
      <c r="WFV62" s="21" t="s">
        <v>169</v>
      </c>
      <c r="WFW62" s="27">
        <v>11968</v>
      </c>
      <c r="WFX62" s="21" t="s">
        <v>166</v>
      </c>
      <c r="WFY62" s="21">
        <v>89</v>
      </c>
      <c r="WFZ62" s="21" t="s">
        <v>170</v>
      </c>
      <c r="WGA62" s="21" t="s">
        <v>165</v>
      </c>
      <c r="WGB62" s="21" t="s">
        <v>98</v>
      </c>
      <c r="WGC62" s="21" t="s">
        <v>100</v>
      </c>
      <c r="WGD62" s="21" t="s">
        <v>169</v>
      </c>
      <c r="WGE62" s="27">
        <v>11968</v>
      </c>
      <c r="WGF62" s="21" t="s">
        <v>166</v>
      </c>
      <c r="WGG62" s="21">
        <v>89</v>
      </c>
      <c r="WGH62" s="21" t="s">
        <v>170</v>
      </c>
      <c r="WGI62" s="21" t="s">
        <v>165</v>
      </c>
      <c r="WGJ62" s="21" t="s">
        <v>98</v>
      </c>
      <c r="WGK62" s="21" t="s">
        <v>100</v>
      </c>
      <c r="WGL62" s="21" t="s">
        <v>169</v>
      </c>
      <c r="WGM62" s="27">
        <v>11968</v>
      </c>
      <c r="WGN62" s="21" t="s">
        <v>166</v>
      </c>
      <c r="WGO62" s="21">
        <v>89</v>
      </c>
      <c r="WGP62" s="21" t="s">
        <v>170</v>
      </c>
      <c r="WGQ62" s="21" t="s">
        <v>165</v>
      </c>
      <c r="WGR62" s="21" t="s">
        <v>98</v>
      </c>
      <c r="WGS62" s="21" t="s">
        <v>100</v>
      </c>
      <c r="WGT62" s="21" t="s">
        <v>169</v>
      </c>
      <c r="WGU62" s="27">
        <v>11968</v>
      </c>
      <c r="WGV62" s="21" t="s">
        <v>166</v>
      </c>
      <c r="WGW62" s="21">
        <v>89</v>
      </c>
      <c r="WGX62" s="21" t="s">
        <v>170</v>
      </c>
      <c r="WGY62" s="21" t="s">
        <v>165</v>
      </c>
      <c r="WGZ62" s="21" t="s">
        <v>98</v>
      </c>
      <c r="WHA62" s="21" t="s">
        <v>100</v>
      </c>
      <c r="WHB62" s="21" t="s">
        <v>169</v>
      </c>
      <c r="WHC62" s="27">
        <v>11968</v>
      </c>
      <c r="WHD62" s="21" t="s">
        <v>166</v>
      </c>
      <c r="WHE62" s="21">
        <v>89</v>
      </c>
      <c r="WHF62" s="21" t="s">
        <v>170</v>
      </c>
      <c r="WHG62" s="21" t="s">
        <v>165</v>
      </c>
      <c r="WHH62" s="21" t="s">
        <v>98</v>
      </c>
      <c r="WHI62" s="21" t="s">
        <v>100</v>
      </c>
      <c r="WHJ62" s="21" t="s">
        <v>169</v>
      </c>
      <c r="WHK62" s="27">
        <v>11968</v>
      </c>
      <c r="WHL62" s="21" t="s">
        <v>166</v>
      </c>
      <c r="WHM62" s="21">
        <v>89</v>
      </c>
      <c r="WHN62" s="21" t="s">
        <v>170</v>
      </c>
      <c r="WHO62" s="21" t="s">
        <v>165</v>
      </c>
      <c r="WHP62" s="21" t="s">
        <v>98</v>
      </c>
      <c r="WHQ62" s="21" t="s">
        <v>100</v>
      </c>
      <c r="WHR62" s="21" t="s">
        <v>169</v>
      </c>
      <c r="WHS62" s="27">
        <v>11968</v>
      </c>
      <c r="WHT62" s="21" t="s">
        <v>166</v>
      </c>
      <c r="WHU62" s="21">
        <v>89</v>
      </c>
      <c r="WHV62" s="21" t="s">
        <v>170</v>
      </c>
      <c r="WHW62" s="21" t="s">
        <v>165</v>
      </c>
      <c r="WHX62" s="21" t="s">
        <v>98</v>
      </c>
      <c r="WHY62" s="21" t="s">
        <v>100</v>
      </c>
      <c r="WHZ62" s="21" t="s">
        <v>169</v>
      </c>
      <c r="WIA62" s="27">
        <v>11968</v>
      </c>
      <c r="WIB62" s="21" t="s">
        <v>166</v>
      </c>
      <c r="WIC62" s="21">
        <v>89</v>
      </c>
      <c r="WID62" s="21" t="s">
        <v>170</v>
      </c>
      <c r="WIE62" s="21" t="s">
        <v>165</v>
      </c>
      <c r="WIF62" s="21" t="s">
        <v>98</v>
      </c>
      <c r="WIG62" s="21" t="s">
        <v>100</v>
      </c>
      <c r="WIH62" s="21" t="s">
        <v>169</v>
      </c>
      <c r="WII62" s="27">
        <v>11968</v>
      </c>
      <c r="WIJ62" s="21" t="s">
        <v>166</v>
      </c>
      <c r="WIK62" s="21">
        <v>89</v>
      </c>
      <c r="WIL62" s="21" t="s">
        <v>170</v>
      </c>
      <c r="WIM62" s="21" t="s">
        <v>165</v>
      </c>
      <c r="WIN62" s="21" t="s">
        <v>98</v>
      </c>
      <c r="WIO62" s="21" t="s">
        <v>100</v>
      </c>
      <c r="WIP62" s="21" t="s">
        <v>169</v>
      </c>
      <c r="WIQ62" s="27">
        <v>11968</v>
      </c>
      <c r="WIR62" s="21" t="s">
        <v>166</v>
      </c>
      <c r="WIS62" s="21">
        <v>89</v>
      </c>
      <c r="WIT62" s="21" t="s">
        <v>170</v>
      </c>
      <c r="WIU62" s="21" t="s">
        <v>165</v>
      </c>
      <c r="WIV62" s="21" t="s">
        <v>98</v>
      </c>
      <c r="WIW62" s="21" t="s">
        <v>100</v>
      </c>
      <c r="WIX62" s="21" t="s">
        <v>169</v>
      </c>
      <c r="WIY62" s="27">
        <v>11968</v>
      </c>
      <c r="WIZ62" s="21" t="s">
        <v>166</v>
      </c>
      <c r="WJA62" s="21">
        <v>89</v>
      </c>
      <c r="WJB62" s="21" t="s">
        <v>170</v>
      </c>
      <c r="WJC62" s="21" t="s">
        <v>165</v>
      </c>
      <c r="WJD62" s="21" t="s">
        <v>98</v>
      </c>
      <c r="WJE62" s="21" t="s">
        <v>100</v>
      </c>
      <c r="WJF62" s="21" t="s">
        <v>169</v>
      </c>
      <c r="WJG62" s="27">
        <v>11968</v>
      </c>
      <c r="WJH62" s="21" t="s">
        <v>166</v>
      </c>
      <c r="WJI62" s="21">
        <v>89</v>
      </c>
      <c r="WJJ62" s="21" t="s">
        <v>170</v>
      </c>
      <c r="WJK62" s="21" t="s">
        <v>165</v>
      </c>
      <c r="WJL62" s="21" t="s">
        <v>98</v>
      </c>
      <c r="WJM62" s="21" t="s">
        <v>100</v>
      </c>
      <c r="WJN62" s="21" t="s">
        <v>169</v>
      </c>
      <c r="WJO62" s="27">
        <v>11968</v>
      </c>
      <c r="WJP62" s="21" t="s">
        <v>166</v>
      </c>
      <c r="WJQ62" s="21">
        <v>89</v>
      </c>
      <c r="WJR62" s="21" t="s">
        <v>170</v>
      </c>
      <c r="WJS62" s="21" t="s">
        <v>165</v>
      </c>
      <c r="WJT62" s="21" t="s">
        <v>98</v>
      </c>
      <c r="WJU62" s="21" t="s">
        <v>100</v>
      </c>
      <c r="WJV62" s="21" t="s">
        <v>169</v>
      </c>
      <c r="WJW62" s="27">
        <v>11968</v>
      </c>
      <c r="WJX62" s="21" t="s">
        <v>166</v>
      </c>
      <c r="WJY62" s="21">
        <v>89</v>
      </c>
      <c r="WJZ62" s="21" t="s">
        <v>170</v>
      </c>
      <c r="WKA62" s="21" t="s">
        <v>165</v>
      </c>
      <c r="WKB62" s="21" t="s">
        <v>98</v>
      </c>
      <c r="WKC62" s="21" t="s">
        <v>100</v>
      </c>
      <c r="WKD62" s="21" t="s">
        <v>169</v>
      </c>
      <c r="WKE62" s="27">
        <v>11968</v>
      </c>
      <c r="WKF62" s="21" t="s">
        <v>166</v>
      </c>
      <c r="WKG62" s="21">
        <v>89</v>
      </c>
      <c r="WKH62" s="21" t="s">
        <v>170</v>
      </c>
      <c r="WKI62" s="21" t="s">
        <v>165</v>
      </c>
      <c r="WKJ62" s="21" t="s">
        <v>98</v>
      </c>
      <c r="WKK62" s="21" t="s">
        <v>100</v>
      </c>
      <c r="WKL62" s="21" t="s">
        <v>169</v>
      </c>
      <c r="WKM62" s="27">
        <v>11968</v>
      </c>
      <c r="WKN62" s="21" t="s">
        <v>166</v>
      </c>
      <c r="WKO62" s="21">
        <v>89</v>
      </c>
      <c r="WKP62" s="21" t="s">
        <v>170</v>
      </c>
      <c r="WKQ62" s="21" t="s">
        <v>165</v>
      </c>
      <c r="WKR62" s="21" t="s">
        <v>98</v>
      </c>
      <c r="WKS62" s="21" t="s">
        <v>100</v>
      </c>
      <c r="WKT62" s="21" t="s">
        <v>169</v>
      </c>
      <c r="WKU62" s="27">
        <v>11968</v>
      </c>
      <c r="WKV62" s="21" t="s">
        <v>166</v>
      </c>
      <c r="WKW62" s="21">
        <v>89</v>
      </c>
      <c r="WKX62" s="21" t="s">
        <v>170</v>
      </c>
      <c r="WKY62" s="21" t="s">
        <v>165</v>
      </c>
      <c r="WKZ62" s="21" t="s">
        <v>98</v>
      </c>
      <c r="WLA62" s="21" t="s">
        <v>100</v>
      </c>
      <c r="WLB62" s="21" t="s">
        <v>169</v>
      </c>
      <c r="WLC62" s="27">
        <v>11968</v>
      </c>
      <c r="WLD62" s="21" t="s">
        <v>166</v>
      </c>
      <c r="WLE62" s="21">
        <v>89</v>
      </c>
      <c r="WLF62" s="21" t="s">
        <v>170</v>
      </c>
      <c r="WLG62" s="21" t="s">
        <v>165</v>
      </c>
      <c r="WLH62" s="21" t="s">
        <v>98</v>
      </c>
      <c r="WLI62" s="21" t="s">
        <v>100</v>
      </c>
      <c r="WLJ62" s="21" t="s">
        <v>169</v>
      </c>
      <c r="WLK62" s="27">
        <v>11968</v>
      </c>
      <c r="WLL62" s="21" t="s">
        <v>166</v>
      </c>
      <c r="WLM62" s="21">
        <v>89</v>
      </c>
      <c r="WLN62" s="21" t="s">
        <v>170</v>
      </c>
      <c r="WLO62" s="21" t="s">
        <v>165</v>
      </c>
      <c r="WLP62" s="21" t="s">
        <v>98</v>
      </c>
      <c r="WLQ62" s="21" t="s">
        <v>100</v>
      </c>
      <c r="WLR62" s="21" t="s">
        <v>169</v>
      </c>
      <c r="WLS62" s="27">
        <v>11968</v>
      </c>
      <c r="WLT62" s="21" t="s">
        <v>166</v>
      </c>
      <c r="WLU62" s="21">
        <v>89</v>
      </c>
      <c r="WLV62" s="21" t="s">
        <v>170</v>
      </c>
      <c r="WLW62" s="21" t="s">
        <v>165</v>
      </c>
      <c r="WLX62" s="21" t="s">
        <v>98</v>
      </c>
      <c r="WLY62" s="21" t="s">
        <v>100</v>
      </c>
      <c r="WLZ62" s="21" t="s">
        <v>169</v>
      </c>
      <c r="WMA62" s="27">
        <v>11968</v>
      </c>
      <c r="WMB62" s="21" t="s">
        <v>166</v>
      </c>
      <c r="WMC62" s="21">
        <v>89</v>
      </c>
      <c r="WMD62" s="21" t="s">
        <v>170</v>
      </c>
      <c r="WME62" s="21" t="s">
        <v>165</v>
      </c>
      <c r="WMF62" s="21" t="s">
        <v>98</v>
      </c>
      <c r="WMG62" s="21" t="s">
        <v>100</v>
      </c>
      <c r="WMH62" s="21" t="s">
        <v>169</v>
      </c>
      <c r="WMI62" s="27">
        <v>11968</v>
      </c>
      <c r="WMJ62" s="21" t="s">
        <v>166</v>
      </c>
      <c r="WMK62" s="21">
        <v>89</v>
      </c>
      <c r="WML62" s="21" t="s">
        <v>170</v>
      </c>
      <c r="WMM62" s="21" t="s">
        <v>165</v>
      </c>
      <c r="WMN62" s="21" t="s">
        <v>98</v>
      </c>
      <c r="WMO62" s="21" t="s">
        <v>100</v>
      </c>
      <c r="WMP62" s="21" t="s">
        <v>169</v>
      </c>
      <c r="WMQ62" s="27">
        <v>11968</v>
      </c>
      <c r="WMR62" s="21" t="s">
        <v>166</v>
      </c>
      <c r="WMS62" s="21">
        <v>89</v>
      </c>
      <c r="WMT62" s="21" t="s">
        <v>170</v>
      </c>
      <c r="WMU62" s="21" t="s">
        <v>165</v>
      </c>
      <c r="WMV62" s="21" t="s">
        <v>98</v>
      </c>
      <c r="WMW62" s="21" t="s">
        <v>100</v>
      </c>
      <c r="WMX62" s="21" t="s">
        <v>169</v>
      </c>
      <c r="WMY62" s="27">
        <v>11968</v>
      </c>
      <c r="WMZ62" s="21" t="s">
        <v>166</v>
      </c>
      <c r="WNA62" s="21">
        <v>89</v>
      </c>
      <c r="WNB62" s="21" t="s">
        <v>170</v>
      </c>
      <c r="WNC62" s="21" t="s">
        <v>165</v>
      </c>
      <c r="WND62" s="21" t="s">
        <v>98</v>
      </c>
      <c r="WNE62" s="21" t="s">
        <v>100</v>
      </c>
      <c r="WNF62" s="21" t="s">
        <v>169</v>
      </c>
      <c r="WNG62" s="27">
        <v>11968</v>
      </c>
      <c r="WNH62" s="21" t="s">
        <v>166</v>
      </c>
      <c r="WNI62" s="21">
        <v>89</v>
      </c>
      <c r="WNJ62" s="21" t="s">
        <v>170</v>
      </c>
      <c r="WNK62" s="21" t="s">
        <v>165</v>
      </c>
      <c r="WNL62" s="21" t="s">
        <v>98</v>
      </c>
      <c r="WNM62" s="21" t="s">
        <v>100</v>
      </c>
      <c r="WNN62" s="21" t="s">
        <v>169</v>
      </c>
      <c r="WNO62" s="27">
        <v>11968</v>
      </c>
      <c r="WNP62" s="21" t="s">
        <v>166</v>
      </c>
      <c r="WNQ62" s="21">
        <v>89</v>
      </c>
      <c r="WNR62" s="21" t="s">
        <v>170</v>
      </c>
      <c r="WNS62" s="21" t="s">
        <v>165</v>
      </c>
      <c r="WNT62" s="21" t="s">
        <v>98</v>
      </c>
      <c r="WNU62" s="21" t="s">
        <v>100</v>
      </c>
      <c r="WNV62" s="21" t="s">
        <v>169</v>
      </c>
      <c r="WNW62" s="27">
        <v>11968</v>
      </c>
      <c r="WNX62" s="21" t="s">
        <v>166</v>
      </c>
      <c r="WNY62" s="21">
        <v>89</v>
      </c>
      <c r="WNZ62" s="21" t="s">
        <v>170</v>
      </c>
      <c r="WOA62" s="21" t="s">
        <v>165</v>
      </c>
      <c r="WOB62" s="21" t="s">
        <v>98</v>
      </c>
      <c r="WOC62" s="21" t="s">
        <v>100</v>
      </c>
      <c r="WOD62" s="21" t="s">
        <v>169</v>
      </c>
      <c r="WOE62" s="27">
        <v>11968</v>
      </c>
      <c r="WOF62" s="21" t="s">
        <v>166</v>
      </c>
      <c r="WOG62" s="21">
        <v>89</v>
      </c>
      <c r="WOH62" s="21" t="s">
        <v>170</v>
      </c>
      <c r="WOI62" s="21" t="s">
        <v>165</v>
      </c>
      <c r="WOJ62" s="21" t="s">
        <v>98</v>
      </c>
      <c r="WOK62" s="21" t="s">
        <v>100</v>
      </c>
      <c r="WOL62" s="21" t="s">
        <v>169</v>
      </c>
      <c r="WOM62" s="27">
        <v>11968</v>
      </c>
      <c r="WON62" s="21" t="s">
        <v>166</v>
      </c>
      <c r="WOO62" s="21">
        <v>89</v>
      </c>
      <c r="WOP62" s="21" t="s">
        <v>170</v>
      </c>
      <c r="WOQ62" s="21" t="s">
        <v>165</v>
      </c>
      <c r="WOR62" s="21" t="s">
        <v>98</v>
      </c>
      <c r="WOS62" s="21" t="s">
        <v>100</v>
      </c>
      <c r="WOT62" s="21" t="s">
        <v>169</v>
      </c>
      <c r="WOU62" s="27">
        <v>11968</v>
      </c>
      <c r="WOV62" s="21" t="s">
        <v>166</v>
      </c>
      <c r="WOW62" s="21">
        <v>89</v>
      </c>
      <c r="WOX62" s="21" t="s">
        <v>170</v>
      </c>
      <c r="WOY62" s="21" t="s">
        <v>165</v>
      </c>
      <c r="WOZ62" s="21" t="s">
        <v>98</v>
      </c>
      <c r="WPA62" s="21" t="s">
        <v>100</v>
      </c>
      <c r="WPB62" s="21" t="s">
        <v>169</v>
      </c>
      <c r="WPC62" s="27">
        <v>11968</v>
      </c>
      <c r="WPD62" s="21" t="s">
        <v>166</v>
      </c>
      <c r="WPE62" s="21">
        <v>89</v>
      </c>
      <c r="WPF62" s="21" t="s">
        <v>170</v>
      </c>
      <c r="WPG62" s="21" t="s">
        <v>165</v>
      </c>
      <c r="WPH62" s="21" t="s">
        <v>98</v>
      </c>
      <c r="WPI62" s="21" t="s">
        <v>100</v>
      </c>
      <c r="WPJ62" s="21" t="s">
        <v>169</v>
      </c>
      <c r="WPK62" s="27">
        <v>11968</v>
      </c>
      <c r="WPL62" s="21" t="s">
        <v>166</v>
      </c>
      <c r="WPM62" s="21">
        <v>89</v>
      </c>
      <c r="WPN62" s="21" t="s">
        <v>170</v>
      </c>
      <c r="WPO62" s="21" t="s">
        <v>165</v>
      </c>
      <c r="WPP62" s="21" t="s">
        <v>98</v>
      </c>
      <c r="WPQ62" s="21" t="s">
        <v>100</v>
      </c>
      <c r="WPR62" s="21" t="s">
        <v>169</v>
      </c>
      <c r="WPS62" s="27">
        <v>11968</v>
      </c>
      <c r="WPT62" s="21" t="s">
        <v>166</v>
      </c>
      <c r="WPU62" s="21">
        <v>89</v>
      </c>
      <c r="WPV62" s="21" t="s">
        <v>170</v>
      </c>
      <c r="WPW62" s="21" t="s">
        <v>165</v>
      </c>
      <c r="WPX62" s="21" t="s">
        <v>98</v>
      </c>
      <c r="WPY62" s="21" t="s">
        <v>100</v>
      </c>
      <c r="WPZ62" s="21" t="s">
        <v>169</v>
      </c>
      <c r="WQA62" s="27">
        <v>11968</v>
      </c>
      <c r="WQB62" s="21" t="s">
        <v>166</v>
      </c>
      <c r="WQC62" s="21">
        <v>89</v>
      </c>
      <c r="WQD62" s="21" t="s">
        <v>170</v>
      </c>
      <c r="WQE62" s="21" t="s">
        <v>165</v>
      </c>
      <c r="WQF62" s="21" t="s">
        <v>98</v>
      </c>
      <c r="WQG62" s="21" t="s">
        <v>100</v>
      </c>
      <c r="WQH62" s="21" t="s">
        <v>169</v>
      </c>
      <c r="WQI62" s="27">
        <v>11968</v>
      </c>
      <c r="WQJ62" s="21" t="s">
        <v>166</v>
      </c>
      <c r="WQK62" s="21">
        <v>89</v>
      </c>
      <c r="WQL62" s="21" t="s">
        <v>170</v>
      </c>
      <c r="WQM62" s="21" t="s">
        <v>165</v>
      </c>
      <c r="WQN62" s="21" t="s">
        <v>98</v>
      </c>
      <c r="WQO62" s="21" t="s">
        <v>100</v>
      </c>
      <c r="WQP62" s="21" t="s">
        <v>169</v>
      </c>
      <c r="WQQ62" s="27">
        <v>11968</v>
      </c>
      <c r="WQR62" s="21" t="s">
        <v>166</v>
      </c>
      <c r="WQS62" s="21">
        <v>89</v>
      </c>
      <c r="WQT62" s="21" t="s">
        <v>170</v>
      </c>
      <c r="WQU62" s="21" t="s">
        <v>165</v>
      </c>
      <c r="WQV62" s="21" t="s">
        <v>98</v>
      </c>
      <c r="WQW62" s="21" t="s">
        <v>100</v>
      </c>
      <c r="WQX62" s="21" t="s">
        <v>169</v>
      </c>
      <c r="WQY62" s="27">
        <v>11968</v>
      </c>
      <c r="WQZ62" s="21" t="s">
        <v>166</v>
      </c>
      <c r="WRA62" s="21">
        <v>89</v>
      </c>
      <c r="WRB62" s="21" t="s">
        <v>170</v>
      </c>
      <c r="WRC62" s="21" t="s">
        <v>165</v>
      </c>
      <c r="WRD62" s="21" t="s">
        <v>98</v>
      </c>
      <c r="WRE62" s="21" t="s">
        <v>100</v>
      </c>
      <c r="WRF62" s="21" t="s">
        <v>169</v>
      </c>
      <c r="WRG62" s="27">
        <v>11968</v>
      </c>
      <c r="WRH62" s="21" t="s">
        <v>166</v>
      </c>
      <c r="WRI62" s="21">
        <v>89</v>
      </c>
      <c r="WRJ62" s="21" t="s">
        <v>170</v>
      </c>
      <c r="WRK62" s="21" t="s">
        <v>165</v>
      </c>
      <c r="WRL62" s="21" t="s">
        <v>98</v>
      </c>
      <c r="WRM62" s="21" t="s">
        <v>100</v>
      </c>
      <c r="WRN62" s="21" t="s">
        <v>169</v>
      </c>
      <c r="WRO62" s="27">
        <v>11968</v>
      </c>
      <c r="WRP62" s="21" t="s">
        <v>166</v>
      </c>
      <c r="WRQ62" s="21">
        <v>89</v>
      </c>
      <c r="WRR62" s="21" t="s">
        <v>170</v>
      </c>
      <c r="WRS62" s="21" t="s">
        <v>165</v>
      </c>
      <c r="WRT62" s="21" t="s">
        <v>98</v>
      </c>
      <c r="WRU62" s="21" t="s">
        <v>100</v>
      </c>
      <c r="WRV62" s="21" t="s">
        <v>169</v>
      </c>
      <c r="WRW62" s="27">
        <v>11968</v>
      </c>
      <c r="WRX62" s="21" t="s">
        <v>166</v>
      </c>
      <c r="WRY62" s="21">
        <v>89</v>
      </c>
      <c r="WRZ62" s="21" t="s">
        <v>170</v>
      </c>
      <c r="WSA62" s="21" t="s">
        <v>165</v>
      </c>
      <c r="WSB62" s="21" t="s">
        <v>98</v>
      </c>
      <c r="WSC62" s="21" t="s">
        <v>100</v>
      </c>
      <c r="WSD62" s="21" t="s">
        <v>169</v>
      </c>
      <c r="WSE62" s="27">
        <v>11968</v>
      </c>
      <c r="WSF62" s="21" t="s">
        <v>166</v>
      </c>
      <c r="WSG62" s="21">
        <v>89</v>
      </c>
      <c r="WSH62" s="21" t="s">
        <v>170</v>
      </c>
      <c r="WSI62" s="21" t="s">
        <v>165</v>
      </c>
      <c r="WSJ62" s="21" t="s">
        <v>98</v>
      </c>
      <c r="WSK62" s="21" t="s">
        <v>100</v>
      </c>
      <c r="WSL62" s="21" t="s">
        <v>169</v>
      </c>
      <c r="WSM62" s="27">
        <v>11968</v>
      </c>
      <c r="WSN62" s="21" t="s">
        <v>166</v>
      </c>
      <c r="WSO62" s="21">
        <v>89</v>
      </c>
      <c r="WSP62" s="21" t="s">
        <v>170</v>
      </c>
      <c r="WSQ62" s="21" t="s">
        <v>165</v>
      </c>
      <c r="WSR62" s="21" t="s">
        <v>98</v>
      </c>
      <c r="WSS62" s="21" t="s">
        <v>100</v>
      </c>
      <c r="WST62" s="21" t="s">
        <v>169</v>
      </c>
      <c r="WSU62" s="27">
        <v>11968</v>
      </c>
      <c r="WSV62" s="21" t="s">
        <v>166</v>
      </c>
      <c r="WSW62" s="21">
        <v>89</v>
      </c>
      <c r="WSX62" s="21" t="s">
        <v>170</v>
      </c>
      <c r="WSY62" s="21" t="s">
        <v>165</v>
      </c>
      <c r="WSZ62" s="21" t="s">
        <v>98</v>
      </c>
      <c r="WTA62" s="21" t="s">
        <v>100</v>
      </c>
      <c r="WTB62" s="21" t="s">
        <v>169</v>
      </c>
      <c r="WTC62" s="27">
        <v>11968</v>
      </c>
      <c r="WTD62" s="21" t="s">
        <v>166</v>
      </c>
      <c r="WTE62" s="21">
        <v>89</v>
      </c>
      <c r="WTF62" s="21" t="s">
        <v>170</v>
      </c>
      <c r="WTG62" s="21" t="s">
        <v>165</v>
      </c>
      <c r="WTH62" s="21" t="s">
        <v>98</v>
      </c>
      <c r="WTI62" s="21" t="s">
        <v>100</v>
      </c>
      <c r="WTJ62" s="21" t="s">
        <v>169</v>
      </c>
      <c r="WTK62" s="27">
        <v>11968</v>
      </c>
      <c r="WTL62" s="21" t="s">
        <v>166</v>
      </c>
      <c r="WTM62" s="21">
        <v>89</v>
      </c>
      <c r="WTN62" s="21" t="s">
        <v>170</v>
      </c>
      <c r="WTO62" s="21" t="s">
        <v>165</v>
      </c>
      <c r="WTP62" s="21" t="s">
        <v>98</v>
      </c>
      <c r="WTQ62" s="21" t="s">
        <v>100</v>
      </c>
      <c r="WTR62" s="21" t="s">
        <v>169</v>
      </c>
      <c r="WTS62" s="27">
        <v>11968</v>
      </c>
      <c r="WTT62" s="21" t="s">
        <v>166</v>
      </c>
      <c r="WTU62" s="21">
        <v>89</v>
      </c>
      <c r="WTV62" s="21" t="s">
        <v>170</v>
      </c>
      <c r="WTW62" s="21" t="s">
        <v>165</v>
      </c>
      <c r="WTX62" s="21" t="s">
        <v>98</v>
      </c>
      <c r="WTY62" s="21" t="s">
        <v>100</v>
      </c>
      <c r="WTZ62" s="21" t="s">
        <v>169</v>
      </c>
      <c r="WUA62" s="27">
        <v>11968</v>
      </c>
      <c r="WUB62" s="21" t="s">
        <v>166</v>
      </c>
      <c r="WUC62" s="21">
        <v>89</v>
      </c>
      <c r="WUD62" s="21" t="s">
        <v>170</v>
      </c>
      <c r="WUE62" s="21" t="s">
        <v>165</v>
      </c>
      <c r="WUF62" s="21" t="s">
        <v>98</v>
      </c>
      <c r="WUG62" s="21" t="s">
        <v>100</v>
      </c>
      <c r="WUH62" s="21" t="s">
        <v>169</v>
      </c>
      <c r="WUI62" s="27">
        <v>11968</v>
      </c>
      <c r="WUJ62" s="21" t="s">
        <v>166</v>
      </c>
      <c r="WUK62" s="21">
        <v>89</v>
      </c>
      <c r="WUL62" s="21" t="s">
        <v>170</v>
      </c>
      <c r="WUM62" s="21" t="s">
        <v>165</v>
      </c>
      <c r="WUN62" s="21" t="s">
        <v>98</v>
      </c>
      <c r="WUO62" s="21" t="s">
        <v>100</v>
      </c>
      <c r="WUP62" s="21" t="s">
        <v>169</v>
      </c>
      <c r="WUQ62" s="27">
        <v>11968</v>
      </c>
      <c r="WUR62" s="21" t="s">
        <v>166</v>
      </c>
      <c r="WUS62" s="21">
        <v>89</v>
      </c>
      <c r="WUT62" s="21" t="s">
        <v>170</v>
      </c>
      <c r="WUU62" s="21" t="s">
        <v>165</v>
      </c>
      <c r="WUV62" s="21" t="s">
        <v>98</v>
      </c>
      <c r="WUW62" s="21" t="s">
        <v>100</v>
      </c>
      <c r="WUX62" s="21" t="s">
        <v>169</v>
      </c>
      <c r="WUY62" s="27">
        <v>11968</v>
      </c>
      <c r="WUZ62" s="21" t="s">
        <v>166</v>
      </c>
      <c r="WVA62" s="21">
        <v>89</v>
      </c>
      <c r="WVB62" s="21" t="s">
        <v>170</v>
      </c>
      <c r="WVC62" s="21" t="s">
        <v>165</v>
      </c>
      <c r="WVD62" s="21" t="s">
        <v>98</v>
      </c>
      <c r="WVE62" s="21" t="s">
        <v>100</v>
      </c>
      <c r="WVF62" s="21" t="s">
        <v>169</v>
      </c>
      <c r="WVG62" s="27">
        <v>11968</v>
      </c>
      <c r="WVH62" s="21" t="s">
        <v>166</v>
      </c>
      <c r="WVI62" s="21">
        <v>89</v>
      </c>
      <c r="WVJ62" s="21" t="s">
        <v>170</v>
      </c>
      <c r="WVK62" s="21" t="s">
        <v>165</v>
      </c>
      <c r="WVL62" s="21" t="s">
        <v>98</v>
      </c>
      <c r="WVM62" s="21" t="s">
        <v>100</v>
      </c>
      <c r="WVN62" s="21" t="s">
        <v>169</v>
      </c>
      <c r="WVO62" s="27">
        <v>11968</v>
      </c>
      <c r="WVP62" s="21" t="s">
        <v>166</v>
      </c>
      <c r="WVQ62" s="21">
        <v>89</v>
      </c>
      <c r="WVR62" s="21" t="s">
        <v>170</v>
      </c>
      <c r="WVS62" s="21" t="s">
        <v>165</v>
      </c>
      <c r="WVT62" s="21" t="s">
        <v>98</v>
      </c>
      <c r="WVU62" s="21" t="s">
        <v>100</v>
      </c>
      <c r="WVV62" s="21" t="s">
        <v>169</v>
      </c>
      <c r="WVW62" s="27">
        <v>11968</v>
      </c>
      <c r="WVX62" s="21" t="s">
        <v>166</v>
      </c>
      <c r="WVY62" s="21">
        <v>89</v>
      </c>
      <c r="WVZ62" s="21" t="s">
        <v>170</v>
      </c>
      <c r="WWA62" s="21" t="s">
        <v>165</v>
      </c>
      <c r="WWB62" s="21" t="s">
        <v>98</v>
      </c>
      <c r="WWC62" s="21" t="s">
        <v>100</v>
      </c>
      <c r="WWD62" s="21" t="s">
        <v>169</v>
      </c>
      <c r="WWE62" s="27">
        <v>11968</v>
      </c>
      <c r="WWF62" s="21" t="s">
        <v>166</v>
      </c>
      <c r="WWG62" s="21">
        <v>89</v>
      </c>
      <c r="WWH62" s="21" t="s">
        <v>170</v>
      </c>
      <c r="WWI62" s="21" t="s">
        <v>165</v>
      </c>
      <c r="WWJ62" s="21" t="s">
        <v>98</v>
      </c>
      <c r="WWK62" s="21" t="s">
        <v>100</v>
      </c>
      <c r="WWL62" s="21" t="s">
        <v>169</v>
      </c>
      <c r="WWM62" s="27">
        <v>11968</v>
      </c>
      <c r="WWN62" s="21" t="s">
        <v>166</v>
      </c>
      <c r="WWO62" s="21">
        <v>89</v>
      </c>
      <c r="WWP62" s="21" t="s">
        <v>170</v>
      </c>
      <c r="WWQ62" s="21" t="s">
        <v>165</v>
      </c>
      <c r="WWR62" s="21" t="s">
        <v>98</v>
      </c>
      <c r="WWS62" s="21" t="s">
        <v>100</v>
      </c>
      <c r="WWT62" s="21" t="s">
        <v>169</v>
      </c>
      <c r="WWU62" s="27">
        <v>11968</v>
      </c>
      <c r="WWV62" s="21" t="s">
        <v>166</v>
      </c>
      <c r="WWW62" s="21">
        <v>89</v>
      </c>
      <c r="WWX62" s="21" t="s">
        <v>170</v>
      </c>
      <c r="WWY62" s="21" t="s">
        <v>165</v>
      </c>
      <c r="WWZ62" s="21" t="s">
        <v>98</v>
      </c>
      <c r="WXA62" s="21" t="s">
        <v>100</v>
      </c>
      <c r="WXB62" s="21" t="s">
        <v>169</v>
      </c>
      <c r="WXC62" s="27">
        <v>11968</v>
      </c>
      <c r="WXD62" s="21" t="s">
        <v>166</v>
      </c>
      <c r="WXE62" s="21">
        <v>89</v>
      </c>
      <c r="WXF62" s="21" t="s">
        <v>170</v>
      </c>
      <c r="WXG62" s="21" t="s">
        <v>165</v>
      </c>
      <c r="WXH62" s="21" t="s">
        <v>98</v>
      </c>
      <c r="WXI62" s="21" t="s">
        <v>100</v>
      </c>
      <c r="WXJ62" s="21" t="s">
        <v>169</v>
      </c>
      <c r="WXK62" s="27">
        <v>11968</v>
      </c>
      <c r="WXL62" s="21" t="s">
        <v>166</v>
      </c>
      <c r="WXM62" s="21">
        <v>89</v>
      </c>
      <c r="WXN62" s="21" t="s">
        <v>170</v>
      </c>
      <c r="WXO62" s="21" t="s">
        <v>165</v>
      </c>
      <c r="WXP62" s="21" t="s">
        <v>98</v>
      </c>
      <c r="WXQ62" s="21" t="s">
        <v>100</v>
      </c>
      <c r="WXR62" s="21" t="s">
        <v>169</v>
      </c>
      <c r="WXS62" s="27">
        <v>11968</v>
      </c>
      <c r="WXT62" s="21" t="s">
        <v>166</v>
      </c>
      <c r="WXU62" s="21">
        <v>89</v>
      </c>
      <c r="WXV62" s="21" t="s">
        <v>170</v>
      </c>
      <c r="WXW62" s="21" t="s">
        <v>165</v>
      </c>
      <c r="WXX62" s="21" t="s">
        <v>98</v>
      </c>
      <c r="WXY62" s="21" t="s">
        <v>100</v>
      </c>
      <c r="WXZ62" s="21" t="s">
        <v>169</v>
      </c>
      <c r="WYA62" s="27">
        <v>11968</v>
      </c>
      <c r="WYB62" s="21" t="s">
        <v>166</v>
      </c>
      <c r="WYC62" s="21">
        <v>89</v>
      </c>
      <c r="WYD62" s="21" t="s">
        <v>170</v>
      </c>
      <c r="WYE62" s="21" t="s">
        <v>165</v>
      </c>
      <c r="WYF62" s="21" t="s">
        <v>98</v>
      </c>
      <c r="WYG62" s="21" t="s">
        <v>100</v>
      </c>
      <c r="WYH62" s="21" t="s">
        <v>169</v>
      </c>
      <c r="WYI62" s="27">
        <v>11968</v>
      </c>
      <c r="WYJ62" s="21" t="s">
        <v>166</v>
      </c>
      <c r="WYK62" s="21">
        <v>89</v>
      </c>
      <c r="WYL62" s="21" t="s">
        <v>170</v>
      </c>
      <c r="WYM62" s="21" t="s">
        <v>165</v>
      </c>
      <c r="WYN62" s="21" t="s">
        <v>98</v>
      </c>
      <c r="WYO62" s="21" t="s">
        <v>100</v>
      </c>
      <c r="WYP62" s="21" t="s">
        <v>169</v>
      </c>
      <c r="WYQ62" s="27">
        <v>11968</v>
      </c>
      <c r="WYR62" s="21" t="s">
        <v>166</v>
      </c>
      <c r="WYS62" s="21">
        <v>89</v>
      </c>
      <c r="WYT62" s="21" t="s">
        <v>170</v>
      </c>
      <c r="WYU62" s="21" t="s">
        <v>165</v>
      </c>
      <c r="WYV62" s="21" t="s">
        <v>98</v>
      </c>
      <c r="WYW62" s="21" t="s">
        <v>100</v>
      </c>
      <c r="WYX62" s="21" t="s">
        <v>169</v>
      </c>
      <c r="WYY62" s="27">
        <v>11968</v>
      </c>
      <c r="WYZ62" s="21" t="s">
        <v>166</v>
      </c>
      <c r="WZA62" s="21">
        <v>89</v>
      </c>
      <c r="WZB62" s="21" t="s">
        <v>170</v>
      </c>
      <c r="WZC62" s="21" t="s">
        <v>165</v>
      </c>
      <c r="WZD62" s="21" t="s">
        <v>98</v>
      </c>
      <c r="WZE62" s="21" t="s">
        <v>100</v>
      </c>
      <c r="WZF62" s="21" t="s">
        <v>169</v>
      </c>
      <c r="WZG62" s="27">
        <v>11968</v>
      </c>
      <c r="WZH62" s="21" t="s">
        <v>166</v>
      </c>
      <c r="WZI62" s="21">
        <v>89</v>
      </c>
      <c r="WZJ62" s="21" t="s">
        <v>170</v>
      </c>
      <c r="WZK62" s="21" t="s">
        <v>165</v>
      </c>
      <c r="WZL62" s="21" t="s">
        <v>98</v>
      </c>
      <c r="WZM62" s="21" t="s">
        <v>100</v>
      </c>
      <c r="WZN62" s="21" t="s">
        <v>169</v>
      </c>
      <c r="WZO62" s="27">
        <v>11968</v>
      </c>
      <c r="WZP62" s="21" t="s">
        <v>166</v>
      </c>
      <c r="WZQ62" s="21">
        <v>89</v>
      </c>
      <c r="WZR62" s="21" t="s">
        <v>170</v>
      </c>
      <c r="WZS62" s="21" t="s">
        <v>165</v>
      </c>
      <c r="WZT62" s="21" t="s">
        <v>98</v>
      </c>
      <c r="WZU62" s="21" t="s">
        <v>100</v>
      </c>
      <c r="WZV62" s="21" t="s">
        <v>169</v>
      </c>
      <c r="WZW62" s="27">
        <v>11968</v>
      </c>
      <c r="WZX62" s="21" t="s">
        <v>166</v>
      </c>
      <c r="WZY62" s="21">
        <v>89</v>
      </c>
      <c r="WZZ62" s="21" t="s">
        <v>170</v>
      </c>
      <c r="XAA62" s="21" t="s">
        <v>165</v>
      </c>
      <c r="XAB62" s="21" t="s">
        <v>98</v>
      </c>
      <c r="XAC62" s="21" t="s">
        <v>100</v>
      </c>
      <c r="XAD62" s="21" t="s">
        <v>169</v>
      </c>
      <c r="XAE62" s="27">
        <v>11968</v>
      </c>
      <c r="XAF62" s="21" t="s">
        <v>166</v>
      </c>
      <c r="XAG62" s="21">
        <v>89</v>
      </c>
      <c r="XAH62" s="21" t="s">
        <v>170</v>
      </c>
      <c r="XAI62" s="21" t="s">
        <v>165</v>
      </c>
      <c r="XAJ62" s="21" t="s">
        <v>98</v>
      </c>
      <c r="XAK62" s="21" t="s">
        <v>100</v>
      </c>
      <c r="XAL62" s="21" t="s">
        <v>169</v>
      </c>
      <c r="XAM62" s="27">
        <v>11968</v>
      </c>
      <c r="XAN62" s="21" t="s">
        <v>166</v>
      </c>
      <c r="XAO62" s="21">
        <v>89</v>
      </c>
      <c r="XAP62" s="21" t="s">
        <v>170</v>
      </c>
      <c r="XAQ62" s="21" t="s">
        <v>165</v>
      </c>
      <c r="XAR62" s="21" t="s">
        <v>98</v>
      </c>
      <c r="XAS62" s="21" t="s">
        <v>100</v>
      </c>
      <c r="XAT62" s="21" t="s">
        <v>169</v>
      </c>
      <c r="XAU62" s="27">
        <v>11968</v>
      </c>
      <c r="XAV62" s="21" t="s">
        <v>166</v>
      </c>
      <c r="XAW62" s="21">
        <v>89</v>
      </c>
      <c r="XAX62" s="21" t="s">
        <v>170</v>
      </c>
      <c r="XAY62" s="21" t="s">
        <v>165</v>
      </c>
      <c r="XAZ62" s="21" t="s">
        <v>98</v>
      </c>
      <c r="XBA62" s="21" t="s">
        <v>100</v>
      </c>
      <c r="XBB62" s="21" t="s">
        <v>169</v>
      </c>
      <c r="XBC62" s="27">
        <v>11968</v>
      </c>
      <c r="XBD62" s="21" t="s">
        <v>166</v>
      </c>
      <c r="XBE62" s="21">
        <v>89</v>
      </c>
      <c r="XBF62" s="21" t="s">
        <v>170</v>
      </c>
      <c r="XBG62" s="21" t="s">
        <v>165</v>
      </c>
      <c r="XBH62" s="21" t="s">
        <v>98</v>
      </c>
      <c r="XBI62" s="21" t="s">
        <v>100</v>
      </c>
      <c r="XBJ62" s="21" t="s">
        <v>169</v>
      </c>
      <c r="XBK62" s="27">
        <v>11968</v>
      </c>
      <c r="XBL62" s="21" t="s">
        <v>166</v>
      </c>
      <c r="XBM62" s="21">
        <v>89</v>
      </c>
      <c r="XBN62" s="21" t="s">
        <v>170</v>
      </c>
      <c r="XBO62" s="21" t="s">
        <v>165</v>
      </c>
      <c r="XBP62" s="21" t="s">
        <v>98</v>
      </c>
      <c r="XBQ62" s="21" t="s">
        <v>100</v>
      </c>
      <c r="XBR62" s="21" t="s">
        <v>169</v>
      </c>
      <c r="XBS62" s="27">
        <v>11968</v>
      </c>
      <c r="XBT62" s="21" t="s">
        <v>166</v>
      </c>
      <c r="XBU62" s="21">
        <v>89</v>
      </c>
      <c r="XBV62" s="21" t="s">
        <v>170</v>
      </c>
      <c r="XBW62" s="21" t="s">
        <v>165</v>
      </c>
      <c r="XBX62" s="21" t="s">
        <v>98</v>
      </c>
      <c r="XBY62" s="21" t="s">
        <v>100</v>
      </c>
      <c r="XBZ62" s="21" t="s">
        <v>169</v>
      </c>
      <c r="XCA62" s="27">
        <v>11968</v>
      </c>
      <c r="XCB62" s="21" t="s">
        <v>166</v>
      </c>
      <c r="XCC62" s="21">
        <v>89</v>
      </c>
      <c r="XCD62" s="21" t="s">
        <v>170</v>
      </c>
      <c r="XCE62" s="21" t="s">
        <v>165</v>
      </c>
      <c r="XCF62" s="21" t="s">
        <v>98</v>
      </c>
      <c r="XCG62" s="21" t="s">
        <v>100</v>
      </c>
      <c r="XCH62" s="21" t="s">
        <v>169</v>
      </c>
      <c r="XCI62" s="27">
        <v>11968</v>
      </c>
      <c r="XCJ62" s="21" t="s">
        <v>166</v>
      </c>
      <c r="XCK62" s="21">
        <v>89</v>
      </c>
      <c r="XCL62" s="21" t="s">
        <v>170</v>
      </c>
      <c r="XCM62" s="21" t="s">
        <v>165</v>
      </c>
      <c r="XCN62" s="21" t="s">
        <v>98</v>
      </c>
      <c r="XCO62" s="21" t="s">
        <v>100</v>
      </c>
      <c r="XCP62" s="21" t="s">
        <v>169</v>
      </c>
      <c r="XCQ62" s="27">
        <v>11968</v>
      </c>
      <c r="XCR62" s="21" t="s">
        <v>166</v>
      </c>
      <c r="XCS62" s="21">
        <v>89</v>
      </c>
      <c r="XCT62" s="21" t="s">
        <v>170</v>
      </c>
      <c r="XCU62" s="21" t="s">
        <v>165</v>
      </c>
      <c r="XCV62" s="21" t="s">
        <v>98</v>
      </c>
      <c r="XCW62" s="21" t="s">
        <v>100</v>
      </c>
      <c r="XCX62" s="21" t="s">
        <v>169</v>
      </c>
      <c r="XCY62" s="27">
        <v>11968</v>
      </c>
      <c r="XCZ62" s="21" t="s">
        <v>166</v>
      </c>
      <c r="XDA62" s="21">
        <v>89</v>
      </c>
      <c r="XDB62" s="21" t="s">
        <v>170</v>
      </c>
      <c r="XDC62" s="21" t="s">
        <v>165</v>
      </c>
      <c r="XDD62" s="21" t="s">
        <v>98</v>
      </c>
      <c r="XDE62" s="21" t="s">
        <v>100</v>
      </c>
      <c r="XDF62" s="21" t="s">
        <v>169</v>
      </c>
      <c r="XDG62" s="27">
        <v>11968</v>
      </c>
      <c r="XDH62" s="21" t="s">
        <v>166</v>
      </c>
      <c r="XDI62" s="21">
        <v>89</v>
      </c>
      <c r="XDJ62" s="21" t="s">
        <v>170</v>
      </c>
      <c r="XDK62" s="21" t="s">
        <v>165</v>
      </c>
      <c r="XDL62" s="21" t="s">
        <v>98</v>
      </c>
      <c r="XDM62" s="21" t="s">
        <v>100</v>
      </c>
      <c r="XDN62" s="21" t="s">
        <v>169</v>
      </c>
      <c r="XDO62" s="27">
        <v>11968</v>
      </c>
      <c r="XDP62" s="21" t="s">
        <v>166</v>
      </c>
      <c r="XDQ62" s="21">
        <v>89</v>
      </c>
      <c r="XDR62" s="21" t="s">
        <v>170</v>
      </c>
      <c r="XDS62" s="21" t="s">
        <v>165</v>
      </c>
      <c r="XDT62" s="21" t="s">
        <v>98</v>
      </c>
      <c r="XDU62" s="21" t="s">
        <v>100</v>
      </c>
      <c r="XDV62" s="21" t="s">
        <v>169</v>
      </c>
      <c r="XDW62" s="27">
        <v>11968</v>
      </c>
      <c r="XDX62" s="21" t="s">
        <v>166</v>
      </c>
      <c r="XDY62" s="21">
        <v>89</v>
      </c>
      <c r="XDZ62" s="21" t="s">
        <v>170</v>
      </c>
      <c r="XEA62" s="21" t="s">
        <v>165</v>
      </c>
      <c r="XEB62" s="21" t="s">
        <v>98</v>
      </c>
      <c r="XEC62" s="21" t="s">
        <v>100</v>
      </c>
      <c r="XED62" s="21" t="s">
        <v>169</v>
      </c>
      <c r="XEE62" s="27">
        <v>11968</v>
      </c>
      <c r="XEF62" s="21" t="s">
        <v>166</v>
      </c>
    </row>
    <row r="63" spans="1:16360" ht="14.25" x14ac:dyDescent="0.25">
      <c r="A63" s="23"/>
      <c r="B63" s="61"/>
      <c r="C63" s="61"/>
      <c r="D63" s="61"/>
      <c r="E63" s="61"/>
      <c r="F63" s="61"/>
      <c r="G63" s="76"/>
      <c r="H63" s="113"/>
      <c r="I63" s="51"/>
      <c r="J63" s="61"/>
      <c r="K63" s="77"/>
      <c r="L63" s="124"/>
      <c r="M63" s="76"/>
      <c r="N63" s="77"/>
      <c r="O63" s="77"/>
      <c r="P63" s="61"/>
      <c r="Q63" s="64"/>
      <c r="R63" s="130"/>
      <c r="S63" s="130"/>
      <c r="T63" s="61"/>
      <c r="U63" s="61"/>
      <c r="V63" s="65" t="s">
        <v>102</v>
      </c>
      <c r="W63" s="65">
        <v>43454</v>
      </c>
      <c r="X63" s="83">
        <v>12459</v>
      </c>
      <c r="Y63" s="65" t="s">
        <v>157</v>
      </c>
      <c r="Z63" s="84">
        <v>43466</v>
      </c>
      <c r="AA63" s="84">
        <v>43830</v>
      </c>
      <c r="AB63" s="84" t="s">
        <v>101</v>
      </c>
      <c r="AC63" s="84" t="s">
        <v>101</v>
      </c>
      <c r="AD63" s="134">
        <v>0</v>
      </c>
      <c r="AE63" s="134">
        <v>0</v>
      </c>
      <c r="AF63" s="85" t="s">
        <v>101</v>
      </c>
      <c r="AG63" s="85" t="s">
        <v>101</v>
      </c>
      <c r="AH63" s="134">
        <v>0</v>
      </c>
      <c r="AI63" s="129">
        <f t="shared" si="0"/>
        <v>0</v>
      </c>
      <c r="AJ63" s="134">
        <v>71952</v>
      </c>
      <c r="AK63" s="134">
        <v>0</v>
      </c>
      <c r="AL63" s="139"/>
      <c r="AM63" s="80"/>
      <c r="AN63" s="76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8"/>
      <c r="KA63" s="27"/>
      <c r="KI63" s="27"/>
      <c r="KQ63" s="27"/>
      <c r="KY63" s="27"/>
      <c r="LG63" s="27"/>
      <c r="LO63" s="27"/>
      <c r="LW63" s="27"/>
      <c r="ME63" s="27"/>
      <c r="MM63" s="27"/>
      <c r="MU63" s="27"/>
      <c r="NC63" s="27"/>
      <c r="NK63" s="27"/>
      <c r="NS63" s="27"/>
      <c r="OA63" s="27"/>
      <c r="OI63" s="27"/>
      <c r="OQ63" s="27"/>
      <c r="OY63" s="27"/>
      <c r="PG63" s="27"/>
      <c r="PO63" s="27"/>
      <c r="PW63" s="27"/>
      <c r="QE63" s="27"/>
      <c r="QM63" s="27"/>
      <c r="QU63" s="27"/>
      <c r="RC63" s="27"/>
      <c r="RK63" s="27"/>
      <c r="RS63" s="27"/>
      <c r="SA63" s="27"/>
      <c r="SI63" s="27"/>
      <c r="SQ63" s="27"/>
      <c r="SY63" s="27"/>
      <c r="TG63" s="27"/>
      <c r="TO63" s="27"/>
      <c r="TW63" s="27"/>
      <c r="UE63" s="27"/>
      <c r="UM63" s="27"/>
      <c r="UU63" s="27"/>
      <c r="VC63" s="27"/>
      <c r="VK63" s="27"/>
      <c r="VS63" s="27"/>
      <c r="WA63" s="27"/>
      <c r="WI63" s="27"/>
      <c r="WQ63" s="27"/>
      <c r="WY63" s="27"/>
      <c r="XG63" s="27"/>
      <c r="XO63" s="27"/>
      <c r="XW63" s="27"/>
      <c r="YE63" s="27"/>
      <c r="YM63" s="27"/>
      <c r="YU63" s="27"/>
      <c r="ZC63" s="27"/>
      <c r="ZK63" s="27"/>
      <c r="ZS63" s="27"/>
      <c r="AAA63" s="27"/>
      <c r="AAI63" s="27"/>
      <c r="AAQ63" s="27"/>
      <c r="AAY63" s="27"/>
      <c r="ABG63" s="27"/>
      <c r="ABO63" s="27"/>
      <c r="ABW63" s="27"/>
      <c r="ACE63" s="27"/>
      <c r="ACM63" s="27"/>
      <c r="ACU63" s="27"/>
      <c r="ADC63" s="27"/>
      <c r="ADK63" s="27"/>
      <c r="ADS63" s="27"/>
      <c r="AEA63" s="27"/>
      <c r="AEI63" s="27"/>
      <c r="AEQ63" s="27"/>
      <c r="AEY63" s="27"/>
      <c r="AFG63" s="27"/>
      <c r="AFO63" s="27"/>
      <c r="AFW63" s="27"/>
      <c r="AGE63" s="27"/>
      <c r="AGM63" s="27"/>
      <c r="AGU63" s="27"/>
      <c r="AHC63" s="27"/>
      <c r="AHK63" s="27"/>
      <c r="AHS63" s="27"/>
      <c r="AIA63" s="27"/>
      <c r="AII63" s="27"/>
      <c r="AIQ63" s="27"/>
      <c r="AIY63" s="27"/>
      <c r="AJG63" s="27"/>
      <c r="AJO63" s="27"/>
      <c r="AJW63" s="27"/>
      <c r="AKE63" s="27"/>
      <c r="AKM63" s="27"/>
      <c r="AKU63" s="27"/>
      <c r="ALC63" s="27"/>
      <c r="ALK63" s="27"/>
      <c r="ALS63" s="27"/>
      <c r="AMA63" s="27"/>
      <c r="AMI63" s="27"/>
      <c r="AMQ63" s="27"/>
      <c r="AMY63" s="27"/>
      <c r="ANG63" s="27"/>
      <c r="ANO63" s="27"/>
      <c r="ANW63" s="27"/>
      <c r="AOE63" s="27"/>
      <c r="AOM63" s="27"/>
      <c r="AOU63" s="27"/>
      <c r="APC63" s="27"/>
      <c r="APK63" s="27"/>
      <c r="APS63" s="27"/>
      <c r="AQA63" s="27"/>
      <c r="AQI63" s="27"/>
      <c r="AQQ63" s="27"/>
      <c r="AQY63" s="27"/>
      <c r="ARG63" s="27"/>
      <c r="ARO63" s="27"/>
      <c r="ARW63" s="27"/>
      <c r="ASE63" s="27"/>
      <c r="ASM63" s="27"/>
      <c r="ASU63" s="27"/>
      <c r="ATC63" s="27"/>
      <c r="ATK63" s="27"/>
      <c r="ATS63" s="27"/>
      <c r="AUA63" s="27"/>
      <c r="AUI63" s="27"/>
      <c r="AUQ63" s="27"/>
      <c r="AUY63" s="27"/>
      <c r="AVG63" s="27"/>
      <c r="AVO63" s="27"/>
      <c r="AVW63" s="27"/>
      <c r="AWE63" s="27"/>
      <c r="AWM63" s="27"/>
      <c r="AWU63" s="27"/>
      <c r="AXC63" s="27"/>
      <c r="AXK63" s="27"/>
      <c r="AXS63" s="27"/>
      <c r="AYA63" s="27"/>
      <c r="AYI63" s="27"/>
      <c r="AYQ63" s="27"/>
      <c r="AYY63" s="27"/>
      <c r="AZG63" s="27"/>
      <c r="AZO63" s="27"/>
      <c r="AZW63" s="27"/>
      <c r="BAE63" s="27"/>
      <c r="BAM63" s="27"/>
      <c r="BAU63" s="27"/>
      <c r="BBC63" s="27"/>
      <c r="BBK63" s="27"/>
      <c r="BBS63" s="27"/>
      <c r="BCA63" s="27"/>
      <c r="BCI63" s="27"/>
      <c r="BCQ63" s="27"/>
      <c r="BCY63" s="27"/>
      <c r="BDG63" s="27"/>
      <c r="BDO63" s="27"/>
      <c r="BDW63" s="27"/>
      <c r="BEE63" s="27"/>
      <c r="BEM63" s="27"/>
      <c r="BEU63" s="27"/>
      <c r="BFC63" s="27"/>
      <c r="BFK63" s="27"/>
      <c r="BFS63" s="27"/>
      <c r="BGA63" s="27"/>
      <c r="BGI63" s="27"/>
      <c r="BGQ63" s="27"/>
      <c r="BGY63" s="27"/>
      <c r="BHG63" s="27"/>
      <c r="BHO63" s="27"/>
      <c r="BHW63" s="27"/>
      <c r="BIE63" s="27"/>
      <c r="BIM63" s="27"/>
      <c r="BIU63" s="27"/>
      <c r="BJC63" s="27"/>
      <c r="BJK63" s="27"/>
      <c r="BJS63" s="27"/>
      <c r="BKA63" s="27"/>
      <c r="BKI63" s="27"/>
      <c r="BKQ63" s="27"/>
      <c r="BKY63" s="27"/>
      <c r="BLG63" s="27"/>
      <c r="BLO63" s="27"/>
      <c r="BLW63" s="27"/>
      <c r="BME63" s="27"/>
      <c r="BMM63" s="27"/>
      <c r="BMU63" s="27"/>
      <c r="BNC63" s="27"/>
      <c r="BNK63" s="27"/>
      <c r="BNS63" s="27"/>
      <c r="BOA63" s="27"/>
      <c r="BOI63" s="27"/>
      <c r="BOQ63" s="27"/>
      <c r="BOY63" s="27"/>
      <c r="BPG63" s="27"/>
      <c r="BPO63" s="27"/>
      <c r="BPW63" s="27"/>
      <c r="BQE63" s="27"/>
      <c r="BQM63" s="27"/>
      <c r="BQU63" s="27"/>
      <c r="BRC63" s="27"/>
      <c r="BRK63" s="27"/>
      <c r="BRS63" s="27"/>
      <c r="BSA63" s="27"/>
      <c r="BSI63" s="27"/>
      <c r="BSQ63" s="27"/>
      <c r="BSY63" s="27"/>
      <c r="BTG63" s="27"/>
      <c r="BTO63" s="27"/>
      <c r="BTW63" s="27"/>
      <c r="BUE63" s="27"/>
      <c r="BUM63" s="27"/>
      <c r="BUU63" s="27"/>
      <c r="BVC63" s="27"/>
      <c r="BVK63" s="27"/>
      <c r="BVS63" s="27"/>
      <c r="BWA63" s="27"/>
      <c r="BWI63" s="27"/>
      <c r="BWQ63" s="27"/>
      <c r="BWY63" s="27"/>
      <c r="BXG63" s="27"/>
      <c r="BXO63" s="27"/>
      <c r="BXW63" s="27"/>
      <c r="BYE63" s="27"/>
      <c r="BYM63" s="27"/>
      <c r="BYU63" s="27"/>
      <c r="BZC63" s="27"/>
      <c r="BZK63" s="27"/>
      <c r="BZS63" s="27"/>
      <c r="CAA63" s="27"/>
      <c r="CAI63" s="27"/>
      <c r="CAQ63" s="27"/>
      <c r="CAY63" s="27"/>
      <c r="CBG63" s="27"/>
      <c r="CBO63" s="27"/>
      <c r="CBW63" s="27"/>
      <c r="CCE63" s="27"/>
      <c r="CCM63" s="27"/>
      <c r="CCU63" s="27"/>
      <c r="CDC63" s="27"/>
      <c r="CDK63" s="27"/>
      <c r="CDS63" s="27"/>
      <c r="CEA63" s="27"/>
      <c r="CEI63" s="27"/>
      <c r="CEQ63" s="27"/>
      <c r="CEY63" s="27"/>
      <c r="CFG63" s="27"/>
      <c r="CFO63" s="27"/>
      <c r="CFW63" s="27"/>
      <c r="CGE63" s="27"/>
      <c r="CGM63" s="27"/>
      <c r="CGU63" s="27"/>
      <c r="CHC63" s="27"/>
      <c r="CHK63" s="27"/>
      <c r="CHS63" s="27"/>
      <c r="CIA63" s="27"/>
      <c r="CII63" s="27"/>
      <c r="CIQ63" s="27"/>
      <c r="CIY63" s="27"/>
      <c r="CJG63" s="27"/>
      <c r="CJO63" s="27"/>
      <c r="CJW63" s="27"/>
      <c r="CKE63" s="27"/>
      <c r="CKM63" s="27"/>
      <c r="CKU63" s="27"/>
      <c r="CLC63" s="27"/>
      <c r="CLK63" s="27"/>
      <c r="CLS63" s="27"/>
      <c r="CMA63" s="27"/>
      <c r="CMI63" s="27"/>
      <c r="CMQ63" s="27"/>
      <c r="CMY63" s="27"/>
      <c r="CNG63" s="27"/>
      <c r="CNO63" s="27"/>
      <c r="CNW63" s="27"/>
      <c r="COE63" s="27"/>
      <c r="COM63" s="27"/>
      <c r="COU63" s="27"/>
      <c r="CPC63" s="27"/>
      <c r="CPK63" s="27"/>
      <c r="CPS63" s="27"/>
      <c r="CQA63" s="27"/>
      <c r="CQI63" s="27"/>
      <c r="CQQ63" s="27"/>
      <c r="CQY63" s="27"/>
      <c r="CRG63" s="27"/>
      <c r="CRO63" s="27"/>
      <c r="CRW63" s="27"/>
      <c r="CSE63" s="27"/>
      <c r="CSM63" s="27"/>
      <c r="CSU63" s="27"/>
      <c r="CTC63" s="27"/>
      <c r="CTK63" s="27"/>
      <c r="CTS63" s="27"/>
      <c r="CUA63" s="27"/>
      <c r="CUI63" s="27"/>
      <c r="CUQ63" s="27"/>
      <c r="CUY63" s="27"/>
      <c r="CVG63" s="27"/>
      <c r="CVO63" s="27"/>
      <c r="CVW63" s="27"/>
      <c r="CWE63" s="27"/>
      <c r="CWM63" s="27"/>
      <c r="CWU63" s="27"/>
      <c r="CXC63" s="27"/>
      <c r="CXK63" s="27"/>
      <c r="CXS63" s="27"/>
      <c r="CYA63" s="27"/>
      <c r="CYI63" s="27"/>
      <c r="CYQ63" s="27"/>
      <c r="CYY63" s="27"/>
      <c r="CZG63" s="27"/>
      <c r="CZO63" s="27"/>
      <c r="CZW63" s="27"/>
      <c r="DAE63" s="27"/>
      <c r="DAM63" s="27"/>
      <c r="DAU63" s="27"/>
      <c r="DBC63" s="27"/>
      <c r="DBK63" s="27"/>
      <c r="DBS63" s="27"/>
      <c r="DCA63" s="27"/>
      <c r="DCI63" s="27"/>
      <c r="DCQ63" s="27"/>
      <c r="DCY63" s="27"/>
      <c r="DDG63" s="27"/>
      <c r="DDO63" s="27"/>
      <c r="DDW63" s="27"/>
      <c r="DEE63" s="27"/>
      <c r="DEM63" s="27"/>
      <c r="DEU63" s="27"/>
      <c r="DFC63" s="27"/>
      <c r="DFK63" s="27"/>
      <c r="DFS63" s="27"/>
      <c r="DGA63" s="27"/>
      <c r="DGI63" s="27"/>
      <c r="DGQ63" s="27"/>
      <c r="DGY63" s="27"/>
      <c r="DHG63" s="27"/>
      <c r="DHO63" s="27"/>
      <c r="DHW63" s="27"/>
      <c r="DIE63" s="27"/>
      <c r="DIM63" s="27"/>
      <c r="DIU63" s="27"/>
      <c r="DJC63" s="27"/>
      <c r="DJK63" s="27"/>
      <c r="DJS63" s="27"/>
      <c r="DKA63" s="27"/>
      <c r="DKI63" s="27"/>
      <c r="DKQ63" s="27"/>
      <c r="DKY63" s="27"/>
      <c r="DLG63" s="27"/>
      <c r="DLO63" s="27"/>
      <c r="DLW63" s="27"/>
      <c r="DME63" s="27"/>
      <c r="DMM63" s="27"/>
      <c r="DMU63" s="27"/>
      <c r="DNC63" s="27"/>
      <c r="DNK63" s="27"/>
      <c r="DNS63" s="27"/>
      <c r="DOA63" s="27"/>
      <c r="DOI63" s="27"/>
      <c r="DOQ63" s="27"/>
      <c r="DOY63" s="27"/>
      <c r="DPG63" s="27"/>
      <c r="DPO63" s="27"/>
      <c r="DPW63" s="27"/>
      <c r="DQE63" s="27"/>
      <c r="DQM63" s="27"/>
      <c r="DQU63" s="27"/>
      <c r="DRC63" s="27"/>
      <c r="DRK63" s="27"/>
      <c r="DRS63" s="27"/>
      <c r="DSA63" s="27"/>
      <c r="DSI63" s="27"/>
      <c r="DSQ63" s="27"/>
      <c r="DSY63" s="27"/>
      <c r="DTG63" s="27"/>
      <c r="DTO63" s="27"/>
      <c r="DTW63" s="27"/>
      <c r="DUE63" s="27"/>
      <c r="DUM63" s="27"/>
      <c r="DUU63" s="27"/>
      <c r="DVC63" s="27"/>
      <c r="DVK63" s="27"/>
      <c r="DVS63" s="27"/>
      <c r="DWA63" s="27"/>
      <c r="DWI63" s="27"/>
      <c r="DWQ63" s="27"/>
      <c r="DWY63" s="27"/>
      <c r="DXG63" s="27"/>
      <c r="DXO63" s="27"/>
      <c r="DXW63" s="27"/>
      <c r="DYE63" s="27"/>
      <c r="DYM63" s="27"/>
      <c r="DYU63" s="27"/>
      <c r="DZC63" s="27"/>
      <c r="DZK63" s="27"/>
      <c r="DZS63" s="27"/>
      <c r="EAA63" s="27"/>
      <c r="EAI63" s="27"/>
      <c r="EAQ63" s="27"/>
      <c r="EAY63" s="27"/>
      <c r="EBG63" s="27"/>
      <c r="EBO63" s="27"/>
      <c r="EBW63" s="27"/>
      <c r="ECE63" s="27"/>
      <c r="ECM63" s="27"/>
      <c r="ECU63" s="27"/>
      <c r="EDC63" s="27"/>
      <c r="EDK63" s="27"/>
      <c r="EDS63" s="27"/>
      <c r="EEA63" s="27"/>
      <c r="EEI63" s="27"/>
      <c r="EEQ63" s="27"/>
      <c r="EEY63" s="27"/>
      <c r="EFG63" s="27"/>
      <c r="EFO63" s="27"/>
      <c r="EFW63" s="27"/>
      <c r="EGE63" s="27"/>
      <c r="EGM63" s="27"/>
      <c r="EGU63" s="27"/>
      <c r="EHC63" s="27"/>
      <c r="EHK63" s="27"/>
      <c r="EHS63" s="27"/>
      <c r="EIA63" s="27"/>
      <c r="EII63" s="27"/>
      <c r="EIQ63" s="27"/>
      <c r="EIY63" s="27"/>
      <c r="EJG63" s="27"/>
      <c r="EJO63" s="27"/>
      <c r="EJW63" s="27"/>
      <c r="EKE63" s="27"/>
      <c r="EKM63" s="27"/>
      <c r="EKU63" s="27"/>
      <c r="ELC63" s="27"/>
      <c r="ELK63" s="27"/>
      <c r="ELS63" s="27"/>
      <c r="EMA63" s="27"/>
      <c r="EMI63" s="27"/>
      <c r="EMQ63" s="27"/>
      <c r="EMY63" s="27"/>
      <c r="ENG63" s="27"/>
      <c r="ENO63" s="27"/>
      <c r="ENW63" s="27"/>
      <c r="EOE63" s="27"/>
      <c r="EOM63" s="27"/>
      <c r="EOU63" s="27"/>
      <c r="EPC63" s="27"/>
      <c r="EPK63" s="27"/>
      <c r="EPS63" s="27"/>
      <c r="EQA63" s="27"/>
      <c r="EQI63" s="27"/>
      <c r="EQQ63" s="27"/>
      <c r="EQY63" s="27"/>
      <c r="ERG63" s="27"/>
      <c r="ERO63" s="27"/>
      <c r="ERW63" s="27"/>
      <c r="ESE63" s="27"/>
      <c r="ESM63" s="27"/>
      <c r="ESU63" s="27"/>
      <c r="ETC63" s="27"/>
      <c r="ETK63" s="27"/>
      <c r="ETS63" s="27"/>
      <c r="EUA63" s="27"/>
      <c r="EUI63" s="27"/>
      <c r="EUQ63" s="27"/>
      <c r="EUY63" s="27"/>
      <c r="EVG63" s="27"/>
      <c r="EVO63" s="27"/>
      <c r="EVW63" s="27"/>
      <c r="EWE63" s="27"/>
      <c r="EWM63" s="27"/>
      <c r="EWU63" s="27"/>
      <c r="EXC63" s="27"/>
      <c r="EXK63" s="27"/>
      <c r="EXS63" s="27"/>
      <c r="EYA63" s="27"/>
      <c r="EYI63" s="27"/>
      <c r="EYQ63" s="27"/>
      <c r="EYY63" s="27"/>
      <c r="EZG63" s="27"/>
      <c r="EZO63" s="27"/>
      <c r="EZW63" s="27"/>
      <c r="FAE63" s="27"/>
      <c r="FAM63" s="27"/>
      <c r="FAU63" s="27"/>
      <c r="FBC63" s="27"/>
      <c r="FBK63" s="27"/>
      <c r="FBS63" s="27"/>
      <c r="FCA63" s="27"/>
      <c r="FCI63" s="27"/>
      <c r="FCQ63" s="27"/>
      <c r="FCY63" s="27"/>
      <c r="FDG63" s="27"/>
      <c r="FDO63" s="27"/>
      <c r="FDW63" s="27"/>
      <c r="FEE63" s="27"/>
      <c r="FEM63" s="27"/>
      <c r="FEU63" s="27"/>
      <c r="FFC63" s="27"/>
      <c r="FFK63" s="27"/>
      <c r="FFS63" s="27"/>
      <c r="FGA63" s="27"/>
      <c r="FGI63" s="27"/>
      <c r="FGQ63" s="27"/>
      <c r="FGY63" s="27"/>
      <c r="FHG63" s="27"/>
      <c r="FHO63" s="27"/>
      <c r="FHW63" s="27"/>
      <c r="FIE63" s="27"/>
      <c r="FIM63" s="27"/>
      <c r="FIU63" s="27"/>
      <c r="FJC63" s="27"/>
      <c r="FJK63" s="27"/>
      <c r="FJS63" s="27"/>
      <c r="FKA63" s="27"/>
      <c r="FKI63" s="27"/>
      <c r="FKQ63" s="27"/>
      <c r="FKY63" s="27"/>
      <c r="FLG63" s="27"/>
      <c r="FLO63" s="27"/>
      <c r="FLW63" s="27"/>
      <c r="FME63" s="27"/>
      <c r="FMM63" s="27"/>
      <c r="FMU63" s="27"/>
      <c r="FNC63" s="27"/>
      <c r="FNK63" s="27"/>
      <c r="FNS63" s="27"/>
      <c r="FOA63" s="27"/>
      <c r="FOI63" s="27"/>
      <c r="FOQ63" s="27"/>
      <c r="FOY63" s="27"/>
      <c r="FPG63" s="27"/>
      <c r="FPO63" s="27"/>
      <c r="FPW63" s="27"/>
      <c r="FQE63" s="27"/>
      <c r="FQM63" s="27"/>
      <c r="FQU63" s="27"/>
      <c r="FRC63" s="27"/>
      <c r="FRK63" s="27"/>
      <c r="FRS63" s="27"/>
      <c r="FSA63" s="27"/>
      <c r="FSI63" s="27"/>
      <c r="FSQ63" s="27"/>
      <c r="FSY63" s="27"/>
      <c r="FTG63" s="27"/>
      <c r="FTO63" s="27"/>
      <c r="FTW63" s="27"/>
      <c r="FUE63" s="27"/>
      <c r="FUM63" s="27"/>
      <c r="FUU63" s="27"/>
      <c r="FVC63" s="27"/>
      <c r="FVK63" s="27"/>
      <c r="FVS63" s="27"/>
      <c r="FWA63" s="27"/>
      <c r="FWI63" s="27"/>
      <c r="FWQ63" s="27"/>
      <c r="FWY63" s="27"/>
      <c r="FXG63" s="27"/>
      <c r="FXO63" s="27"/>
      <c r="FXW63" s="27"/>
      <c r="FYE63" s="27"/>
      <c r="FYM63" s="27"/>
      <c r="FYU63" s="27"/>
      <c r="FZC63" s="27"/>
      <c r="FZK63" s="27"/>
      <c r="FZS63" s="27"/>
      <c r="GAA63" s="27"/>
      <c r="GAI63" s="27"/>
      <c r="GAQ63" s="27"/>
      <c r="GAY63" s="27"/>
      <c r="GBG63" s="27"/>
      <c r="GBO63" s="27"/>
      <c r="GBW63" s="27"/>
      <c r="GCE63" s="27"/>
      <c r="GCM63" s="27"/>
      <c r="GCU63" s="27"/>
      <c r="GDC63" s="27"/>
      <c r="GDK63" s="27"/>
      <c r="GDS63" s="27"/>
      <c r="GEA63" s="27"/>
      <c r="GEI63" s="27"/>
      <c r="GEQ63" s="27"/>
      <c r="GEY63" s="27"/>
      <c r="GFG63" s="27"/>
      <c r="GFO63" s="27"/>
      <c r="GFW63" s="27"/>
      <c r="GGE63" s="27"/>
      <c r="GGM63" s="27"/>
      <c r="GGU63" s="27"/>
      <c r="GHC63" s="27"/>
      <c r="GHK63" s="27"/>
      <c r="GHS63" s="27"/>
      <c r="GIA63" s="27"/>
      <c r="GII63" s="27"/>
      <c r="GIQ63" s="27"/>
      <c r="GIY63" s="27"/>
      <c r="GJG63" s="27"/>
      <c r="GJO63" s="27"/>
      <c r="GJW63" s="27"/>
      <c r="GKE63" s="27"/>
      <c r="GKM63" s="27"/>
      <c r="GKU63" s="27"/>
      <c r="GLC63" s="27"/>
      <c r="GLK63" s="27"/>
      <c r="GLS63" s="27"/>
      <c r="GMA63" s="27"/>
      <c r="GMI63" s="27"/>
      <c r="GMQ63" s="27"/>
      <c r="GMY63" s="27"/>
      <c r="GNG63" s="27"/>
      <c r="GNO63" s="27"/>
      <c r="GNW63" s="27"/>
      <c r="GOE63" s="27"/>
      <c r="GOM63" s="27"/>
      <c r="GOU63" s="27"/>
      <c r="GPC63" s="27"/>
      <c r="GPK63" s="27"/>
      <c r="GPS63" s="27"/>
      <c r="GQA63" s="27"/>
      <c r="GQI63" s="27"/>
      <c r="GQQ63" s="27"/>
      <c r="GQY63" s="27"/>
      <c r="GRG63" s="27"/>
      <c r="GRO63" s="27"/>
      <c r="GRW63" s="27"/>
      <c r="GSE63" s="27"/>
      <c r="GSM63" s="27"/>
      <c r="GSU63" s="27"/>
      <c r="GTC63" s="27"/>
      <c r="GTK63" s="27"/>
      <c r="GTS63" s="27"/>
      <c r="GUA63" s="27"/>
      <c r="GUI63" s="27"/>
      <c r="GUQ63" s="27"/>
      <c r="GUY63" s="27"/>
      <c r="GVG63" s="27"/>
      <c r="GVO63" s="27"/>
      <c r="GVW63" s="27"/>
      <c r="GWE63" s="27"/>
      <c r="GWM63" s="27"/>
      <c r="GWU63" s="27"/>
      <c r="GXC63" s="27"/>
      <c r="GXK63" s="27"/>
      <c r="GXS63" s="27"/>
      <c r="GYA63" s="27"/>
      <c r="GYI63" s="27"/>
      <c r="GYQ63" s="27"/>
      <c r="GYY63" s="27"/>
      <c r="GZG63" s="27"/>
      <c r="GZO63" s="27"/>
      <c r="GZW63" s="27"/>
      <c r="HAE63" s="27"/>
      <c r="HAM63" s="27"/>
      <c r="HAU63" s="27"/>
      <c r="HBC63" s="27"/>
      <c r="HBK63" s="27"/>
      <c r="HBS63" s="27"/>
      <c r="HCA63" s="27"/>
      <c r="HCI63" s="27"/>
      <c r="HCQ63" s="27"/>
      <c r="HCY63" s="27"/>
      <c r="HDG63" s="27"/>
      <c r="HDO63" s="27"/>
      <c r="HDW63" s="27"/>
      <c r="HEE63" s="27"/>
      <c r="HEM63" s="27"/>
      <c r="HEU63" s="27"/>
      <c r="HFC63" s="27"/>
      <c r="HFK63" s="27"/>
      <c r="HFS63" s="27"/>
      <c r="HGA63" s="27"/>
      <c r="HGI63" s="27"/>
      <c r="HGQ63" s="27"/>
      <c r="HGY63" s="27"/>
      <c r="HHG63" s="27"/>
      <c r="HHO63" s="27"/>
      <c r="HHW63" s="27"/>
      <c r="HIE63" s="27"/>
      <c r="HIM63" s="27"/>
      <c r="HIU63" s="27"/>
      <c r="HJC63" s="27"/>
      <c r="HJK63" s="27"/>
      <c r="HJS63" s="27"/>
      <c r="HKA63" s="27"/>
      <c r="HKI63" s="27"/>
      <c r="HKQ63" s="27"/>
      <c r="HKY63" s="27"/>
      <c r="HLG63" s="27"/>
      <c r="HLO63" s="27"/>
      <c r="HLW63" s="27"/>
      <c r="HME63" s="27"/>
      <c r="HMM63" s="27"/>
      <c r="HMU63" s="27"/>
      <c r="HNC63" s="27"/>
      <c r="HNK63" s="27"/>
      <c r="HNS63" s="27"/>
      <c r="HOA63" s="27"/>
      <c r="HOI63" s="27"/>
      <c r="HOQ63" s="27"/>
      <c r="HOY63" s="27"/>
      <c r="HPG63" s="27"/>
      <c r="HPO63" s="27"/>
      <c r="HPW63" s="27"/>
      <c r="HQE63" s="27"/>
      <c r="HQM63" s="27"/>
      <c r="HQU63" s="27"/>
      <c r="HRC63" s="27"/>
      <c r="HRK63" s="27"/>
      <c r="HRS63" s="27"/>
      <c r="HSA63" s="27"/>
      <c r="HSI63" s="27"/>
      <c r="HSQ63" s="27"/>
      <c r="HSY63" s="27"/>
      <c r="HTG63" s="27"/>
      <c r="HTO63" s="27"/>
      <c r="HTW63" s="27"/>
      <c r="HUE63" s="27"/>
      <c r="HUM63" s="27"/>
      <c r="HUU63" s="27"/>
      <c r="HVC63" s="27"/>
      <c r="HVK63" s="27"/>
      <c r="HVS63" s="27"/>
      <c r="HWA63" s="27"/>
      <c r="HWI63" s="27"/>
      <c r="HWQ63" s="27"/>
      <c r="HWY63" s="27"/>
      <c r="HXG63" s="27"/>
      <c r="HXO63" s="27"/>
      <c r="HXW63" s="27"/>
      <c r="HYE63" s="27"/>
      <c r="HYM63" s="27"/>
      <c r="HYU63" s="27"/>
      <c r="HZC63" s="27"/>
      <c r="HZK63" s="27"/>
      <c r="HZS63" s="27"/>
      <c r="IAA63" s="27"/>
      <c r="IAI63" s="27"/>
      <c r="IAQ63" s="27"/>
      <c r="IAY63" s="27"/>
      <c r="IBG63" s="27"/>
      <c r="IBO63" s="27"/>
      <c r="IBW63" s="27"/>
      <c r="ICE63" s="27"/>
      <c r="ICM63" s="27"/>
      <c r="ICU63" s="27"/>
      <c r="IDC63" s="27"/>
      <c r="IDK63" s="27"/>
      <c r="IDS63" s="27"/>
      <c r="IEA63" s="27"/>
      <c r="IEI63" s="27"/>
      <c r="IEQ63" s="27"/>
      <c r="IEY63" s="27"/>
      <c r="IFG63" s="27"/>
      <c r="IFO63" s="27"/>
      <c r="IFW63" s="27"/>
      <c r="IGE63" s="27"/>
      <c r="IGM63" s="27"/>
      <c r="IGU63" s="27"/>
      <c r="IHC63" s="27"/>
      <c r="IHK63" s="27"/>
      <c r="IHS63" s="27"/>
      <c r="IIA63" s="27"/>
      <c r="III63" s="27"/>
      <c r="IIQ63" s="27"/>
      <c r="IIY63" s="27"/>
      <c r="IJG63" s="27"/>
      <c r="IJO63" s="27"/>
      <c r="IJW63" s="27"/>
      <c r="IKE63" s="27"/>
      <c r="IKM63" s="27"/>
      <c r="IKU63" s="27"/>
      <c r="ILC63" s="27"/>
      <c r="ILK63" s="27"/>
      <c r="ILS63" s="27"/>
      <c r="IMA63" s="27"/>
      <c r="IMI63" s="27"/>
      <c r="IMQ63" s="27"/>
      <c r="IMY63" s="27"/>
      <c r="ING63" s="27"/>
      <c r="INO63" s="27"/>
      <c r="INW63" s="27"/>
      <c r="IOE63" s="27"/>
      <c r="IOM63" s="27"/>
      <c r="IOU63" s="27"/>
      <c r="IPC63" s="27"/>
      <c r="IPK63" s="27"/>
      <c r="IPS63" s="27"/>
      <c r="IQA63" s="27"/>
      <c r="IQI63" s="27"/>
      <c r="IQQ63" s="27"/>
      <c r="IQY63" s="27"/>
      <c r="IRG63" s="27"/>
      <c r="IRO63" s="27"/>
      <c r="IRW63" s="27"/>
      <c r="ISE63" s="27"/>
      <c r="ISM63" s="27"/>
      <c r="ISU63" s="27"/>
      <c r="ITC63" s="27"/>
      <c r="ITK63" s="27"/>
      <c r="ITS63" s="27"/>
      <c r="IUA63" s="27"/>
      <c r="IUI63" s="27"/>
      <c r="IUQ63" s="27"/>
      <c r="IUY63" s="27"/>
      <c r="IVG63" s="27"/>
      <c r="IVO63" s="27"/>
      <c r="IVW63" s="27"/>
      <c r="IWE63" s="27"/>
      <c r="IWM63" s="27"/>
      <c r="IWU63" s="27"/>
      <c r="IXC63" s="27"/>
      <c r="IXK63" s="27"/>
      <c r="IXS63" s="27"/>
      <c r="IYA63" s="27"/>
      <c r="IYI63" s="27"/>
      <c r="IYQ63" s="27"/>
      <c r="IYY63" s="27"/>
      <c r="IZG63" s="27"/>
      <c r="IZO63" s="27"/>
      <c r="IZW63" s="27"/>
      <c r="JAE63" s="27"/>
      <c r="JAM63" s="27"/>
      <c r="JAU63" s="27"/>
      <c r="JBC63" s="27"/>
      <c r="JBK63" s="27"/>
      <c r="JBS63" s="27"/>
      <c r="JCA63" s="27"/>
      <c r="JCI63" s="27"/>
      <c r="JCQ63" s="27"/>
      <c r="JCY63" s="27"/>
      <c r="JDG63" s="27"/>
      <c r="JDO63" s="27"/>
      <c r="JDW63" s="27"/>
      <c r="JEE63" s="27"/>
      <c r="JEM63" s="27"/>
      <c r="JEU63" s="27"/>
      <c r="JFC63" s="27"/>
      <c r="JFK63" s="27"/>
      <c r="JFS63" s="27"/>
      <c r="JGA63" s="27"/>
      <c r="JGI63" s="27"/>
      <c r="JGQ63" s="27"/>
      <c r="JGY63" s="27"/>
      <c r="JHG63" s="27"/>
      <c r="JHO63" s="27"/>
      <c r="JHW63" s="27"/>
      <c r="JIE63" s="27"/>
      <c r="JIM63" s="27"/>
      <c r="JIU63" s="27"/>
      <c r="JJC63" s="27"/>
      <c r="JJK63" s="27"/>
      <c r="JJS63" s="27"/>
      <c r="JKA63" s="27"/>
      <c r="JKI63" s="27"/>
      <c r="JKQ63" s="27"/>
      <c r="JKY63" s="27"/>
      <c r="JLG63" s="27"/>
      <c r="JLO63" s="27"/>
      <c r="JLW63" s="27"/>
      <c r="JME63" s="27"/>
      <c r="JMM63" s="27"/>
      <c r="JMU63" s="27"/>
      <c r="JNC63" s="27"/>
      <c r="JNK63" s="27"/>
      <c r="JNS63" s="27"/>
      <c r="JOA63" s="27"/>
      <c r="JOI63" s="27"/>
      <c r="JOQ63" s="27"/>
      <c r="JOY63" s="27"/>
      <c r="JPG63" s="27"/>
      <c r="JPO63" s="27"/>
      <c r="JPW63" s="27"/>
      <c r="JQE63" s="27"/>
      <c r="JQM63" s="27"/>
      <c r="JQU63" s="27"/>
      <c r="JRC63" s="27"/>
      <c r="JRK63" s="27"/>
      <c r="JRS63" s="27"/>
      <c r="JSA63" s="27"/>
      <c r="JSI63" s="27"/>
      <c r="JSQ63" s="27"/>
      <c r="JSY63" s="27"/>
      <c r="JTG63" s="27"/>
      <c r="JTO63" s="27"/>
      <c r="JTW63" s="27"/>
      <c r="JUE63" s="27"/>
      <c r="JUM63" s="27"/>
      <c r="JUU63" s="27"/>
      <c r="JVC63" s="27"/>
      <c r="JVK63" s="27"/>
      <c r="JVS63" s="27"/>
      <c r="JWA63" s="27"/>
      <c r="JWI63" s="27"/>
      <c r="JWQ63" s="27"/>
      <c r="JWY63" s="27"/>
      <c r="JXG63" s="27"/>
      <c r="JXO63" s="27"/>
      <c r="JXW63" s="27"/>
      <c r="JYE63" s="27"/>
      <c r="JYM63" s="27"/>
      <c r="JYU63" s="27"/>
      <c r="JZC63" s="27"/>
      <c r="JZK63" s="27"/>
      <c r="JZS63" s="27"/>
      <c r="KAA63" s="27"/>
      <c r="KAI63" s="27"/>
      <c r="KAQ63" s="27"/>
      <c r="KAY63" s="27"/>
      <c r="KBG63" s="27"/>
      <c r="KBO63" s="27"/>
      <c r="KBW63" s="27"/>
      <c r="KCE63" s="27"/>
      <c r="KCM63" s="27"/>
      <c r="KCU63" s="27"/>
      <c r="KDC63" s="27"/>
      <c r="KDK63" s="27"/>
      <c r="KDS63" s="27"/>
      <c r="KEA63" s="27"/>
      <c r="KEI63" s="27"/>
      <c r="KEQ63" s="27"/>
      <c r="KEY63" s="27"/>
      <c r="KFG63" s="27"/>
      <c r="KFO63" s="27"/>
      <c r="KFW63" s="27"/>
      <c r="KGE63" s="27"/>
      <c r="KGM63" s="27"/>
      <c r="KGU63" s="27"/>
      <c r="KHC63" s="27"/>
      <c r="KHK63" s="27"/>
      <c r="KHS63" s="27"/>
      <c r="KIA63" s="27"/>
      <c r="KII63" s="27"/>
      <c r="KIQ63" s="27"/>
      <c r="KIY63" s="27"/>
      <c r="KJG63" s="27"/>
      <c r="KJO63" s="27"/>
      <c r="KJW63" s="27"/>
      <c r="KKE63" s="27"/>
      <c r="KKM63" s="27"/>
      <c r="KKU63" s="27"/>
      <c r="KLC63" s="27"/>
      <c r="KLK63" s="27"/>
      <c r="KLS63" s="27"/>
      <c r="KMA63" s="27"/>
      <c r="KMI63" s="27"/>
      <c r="KMQ63" s="27"/>
      <c r="KMY63" s="27"/>
      <c r="KNG63" s="27"/>
      <c r="KNO63" s="27"/>
      <c r="KNW63" s="27"/>
      <c r="KOE63" s="27"/>
      <c r="KOM63" s="27"/>
      <c r="KOU63" s="27"/>
      <c r="KPC63" s="27"/>
      <c r="KPK63" s="27"/>
      <c r="KPS63" s="27"/>
      <c r="KQA63" s="27"/>
      <c r="KQI63" s="27"/>
      <c r="KQQ63" s="27"/>
      <c r="KQY63" s="27"/>
      <c r="KRG63" s="27"/>
      <c r="KRO63" s="27"/>
      <c r="KRW63" s="27"/>
      <c r="KSE63" s="27"/>
      <c r="KSM63" s="27"/>
      <c r="KSU63" s="27"/>
      <c r="KTC63" s="27"/>
      <c r="KTK63" s="27"/>
      <c r="KTS63" s="27"/>
      <c r="KUA63" s="27"/>
      <c r="KUI63" s="27"/>
      <c r="KUQ63" s="27"/>
      <c r="KUY63" s="27"/>
      <c r="KVG63" s="27"/>
      <c r="KVO63" s="27"/>
      <c r="KVW63" s="27"/>
      <c r="KWE63" s="27"/>
      <c r="KWM63" s="27"/>
      <c r="KWU63" s="27"/>
      <c r="KXC63" s="27"/>
      <c r="KXK63" s="27"/>
      <c r="KXS63" s="27"/>
      <c r="KYA63" s="27"/>
      <c r="KYI63" s="27"/>
      <c r="KYQ63" s="27"/>
      <c r="KYY63" s="27"/>
      <c r="KZG63" s="27"/>
      <c r="KZO63" s="27"/>
      <c r="KZW63" s="27"/>
      <c r="LAE63" s="27"/>
      <c r="LAM63" s="27"/>
      <c r="LAU63" s="27"/>
      <c r="LBC63" s="27"/>
      <c r="LBK63" s="27"/>
      <c r="LBS63" s="27"/>
      <c r="LCA63" s="27"/>
      <c r="LCI63" s="27"/>
      <c r="LCQ63" s="27"/>
      <c r="LCY63" s="27"/>
      <c r="LDG63" s="27"/>
      <c r="LDO63" s="27"/>
      <c r="LDW63" s="27"/>
      <c r="LEE63" s="27"/>
      <c r="LEM63" s="27"/>
      <c r="LEU63" s="27"/>
      <c r="LFC63" s="27"/>
      <c r="LFK63" s="27"/>
      <c r="LFS63" s="27"/>
      <c r="LGA63" s="27"/>
      <c r="LGI63" s="27"/>
      <c r="LGQ63" s="27"/>
      <c r="LGY63" s="27"/>
      <c r="LHG63" s="27"/>
      <c r="LHO63" s="27"/>
      <c r="LHW63" s="27"/>
      <c r="LIE63" s="27"/>
      <c r="LIM63" s="27"/>
      <c r="LIU63" s="27"/>
      <c r="LJC63" s="27"/>
      <c r="LJK63" s="27"/>
      <c r="LJS63" s="27"/>
      <c r="LKA63" s="27"/>
      <c r="LKI63" s="27"/>
      <c r="LKQ63" s="27"/>
      <c r="LKY63" s="27"/>
      <c r="LLG63" s="27"/>
      <c r="LLO63" s="27"/>
      <c r="LLW63" s="27"/>
      <c r="LME63" s="27"/>
      <c r="LMM63" s="27"/>
      <c r="LMU63" s="27"/>
      <c r="LNC63" s="27"/>
      <c r="LNK63" s="27"/>
      <c r="LNS63" s="27"/>
      <c r="LOA63" s="27"/>
      <c r="LOI63" s="27"/>
      <c r="LOQ63" s="27"/>
      <c r="LOY63" s="27"/>
      <c r="LPG63" s="27"/>
      <c r="LPO63" s="27"/>
      <c r="LPW63" s="27"/>
      <c r="LQE63" s="27"/>
      <c r="LQM63" s="27"/>
      <c r="LQU63" s="27"/>
      <c r="LRC63" s="27"/>
      <c r="LRK63" s="27"/>
      <c r="LRS63" s="27"/>
      <c r="LSA63" s="27"/>
      <c r="LSI63" s="27"/>
      <c r="LSQ63" s="27"/>
      <c r="LSY63" s="27"/>
      <c r="LTG63" s="27"/>
      <c r="LTO63" s="27"/>
      <c r="LTW63" s="27"/>
      <c r="LUE63" s="27"/>
      <c r="LUM63" s="27"/>
      <c r="LUU63" s="27"/>
      <c r="LVC63" s="27"/>
      <c r="LVK63" s="27"/>
      <c r="LVS63" s="27"/>
      <c r="LWA63" s="27"/>
      <c r="LWI63" s="27"/>
      <c r="LWQ63" s="27"/>
      <c r="LWY63" s="27"/>
      <c r="LXG63" s="27"/>
      <c r="LXO63" s="27"/>
      <c r="LXW63" s="27"/>
      <c r="LYE63" s="27"/>
      <c r="LYM63" s="27"/>
      <c r="LYU63" s="27"/>
      <c r="LZC63" s="27"/>
      <c r="LZK63" s="27"/>
      <c r="LZS63" s="27"/>
      <c r="MAA63" s="27"/>
      <c r="MAI63" s="27"/>
      <c r="MAQ63" s="27"/>
      <c r="MAY63" s="27"/>
      <c r="MBG63" s="27"/>
      <c r="MBO63" s="27"/>
      <c r="MBW63" s="27"/>
      <c r="MCE63" s="27"/>
      <c r="MCM63" s="27"/>
      <c r="MCU63" s="27"/>
      <c r="MDC63" s="27"/>
      <c r="MDK63" s="27"/>
      <c r="MDS63" s="27"/>
      <c r="MEA63" s="27"/>
      <c r="MEI63" s="27"/>
      <c r="MEQ63" s="27"/>
      <c r="MEY63" s="27"/>
      <c r="MFG63" s="27"/>
      <c r="MFO63" s="27"/>
      <c r="MFW63" s="27"/>
      <c r="MGE63" s="27"/>
      <c r="MGM63" s="27"/>
      <c r="MGU63" s="27"/>
      <c r="MHC63" s="27"/>
      <c r="MHK63" s="27"/>
      <c r="MHS63" s="27"/>
      <c r="MIA63" s="27"/>
      <c r="MII63" s="27"/>
      <c r="MIQ63" s="27"/>
      <c r="MIY63" s="27"/>
      <c r="MJG63" s="27"/>
      <c r="MJO63" s="27"/>
      <c r="MJW63" s="27"/>
      <c r="MKE63" s="27"/>
      <c r="MKM63" s="27"/>
      <c r="MKU63" s="27"/>
      <c r="MLC63" s="27"/>
      <c r="MLK63" s="27"/>
      <c r="MLS63" s="27"/>
      <c r="MMA63" s="27"/>
      <c r="MMI63" s="27"/>
      <c r="MMQ63" s="27"/>
      <c r="MMY63" s="27"/>
      <c r="MNG63" s="27"/>
      <c r="MNO63" s="27"/>
      <c r="MNW63" s="27"/>
      <c r="MOE63" s="27"/>
      <c r="MOM63" s="27"/>
      <c r="MOU63" s="27"/>
      <c r="MPC63" s="27"/>
      <c r="MPK63" s="27"/>
      <c r="MPS63" s="27"/>
      <c r="MQA63" s="27"/>
      <c r="MQI63" s="27"/>
      <c r="MQQ63" s="27"/>
      <c r="MQY63" s="27"/>
      <c r="MRG63" s="27"/>
      <c r="MRO63" s="27"/>
      <c r="MRW63" s="27"/>
      <c r="MSE63" s="27"/>
      <c r="MSM63" s="27"/>
      <c r="MSU63" s="27"/>
      <c r="MTC63" s="27"/>
      <c r="MTK63" s="27"/>
      <c r="MTS63" s="27"/>
      <c r="MUA63" s="27"/>
      <c r="MUI63" s="27"/>
      <c r="MUQ63" s="27"/>
      <c r="MUY63" s="27"/>
      <c r="MVG63" s="27"/>
      <c r="MVO63" s="27"/>
      <c r="MVW63" s="27"/>
      <c r="MWE63" s="27"/>
      <c r="MWM63" s="27"/>
      <c r="MWU63" s="27"/>
      <c r="MXC63" s="27"/>
      <c r="MXK63" s="27"/>
      <c r="MXS63" s="27"/>
      <c r="MYA63" s="27"/>
      <c r="MYI63" s="27"/>
      <c r="MYQ63" s="27"/>
      <c r="MYY63" s="27"/>
      <c r="MZG63" s="27"/>
      <c r="MZO63" s="27"/>
      <c r="MZW63" s="27"/>
      <c r="NAE63" s="27"/>
      <c r="NAM63" s="27"/>
      <c r="NAU63" s="27"/>
      <c r="NBC63" s="27"/>
      <c r="NBK63" s="27"/>
      <c r="NBS63" s="27"/>
      <c r="NCA63" s="27"/>
      <c r="NCI63" s="27"/>
      <c r="NCQ63" s="27"/>
      <c r="NCY63" s="27"/>
      <c r="NDG63" s="27"/>
      <c r="NDO63" s="27"/>
      <c r="NDW63" s="27"/>
      <c r="NEE63" s="27"/>
      <c r="NEM63" s="27"/>
      <c r="NEU63" s="27"/>
      <c r="NFC63" s="27"/>
      <c r="NFK63" s="27"/>
      <c r="NFS63" s="27"/>
      <c r="NGA63" s="27"/>
      <c r="NGI63" s="27"/>
      <c r="NGQ63" s="27"/>
      <c r="NGY63" s="27"/>
      <c r="NHG63" s="27"/>
      <c r="NHO63" s="27"/>
      <c r="NHW63" s="27"/>
      <c r="NIE63" s="27"/>
      <c r="NIM63" s="27"/>
      <c r="NIU63" s="27"/>
      <c r="NJC63" s="27"/>
      <c r="NJK63" s="27"/>
      <c r="NJS63" s="27"/>
      <c r="NKA63" s="27"/>
      <c r="NKI63" s="27"/>
      <c r="NKQ63" s="27"/>
      <c r="NKY63" s="27"/>
      <c r="NLG63" s="27"/>
      <c r="NLO63" s="27"/>
      <c r="NLW63" s="27"/>
      <c r="NME63" s="27"/>
      <c r="NMM63" s="27"/>
      <c r="NMU63" s="27"/>
      <c r="NNC63" s="27"/>
      <c r="NNK63" s="27"/>
      <c r="NNS63" s="27"/>
      <c r="NOA63" s="27"/>
      <c r="NOI63" s="27"/>
      <c r="NOQ63" s="27"/>
      <c r="NOY63" s="27"/>
      <c r="NPG63" s="27"/>
      <c r="NPO63" s="27"/>
      <c r="NPW63" s="27"/>
      <c r="NQE63" s="27"/>
      <c r="NQM63" s="27"/>
      <c r="NQU63" s="27"/>
      <c r="NRC63" s="27"/>
      <c r="NRK63" s="27"/>
      <c r="NRS63" s="27"/>
      <c r="NSA63" s="27"/>
      <c r="NSI63" s="27"/>
      <c r="NSQ63" s="27"/>
      <c r="NSY63" s="27"/>
      <c r="NTG63" s="27"/>
      <c r="NTO63" s="27"/>
      <c r="NTW63" s="27"/>
      <c r="NUE63" s="27"/>
      <c r="NUM63" s="27"/>
      <c r="NUU63" s="27"/>
      <c r="NVC63" s="27"/>
      <c r="NVK63" s="27"/>
      <c r="NVS63" s="27"/>
      <c r="NWA63" s="27"/>
      <c r="NWI63" s="27"/>
      <c r="NWQ63" s="27"/>
      <c r="NWY63" s="27"/>
      <c r="NXG63" s="27"/>
      <c r="NXO63" s="27"/>
      <c r="NXW63" s="27"/>
      <c r="NYE63" s="27"/>
      <c r="NYM63" s="27"/>
      <c r="NYU63" s="27"/>
      <c r="NZC63" s="27"/>
      <c r="NZK63" s="27"/>
      <c r="NZS63" s="27"/>
      <c r="OAA63" s="27"/>
      <c r="OAI63" s="27"/>
      <c r="OAQ63" s="27"/>
      <c r="OAY63" s="27"/>
      <c r="OBG63" s="27"/>
      <c r="OBO63" s="27"/>
      <c r="OBW63" s="27"/>
      <c r="OCE63" s="27"/>
      <c r="OCM63" s="27"/>
      <c r="OCU63" s="27"/>
      <c r="ODC63" s="27"/>
      <c r="ODK63" s="27"/>
      <c r="ODS63" s="27"/>
      <c r="OEA63" s="27"/>
      <c r="OEI63" s="27"/>
      <c r="OEQ63" s="27"/>
      <c r="OEY63" s="27"/>
      <c r="OFG63" s="27"/>
      <c r="OFO63" s="27"/>
      <c r="OFW63" s="27"/>
      <c r="OGE63" s="27"/>
      <c r="OGM63" s="27"/>
      <c r="OGU63" s="27"/>
      <c r="OHC63" s="27"/>
      <c r="OHK63" s="27"/>
      <c r="OHS63" s="27"/>
      <c r="OIA63" s="27"/>
      <c r="OII63" s="27"/>
      <c r="OIQ63" s="27"/>
      <c r="OIY63" s="27"/>
      <c r="OJG63" s="27"/>
      <c r="OJO63" s="27"/>
      <c r="OJW63" s="27"/>
      <c r="OKE63" s="27"/>
      <c r="OKM63" s="27"/>
      <c r="OKU63" s="27"/>
      <c r="OLC63" s="27"/>
      <c r="OLK63" s="27"/>
      <c r="OLS63" s="27"/>
      <c r="OMA63" s="27"/>
      <c r="OMI63" s="27"/>
      <c r="OMQ63" s="27"/>
      <c r="OMY63" s="27"/>
      <c r="ONG63" s="27"/>
      <c r="ONO63" s="27"/>
      <c r="ONW63" s="27"/>
      <c r="OOE63" s="27"/>
      <c r="OOM63" s="27"/>
      <c r="OOU63" s="27"/>
      <c r="OPC63" s="27"/>
      <c r="OPK63" s="27"/>
      <c r="OPS63" s="27"/>
      <c r="OQA63" s="27"/>
      <c r="OQI63" s="27"/>
      <c r="OQQ63" s="27"/>
      <c r="OQY63" s="27"/>
      <c r="ORG63" s="27"/>
      <c r="ORO63" s="27"/>
      <c r="ORW63" s="27"/>
      <c r="OSE63" s="27"/>
      <c r="OSM63" s="27"/>
      <c r="OSU63" s="27"/>
      <c r="OTC63" s="27"/>
      <c r="OTK63" s="27"/>
      <c r="OTS63" s="27"/>
      <c r="OUA63" s="27"/>
      <c r="OUI63" s="27"/>
      <c r="OUQ63" s="27"/>
      <c r="OUY63" s="27"/>
      <c r="OVG63" s="27"/>
      <c r="OVO63" s="27"/>
      <c r="OVW63" s="27"/>
      <c r="OWE63" s="27"/>
      <c r="OWM63" s="27"/>
      <c r="OWU63" s="27"/>
      <c r="OXC63" s="27"/>
      <c r="OXK63" s="27"/>
      <c r="OXS63" s="27"/>
      <c r="OYA63" s="27"/>
      <c r="OYI63" s="27"/>
      <c r="OYQ63" s="27"/>
      <c r="OYY63" s="27"/>
      <c r="OZG63" s="27"/>
      <c r="OZO63" s="27"/>
      <c r="OZW63" s="27"/>
      <c r="PAE63" s="27"/>
      <c r="PAM63" s="27"/>
      <c r="PAU63" s="27"/>
      <c r="PBC63" s="27"/>
      <c r="PBK63" s="27"/>
      <c r="PBS63" s="27"/>
      <c r="PCA63" s="27"/>
      <c r="PCI63" s="27"/>
      <c r="PCQ63" s="27"/>
      <c r="PCY63" s="27"/>
      <c r="PDG63" s="27"/>
      <c r="PDO63" s="27"/>
      <c r="PDW63" s="27"/>
      <c r="PEE63" s="27"/>
      <c r="PEM63" s="27"/>
      <c r="PEU63" s="27"/>
      <c r="PFC63" s="27"/>
      <c r="PFK63" s="27"/>
      <c r="PFS63" s="27"/>
      <c r="PGA63" s="27"/>
      <c r="PGI63" s="27"/>
      <c r="PGQ63" s="27"/>
      <c r="PGY63" s="27"/>
      <c r="PHG63" s="27"/>
      <c r="PHO63" s="27"/>
      <c r="PHW63" s="27"/>
      <c r="PIE63" s="27"/>
      <c r="PIM63" s="27"/>
      <c r="PIU63" s="27"/>
      <c r="PJC63" s="27"/>
      <c r="PJK63" s="27"/>
      <c r="PJS63" s="27"/>
      <c r="PKA63" s="27"/>
      <c r="PKI63" s="27"/>
      <c r="PKQ63" s="27"/>
      <c r="PKY63" s="27"/>
      <c r="PLG63" s="27"/>
      <c r="PLO63" s="27"/>
      <c r="PLW63" s="27"/>
      <c r="PME63" s="27"/>
      <c r="PMM63" s="27"/>
      <c r="PMU63" s="27"/>
      <c r="PNC63" s="27"/>
      <c r="PNK63" s="27"/>
      <c r="PNS63" s="27"/>
      <c r="POA63" s="27"/>
      <c r="POI63" s="27"/>
      <c r="POQ63" s="27"/>
      <c r="POY63" s="27"/>
      <c r="PPG63" s="27"/>
      <c r="PPO63" s="27"/>
      <c r="PPW63" s="27"/>
      <c r="PQE63" s="27"/>
      <c r="PQM63" s="27"/>
      <c r="PQU63" s="27"/>
      <c r="PRC63" s="27"/>
      <c r="PRK63" s="27"/>
      <c r="PRS63" s="27"/>
      <c r="PSA63" s="27"/>
      <c r="PSI63" s="27"/>
      <c r="PSQ63" s="27"/>
      <c r="PSY63" s="27"/>
      <c r="PTG63" s="27"/>
      <c r="PTO63" s="27"/>
      <c r="PTW63" s="27"/>
      <c r="PUE63" s="27"/>
      <c r="PUM63" s="27"/>
      <c r="PUU63" s="27"/>
      <c r="PVC63" s="27"/>
      <c r="PVK63" s="27"/>
      <c r="PVS63" s="27"/>
      <c r="PWA63" s="27"/>
      <c r="PWI63" s="27"/>
      <c r="PWQ63" s="27"/>
      <c r="PWY63" s="27"/>
      <c r="PXG63" s="27"/>
      <c r="PXO63" s="27"/>
      <c r="PXW63" s="27"/>
      <c r="PYE63" s="27"/>
      <c r="PYM63" s="27"/>
      <c r="PYU63" s="27"/>
      <c r="PZC63" s="27"/>
      <c r="PZK63" s="27"/>
      <c r="PZS63" s="27"/>
      <c r="QAA63" s="27"/>
      <c r="QAI63" s="27"/>
      <c r="QAQ63" s="27"/>
      <c r="QAY63" s="27"/>
      <c r="QBG63" s="27"/>
      <c r="QBO63" s="27"/>
      <c r="QBW63" s="27"/>
      <c r="QCE63" s="27"/>
      <c r="QCM63" s="27"/>
      <c r="QCU63" s="27"/>
      <c r="QDC63" s="27"/>
      <c r="QDK63" s="27"/>
      <c r="QDS63" s="27"/>
      <c r="QEA63" s="27"/>
      <c r="QEI63" s="27"/>
      <c r="QEQ63" s="27"/>
      <c r="QEY63" s="27"/>
      <c r="QFG63" s="27"/>
      <c r="QFO63" s="27"/>
      <c r="QFW63" s="27"/>
      <c r="QGE63" s="27"/>
      <c r="QGM63" s="27"/>
      <c r="QGU63" s="27"/>
      <c r="QHC63" s="27"/>
      <c r="QHK63" s="27"/>
      <c r="QHS63" s="27"/>
      <c r="QIA63" s="27"/>
      <c r="QII63" s="27"/>
      <c r="QIQ63" s="27"/>
      <c r="QIY63" s="27"/>
      <c r="QJG63" s="27"/>
      <c r="QJO63" s="27"/>
      <c r="QJW63" s="27"/>
      <c r="QKE63" s="27"/>
      <c r="QKM63" s="27"/>
      <c r="QKU63" s="27"/>
      <c r="QLC63" s="27"/>
      <c r="QLK63" s="27"/>
      <c r="QLS63" s="27"/>
      <c r="QMA63" s="27"/>
      <c r="QMI63" s="27"/>
      <c r="QMQ63" s="27"/>
      <c r="QMY63" s="27"/>
      <c r="QNG63" s="27"/>
      <c r="QNO63" s="27"/>
      <c r="QNW63" s="27"/>
      <c r="QOE63" s="27"/>
      <c r="QOM63" s="27"/>
      <c r="QOU63" s="27"/>
      <c r="QPC63" s="27"/>
      <c r="QPK63" s="27"/>
      <c r="QPS63" s="27"/>
      <c r="QQA63" s="27"/>
      <c r="QQI63" s="27"/>
      <c r="QQQ63" s="27"/>
      <c r="QQY63" s="27"/>
      <c r="QRG63" s="27"/>
      <c r="QRO63" s="27"/>
      <c r="QRW63" s="27"/>
      <c r="QSE63" s="27"/>
      <c r="QSM63" s="27"/>
      <c r="QSU63" s="27"/>
      <c r="QTC63" s="27"/>
      <c r="QTK63" s="27"/>
      <c r="QTS63" s="27"/>
      <c r="QUA63" s="27"/>
      <c r="QUI63" s="27"/>
      <c r="QUQ63" s="27"/>
      <c r="QUY63" s="27"/>
      <c r="QVG63" s="27"/>
      <c r="QVO63" s="27"/>
      <c r="QVW63" s="27"/>
      <c r="QWE63" s="27"/>
      <c r="QWM63" s="27"/>
      <c r="QWU63" s="27"/>
      <c r="QXC63" s="27"/>
      <c r="QXK63" s="27"/>
      <c r="QXS63" s="27"/>
      <c r="QYA63" s="27"/>
      <c r="QYI63" s="27"/>
      <c r="QYQ63" s="27"/>
      <c r="QYY63" s="27"/>
      <c r="QZG63" s="27"/>
      <c r="QZO63" s="27"/>
      <c r="QZW63" s="27"/>
      <c r="RAE63" s="27"/>
      <c r="RAM63" s="27"/>
      <c r="RAU63" s="27"/>
      <c r="RBC63" s="27"/>
      <c r="RBK63" s="27"/>
      <c r="RBS63" s="27"/>
      <c r="RCA63" s="27"/>
      <c r="RCI63" s="27"/>
      <c r="RCQ63" s="27"/>
      <c r="RCY63" s="27"/>
      <c r="RDG63" s="27"/>
      <c r="RDO63" s="27"/>
      <c r="RDW63" s="27"/>
      <c r="REE63" s="27"/>
      <c r="REM63" s="27"/>
      <c r="REU63" s="27"/>
      <c r="RFC63" s="27"/>
      <c r="RFK63" s="27"/>
      <c r="RFS63" s="27"/>
      <c r="RGA63" s="27"/>
      <c r="RGI63" s="27"/>
      <c r="RGQ63" s="27"/>
      <c r="RGY63" s="27"/>
      <c r="RHG63" s="27"/>
      <c r="RHO63" s="27"/>
      <c r="RHW63" s="27"/>
      <c r="RIE63" s="27"/>
      <c r="RIM63" s="27"/>
      <c r="RIU63" s="27"/>
      <c r="RJC63" s="27"/>
      <c r="RJK63" s="27"/>
      <c r="RJS63" s="27"/>
      <c r="RKA63" s="27"/>
      <c r="RKI63" s="27"/>
      <c r="RKQ63" s="27"/>
      <c r="RKY63" s="27"/>
      <c r="RLG63" s="27"/>
      <c r="RLO63" s="27"/>
      <c r="RLW63" s="27"/>
      <c r="RME63" s="27"/>
      <c r="RMM63" s="27"/>
      <c r="RMU63" s="27"/>
      <c r="RNC63" s="27"/>
      <c r="RNK63" s="27"/>
      <c r="RNS63" s="27"/>
      <c r="ROA63" s="27"/>
      <c r="ROI63" s="27"/>
      <c r="ROQ63" s="27"/>
      <c r="ROY63" s="27"/>
      <c r="RPG63" s="27"/>
      <c r="RPO63" s="27"/>
      <c r="RPW63" s="27"/>
      <c r="RQE63" s="27"/>
      <c r="RQM63" s="27"/>
      <c r="RQU63" s="27"/>
      <c r="RRC63" s="27"/>
      <c r="RRK63" s="27"/>
      <c r="RRS63" s="27"/>
      <c r="RSA63" s="27"/>
      <c r="RSI63" s="27"/>
      <c r="RSQ63" s="27"/>
      <c r="RSY63" s="27"/>
      <c r="RTG63" s="27"/>
      <c r="RTO63" s="27"/>
      <c r="RTW63" s="27"/>
      <c r="RUE63" s="27"/>
      <c r="RUM63" s="27"/>
      <c r="RUU63" s="27"/>
      <c r="RVC63" s="27"/>
      <c r="RVK63" s="27"/>
      <c r="RVS63" s="27"/>
      <c r="RWA63" s="27"/>
      <c r="RWI63" s="27"/>
      <c r="RWQ63" s="27"/>
      <c r="RWY63" s="27"/>
      <c r="RXG63" s="27"/>
      <c r="RXO63" s="27"/>
      <c r="RXW63" s="27"/>
      <c r="RYE63" s="27"/>
      <c r="RYM63" s="27"/>
      <c r="RYU63" s="27"/>
      <c r="RZC63" s="27"/>
      <c r="RZK63" s="27"/>
      <c r="RZS63" s="27"/>
      <c r="SAA63" s="27"/>
      <c r="SAI63" s="27"/>
      <c r="SAQ63" s="27"/>
      <c r="SAY63" s="27"/>
      <c r="SBG63" s="27"/>
      <c r="SBO63" s="27"/>
      <c r="SBW63" s="27"/>
      <c r="SCE63" s="27"/>
      <c r="SCM63" s="27"/>
      <c r="SCU63" s="27"/>
      <c r="SDC63" s="27"/>
      <c r="SDK63" s="27"/>
      <c r="SDS63" s="27"/>
      <c r="SEA63" s="27"/>
      <c r="SEI63" s="27"/>
      <c r="SEQ63" s="27"/>
      <c r="SEY63" s="27"/>
      <c r="SFG63" s="27"/>
      <c r="SFO63" s="27"/>
      <c r="SFW63" s="27"/>
      <c r="SGE63" s="27"/>
      <c r="SGM63" s="27"/>
      <c r="SGU63" s="27"/>
      <c r="SHC63" s="27"/>
      <c r="SHK63" s="27"/>
      <c r="SHS63" s="27"/>
      <c r="SIA63" s="27"/>
      <c r="SII63" s="27"/>
      <c r="SIQ63" s="27"/>
      <c r="SIY63" s="27"/>
      <c r="SJG63" s="27"/>
      <c r="SJO63" s="27"/>
      <c r="SJW63" s="27"/>
      <c r="SKE63" s="27"/>
      <c r="SKM63" s="27"/>
      <c r="SKU63" s="27"/>
      <c r="SLC63" s="27"/>
      <c r="SLK63" s="27"/>
      <c r="SLS63" s="27"/>
      <c r="SMA63" s="27"/>
      <c r="SMI63" s="27"/>
      <c r="SMQ63" s="27"/>
      <c r="SMY63" s="27"/>
      <c r="SNG63" s="27"/>
      <c r="SNO63" s="27"/>
      <c r="SNW63" s="27"/>
      <c r="SOE63" s="27"/>
      <c r="SOM63" s="27"/>
      <c r="SOU63" s="27"/>
      <c r="SPC63" s="27"/>
      <c r="SPK63" s="27"/>
      <c r="SPS63" s="27"/>
      <c r="SQA63" s="27"/>
      <c r="SQI63" s="27"/>
      <c r="SQQ63" s="27"/>
      <c r="SQY63" s="27"/>
      <c r="SRG63" s="27"/>
      <c r="SRO63" s="27"/>
      <c r="SRW63" s="27"/>
      <c r="SSE63" s="27"/>
      <c r="SSM63" s="27"/>
      <c r="SSU63" s="27"/>
      <c r="STC63" s="27"/>
      <c r="STK63" s="27"/>
      <c r="STS63" s="27"/>
      <c r="SUA63" s="27"/>
      <c r="SUI63" s="27"/>
      <c r="SUQ63" s="27"/>
      <c r="SUY63" s="27"/>
      <c r="SVG63" s="27"/>
      <c r="SVO63" s="27"/>
      <c r="SVW63" s="27"/>
      <c r="SWE63" s="27"/>
      <c r="SWM63" s="27"/>
      <c r="SWU63" s="27"/>
      <c r="SXC63" s="27"/>
      <c r="SXK63" s="27"/>
      <c r="SXS63" s="27"/>
      <c r="SYA63" s="27"/>
      <c r="SYI63" s="27"/>
      <c r="SYQ63" s="27"/>
      <c r="SYY63" s="27"/>
      <c r="SZG63" s="27"/>
      <c r="SZO63" s="27"/>
      <c r="SZW63" s="27"/>
      <c r="TAE63" s="27"/>
      <c r="TAM63" s="27"/>
      <c r="TAU63" s="27"/>
      <c r="TBC63" s="27"/>
      <c r="TBK63" s="27"/>
      <c r="TBS63" s="27"/>
      <c r="TCA63" s="27"/>
      <c r="TCI63" s="27"/>
      <c r="TCQ63" s="27"/>
      <c r="TCY63" s="27"/>
      <c r="TDG63" s="27"/>
      <c r="TDO63" s="27"/>
      <c r="TDW63" s="27"/>
      <c r="TEE63" s="27"/>
      <c r="TEM63" s="27"/>
      <c r="TEU63" s="27"/>
      <c r="TFC63" s="27"/>
      <c r="TFK63" s="27"/>
      <c r="TFS63" s="27"/>
      <c r="TGA63" s="27"/>
      <c r="TGI63" s="27"/>
      <c r="TGQ63" s="27"/>
      <c r="TGY63" s="27"/>
      <c r="THG63" s="27"/>
      <c r="THO63" s="27"/>
      <c r="THW63" s="27"/>
      <c r="TIE63" s="27"/>
      <c r="TIM63" s="27"/>
      <c r="TIU63" s="27"/>
      <c r="TJC63" s="27"/>
      <c r="TJK63" s="27"/>
      <c r="TJS63" s="27"/>
      <c r="TKA63" s="27"/>
      <c r="TKI63" s="27"/>
      <c r="TKQ63" s="27"/>
      <c r="TKY63" s="27"/>
      <c r="TLG63" s="27"/>
      <c r="TLO63" s="27"/>
      <c r="TLW63" s="27"/>
      <c r="TME63" s="27"/>
      <c r="TMM63" s="27"/>
      <c r="TMU63" s="27"/>
      <c r="TNC63" s="27"/>
      <c r="TNK63" s="27"/>
      <c r="TNS63" s="27"/>
      <c r="TOA63" s="27"/>
      <c r="TOI63" s="27"/>
      <c r="TOQ63" s="27"/>
      <c r="TOY63" s="27"/>
      <c r="TPG63" s="27"/>
      <c r="TPO63" s="27"/>
      <c r="TPW63" s="27"/>
      <c r="TQE63" s="27"/>
      <c r="TQM63" s="27"/>
      <c r="TQU63" s="27"/>
      <c r="TRC63" s="27"/>
      <c r="TRK63" s="27"/>
      <c r="TRS63" s="27"/>
      <c r="TSA63" s="27"/>
      <c r="TSI63" s="27"/>
      <c r="TSQ63" s="27"/>
      <c r="TSY63" s="27"/>
      <c r="TTG63" s="27"/>
      <c r="TTO63" s="27"/>
      <c r="TTW63" s="27"/>
      <c r="TUE63" s="27"/>
      <c r="TUM63" s="27"/>
      <c r="TUU63" s="27"/>
      <c r="TVC63" s="27"/>
      <c r="TVK63" s="27"/>
      <c r="TVS63" s="27"/>
      <c r="TWA63" s="27"/>
      <c r="TWI63" s="27"/>
      <c r="TWQ63" s="27"/>
      <c r="TWY63" s="27"/>
      <c r="TXG63" s="27"/>
      <c r="TXO63" s="27"/>
      <c r="TXW63" s="27"/>
      <c r="TYE63" s="27"/>
      <c r="TYM63" s="27"/>
      <c r="TYU63" s="27"/>
      <c r="TZC63" s="27"/>
      <c r="TZK63" s="27"/>
      <c r="TZS63" s="27"/>
      <c r="UAA63" s="27"/>
      <c r="UAI63" s="27"/>
      <c r="UAQ63" s="27"/>
      <c r="UAY63" s="27"/>
      <c r="UBG63" s="27"/>
      <c r="UBO63" s="27"/>
      <c r="UBW63" s="27"/>
      <c r="UCE63" s="27"/>
      <c r="UCM63" s="27"/>
      <c r="UCU63" s="27"/>
      <c r="UDC63" s="27"/>
      <c r="UDK63" s="27"/>
      <c r="UDS63" s="27"/>
      <c r="UEA63" s="27"/>
      <c r="UEI63" s="27"/>
      <c r="UEQ63" s="27"/>
      <c r="UEY63" s="27"/>
      <c r="UFG63" s="27"/>
      <c r="UFO63" s="27"/>
      <c r="UFW63" s="27"/>
      <c r="UGE63" s="27"/>
      <c r="UGM63" s="27"/>
      <c r="UGU63" s="27"/>
      <c r="UHC63" s="27"/>
      <c r="UHK63" s="27"/>
      <c r="UHS63" s="27"/>
      <c r="UIA63" s="27"/>
      <c r="UII63" s="27"/>
      <c r="UIQ63" s="27"/>
      <c r="UIY63" s="27"/>
      <c r="UJG63" s="27"/>
      <c r="UJO63" s="27"/>
      <c r="UJW63" s="27"/>
      <c r="UKE63" s="27"/>
      <c r="UKM63" s="27"/>
      <c r="UKU63" s="27"/>
      <c r="ULC63" s="27"/>
      <c r="ULK63" s="27"/>
      <c r="ULS63" s="27"/>
      <c r="UMA63" s="27"/>
      <c r="UMI63" s="27"/>
      <c r="UMQ63" s="27"/>
      <c r="UMY63" s="27"/>
      <c r="UNG63" s="27"/>
      <c r="UNO63" s="27"/>
      <c r="UNW63" s="27"/>
      <c r="UOE63" s="27"/>
      <c r="UOM63" s="27"/>
      <c r="UOU63" s="27"/>
      <c r="UPC63" s="27"/>
      <c r="UPK63" s="27"/>
      <c r="UPS63" s="27"/>
      <c r="UQA63" s="27"/>
      <c r="UQI63" s="27"/>
      <c r="UQQ63" s="27"/>
      <c r="UQY63" s="27"/>
      <c r="URG63" s="27"/>
      <c r="URO63" s="27"/>
      <c r="URW63" s="27"/>
      <c r="USE63" s="27"/>
      <c r="USM63" s="27"/>
      <c r="USU63" s="27"/>
      <c r="UTC63" s="27"/>
      <c r="UTK63" s="27"/>
      <c r="UTS63" s="27"/>
      <c r="UUA63" s="27"/>
      <c r="UUI63" s="27"/>
      <c r="UUQ63" s="27"/>
      <c r="UUY63" s="27"/>
      <c r="UVG63" s="27"/>
      <c r="UVO63" s="27"/>
      <c r="UVW63" s="27"/>
      <c r="UWE63" s="27"/>
      <c r="UWM63" s="27"/>
      <c r="UWU63" s="27"/>
      <c r="UXC63" s="27"/>
      <c r="UXK63" s="27"/>
      <c r="UXS63" s="27"/>
      <c r="UYA63" s="27"/>
      <c r="UYI63" s="27"/>
      <c r="UYQ63" s="27"/>
      <c r="UYY63" s="27"/>
      <c r="UZG63" s="27"/>
      <c r="UZO63" s="27"/>
      <c r="UZW63" s="27"/>
      <c r="VAE63" s="27"/>
      <c r="VAM63" s="27"/>
      <c r="VAU63" s="27"/>
      <c r="VBC63" s="27"/>
      <c r="VBK63" s="27"/>
      <c r="VBS63" s="27"/>
      <c r="VCA63" s="27"/>
      <c r="VCI63" s="27"/>
      <c r="VCQ63" s="27"/>
      <c r="VCY63" s="27"/>
      <c r="VDG63" s="27"/>
      <c r="VDO63" s="27"/>
      <c r="VDW63" s="27"/>
      <c r="VEE63" s="27"/>
      <c r="VEM63" s="27"/>
      <c r="VEU63" s="27"/>
      <c r="VFC63" s="27"/>
      <c r="VFK63" s="27"/>
      <c r="VFS63" s="27"/>
      <c r="VGA63" s="27"/>
      <c r="VGI63" s="27"/>
      <c r="VGQ63" s="27"/>
      <c r="VGY63" s="27"/>
      <c r="VHG63" s="27"/>
      <c r="VHO63" s="27"/>
      <c r="VHW63" s="27"/>
      <c r="VIE63" s="27"/>
      <c r="VIM63" s="27"/>
      <c r="VIU63" s="27"/>
      <c r="VJC63" s="27"/>
      <c r="VJK63" s="27"/>
      <c r="VJS63" s="27"/>
      <c r="VKA63" s="27"/>
      <c r="VKI63" s="27"/>
      <c r="VKQ63" s="27"/>
      <c r="VKY63" s="27"/>
      <c r="VLG63" s="27"/>
      <c r="VLO63" s="27"/>
      <c r="VLW63" s="27"/>
      <c r="VME63" s="27"/>
      <c r="VMM63" s="27"/>
      <c r="VMU63" s="27"/>
      <c r="VNC63" s="27"/>
      <c r="VNK63" s="27"/>
      <c r="VNS63" s="27"/>
      <c r="VOA63" s="27"/>
      <c r="VOI63" s="27"/>
      <c r="VOQ63" s="27"/>
      <c r="VOY63" s="27"/>
      <c r="VPG63" s="27"/>
      <c r="VPO63" s="27"/>
      <c r="VPW63" s="27"/>
      <c r="VQE63" s="27"/>
      <c r="VQM63" s="27"/>
      <c r="VQU63" s="27"/>
      <c r="VRC63" s="27"/>
      <c r="VRK63" s="27"/>
      <c r="VRS63" s="27"/>
      <c r="VSA63" s="27"/>
      <c r="VSI63" s="27"/>
      <c r="VSQ63" s="27"/>
      <c r="VSY63" s="27"/>
      <c r="VTG63" s="27"/>
      <c r="VTO63" s="27"/>
      <c r="VTW63" s="27"/>
      <c r="VUE63" s="27"/>
      <c r="VUM63" s="27"/>
      <c r="VUU63" s="27"/>
      <c r="VVC63" s="27"/>
      <c r="VVK63" s="27"/>
      <c r="VVS63" s="27"/>
      <c r="VWA63" s="27"/>
      <c r="VWI63" s="27"/>
      <c r="VWQ63" s="27"/>
      <c r="VWY63" s="27"/>
      <c r="VXG63" s="27"/>
      <c r="VXO63" s="27"/>
      <c r="VXW63" s="27"/>
      <c r="VYE63" s="27"/>
      <c r="VYM63" s="27"/>
      <c r="VYU63" s="27"/>
      <c r="VZC63" s="27"/>
      <c r="VZK63" s="27"/>
      <c r="VZS63" s="27"/>
      <c r="WAA63" s="27"/>
      <c r="WAI63" s="27"/>
      <c r="WAQ63" s="27"/>
      <c r="WAY63" s="27"/>
      <c r="WBG63" s="27"/>
      <c r="WBO63" s="27"/>
      <c r="WBW63" s="27"/>
      <c r="WCE63" s="27"/>
      <c r="WCM63" s="27"/>
      <c r="WCU63" s="27"/>
      <c r="WDC63" s="27"/>
      <c r="WDK63" s="27"/>
      <c r="WDS63" s="27"/>
      <c r="WEA63" s="27"/>
      <c r="WEI63" s="27"/>
      <c r="WEQ63" s="27"/>
      <c r="WEY63" s="27"/>
      <c r="WFG63" s="27"/>
      <c r="WFO63" s="27"/>
      <c r="WFW63" s="27"/>
      <c r="WGE63" s="27"/>
      <c r="WGM63" s="27"/>
      <c r="WGU63" s="27"/>
      <c r="WHC63" s="27"/>
      <c r="WHK63" s="27"/>
      <c r="WHS63" s="27"/>
      <c r="WIA63" s="27"/>
      <c r="WII63" s="27"/>
      <c r="WIQ63" s="27"/>
      <c r="WIY63" s="27"/>
      <c r="WJG63" s="27"/>
      <c r="WJO63" s="27"/>
      <c r="WJW63" s="27"/>
      <c r="WKE63" s="27"/>
      <c r="WKM63" s="27"/>
      <c r="WKU63" s="27"/>
      <c r="WLC63" s="27"/>
      <c r="WLK63" s="27"/>
      <c r="WLS63" s="27"/>
      <c r="WMA63" s="27"/>
      <c r="WMI63" s="27"/>
      <c r="WMQ63" s="27"/>
      <c r="WMY63" s="27"/>
      <c r="WNG63" s="27"/>
      <c r="WNO63" s="27"/>
      <c r="WNW63" s="27"/>
      <c r="WOE63" s="27"/>
      <c r="WOM63" s="27"/>
      <c r="WOU63" s="27"/>
      <c r="WPC63" s="27"/>
      <c r="WPK63" s="27"/>
      <c r="WPS63" s="27"/>
      <c r="WQA63" s="27"/>
      <c r="WQI63" s="27"/>
      <c r="WQQ63" s="27"/>
      <c r="WQY63" s="27"/>
      <c r="WRG63" s="27"/>
      <c r="WRO63" s="27"/>
      <c r="WRW63" s="27"/>
      <c r="WSE63" s="27"/>
      <c r="WSM63" s="27"/>
      <c r="WSU63" s="27"/>
      <c r="WTC63" s="27"/>
      <c r="WTK63" s="27"/>
      <c r="WTS63" s="27"/>
      <c r="WUA63" s="27"/>
      <c r="WUI63" s="27"/>
      <c r="WUQ63" s="27"/>
      <c r="WUY63" s="27"/>
      <c r="WVG63" s="27"/>
      <c r="WVO63" s="27"/>
      <c r="WVW63" s="27"/>
      <c r="WWE63" s="27"/>
      <c r="WWM63" s="27"/>
      <c r="WWU63" s="27"/>
      <c r="WXC63" s="27"/>
      <c r="WXK63" s="27"/>
      <c r="WXS63" s="27"/>
      <c r="WYA63" s="27"/>
      <c r="WYI63" s="27"/>
      <c r="WYQ63" s="27"/>
      <c r="WYY63" s="27"/>
      <c r="WZG63" s="27"/>
      <c r="WZO63" s="27"/>
      <c r="WZW63" s="27"/>
      <c r="XAE63" s="27"/>
      <c r="XAM63" s="27"/>
      <c r="XAU63" s="27"/>
      <c r="XBC63" s="27"/>
      <c r="XBK63" s="27"/>
      <c r="XBS63" s="27"/>
      <c r="XCA63" s="27"/>
      <c r="XCI63" s="27"/>
      <c r="XCQ63" s="27"/>
      <c r="XCY63" s="27"/>
      <c r="XDG63" s="27"/>
      <c r="XDO63" s="27"/>
      <c r="XDW63" s="27"/>
      <c r="XEE63" s="27"/>
    </row>
    <row r="64" spans="1:16360" ht="14.25" x14ac:dyDescent="0.25">
      <c r="A64" s="23"/>
      <c r="B64" s="61"/>
      <c r="C64" s="61"/>
      <c r="D64" s="61"/>
      <c r="E64" s="61"/>
      <c r="F64" s="61"/>
      <c r="G64" s="76"/>
      <c r="H64" s="113"/>
      <c r="I64" s="51"/>
      <c r="J64" s="61"/>
      <c r="K64" s="77"/>
      <c r="L64" s="124"/>
      <c r="M64" s="76"/>
      <c r="N64" s="77"/>
      <c r="O64" s="77"/>
      <c r="P64" s="61"/>
      <c r="Q64" s="64"/>
      <c r="R64" s="130"/>
      <c r="S64" s="130"/>
      <c r="T64" s="61"/>
      <c r="U64" s="61"/>
      <c r="V64" s="65" t="s">
        <v>111</v>
      </c>
      <c r="W64" s="65">
        <v>43818</v>
      </c>
      <c r="X64" s="83">
        <v>12711</v>
      </c>
      <c r="Y64" s="65" t="s">
        <v>240</v>
      </c>
      <c r="Z64" s="84">
        <v>43831</v>
      </c>
      <c r="AA64" s="84">
        <v>44196</v>
      </c>
      <c r="AB64" s="84" t="s">
        <v>101</v>
      </c>
      <c r="AC64" s="84" t="s">
        <v>101</v>
      </c>
      <c r="AD64" s="134">
        <v>0</v>
      </c>
      <c r="AE64" s="134">
        <v>0</v>
      </c>
      <c r="AF64" s="85" t="s">
        <v>101</v>
      </c>
      <c r="AG64" s="85" t="s">
        <v>101</v>
      </c>
      <c r="AH64" s="134">
        <v>0</v>
      </c>
      <c r="AI64" s="129">
        <f t="shared" si="0"/>
        <v>0</v>
      </c>
      <c r="AJ64" s="134">
        <v>71952</v>
      </c>
      <c r="AK64" s="134">
        <v>0</v>
      </c>
      <c r="AL64" s="139"/>
      <c r="AM64" s="80"/>
      <c r="AN64" s="76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8"/>
      <c r="KA64" s="27"/>
      <c r="KI64" s="27"/>
      <c r="KQ64" s="27"/>
      <c r="KY64" s="27"/>
      <c r="LG64" s="27"/>
      <c r="LO64" s="27"/>
      <c r="LW64" s="27"/>
      <c r="ME64" s="27"/>
      <c r="MM64" s="27"/>
      <c r="MU64" s="27"/>
      <c r="NC64" s="27"/>
      <c r="NK64" s="27"/>
      <c r="NS64" s="27"/>
      <c r="OA64" s="27"/>
      <c r="OI64" s="27"/>
      <c r="OQ64" s="27"/>
      <c r="OY64" s="27"/>
      <c r="PG64" s="27"/>
      <c r="PO64" s="27"/>
      <c r="PW64" s="27"/>
      <c r="QE64" s="27"/>
      <c r="QM64" s="27"/>
      <c r="QU64" s="27"/>
      <c r="RC64" s="27"/>
      <c r="RK64" s="27"/>
      <c r="RS64" s="27"/>
      <c r="SA64" s="27"/>
      <c r="SI64" s="27"/>
      <c r="SQ64" s="27"/>
      <c r="SY64" s="27"/>
      <c r="TG64" s="27"/>
      <c r="TO64" s="27"/>
      <c r="TW64" s="27"/>
      <c r="UE64" s="27"/>
      <c r="UM64" s="27"/>
      <c r="UU64" s="27"/>
      <c r="VC64" s="27"/>
      <c r="VK64" s="27"/>
      <c r="VS64" s="27"/>
      <c r="WA64" s="27"/>
      <c r="WI64" s="27"/>
      <c r="WQ64" s="27"/>
      <c r="WY64" s="27"/>
      <c r="XG64" s="27"/>
      <c r="XO64" s="27"/>
      <c r="XW64" s="27"/>
      <c r="YE64" s="27"/>
      <c r="YM64" s="27"/>
      <c r="YU64" s="27"/>
      <c r="ZC64" s="27"/>
      <c r="ZK64" s="27"/>
      <c r="ZS64" s="27"/>
      <c r="AAA64" s="27"/>
      <c r="AAI64" s="27"/>
      <c r="AAQ64" s="27"/>
      <c r="AAY64" s="27"/>
      <c r="ABG64" s="27"/>
      <c r="ABO64" s="27"/>
      <c r="ABW64" s="27"/>
      <c r="ACE64" s="27"/>
      <c r="ACM64" s="27"/>
      <c r="ACU64" s="27"/>
      <c r="ADC64" s="27"/>
      <c r="ADK64" s="27"/>
      <c r="ADS64" s="27"/>
      <c r="AEA64" s="27"/>
      <c r="AEI64" s="27"/>
      <c r="AEQ64" s="27"/>
      <c r="AEY64" s="27"/>
      <c r="AFG64" s="27"/>
      <c r="AFO64" s="27"/>
      <c r="AFW64" s="27"/>
      <c r="AGE64" s="27"/>
      <c r="AGM64" s="27"/>
      <c r="AGU64" s="27"/>
      <c r="AHC64" s="27"/>
      <c r="AHK64" s="27"/>
      <c r="AHS64" s="27"/>
      <c r="AIA64" s="27"/>
      <c r="AII64" s="27"/>
      <c r="AIQ64" s="27"/>
      <c r="AIY64" s="27"/>
      <c r="AJG64" s="27"/>
      <c r="AJO64" s="27"/>
      <c r="AJW64" s="27"/>
      <c r="AKE64" s="27"/>
      <c r="AKM64" s="27"/>
      <c r="AKU64" s="27"/>
      <c r="ALC64" s="27"/>
      <c r="ALK64" s="27"/>
      <c r="ALS64" s="27"/>
      <c r="AMA64" s="27"/>
      <c r="AMI64" s="27"/>
      <c r="AMQ64" s="27"/>
      <c r="AMY64" s="27"/>
      <c r="ANG64" s="27"/>
      <c r="ANO64" s="27"/>
      <c r="ANW64" s="27"/>
      <c r="AOE64" s="27"/>
      <c r="AOM64" s="27"/>
      <c r="AOU64" s="27"/>
      <c r="APC64" s="27"/>
      <c r="APK64" s="27"/>
      <c r="APS64" s="27"/>
      <c r="AQA64" s="27"/>
      <c r="AQI64" s="27"/>
      <c r="AQQ64" s="27"/>
      <c r="AQY64" s="27"/>
      <c r="ARG64" s="27"/>
      <c r="ARO64" s="27"/>
      <c r="ARW64" s="27"/>
      <c r="ASE64" s="27"/>
      <c r="ASM64" s="27"/>
      <c r="ASU64" s="27"/>
      <c r="ATC64" s="27"/>
      <c r="ATK64" s="27"/>
      <c r="ATS64" s="27"/>
      <c r="AUA64" s="27"/>
      <c r="AUI64" s="27"/>
      <c r="AUQ64" s="27"/>
      <c r="AUY64" s="27"/>
      <c r="AVG64" s="27"/>
      <c r="AVO64" s="27"/>
      <c r="AVW64" s="27"/>
      <c r="AWE64" s="27"/>
      <c r="AWM64" s="27"/>
      <c r="AWU64" s="27"/>
      <c r="AXC64" s="27"/>
      <c r="AXK64" s="27"/>
      <c r="AXS64" s="27"/>
      <c r="AYA64" s="27"/>
      <c r="AYI64" s="27"/>
      <c r="AYQ64" s="27"/>
      <c r="AYY64" s="27"/>
      <c r="AZG64" s="27"/>
      <c r="AZO64" s="27"/>
      <c r="AZW64" s="27"/>
      <c r="BAE64" s="27"/>
      <c r="BAM64" s="27"/>
      <c r="BAU64" s="27"/>
      <c r="BBC64" s="27"/>
      <c r="BBK64" s="27"/>
      <c r="BBS64" s="27"/>
      <c r="BCA64" s="27"/>
      <c r="BCI64" s="27"/>
      <c r="BCQ64" s="27"/>
      <c r="BCY64" s="27"/>
      <c r="BDG64" s="27"/>
      <c r="BDO64" s="27"/>
      <c r="BDW64" s="27"/>
      <c r="BEE64" s="27"/>
      <c r="BEM64" s="27"/>
      <c r="BEU64" s="27"/>
      <c r="BFC64" s="27"/>
      <c r="BFK64" s="27"/>
      <c r="BFS64" s="27"/>
      <c r="BGA64" s="27"/>
      <c r="BGI64" s="27"/>
      <c r="BGQ64" s="27"/>
      <c r="BGY64" s="27"/>
      <c r="BHG64" s="27"/>
      <c r="BHO64" s="27"/>
      <c r="BHW64" s="27"/>
      <c r="BIE64" s="27"/>
      <c r="BIM64" s="27"/>
      <c r="BIU64" s="27"/>
      <c r="BJC64" s="27"/>
      <c r="BJK64" s="27"/>
      <c r="BJS64" s="27"/>
      <c r="BKA64" s="27"/>
      <c r="BKI64" s="27"/>
      <c r="BKQ64" s="27"/>
      <c r="BKY64" s="27"/>
      <c r="BLG64" s="27"/>
      <c r="BLO64" s="27"/>
      <c r="BLW64" s="27"/>
      <c r="BME64" s="27"/>
      <c r="BMM64" s="27"/>
      <c r="BMU64" s="27"/>
      <c r="BNC64" s="27"/>
      <c r="BNK64" s="27"/>
      <c r="BNS64" s="27"/>
      <c r="BOA64" s="27"/>
      <c r="BOI64" s="27"/>
      <c r="BOQ64" s="27"/>
      <c r="BOY64" s="27"/>
      <c r="BPG64" s="27"/>
      <c r="BPO64" s="27"/>
      <c r="BPW64" s="27"/>
      <c r="BQE64" s="27"/>
      <c r="BQM64" s="27"/>
      <c r="BQU64" s="27"/>
      <c r="BRC64" s="27"/>
      <c r="BRK64" s="27"/>
      <c r="BRS64" s="27"/>
      <c r="BSA64" s="27"/>
      <c r="BSI64" s="27"/>
      <c r="BSQ64" s="27"/>
      <c r="BSY64" s="27"/>
      <c r="BTG64" s="27"/>
      <c r="BTO64" s="27"/>
      <c r="BTW64" s="27"/>
      <c r="BUE64" s="27"/>
      <c r="BUM64" s="27"/>
      <c r="BUU64" s="27"/>
      <c r="BVC64" s="27"/>
      <c r="BVK64" s="27"/>
      <c r="BVS64" s="27"/>
      <c r="BWA64" s="27"/>
      <c r="BWI64" s="27"/>
      <c r="BWQ64" s="27"/>
      <c r="BWY64" s="27"/>
      <c r="BXG64" s="27"/>
      <c r="BXO64" s="27"/>
      <c r="BXW64" s="27"/>
      <c r="BYE64" s="27"/>
      <c r="BYM64" s="27"/>
      <c r="BYU64" s="27"/>
      <c r="BZC64" s="27"/>
      <c r="BZK64" s="27"/>
      <c r="BZS64" s="27"/>
      <c r="CAA64" s="27"/>
      <c r="CAI64" s="27"/>
      <c r="CAQ64" s="27"/>
      <c r="CAY64" s="27"/>
      <c r="CBG64" s="27"/>
      <c r="CBO64" s="27"/>
      <c r="CBW64" s="27"/>
      <c r="CCE64" s="27"/>
      <c r="CCM64" s="27"/>
      <c r="CCU64" s="27"/>
      <c r="CDC64" s="27"/>
      <c r="CDK64" s="27"/>
      <c r="CDS64" s="27"/>
      <c r="CEA64" s="27"/>
      <c r="CEI64" s="27"/>
      <c r="CEQ64" s="27"/>
      <c r="CEY64" s="27"/>
      <c r="CFG64" s="27"/>
      <c r="CFO64" s="27"/>
      <c r="CFW64" s="27"/>
      <c r="CGE64" s="27"/>
      <c r="CGM64" s="27"/>
      <c r="CGU64" s="27"/>
      <c r="CHC64" s="27"/>
      <c r="CHK64" s="27"/>
      <c r="CHS64" s="27"/>
      <c r="CIA64" s="27"/>
      <c r="CII64" s="27"/>
      <c r="CIQ64" s="27"/>
      <c r="CIY64" s="27"/>
      <c r="CJG64" s="27"/>
      <c r="CJO64" s="27"/>
      <c r="CJW64" s="27"/>
      <c r="CKE64" s="27"/>
      <c r="CKM64" s="27"/>
      <c r="CKU64" s="27"/>
      <c r="CLC64" s="27"/>
      <c r="CLK64" s="27"/>
      <c r="CLS64" s="27"/>
      <c r="CMA64" s="27"/>
      <c r="CMI64" s="27"/>
      <c r="CMQ64" s="27"/>
      <c r="CMY64" s="27"/>
      <c r="CNG64" s="27"/>
      <c r="CNO64" s="27"/>
      <c r="CNW64" s="27"/>
      <c r="COE64" s="27"/>
      <c r="COM64" s="27"/>
      <c r="COU64" s="27"/>
      <c r="CPC64" s="27"/>
      <c r="CPK64" s="27"/>
      <c r="CPS64" s="27"/>
      <c r="CQA64" s="27"/>
      <c r="CQI64" s="27"/>
      <c r="CQQ64" s="27"/>
      <c r="CQY64" s="27"/>
      <c r="CRG64" s="27"/>
      <c r="CRO64" s="27"/>
      <c r="CRW64" s="27"/>
      <c r="CSE64" s="27"/>
      <c r="CSM64" s="27"/>
      <c r="CSU64" s="27"/>
      <c r="CTC64" s="27"/>
      <c r="CTK64" s="27"/>
      <c r="CTS64" s="27"/>
      <c r="CUA64" s="27"/>
      <c r="CUI64" s="27"/>
      <c r="CUQ64" s="27"/>
      <c r="CUY64" s="27"/>
      <c r="CVG64" s="27"/>
      <c r="CVO64" s="27"/>
      <c r="CVW64" s="27"/>
      <c r="CWE64" s="27"/>
      <c r="CWM64" s="27"/>
      <c r="CWU64" s="27"/>
      <c r="CXC64" s="27"/>
      <c r="CXK64" s="27"/>
      <c r="CXS64" s="27"/>
      <c r="CYA64" s="27"/>
      <c r="CYI64" s="27"/>
      <c r="CYQ64" s="27"/>
      <c r="CYY64" s="27"/>
      <c r="CZG64" s="27"/>
      <c r="CZO64" s="27"/>
      <c r="CZW64" s="27"/>
      <c r="DAE64" s="27"/>
      <c r="DAM64" s="27"/>
      <c r="DAU64" s="27"/>
      <c r="DBC64" s="27"/>
      <c r="DBK64" s="27"/>
      <c r="DBS64" s="27"/>
      <c r="DCA64" s="27"/>
      <c r="DCI64" s="27"/>
      <c r="DCQ64" s="27"/>
      <c r="DCY64" s="27"/>
      <c r="DDG64" s="27"/>
      <c r="DDO64" s="27"/>
      <c r="DDW64" s="27"/>
      <c r="DEE64" s="27"/>
      <c r="DEM64" s="27"/>
      <c r="DEU64" s="27"/>
      <c r="DFC64" s="27"/>
      <c r="DFK64" s="27"/>
      <c r="DFS64" s="27"/>
      <c r="DGA64" s="27"/>
      <c r="DGI64" s="27"/>
      <c r="DGQ64" s="27"/>
      <c r="DGY64" s="27"/>
      <c r="DHG64" s="27"/>
      <c r="DHO64" s="27"/>
      <c r="DHW64" s="27"/>
      <c r="DIE64" s="27"/>
      <c r="DIM64" s="27"/>
      <c r="DIU64" s="27"/>
      <c r="DJC64" s="27"/>
      <c r="DJK64" s="27"/>
      <c r="DJS64" s="27"/>
      <c r="DKA64" s="27"/>
      <c r="DKI64" s="27"/>
      <c r="DKQ64" s="27"/>
      <c r="DKY64" s="27"/>
      <c r="DLG64" s="27"/>
      <c r="DLO64" s="27"/>
      <c r="DLW64" s="27"/>
      <c r="DME64" s="27"/>
      <c r="DMM64" s="27"/>
      <c r="DMU64" s="27"/>
      <c r="DNC64" s="27"/>
      <c r="DNK64" s="27"/>
      <c r="DNS64" s="27"/>
      <c r="DOA64" s="27"/>
      <c r="DOI64" s="27"/>
      <c r="DOQ64" s="27"/>
      <c r="DOY64" s="27"/>
      <c r="DPG64" s="27"/>
      <c r="DPO64" s="27"/>
      <c r="DPW64" s="27"/>
      <c r="DQE64" s="27"/>
      <c r="DQM64" s="27"/>
      <c r="DQU64" s="27"/>
      <c r="DRC64" s="27"/>
      <c r="DRK64" s="27"/>
      <c r="DRS64" s="27"/>
      <c r="DSA64" s="27"/>
      <c r="DSI64" s="27"/>
      <c r="DSQ64" s="27"/>
      <c r="DSY64" s="27"/>
      <c r="DTG64" s="27"/>
      <c r="DTO64" s="27"/>
      <c r="DTW64" s="27"/>
      <c r="DUE64" s="27"/>
      <c r="DUM64" s="27"/>
      <c r="DUU64" s="27"/>
      <c r="DVC64" s="27"/>
      <c r="DVK64" s="27"/>
      <c r="DVS64" s="27"/>
      <c r="DWA64" s="27"/>
      <c r="DWI64" s="27"/>
      <c r="DWQ64" s="27"/>
      <c r="DWY64" s="27"/>
      <c r="DXG64" s="27"/>
      <c r="DXO64" s="27"/>
      <c r="DXW64" s="27"/>
      <c r="DYE64" s="27"/>
      <c r="DYM64" s="27"/>
      <c r="DYU64" s="27"/>
      <c r="DZC64" s="27"/>
      <c r="DZK64" s="27"/>
      <c r="DZS64" s="27"/>
      <c r="EAA64" s="27"/>
      <c r="EAI64" s="27"/>
      <c r="EAQ64" s="27"/>
      <c r="EAY64" s="27"/>
      <c r="EBG64" s="27"/>
      <c r="EBO64" s="27"/>
      <c r="EBW64" s="27"/>
      <c r="ECE64" s="27"/>
      <c r="ECM64" s="27"/>
      <c r="ECU64" s="27"/>
      <c r="EDC64" s="27"/>
      <c r="EDK64" s="27"/>
      <c r="EDS64" s="27"/>
      <c r="EEA64" s="27"/>
      <c r="EEI64" s="27"/>
      <c r="EEQ64" s="27"/>
      <c r="EEY64" s="27"/>
      <c r="EFG64" s="27"/>
      <c r="EFO64" s="27"/>
      <c r="EFW64" s="27"/>
      <c r="EGE64" s="27"/>
      <c r="EGM64" s="27"/>
      <c r="EGU64" s="27"/>
      <c r="EHC64" s="27"/>
      <c r="EHK64" s="27"/>
      <c r="EHS64" s="27"/>
      <c r="EIA64" s="27"/>
      <c r="EII64" s="27"/>
      <c r="EIQ64" s="27"/>
      <c r="EIY64" s="27"/>
      <c r="EJG64" s="27"/>
      <c r="EJO64" s="27"/>
      <c r="EJW64" s="27"/>
      <c r="EKE64" s="27"/>
      <c r="EKM64" s="27"/>
      <c r="EKU64" s="27"/>
      <c r="ELC64" s="27"/>
      <c r="ELK64" s="27"/>
      <c r="ELS64" s="27"/>
      <c r="EMA64" s="27"/>
      <c r="EMI64" s="27"/>
      <c r="EMQ64" s="27"/>
      <c r="EMY64" s="27"/>
      <c r="ENG64" s="27"/>
      <c r="ENO64" s="27"/>
      <c r="ENW64" s="27"/>
      <c r="EOE64" s="27"/>
      <c r="EOM64" s="27"/>
      <c r="EOU64" s="27"/>
      <c r="EPC64" s="27"/>
      <c r="EPK64" s="27"/>
      <c r="EPS64" s="27"/>
      <c r="EQA64" s="27"/>
      <c r="EQI64" s="27"/>
      <c r="EQQ64" s="27"/>
      <c r="EQY64" s="27"/>
      <c r="ERG64" s="27"/>
      <c r="ERO64" s="27"/>
      <c r="ERW64" s="27"/>
      <c r="ESE64" s="27"/>
      <c r="ESM64" s="27"/>
      <c r="ESU64" s="27"/>
      <c r="ETC64" s="27"/>
      <c r="ETK64" s="27"/>
      <c r="ETS64" s="27"/>
      <c r="EUA64" s="27"/>
      <c r="EUI64" s="27"/>
      <c r="EUQ64" s="27"/>
      <c r="EUY64" s="27"/>
      <c r="EVG64" s="27"/>
      <c r="EVO64" s="27"/>
      <c r="EVW64" s="27"/>
      <c r="EWE64" s="27"/>
      <c r="EWM64" s="27"/>
      <c r="EWU64" s="27"/>
      <c r="EXC64" s="27"/>
      <c r="EXK64" s="27"/>
      <c r="EXS64" s="27"/>
      <c r="EYA64" s="27"/>
      <c r="EYI64" s="27"/>
      <c r="EYQ64" s="27"/>
      <c r="EYY64" s="27"/>
      <c r="EZG64" s="27"/>
      <c r="EZO64" s="27"/>
      <c r="EZW64" s="27"/>
      <c r="FAE64" s="27"/>
      <c r="FAM64" s="27"/>
      <c r="FAU64" s="27"/>
      <c r="FBC64" s="27"/>
      <c r="FBK64" s="27"/>
      <c r="FBS64" s="27"/>
      <c r="FCA64" s="27"/>
      <c r="FCI64" s="27"/>
      <c r="FCQ64" s="27"/>
      <c r="FCY64" s="27"/>
      <c r="FDG64" s="27"/>
      <c r="FDO64" s="27"/>
      <c r="FDW64" s="27"/>
      <c r="FEE64" s="27"/>
      <c r="FEM64" s="27"/>
      <c r="FEU64" s="27"/>
      <c r="FFC64" s="27"/>
      <c r="FFK64" s="27"/>
      <c r="FFS64" s="27"/>
      <c r="FGA64" s="27"/>
      <c r="FGI64" s="27"/>
      <c r="FGQ64" s="27"/>
      <c r="FGY64" s="27"/>
      <c r="FHG64" s="27"/>
      <c r="FHO64" s="27"/>
      <c r="FHW64" s="27"/>
      <c r="FIE64" s="27"/>
      <c r="FIM64" s="27"/>
      <c r="FIU64" s="27"/>
      <c r="FJC64" s="27"/>
      <c r="FJK64" s="27"/>
      <c r="FJS64" s="27"/>
      <c r="FKA64" s="27"/>
      <c r="FKI64" s="27"/>
      <c r="FKQ64" s="27"/>
      <c r="FKY64" s="27"/>
      <c r="FLG64" s="27"/>
      <c r="FLO64" s="27"/>
      <c r="FLW64" s="27"/>
      <c r="FME64" s="27"/>
      <c r="FMM64" s="27"/>
      <c r="FMU64" s="27"/>
      <c r="FNC64" s="27"/>
      <c r="FNK64" s="27"/>
      <c r="FNS64" s="27"/>
      <c r="FOA64" s="27"/>
      <c r="FOI64" s="27"/>
      <c r="FOQ64" s="27"/>
      <c r="FOY64" s="27"/>
      <c r="FPG64" s="27"/>
      <c r="FPO64" s="27"/>
      <c r="FPW64" s="27"/>
      <c r="FQE64" s="27"/>
      <c r="FQM64" s="27"/>
      <c r="FQU64" s="27"/>
      <c r="FRC64" s="27"/>
      <c r="FRK64" s="27"/>
      <c r="FRS64" s="27"/>
      <c r="FSA64" s="27"/>
      <c r="FSI64" s="27"/>
      <c r="FSQ64" s="27"/>
      <c r="FSY64" s="27"/>
      <c r="FTG64" s="27"/>
      <c r="FTO64" s="27"/>
      <c r="FTW64" s="27"/>
      <c r="FUE64" s="27"/>
      <c r="FUM64" s="27"/>
      <c r="FUU64" s="27"/>
      <c r="FVC64" s="27"/>
      <c r="FVK64" s="27"/>
      <c r="FVS64" s="27"/>
      <c r="FWA64" s="27"/>
      <c r="FWI64" s="27"/>
      <c r="FWQ64" s="27"/>
      <c r="FWY64" s="27"/>
      <c r="FXG64" s="27"/>
      <c r="FXO64" s="27"/>
      <c r="FXW64" s="27"/>
      <c r="FYE64" s="27"/>
      <c r="FYM64" s="27"/>
      <c r="FYU64" s="27"/>
      <c r="FZC64" s="27"/>
      <c r="FZK64" s="27"/>
      <c r="FZS64" s="27"/>
      <c r="GAA64" s="27"/>
      <c r="GAI64" s="27"/>
      <c r="GAQ64" s="27"/>
      <c r="GAY64" s="27"/>
      <c r="GBG64" s="27"/>
      <c r="GBO64" s="27"/>
      <c r="GBW64" s="27"/>
      <c r="GCE64" s="27"/>
      <c r="GCM64" s="27"/>
      <c r="GCU64" s="27"/>
      <c r="GDC64" s="27"/>
      <c r="GDK64" s="27"/>
      <c r="GDS64" s="27"/>
      <c r="GEA64" s="27"/>
      <c r="GEI64" s="27"/>
      <c r="GEQ64" s="27"/>
      <c r="GEY64" s="27"/>
      <c r="GFG64" s="27"/>
      <c r="GFO64" s="27"/>
      <c r="GFW64" s="27"/>
      <c r="GGE64" s="27"/>
      <c r="GGM64" s="27"/>
      <c r="GGU64" s="27"/>
      <c r="GHC64" s="27"/>
      <c r="GHK64" s="27"/>
      <c r="GHS64" s="27"/>
      <c r="GIA64" s="27"/>
      <c r="GII64" s="27"/>
      <c r="GIQ64" s="27"/>
      <c r="GIY64" s="27"/>
      <c r="GJG64" s="27"/>
      <c r="GJO64" s="27"/>
      <c r="GJW64" s="27"/>
      <c r="GKE64" s="27"/>
      <c r="GKM64" s="27"/>
      <c r="GKU64" s="27"/>
      <c r="GLC64" s="27"/>
      <c r="GLK64" s="27"/>
      <c r="GLS64" s="27"/>
      <c r="GMA64" s="27"/>
      <c r="GMI64" s="27"/>
      <c r="GMQ64" s="27"/>
      <c r="GMY64" s="27"/>
      <c r="GNG64" s="27"/>
      <c r="GNO64" s="27"/>
      <c r="GNW64" s="27"/>
      <c r="GOE64" s="27"/>
      <c r="GOM64" s="27"/>
      <c r="GOU64" s="27"/>
      <c r="GPC64" s="27"/>
      <c r="GPK64" s="27"/>
      <c r="GPS64" s="27"/>
      <c r="GQA64" s="27"/>
      <c r="GQI64" s="27"/>
      <c r="GQQ64" s="27"/>
      <c r="GQY64" s="27"/>
      <c r="GRG64" s="27"/>
      <c r="GRO64" s="27"/>
      <c r="GRW64" s="27"/>
      <c r="GSE64" s="27"/>
      <c r="GSM64" s="27"/>
      <c r="GSU64" s="27"/>
      <c r="GTC64" s="27"/>
      <c r="GTK64" s="27"/>
      <c r="GTS64" s="27"/>
      <c r="GUA64" s="27"/>
      <c r="GUI64" s="27"/>
      <c r="GUQ64" s="27"/>
      <c r="GUY64" s="27"/>
      <c r="GVG64" s="27"/>
      <c r="GVO64" s="27"/>
      <c r="GVW64" s="27"/>
      <c r="GWE64" s="27"/>
      <c r="GWM64" s="27"/>
      <c r="GWU64" s="27"/>
      <c r="GXC64" s="27"/>
      <c r="GXK64" s="27"/>
      <c r="GXS64" s="27"/>
      <c r="GYA64" s="27"/>
      <c r="GYI64" s="27"/>
      <c r="GYQ64" s="27"/>
      <c r="GYY64" s="27"/>
      <c r="GZG64" s="27"/>
      <c r="GZO64" s="27"/>
      <c r="GZW64" s="27"/>
      <c r="HAE64" s="27"/>
      <c r="HAM64" s="27"/>
      <c r="HAU64" s="27"/>
      <c r="HBC64" s="27"/>
      <c r="HBK64" s="27"/>
      <c r="HBS64" s="27"/>
      <c r="HCA64" s="27"/>
      <c r="HCI64" s="27"/>
      <c r="HCQ64" s="27"/>
      <c r="HCY64" s="27"/>
      <c r="HDG64" s="27"/>
      <c r="HDO64" s="27"/>
      <c r="HDW64" s="27"/>
      <c r="HEE64" s="27"/>
      <c r="HEM64" s="27"/>
      <c r="HEU64" s="27"/>
      <c r="HFC64" s="27"/>
      <c r="HFK64" s="27"/>
      <c r="HFS64" s="27"/>
      <c r="HGA64" s="27"/>
      <c r="HGI64" s="27"/>
      <c r="HGQ64" s="27"/>
      <c r="HGY64" s="27"/>
      <c r="HHG64" s="27"/>
      <c r="HHO64" s="27"/>
      <c r="HHW64" s="27"/>
      <c r="HIE64" s="27"/>
      <c r="HIM64" s="27"/>
      <c r="HIU64" s="27"/>
      <c r="HJC64" s="27"/>
      <c r="HJK64" s="27"/>
      <c r="HJS64" s="27"/>
      <c r="HKA64" s="27"/>
      <c r="HKI64" s="27"/>
      <c r="HKQ64" s="27"/>
      <c r="HKY64" s="27"/>
      <c r="HLG64" s="27"/>
      <c r="HLO64" s="27"/>
      <c r="HLW64" s="27"/>
      <c r="HME64" s="27"/>
      <c r="HMM64" s="27"/>
      <c r="HMU64" s="27"/>
      <c r="HNC64" s="27"/>
      <c r="HNK64" s="27"/>
      <c r="HNS64" s="27"/>
      <c r="HOA64" s="27"/>
      <c r="HOI64" s="27"/>
      <c r="HOQ64" s="27"/>
      <c r="HOY64" s="27"/>
      <c r="HPG64" s="27"/>
      <c r="HPO64" s="27"/>
      <c r="HPW64" s="27"/>
      <c r="HQE64" s="27"/>
      <c r="HQM64" s="27"/>
      <c r="HQU64" s="27"/>
      <c r="HRC64" s="27"/>
      <c r="HRK64" s="27"/>
      <c r="HRS64" s="27"/>
      <c r="HSA64" s="27"/>
      <c r="HSI64" s="27"/>
      <c r="HSQ64" s="27"/>
      <c r="HSY64" s="27"/>
      <c r="HTG64" s="27"/>
      <c r="HTO64" s="27"/>
      <c r="HTW64" s="27"/>
      <c r="HUE64" s="27"/>
      <c r="HUM64" s="27"/>
      <c r="HUU64" s="27"/>
      <c r="HVC64" s="27"/>
      <c r="HVK64" s="27"/>
      <c r="HVS64" s="27"/>
      <c r="HWA64" s="27"/>
      <c r="HWI64" s="27"/>
      <c r="HWQ64" s="27"/>
      <c r="HWY64" s="27"/>
      <c r="HXG64" s="27"/>
      <c r="HXO64" s="27"/>
      <c r="HXW64" s="27"/>
      <c r="HYE64" s="27"/>
      <c r="HYM64" s="27"/>
      <c r="HYU64" s="27"/>
      <c r="HZC64" s="27"/>
      <c r="HZK64" s="27"/>
      <c r="HZS64" s="27"/>
      <c r="IAA64" s="27"/>
      <c r="IAI64" s="27"/>
      <c r="IAQ64" s="27"/>
      <c r="IAY64" s="27"/>
      <c r="IBG64" s="27"/>
      <c r="IBO64" s="27"/>
      <c r="IBW64" s="27"/>
      <c r="ICE64" s="27"/>
      <c r="ICM64" s="27"/>
      <c r="ICU64" s="27"/>
      <c r="IDC64" s="27"/>
      <c r="IDK64" s="27"/>
      <c r="IDS64" s="27"/>
      <c r="IEA64" s="27"/>
      <c r="IEI64" s="27"/>
      <c r="IEQ64" s="27"/>
      <c r="IEY64" s="27"/>
      <c r="IFG64" s="27"/>
      <c r="IFO64" s="27"/>
      <c r="IFW64" s="27"/>
      <c r="IGE64" s="27"/>
      <c r="IGM64" s="27"/>
      <c r="IGU64" s="27"/>
      <c r="IHC64" s="27"/>
      <c r="IHK64" s="27"/>
      <c r="IHS64" s="27"/>
      <c r="IIA64" s="27"/>
      <c r="III64" s="27"/>
      <c r="IIQ64" s="27"/>
      <c r="IIY64" s="27"/>
      <c r="IJG64" s="27"/>
      <c r="IJO64" s="27"/>
      <c r="IJW64" s="27"/>
      <c r="IKE64" s="27"/>
      <c r="IKM64" s="27"/>
      <c r="IKU64" s="27"/>
      <c r="ILC64" s="27"/>
      <c r="ILK64" s="27"/>
      <c r="ILS64" s="27"/>
      <c r="IMA64" s="27"/>
      <c r="IMI64" s="27"/>
      <c r="IMQ64" s="27"/>
      <c r="IMY64" s="27"/>
      <c r="ING64" s="27"/>
      <c r="INO64" s="27"/>
      <c r="INW64" s="27"/>
      <c r="IOE64" s="27"/>
      <c r="IOM64" s="27"/>
      <c r="IOU64" s="27"/>
      <c r="IPC64" s="27"/>
      <c r="IPK64" s="27"/>
      <c r="IPS64" s="27"/>
      <c r="IQA64" s="27"/>
      <c r="IQI64" s="27"/>
      <c r="IQQ64" s="27"/>
      <c r="IQY64" s="27"/>
      <c r="IRG64" s="27"/>
      <c r="IRO64" s="27"/>
      <c r="IRW64" s="27"/>
      <c r="ISE64" s="27"/>
      <c r="ISM64" s="27"/>
      <c r="ISU64" s="27"/>
      <c r="ITC64" s="27"/>
      <c r="ITK64" s="27"/>
      <c r="ITS64" s="27"/>
      <c r="IUA64" s="27"/>
      <c r="IUI64" s="27"/>
      <c r="IUQ64" s="27"/>
      <c r="IUY64" s="27"/>
      <c r="IVG64" s="27"/>
      <c r="IVO64" s="27"/>
      <c r="IVW64" s="27"/>
      <c r="IWE64" s="27"/>
      <c r="IWM64" s="27"/>
      <c r="IWU64" s="27"/>
      <c r="IXC64" s="27"/>
      <c r="IXK64" s="27"/>
      <c r="IXS64" s="27"/>
      <c r="IYA64" s="27"/>
      <c r="IYI64" s="27"/>
      <c r="IYQ64" s="27"/>
      <c r="IYY64" s="27"/>
      <c r="IZG64" s="27"/>
      <c r="IZO64" s="27"/>
      <c r="IZW64" s="27"/>
      <c r="JAE64" s="27"/>
      <c r="JAM64" s="27"/>
      <c r="JAU64" s="27"/>
      <c r="JBC64" s="27"/>
      <c r="JBK64" s="27"/>
      <c r="JBS64" s="27"/>
      <c r="JCA64" s="27"/>
      <c r="JCI64" s="27"/>
      <c r="JCQ64" s="27"/>
      <c r="JCY64" s="27"/>
      <c r="JDG64" s="27"/>
      <c r="JDO64" s="27"/>
      <c r="JDW64" s="27"/>
      <c r="JEE64" s="27"/>
      <c r="JEM64" s="27"/>
      <c r="JEU64" s="27"/>
      <c r="JFC64" s="27"/>
      <c r="JFK64" s="27"/>
      <c r="JFS64" s="27"/>
      <c r="JGA64" s="27"/>
      <c r="JGI64" s="27"/>
      <c r="JGQ64" s="27"/>
      <c r="JGY64" s="27"/>
      <c r="JHG64" s="27"/>
      <c r="JHO64" s="27"/>
      <c r="JHW64" s="27"/>
      <c r="JIE64" s="27"/>
      <c r="JIM64" s="27"/>
      <c r="JIU64" s="27"/>
      <c r="JJC64" s="27"/>
      <c r="JJK64" s="27"/>
      <c r="JJS64" s="27"/>
      <c r="JKA64" s="27"/>
      <c r="JKI64" s="27"/>
      <c r="JKQ64" s="27"/>
      <c r="JKY64" s="27"/>
      <c r="JLG64" s="27"/>
      <c r="JLO64" s="27"/>
      <c r="JLW64" s="27"/>
      <c r="JME64" s="27"/>
      <c r="JMM64" s="27"/>
      <c r="JMU64" s="27"/>
      <c r="JNC64" s="27"/>
      <c r="JNK64" s="27"/>
      <c r="JNS64" s="27"/>
      <c r="JOA64" s="27"/>
      <c r="JOI64" s="27"/>
      <c r="JOQ64" s="27"/>
      <c r="JOY64" s="27"/>
      <c r="JPG64" s="27"/>
      <c r="JPO64" s="27"/>
      <c r="JPW64" s="27"/>
      <c r="JQE64" s="27"/>
      <c r="JQM64" s="27"/>
      <c r="JQU64" s="27"/>
      <c r="JRC64" s="27"/>
      <c r="JRK64" s="27"/>
      <c r="JRS64" s="27"/>
      <c r="JSA64" s="27"/>
      <c r="JSI64" s="27"/>
      <c r="JSQ64" s="27"/>
      <c r="JSY64" s="27"/>
      <c r="JTG64" s="27"/>
      <c r="JTO64" s="27"/>
      <c r="JTW64" s="27"/>
      <c r="JUE64" s="27"/>
      <c r="JUM64" s="27"/>
      <c r="JUU64" s="27"/>
      <c r="JVC64" s="27"/>
      <c r="JVK64" s="27"/>
      <c r="JVS64" s="27"/>
      <c r="JWA64" s="27"/>
      <c r="JWI64" s="27"/>
      <c r="JWQ64" s="27"/>
      <c r="JWY64" s="27"/>
      <c r="JXG64" s="27"/>
      <c r="JXO64" s="27"/>
      <c r="JXW64" s="27"/>
      <c r="JYE64" s="27"/>
      <c r="JYM64" s="27"/>
      <c r="JYU64" s="27"/>
      <c r="JZC64" s="27"/>
      <c r="JZK64" s="27"/>
      <c r="JZS64" s="27"/>
      <c r="KAA64" s="27"/>
      <c r="KAI64" s="27"/>
      <c r="KAQ64" s="27"/>
      <c r="KAY64" s="27"/>
      <c r="KBG64" s="27"/>
      <c r="KBO64" s="27"/>
      <c r="KBW64" s="27"/>
      <c r="KCE64" s="27"/>
      <c r="KCM64" s="27"/>
      <c r="KCU64" s="27"/>
      <c r="KDC64" s="27"/>
      <c r="KDK64" s="27"/>
      <c r="KDS64" s="27"/>
      <c r="KEA64" s="27"/>
      <c r="KEI64" s="27"/>
      <c r="KEQ64" s="27"/>
      <c r="KEY64" s="27"/>
      <c r="KFG64" s="27"/>
      <c r="KFO64" s="27"/>
      <c r="KFW64" s="27"/>
      <c r="KGE64" s="27"/>
      <c r="KGM64" s="27"/>
      <c r="KGU64" s="27"/>
      <c r="KHC64" s="27"/>
      <c r="KHK64" s="27"/>
      <c r="KHS64" s="27"/>
      <c r="KIA64" s="27"/>
      <c r="KII64" s="27"/>
      <c r="KIQ64" s="27"/>
      <c r="KIY64" s="27"/>
      <c r="KJG64" s="27"/>
      <c r="KJO64" s="27"/>
      <c r="KJW64" s="27"/>
      <c r="KKE64" s="27"/>
      <c r="KKM64" s="27"/>
      <c r="KKU64" s="27"/>
      <c r="KLC64" s="27"/>
      <c r="KLK64" s="27"/>
      <c r="KLS64" s="27"/>
      <c r="KMA64" s="27"/>
      <c r="KMI64" s="27"/>
      <c r="KMQ64" s="27"/>
      <c r="KMY64" s="27"/>
      <c r="KNG64" s="27"/>
      <c r="KNO64" s="27"/>
      <c r="KNW64" s="27"/>
      <c r="KOE64" s="27"/>
      <c r="KOM64" s="27"/>
      <c r="KOU64" s="27"/>
      <c r="KPC64" s="27"/>
      <c r="KPK64" s="27"/>
      <c r="KPS64" s="27"/>
      <c r="KQA64" s="27"/>
      <c r="KQI64" s="27"/>
      <c r="KQQ64" s="27"/>
      <c r="KQY64" s="27"/>
      <c r="KRG64" s="27"/>
      <c r="KRO64" s="27"/>
      <c r="KRW64" s="27"/>
      <c r="KSE64" s="27"/>
      <c r="KSM64" s="27"/>
      <c r="KSU64" s="27"/>
      <c r="KTC64" s="27"/>
      <c r="KTK64" s="27"/>
      <c r="KTS64" s="27"/>
      <c r="KUA64" s="27"/>
      <c r="KUI64" s="27"/>
      <c r="KUQ64" s="27"/>
      <c r="KUY64" s="27"/>
      <c r="KVG64" s="27"/>
      <c r="KVO64" s="27"/>
      <c r="KVW64" s="27"/>
      <c r="KWE64" s="27"/>
      <c r="KWM64" s="27"/>
      <c r="KWU64" s="27"/>
      <c r="KXC64" s="27"/>
      <c r="KXK64" s="27"/>
      <c r="KXS64" s="27"/>
      <c r="KYA64" s="27"/>
      <c r="KYI64" s="27"/>
      <c r="KYQ64" s="27"/>
      <c r="KYY64" s="27"/>
      <c r="KZG64" s="27"/>
      <c r="KZO64" s="27"/>
      <c r="KZW64" s="27"/>
      <c r="LAE64" s="27"/>
      <c r="LAM64" s="27"/>
      <c r="LAU64" s="27"/>
      <c r="LBC64" s="27"/>
      <c r="LBK64" s="27"/>
      <c r="LBS64" s="27"/>
      <c r="LCA64" s="27"/>
      <c r="LCI64" s="27"/>
      <c r="LCQ64" s="27"/>
      <c r="LCY64" s="27"/>
      <c r="LDG64" s="27"/>
      <c r="LDO64" s="27"/>
      <c r="LDW64" s="27"/>
      <c r="LEE64" s="27"/>
      <c r="LEM64" s="27"/>
      <c r="LEU64" s="27"/>
      <c r="LFC64" s="27"/>
      <c r="LFK64" s="27"/>
      <c r="LFS64" s="27"/>
      <c r="LGA64" s="27"/>
      <c r="LGI64" s="27"/>
      <c r="LGQ64" s="27"/>
      <c r="LGY64" s="27"/>
      <c r="LHG64" s="27"/>
      <c r="LHO64" s="27"/>
      <c r="LHW64" s="27"/>
      <c r="LIE64" s="27"/>
      <c r="LIM64" s="27"/>
      <c r="LIU64" s="27"/>
      <c r="LJC64" s="27"/>
      <c r="LJK64" s="27"/>
      <c r="LJS64" s="27"/>
      <c r="LKA64" s="27"/>
      <c r="LKI64" s="27"/>
      <c r="LKQ64" s="27"/>
      <c r="LKY64" s="27"/>
      <c r="LLG64" s="27"/>
      <c r="LLO64" s="27"/>
      <c r="LLW64" s="27"/>
      <c r="LME64" s="27"/>
      <c r="LMM64" s="27"/>
      <c r="LMU64" s="27"/>
      <c r="LNC64" s="27"/>
      <c r="LNK64" s="27"/>
      <c r="LNS64" s="27"/>
      <c r="LOA64" s="27"/>
      <c r="LOI64" s="27"/>
      <c r="LOQ64" s="27"/>
      <c r="LOY64" s="27"/>
      <c r="LPG64" s="27"/>
      <c r="LPO64" s="27"/>
      <c r="LPW64" s="27"/>
      <c r="LQE64" s="27"/>
      <c r="LQM64" s="27"/>
      <c r="LQU64" s="27"/>
      <c r="LRC64" s="27"/>
      <c r="LRK64" s="27"/>
      <c r="LRS64" s="27"/>
      <c r="LSA64" s="27"/>
      <c r="LSI64" s="27"/>
      <c r="LSQ64" s="27"/>
      <c r="LSY64" s="27"/>
      <c r="LTG64" s="27"/>
      <c r="LTO64" s="27"/>
      <c r="LTW64" s="27"/>
      <c r="LUE64" s="27"/>
      <c r="LUM64" s="27"/>
      <c r="LUU64" s="27"/>
      <c r="LVC64" s="27"/>
      <c r="LVK64" s="27"/>
      <c r="LVS64" s="27"/>
      <c r="LWA64" s="27"/>
      <c r="LWI64" s="27"/>
      <c r="LWQ64" s="27"/>
      <c r="LWY64" s="27"/>
      <c r="LXG64" s="27"/>
      <c r="LXO64" s="27"/>
      <c r="LXW64" s="27"/>
      <c r="LYE64" s="27"/>
      <c r="LYM64" s="27"/>
      <c r="LYU64" s="27"/>
      <c r="LZC64" s="27"/>
      <c r="LZK64" s="27"/>
      <c r="LZS64" s="27"/>
      <c r="MAA64" s="27"/>
      <c r="MAI64" s="27"/>
      <c r="MAQ64" s="27"/>
      <c r="MAY64" s="27"/>
      <c r="MBG64" s="27"/>
      <c r="MBO64" s="27"/>
      <c r="MBW64" s="27"/>
      <c r="MCE64" s="27"/>
      <c r="MCM64" s="27"/>
      <c r="MCU64" s="27"/>
      <c r="MDC64" s="27"/>
      <c r="MDK64" s="27"/>
      <c r="MDS64" s="27"/>
      <c r="MEA64" s="27"/>
      <c r="MEI64" s="27"/>
      <c r="MEQ64" s="27"/>
      <c r="MEY64" s="27"/>
      <c r="MFG64" s="27"/>
      <c r="MFO64" s="27"/>
      <c r="MFW64" s="27"/>
      <c r="MGE64" s="27"/>
      <c r="MGM64" s="27"/>
      <c r="MGU64" s="27"/>
      <c r="MHC64" s="27"/>
      <c r="MHK64" s="27"/>
      <c r="MHS64" s="27"/>
      <c r="MIA64" s="27"/>
      <c r="MII64" s="27"/>
      <c r="MIQ64" s="27"/>
      <c r="MIY64" s="27"/>
      <c r="MJG64" s="27"/>
      <c r="MJO64" s="27"/>
      <c r="MJW64" s="27"/>
      <c r="MKE64" s="27"/>
      <c r="MKM64" s="27"/>
      <c r="MKU64" s="27"/>
      <c r="MLC64" s="27"/>
      <c r="MLK64" s="27"/>
      <c r="MLS64" s="27"/>
      <c r="MMA64" s="27"/>
      <c r="MMI64" s="27"/>
      <c r="MMQ64" s="27"/>
      <c r="MMY64" s="27"/>
      <c r="MNG64" s="27"/>
      <c r="MNO64" s="27"/>
      <c r="MNW64" s="27"/>
      <c r="MOE64" s="27"/>
      <c r="MOM64" s="27"/>
      <c r="MOU64" s="27"/>
      <c r="MPC64" s="27"/>
      <c r="MPK64" s="27"/>
      <c r="MPS64" s="27"/>
      <c r="MQA64" s="27"/>
      <c r="MQI64" s="27"/>
      <c r="MQQ64" s="27"/>
      <c r="MQY64" s="27"/>
      <c r="MRG64" s="27"/>
      <c r="MRO64" s="27"/>
      <c r="MRW64" s="27"/>
      <c r="MSE64" s="27"/>
      <c r="MSM64" s="27"/>
      <c r="MSU64" s="27"/>
      <c r="MTC64" s="27"/>
      <c r="MTK64" s="27"/>
      <c r="MTS64" s="27"/>
      <c r="MUA64" s="27"/>
      <c r="MUI64" s="27"/>
      <c r="MUQ64" s="27"/>
      <c r="MUY64" s="27"/>
      <c r="MVG64" s="27"/>
      <c r="MVO64" s="27"/>
      <c r="MVW64" s="27"/>
      <c r="MWE64" s="27"/>
      <c r="MWM64" s="27"/>
      <c r="MWU64" s="27"/>
      <c r="MXC64" s="27"/>
      <c r="MXK64" s="27"/>
      <c r="MXS64" s="27"/>
      <c r="MYA64" s="27"/>
      <c r="MYI64" s="27"/>
      <c r="MYQ64" s="27"/>
      <c r="MYY64" s="27"/>
      <c r="MZG64" s="27"/>
      <c r="MZO64" s="27"/>
      <c r="MZW64" s="27"/>
      <c r="NAE64" s="27"/>
      <c r="NAM64" s="27"/>
      <c r="NAU64" s="27"/>
      <c r="NBC64" s="27"/>
      <c r="NBK64" s="27"/>
      <c r="NBS64" s="27"/>
      <c r="NCA64" s="27"/>
      <c r="NCI64" s="27"/>
      <c r="NCQ64" s="27"/>
      <c r="NCY64" s="27"/>
      <c r="NDG64" s="27"/>
      <c r="NDO64" s="27"/>
      <c r="NDW64" s="27"/>
      <c r="NEE64" s="27"/>
      <c r="NEM64" s="27"/>
      <c r="NEU64" s="27"/>
      <c r="NFC64" s="27"/>
      <c r="NFK64" s="27"/>
      <c r="NFS64" s="27"/>
      <c r="NGA64" s="27"/>
      <c r="NGI64" s="27"/>
      <c r="NGQ64" s="27"/>
      <c r="NGY64" s="27"/>
      <c r="NHG64" s="27"/>
      <c r="NHO64" s="27"/>
      <c r="NHW64" s="27"/>
      <c r="NIE64" s="27"/>
      <c r="NIM64" s="27"/>
      <c r="NIU64" s="27"/>
      <c r="NJC64" s="27"/>
      <c r="NJK64" s="27"/>
      <c r="NJS64" s="27"/>
      <c r="NKA64" s="27"/>
      <c r="NKI64" s="27"/>
      <c r="NKQ64" s="27"/>
      <c r="NKY64" s="27"/>
      <c r="NLG64" s="27"/>
      <c r="NLO64" s="27"/>
      <c r="NLW64" s="27"/>
      <c r="NME64" s="27"/>
      <c r="NMM64" s="27"/>
      <c r="NMU64" s="27"/>
      <c r="NNC64" s="27"/>
      <c r="NNK64" s="27"/>
      <c r="NNS64" s="27"/>
      <c r="NOA64" s="27"/>
      <c r="NOI64" s="27"/>
      <c r="NOQ64" s="27"/>
      <c r="NOY64" s="27"/>
      <c r="NPG64" s="27"/>
      <c r="NPO64" s="27"/>
      <c r="NPW64" s="27"/>
      <c r="NQE64" s="27"/>
      <c r="NQM64" s="27"/>
      <c r="NQU64" s="27"/>
      <c r="NRC64" s="27"/>
      <c r="NRK64" s="27"/>
      <c r="NRS64" s="27"/>
      <c r="NSA64" s="27"/>
      <c r="NSI64" s="27"/>
      <c r="NSQ64" s="27"/>
      <c r="NSY64" s="27"/>
      <c r="NTG64" s="27"/>
      <c r="NTO64" s="27"/>
      <c r="NTW64" s="27"/>
      <c r="NUE64" s="27"/>
      <c r="NUM64" s="27"/>
      <c r="NUU64" s="27"/>
      <c r="NVC64" s="27"/>
      <c r="NVK64" s="27"/>
      <c r="NVS64" s="27"/>
      <c r="NWA64" s="27"/>
      <c r="NWI64" s="27"/>
      <c r="NWQ64" s="27"/>
      <c r="NWY64" s="27"/>
      <c r="NXG64" s="27"/>
      <c r="NXO64" s="27"/>
      <c r="NXW64" s="27"/>
      <c r="NYE64" s="27"/>
      <c r="NYM64" s="27"/>
      <c r="NYU64" s="27"/>
      <c r="NZC64" s="27"/>
      <c r="NZK64" s="27"/>
      <c r="NZS64" s="27"/>
      <c r="OAA64" s="27"/>
      <c r="OAI64" s="27"/>
      <c r="OAQ64" s="27"/>
      <c r="OAY64" s="27"/>
      <c r="OBG64" s="27"/>
      <c r="OBO64" s="27"/>
      <c r="OBW64" s="27"/>
      <c r="OCE64" s="27"/>
      <c r="OCM64" s="27"/>
      <c r="OCU64" s="27"/>
      <c r="ODC64" s="27"/>
      <c r="ODK64" s="27"/>
      <c r="ODS64" s="27"/>
      <c r="OEA64" s="27"/>
      <c r="OEI64" s="27"/>
      <c r="OEQ64" s="27"/>
      <c r="OEY64" s="27"/>
      <c r="OFG64" s="27"/>
      <c r="OFO64" s="27"/>
      <c r="OFW64" s="27"/>
      <c r="OGE64" s="27"/>
      <c r="OGM64" s="27"/>
      <c r="OGU64" s="27"/>
      <c r="OHC64" s="27"/>
      <c r="OHK64" s="27"/>
      <c r="OHS64" s="27"/>
      <c r="OIA64" s="27"/>
      <c r="OII64" s="27"/>
      <c r="OIQ64" s="27"/>
      <c r="OIY64" s="27"/>
      <c r="OJG64" s="27"/>
      <c r="OJO64" s="27"/>
      <c r="OJW64" s="27"/>
      <c r="OKE64" s="27"/>
      <c r="OKM64" s="27"/>
      <c r="OKU64" s="27"/>
      <c r="OLC64" s="27"/>
      <c r="OLK64" s="27"/>
      <c r="OLS64" s="27"/>
      <c r="OMA64" s="27"/>
      <c r="OMI64" s="27"/>
      <c r="OMQ64" s="27"/>
      <c r="OMY64" s="27"/>
      <c r="ONG64" s="27"/>
      <c r="ONO64" s="27"/>
      <c r="ONW64" s="27"/>
      <c r="OOE64" s="27"/>
      <c r="OOM64" s="27"/>
      <c r="OOU64" s="27"/>
      <c r="OPC64" s="27"/>
      <c r="OPK64" s="27"/>
      <c r="OPS64" s="27"/>
      <c r="OQA64" s="27"/>
      <c r="OQI64" s="27"/>
      <c r="OQQ64" s="27"/>
      <c r="OQY64" s="27"/>
      <c r="ORG64" s="27"/>
      <c r="ORO64" s="27"/>
      <c r="ORW64" s="27"/>
      <c r="OSE64" s="27"/>
      <c r="OSM64" s="27"/>
      <c r="OSU64" s="27"/>
      <c r="OTC64" s="27"/>
      <c r="OTK64" s="27"/>
      <c r="OTS64" s="27"/>
      <c r="OUA64" s="27"/>
      <c r="OUI64" s="27"/>
      <c r="OUQ64" s="27"/>
      <c r="OUY64" s="27"/>
      <c r="OVG64" s="27"/>
      <c r="OVO64" s="27"/>
      <c r="OVW64" s="27"/>
      <c r="OWE64" s="27"/>
      <c r="OWM64" s="27"/>
      <c r="OWU64" s="27"/>
      <c r="OXC64" s="27"/>
      <c r="OXK64" s="27"/>
      <c r="OXS64" s="27"/>
      <c r="OYA64" s="27"/>
      <c r="OYI64" s="27"/>
      <c r="OYQ64" s="27"/>
      <c r="OYY64" s="27"/>
      <c r="OZG64" s="27"/>
      <c r="OZO64" s="27"/>
      <c r="OZW64" s="27"/>
      <c r="PAE64" s="27"/>
      <c r="PAM64" s="27"/>
      <c r="PAU64" s="27"/>
      <c r="PBC64" s="27"/>
      <c r="PBK64" s="27"/>
      <c r="PBS64" s="27"/>
      <c r="PCA64" s="27"/>
      <c r="PCI64" s="27"/>
      <c r="PCQ64" s="27"/>
      <c r="PCY64" s="27"/>
      <c r="PDG64" s="27"/>
      <c r="PDO64" s="27"/>
      <c r="PDW64" s="27"/>
      <c r="PEE64" s="27"/>
      <c r="PEM64" s="27"/>
      <c r="PEU64" s="27"/>
      <c r="PFC64" s="27"/>
      <c r="PFK64" s="27"/>
      <c r="PFS64" s="27"/>
      <c r="PGA64" s="27"/>
      <c r="PGI64" s="27"/>
      <c r="PGQ64" s="27"/>
      <c r="PGY64" s="27"/>
      <c r="PHG64" s="27"/>
      <c r="PHO64" s="27"/>
      <c r="PHW64" s="27"/>
      <c r="PIE64" s="27"/>
      <c r="PIM64" s="27"/>
      <c r="PIU64" s="27"/>
      <c r="PJC64" s="27"/>
      <c r="PJK64" s="27"/>
      <c r="PJS64" s="27"/>
      <c r="PKA64" s="27"/>
      <c r="PKI64" s="27"/>
      <c r="PKQ64" s="27"/>
      <c r="PKY64" s="27"/>
      <c r="PLG64" s="27"/>
      <c r="PLO64" s="27"/>
      <c r="PLW64" s="27"/>
      <c r="PME64" s="27"/>
      <c r="PMM64" s="27"/>
      <c r="PMU64" s="27"/>
      <c r="PNC64" s="27"/>
      <c r="PNK64" s="27"/>
      <c r="PNS64" s="27"/>
      <c r="POA64" s="27"/>
      <c r="POI64" s="27"/>
      <c r="POQ64" s="27"/>
      <c r="POY64" s="27"/>
      <c r="PPG64" s="27"/>
      <c r="PPO64" s="27"/>
      <c r="PPW64" s="27"/>
      <c r="PQE64" s="27"/>
      <c r="PQM64" s="27"/>
      <c r="PQU64" s="27"/>
      <c r="PRC64" s="27"/>
      <c r="PRK64" s="27"/>
      <c r="PRS64" s="27"/>
      <c r="PSA64" s="27"/>
      <c r="PSI64" s="27"/>
      <c r="PSQ64" s="27"/>
      <c r="PSY64" s="27"/>
      <c r="PTG64" s="27"/>
      <c r="PTO64" s="27"/>
      <c r="PTW64" s="27"/>
      <c r="PUE64" s="27"/>
      <c r="PUM64" s="27"/>
      <c r="PUU64" s="27"/>
      <c r="PVC64" s="27"/>
      <c r="PVK64" s="27"/>
      <c r="PVS64" s="27"/>
      <c r="PWA64" s="27"/>
      <c r="PWI64" s="27"/>
      <c r="PWQ64" s="27"/>
      <c r="PWY64" s="27"/>
      <c r="PXG64" s="27"/>
      <c r="PXO64" s="27"/>
      <c r="PXW64" s="27"/>
      <c r="PYE64" s="27"/>
      <c r="PYM64" s="27"/>
      <c r="PYU64" s="27"/>
      <c r="PZC64" s="27"/>
      <c r="PZK64" s="27"/>
      <c r="PZS64" s="27"/>
      <c r="QAA64" s="27"/>
      <c r="QAI64" s="27"/>
      <c r="QAQ64" s="27"/>
      <c r="QAY64" s="27"/>
      <c r="QBG64" s="27"/>
      <c r="QBO64" s="27"/>
      <c r="QBW64" s="27"/>
      <c r="QCE64" s="27"/>
      <c r="QCM64" s="27"/>
      <c r="QCU64" s="27"/>
      <c r="QDC64" s="27"/>
      <c r="QDK64" s="27"/>
      <c r="QDS64" s="27"/>
      <c r="QEA64" s="27"/>
      <c r="QEI64" s="27"/>
      <c r="QEQ64" s="27"/>
      <c r="QEY64" s="27"/>
      <c r="QFG64" s="27"/>
      <c r="QFO64" s="27"/>
      <c r="QFW64" s="27"/>
      <c r="QGE64" s="27"/>
      <c r="QGM64" s="27"/>
      <c r="QGU64" s="27"/>
      <c r="QHC64" s="27"/>
      <c r="QHK64" s="27"/>
      <c r="QHS64" s="27"/>
      <c r="QIA64" s="27"/>
      <c r="QII64" s="27"/>
      <c r="QIQ64" s="27"/>
      <c r="QIY64" s="27"/>
      <c r="QJG64" s="27"/>
      <c r="QJO64" s="27"/>
      <c r="QJW64" s="27"/>
      <c r="QKE64" s="27"/>
      <c r="QKM64" s="27"/>
      <c r="QKU64" s="27"/>
      <c r="QLC64" s="27"/>
      <c r="QLK64" s="27"/>
      <c r="QLS64" s="27"/>
      <c r="QMA64" s="27"/>
      <c r="QMI64" s="27"/>
      <c r="QMQ64" s="27"/>
      <c r="QMY64" s="27"/>
      <c r="QNG64" s="27"/>
      <c r="QNO64" s="27"/>
      <c r="QNW64" s="27"/>
      <c r="QOE64" s="27"/>
      <c r="QOM64" s="27"/>
      <c r="QOU64" s="27"/>
      <c r="QPC64" s="27"/>
      <c r="QPK64" s="27"/>
      <c r="QPS64" s="27"/>
      <c r="QQA64" s="27"/>
      <c r="QQI64" s="27"/>
      <c r="QQQ64" s="27"/>
      <c r="QQY64" s="27"/>
      <c r="QRG64" s="27"/>
      <c r="QRO64" s="27"/>
      <c r="QRW64" s="27"/>
      <c r="QSE64" s="27"/>
      <c r="QSM64" s="27"/>
      <c r="QSU64" s="27"/>
      <c r="QTC64" s="27"/>
      <c r="QTK64" s="27"/>
      <c r="QTS64" s="27"/>
      <c r="QUA64" s="27"/>
      <c r="QUI64" s="27"/>
      <c r="QUQ64" s="27"/>
      <c r="QUY64" s="27"/>
      <c r="QVG64" s="27"/>
      <c r="QVO64" s="27"/>
      <c r="QVW64" s="27"/>
      <c r="QWE64" s="27"/>
      <c r="QWM64" s="27"/>
      <c r="QWU64" s="27"/>
      <c r="QXC64" s="27"/>
      <c r="QXK64" s="27"/>
      <c r="QXS64" s="27"/>
      <c r="QYA64" s="27"/>
      <c r="QYI64" s="27"/>
      <c r="QYQ64" s="27"/>
      <c r="QYY64" s="27"/>
      <c r="QZG64" s="27"/>
      <c r="QZO64" s="27"/>
      <c r="QZW64" s="27"/>
      <c r="RAE64" s="27"/>
      <c r="RAM64" s="27"/>
      <c r="RAU64" s="27"/>
      <c r="RBC64" s="27"/>
      <c r="RBK64" s="27"/>
      <c r="RBS64" s="27"/>
      <c r="RCA64" s="27"/>
      <c r="RCI64" s="27"/>
      <c r="RCQ64" s="27"/>
      <c r="RCY64" s="27"/>
      <c r="RDG64" s="27"/>
      <c r="RDO64" s="27"/>
      <c r="RDW64" s="27"/>
      <c r="REE64" s="27"/>
      <c r="REM64" s="27"/>
      <c r="REU64" s="27"/>
      <c r="RFC64" s="27"/>
      <c r="RFK64" s="27"/>
      <c r="RFS64" s="27"/>
      <c r="RGA64" s="27"/>
      <c r="RGI64" s="27"/>
      <c r="RGQ64" s="27"/>
      <c r="RGY64" s="27"/>
      <c r="RHG64" s="27"/>
      <c r="RHO64" s="27"/>
      <c r="RHW64" s="27"/>
      <c r="RIE64" s="27"/>
      <c r="RIM64" s="27"/>
      <c r="RIU64" s="27"/>
      <c r="RJC64" s="27"/>
      <c r="RJK64" s="27"/>
      <c r="RJS64" s="27"/>
      <c r="RKA64" s="27"/>
      <c r="RKI64" s="27"/>
      <c r="RKQ64" s="27"/>
      <c r="RKY64" s="27"/>
      <c r="RLG64" s="27"/>
      <c r="RLO64" s="27"/>
      <c r="RLW64" s="27"/>
      <c r="RME64" s="27"/>
      <c r="RMM64" s="27"/>
      <c r="RMU64" s="27"/>
      <c r="RNC64" s="27"/>
      <c r="RNK64" s="27"/>
      <c r="RNS64" s="27"/>
      <c r="ROA64" s="27"/>
      <c r="ROI64" s="27"/>
      <c r="ROQ64" s="27"/>
      <c r="ROY64" s="27"/>
      <c r="RPG64" s="27"/>
      <c r="RPO64" s="27"/>
      <c r="RPW64" s="27"/>
      <c r="RQE64" s="27"/>
      <c r="RQM64" s="27"/>
      <c r="RQU64" s="27"/>
      <c r="RRC64" s="27"/>
      <c r="RRK64" s="27"/>
      <c r="RRS64" s="27"/>
      <c r="RSA64" s="27"/>
      <c r="RSI64" s="27"/>
      <c r="RSQ64" s="27"/>
      <c r="RSY64" s="27"/>
      <c r="RTG64" s="27"/>
      <c r="RTO64" s="27"/>
      <c r="RTW64" s="27"/>
      <c r="RUE64" s="27"/>
      <c r="RUM64" s="27"/>
      <c r="RUU64" s="27"/>
      <c r="RVC64" s="27"/>
      <c r="RVK64" s="27"/>
      <c r="RVS64" s="27"/>
      <c r="RWA64" s="27"/>
      <c r="RWI64" s="27"/>
      <c r="RWQ64" s="27"/>
      <c r="RWY64" s="27"/>
      <c r="RXG64" s="27"/>
      <c r="RXO64" s="27"/>
      <c r="RXW64" s="27"/>
      <c r="RYE64" s="27"/>
      <c r="RYM64" s="27"/>
      <c r="RYU64" s="27"/>
      <c r="RZC64" s="27"/>
      <c r="RZK64" s="27"/>
      <c r="RZS64" s="27"/>
      <c r="SAA64" s="27"/>
      <c r="SAI64" s="27"/>
      <c r="SAQ64" s="27"/>
      <c r="SAY64" s="27"/>
      <c r="SBG64" s="27"/>
      <c r="SBO64" s="27"/>
      <c r="SBW64" s="27"/>
      <c r="SCE64" s="27"/>
      <c r="SCM64" s="27"/>
      <c r="SCU64" s="27"/>
      <c r="SDC64" s="27"/>
      <c r="SDK64" s="27"/>
      <c r="SDS64" s="27"/>
      <c r="SEA64" s="27"/>
      <c r="SEI64" s="27"/>
      <c r="SEQ64" s="27"/>
      <c r="SEY64" s="27"/>
      <c r="SFG64" s="27"/>
      <c r="SFO64" s="27"/>
      <c r="SFW64" s="27"/>
      <c r="SGE64" s="27"/>
      <c r="SGM64" s="27"/>
      <c r="SGU64" s="27"/>
      <c r="SHC64" s="27"/>
      <c r="SHK64" s="27"/>
      <c r="SHS64" s="27"/>
      <c r="SIA64" s="27"/>
      <c r="SII64" s="27"/>
      <c r="SIQ64" s="27"/>
      <c r="SIY64" s="27"/>
      <c r="SJG64" s="27"/>
      <c r="SJO64" s="27"/>
      <c r="SJW64" s="27"/>
      <c r="SKE64" s="27"/>
      <c r="SKM64" s="27"/>
      <c r="SKU64" s="27"/>
      <c r="SLC64" s="27"/>
      <c r="SLK64" s="27"/>
      <c r="SLS64" s="27"/>
      <c r="SMA64" s="27"/>
      <c r="SMI64" s="27"/>
      <c r="SMQ64" s="27"/>
      <c r="SMY64" s="27"/>
      <c r="SNG64" s="27"/>
      <c r="SNO64" s="27"/>
      <c r="SNW64" s="27"/>
      <c r="SOE64" s="27"/>
      <c r="SOM64" s="27"/>
      <c r="SOU64" s="27"/>
      <c r="SPC64" s="27"/>
      <c r="SPK64" s="27"/>
      <c r="SPS64" s="27"/>
      <c r="SQA64" s="27"/>
      <c r="SQI64" s="27"/>
      <c r="SQQ64" s="27"/>
      <c r="SQY64" s="27"/>
      <c r="SRG64" s="27"/>
      <c r="SRO64" s="27"/>
      <c r="SRW64" s="27"/>
      <c r="SSE64" s="27"/>
      <c r="SSM64" s="27"/>
      <c r="SSU64" s="27"/>
      <c r="STC64" s="27"/>
      <c r="STK64" s="27"/>
      <c r="STS64" s="27"/>
      <c r="SUA64" s="27"/>
      <c r="SUI64" s="27"/>
      <c r="SUQ64" s="27"/>
      <c r="SUY64" s="27"/>
      <c r="SVG64" s="27"/>
      <c r="SVO64" s="27"/>
      <c r="SVW64" s="27"/>
      <c r="SWE64" s="27"/>
      <c r="SWM64" s="27"/>
      <c r="SWU64" s="27"/>
      <c r="SXC64" s="27"/>
      <c r="SXK64" s="27"/>
      <c r="SXS64" s="27"/>
      <c r="SYA64" s="27"/>
      <c r="SYI64" s="27"/>
      <c r="SYQ64" s="27"/>
      <c r="SYY64" s="27"/>
      <c r="SZG64" s="27"/>
      <c r="SZO64" s="27"/>
      <c r="SZW64" s="27"/>
      <c r="TAE64" s="27"/>
      <c r="TAM64" s="27"/>
      <c r="TAU64" s="27"/>
      <c r="TBC64" s="27"/>
      <c r="TBK64" s="27"/>
      <c r="TBS64" s="27"/>
      <c r="TCA64" s="27"/>
      <c r="TCI64" s="27"/>
      <c r="TCQ64" s="27"/>
      <c r="TCY64" s="27"/>
      <c r="TDG64" s="27"/>
      <c r="TDO64" s="27"/>
      <c r="TDW64" s="27"/>
      <c r="TEE64" s="27"/>
      <c r="TEM64" s="27"/>
      <c r="TEU64" s="27"/>
      <c r="TFC64" s="27"/>
      <c r="TFK64" s="27"/>
      <c r="TFS64" s="27"/>
      <c r="TGA64" s="27"/>
      <c r="TGI64" s="27"/>
      <c r="TGQ64" s="27"/>
      <c r="TGY64" s="27"/>
      <c r="THG64" s="27"/>
      <c r="THO64" s="27"/>
      <c r="THW64" s="27"/>
      <c r="TIE64" s="27"/>
      <c r="TIM64" s="27"/>
      <c r="TIU64" s="27"/>
      <c r="TJC64" s="27"/>
      <c r="TJK64" s="27"/>
      <c r="TJS64" s="27"/>
      <c r="TKA64" s="27"/>
      <c r="TKI64" s="27"/>
      <c r="TKQ64" s="27"/>
      <c r="TKY64" s="27"/>
      <c r="TLG64" s="27"/>
      <c r="TLO64" s="27"/>
      <c r="TLW64" s="27"/>
      <c r="TME64" s="27"/>
      <c r="TMM64" s="27"/>
      <c r="TMU64" s="27"/>
      <c r="TNC64" s="27"/>
      <c r="TNK64" s="27"/>
      <c r="TNS64" s="27"/>
      <c r="TOA64" s="27"/>
      <c r="TOI64" s="27"/>
      <c r="TOQ64" s="27"/>
      <c r="TOY64" s="27"/>
      <c r="TPG64" s="27"/>
      <c r="TPO64" s="27"/>
      <c r="TPW64" s="27"/>
      <c r="TQE64" s="27"/>
      <c r="TQM64" s="27"/>
      <c r="TQU64" s="27"/>
      <c r="TRC64" s="27"/>
      <c r="TRK64" s="27"/>
      <c r="TRS64" s="27"/>
      <c r="TSA64" s="27"/>
      <c r="TSI64" s="27"/>
      <c r="TSQ64" s="27"/>
      <c r="TSY64" s="27"/>
      <c r="TTG64" s="27"/>
      <c r="TTO64" s="27"/>
      <c r="TTW64" s="27"/>
      <c r="TUE64" s="27"/>
      <c r="TUM64" s="27"/>
      <c r="TUU64" s="27"/>
      <c r="TVC64" s="27"/>
      <c r="TVK64" s="27"/>
      <c r="TVS64" s="27"/>
      <c r="TWA64" s="27"/>
      <c r="TWI64" s="27"/>
      <c r="TWQ64" s="27"/>
      <c r="TWY64" s="27"/>
      <c r="TXG64" s="27"/>
      <c r="TXO64" s="27"/>
      <c r="TXW64" s="27"/>
      <c r="TYE64" s="27"/>
      <c r="TYM64" s="27"/>
      <c r="TYU64" s="27"/>
      <c r="TZC64" s="27"/>
      <c r="TZK64" s="27"/>
      <c r="TZS64" s="27"/>
      <c r="UAA64" s="27"/>
      <c r="UAI64" s="27"/>
      <c r="UAQ64" s="27"/>
      <c r="UAY64" s="27"/>
      <c r="UBG64" s="27"/>
      <c r="UBO64" s="27"/>
      <c r="UBW64" s="27"/>
      <c r="UCE64" s="27"/>
      <c r="UCM64" s="27"/>
      <c r="UCU64" s="27"/>
      <c r="UDC64" s="27"/>
      <c r="UDK64" s="27"/>
      <c r="UDS64" s="27"/>
      <c r="UEA64" s="27"/>
      <c r="UEI64" s="27"/>
      <c r="UEQ64" s="27"/>
      <c r="UEY64" s="27"/>
      <c r="UFG64" s="27"/>
      <c r="UFO64" s="27"/>
      <c r="UFW64" s="27"/>
      <c r="UGE64" s="27"/>
      <c r="UGM64" s="27"/>
      <c r="UGU64" s="27"/>
      <c r="UHC64" s="27"/>
      <c r="UHK64" s="27"/>
      <c r="UHS64" s="27"/>
      <c r="UIA64" s="27"/>
      <c r="UII64" s="27"/>
      <c r="UIQ64" s="27"/>
      <c r="UIY64" s="27"/>
      <c r="UJG64" s="27"/>
      <c r="UJO64" s="27"/>
      <c r="UJW64" s="27"/>
      <c r="UKE64" s="27"/>
      <c r="UKM64" s="27"/>
      <c r="UKU64" s="27"/>
      <c r="ULC64" s="27"/>
      <c r="ULK64" s="27"/>
      <c r="ULS64" s="27"/>
      <c r="UMA64" s="27"/>
      <c r="UMI64" s="27"/>
      <c r="UMQ64" s="27"/>
      <c r="UMY64" s="27"/>
      <c r="UNG64" s="27"/>
      <c r="UNO64" s="27"/>
      <c r="UNW64" s="27"/>
      <c r="UOE64" s="27"/>
      <c r="UOM64" s="27"/>
      <c r="UOU64" s="27"/>
      <c r="UPC64" s="27"/>
      <c r="UPK64" s="27"/>
      <c r="UPS64" s="27"/>
      <c r="UQA64" s="27"/>
      <c r="UQI64" s="27"/>
      <c r="UQQ64" s="27"/>
      <c r="UQY64" s="27"/>
      <c r="URG64" s="27"/>
      <c r="URO64" s="27"/>
      <c r="URW64" s="27"/>
      <c r="USE64" s="27"/>
      <c r="USM64" s="27"/>
      <c r="USU64" s="27"/>
      <c r="UTC64" s="27"/>
      <c r="UTK64" s="27"/>
      <c r="UTS64" s="27"/>
      <c r="UUA64" s="27"/>
      <c r="UUI64" s="27"/>
      <c r="UUQ64" s="27"/>
      <c r="UUY64" s="27"/>
      <c r="UVG64" s="27"/>
      <c r="UVO64" s="27"/>
      <c r="UVW64" s="27"/>
      <c r="UWE64" s="27"/>
      <c r="UWM64" s="27"/>
      <c r="UWU64" s="27"/>
      <c r="UXC64" s="27"/>
      <c r="UXK64" s="27"/>
      <c r="UXS64" s="27"/>
      <c r="UYA64" s="27"/>
      <c r="UYI64" s="27"/>
      <c r="UYQ64" s="27"/>
      <c r="UYY64" s="27"/>
      <c r="UZG64" s="27"/>
      <c r="UZO64" s="27"/>
      <c r="UZW64" s="27"/>
      <c r="VAE64" s="27"/>
      <c r="VAM64" s="27"/>
      <c r="VAU64" s="27"/>
      <c r="VBC64" s="27"/>
      <c r="VBK64" s="27"/>
      <c r="VBS64" s="27"/>
      <c r="VCA64" s="27"/>
      <c r="VCI64" s="27"/>
      <c r="VCQ64" s="27"/>
      <c r="VCY64" s="27"/>
      <c r="VDG64" s="27"/>
      <c r="VDO64" s="27"/>
      <c r="VDW64" s="27"/>
      <c r="VEE64" s="27"/>
      <c r="VEM64" s="27"/>
      <c r="VEU64" s="27"/>
      <c r="VFC64" s="27"/>
      <c r="VFK64" s="27"/>
      <c r="VFS64" s="27"/>
      <c r="VGA64" s="27"/>
      <c r="VGI64" s="27"/>
      <c r="VGQ64" s="27"/>
      <c r="VGY64" s="27"/>
      <c r="VHG64" s="27"/>
      <c r="VHO64" s="27"/>
      <c r="VHW64" s="27"/>
      <c r="VIE64" s="27"/>
      <c r="VIM64" s="27"/>
      <c r="VIU64" s="27"/>
      <c r="VJC64" s="27"/>
      <c r="VJK64" s="27"/>
      <c r="VJS64" s="27"/>
      <c r="VKA64" s="27"/>
      <c r="VKI64" s="27"/>
      <c r="VKQ64" s="27"/>
      <c r="VKY64" s="27"/>
      <c r="VLG64" s="27"/>
      <c r="VLO64" s="27"/>
      <c r="VLW64" s="27"/>
      <c r="VME64" s="27"/>
      <c r="VMM64" s="27"/>
      <c r="VMU64" s="27"/>
      <c r="VNC64" s="27"/>
      <c r="VNK64" s="27"/>
      <c r="VNS64" s="27"/>
      <c r="VOA64" s="27"/>
      <c r="VOI64" s="27"/>
      <c r="VOQ64" s="27"/>
      <c r="VOY64" s="27"/>
      <c r="VPG64" s="27"/>
      <c r="VPO64" s="27"/>
      <c r="VPW64" s="27"/>
      <c r="VQE64" s="27"/>
      <c r="VQM64" s="27"/>
      <c r="VQU64" s="27"/>
      <c r="VRC64" s="27"/>
      <c r="VRK64" s="27"/>
      <c r="VRS64" s="27"/>
      <c r="VSA64" s="27"/>
      <c r="VSI64" s="27"/>
      <c r="VSQ64" s="27"/>
      <c r="VSY64" s="27"/>
      <c r="VTG64" s="27"/>
      <c r="VTO64" s="27"/>
      <c r="VTW64" s="27"/>
      <c r="VUE64" s="27"/>
      <c r="VUM64" s="27"/>
      <c r="VUU64" s="27"/>
      <c r="VVC64" s="27"/>
      <c r="VVK64" s="27"/>
      <c r="VVS64" s="27"/>
      <c r="VWA64" s="27"/>
      <c r="VWI64" s="27"/>
      <c r="VWQ64" s="27"/>
      <c r="VWY64" s="27"/>
      <c r="VXG64" s="27"/>
      <c r="VXO64" s="27"/>
      <c r="VXW64" s="27"/>
      <c r="VYE64" s="27"/>
      <c r="VYM64" s="27"/>
      <c r="VYU64" s="27"/>
      <c r="VZC64" s="27"/>
      <c r="VZK64" s="27"/>
      <c r="VZS64" s="27"/>
      <c r="WAA64" s="27"/>
      <c r="WAI64" s="27"/>
      <c r="WAQ64" s="27"/>
      <c r="WAY64" s="27"/>
      <c r="WBG64" s="27"/>
      <c r="WBO64" s="27"/>
      <c r="WBW64" s="27"/>
      <c r="WCE64" s="27"/>
      <c r="WCM64" s="27"/>
      <c r="WCU64" s="27"/>
      <c r="WDC64" s="27"/>
      <c r="WDK64" s="27"/>
      <c r="WDS64" s="27"/>
      <c r="WEA64" s="27"/>
      <c r="WEI64" s="27"/>
      <c r="WEQ64" s="27"/>
      <c r="WEY64" s="27"/>
      <c r="WFG64" s="27"/>
      <c r="WFO64" s="27"/>
      <c r="WFW64" s="27"/>
      <c r="WGE64" s="27"/>
      <c r="WGM64" s="27"/>
      <c r="WGU64" s="27"/>
      <c r="WHC64" s="27"/>
      <c r="WHK64" s="27"/>
      <c r="WHS64" s="27"/>
      <c r="WIA64" s="27"/>
      <c r="WII64" s="27"/>
      <c r="WIQ64" s="27"/>
      <c r="WIY64" s="27"/>
      <c r="WJG64" s="27"/>
      <c r="WJO64" s="27"/>
      <c r="WJW64" s="27"/>
      <c r="WKE64" s="27"/>
      <c r="WKM64" s="27"/>
      <c r="WKU64" s="27"/>
      <c r="WLC64" s="27"/>
      <c r="WLK64" s="27"/>
      <c r="WLS64" s="27"/>
      <c r="WMA64" s="27"/>
      <c r="WMI64" s="27"/>
      <c r="WMQ64" s="27"/>
      <c r="WMY64" s="27"/>
      <c r="WNG64" s="27"/>
      <c r="WNO64" s="27"/>
      <c r="WNW64" s="27"/>
      <c r="WOE64" s="27"/>
      <c r="WOM64" s="27"/>
      <c r="WOU64" s="27"/>
      <c r="WPC64" s="27"/>
      <c r="WPK64" s="27"/>
      <c r="WPS64" s="27"/>
      <c r="WQA64" s="27"/>
      <c r="WQI64" s="27"/>
      <c r="WQQ64" s="27"/>
      <c r="WQY64" s="27"/>
      <c r="WRG64" s="27"/>
      <c r="WRO64" s="27"/>
      <c r="WRW64" s="27"/>
      <c r="WSE64" s="27"/>
      <c r="WSM64" s="27"/>
      <c r="WSU64" s="27"/>
      <c r="WTC64" s="27"/>
      <c r="WTK64" s="27"/>
      <c r="WTS64" s="27"/>
      <c r="WUA64" s="27"/>
      <c r="WUI64" s="27"/>
      <c r="WUQ64" s="27"/>
      <c r="WUY64" s="27"/>
      <c r="WVG64" s="27"/>
      <c r="WVO64" s="27"/>
      <c r="WVW64" s="27"/>
      <c r="WWE64" s="27"/>
      <c r="WWM64" s="27"/>
      <c r="WWU64" s="27"/>
      <c r="WXC64" s="27"/>
      <c r="WXK64" s="27"/>
      <c r="WXS64" s="27"/>
      <c r="WYA64" s="27"/>
      <c r="WYI64" s="27"/>
      <c r="WYQ64" s="27"/>
      <c r="WYY64" s="27"/>
      <c r="WZG64" s="27"/>
      <c r="WZO64" s="27"/>
      <c r="WZW64" s="27"/>
      <c r="XAE64" s="27"/>
      <c r="XAM64" s="27"/>
      <c r="XAU64" s="27"/>
      <c r="XBC64" s="27"/>
      <c r="XBK64" s="27"/>
      <c r="XBS64" s="27"/>
      <c r="XCA64" s="27"/>
      <c r="XCI64" s="27"/>
      <c r="XCQ64" s="27"/>
      <c r="XCY64" s="27"/>
      <c r="XDG64" s="27"/>
      <c r="XDO64" s="27"/>
      <c r="XDW64" s="27"/>
      <c r="XEE64" s="27"/>
    </row>
    <row r="65" spans="1:1023 1031:2047 2055:3071 3079:4095 4103:5119 5127:6143 6151:7167 7175:8191 8199:9215 9223:10239 10247:11263 11271:12287 12295:13311 13319:14335 14343:15359 15367:16359" ht="14.25" x14ac:dyDescent="0.25">
      <c r="A65" s="23"/>
      <c r="B65" s="61"/>
      <c r="C65" s="61"/>
      <c r="D65" s="61"/>
      <c r="E65" s="61"/>
      <c r="F65" s="61"/>
      <c r="G65" s="76"/>
      <c r="H65" s="113"/>
      <c r="I65" s="51"/>
      <c r="J65" s="61"/>
      <c r="K65" s="77"/>
      <c r="L65" s="124"/>
      <c r="M65" s="76"/>
      <c r="N65" s="77"/>
      <c r="O65" s="77"/>
      <c r="P65" s="61"/>
      <c r="Q65" s="64"/>
      <c r="R65" s="130"/>
      <c r="S65" s="130"/>
      <c r="T65" s="61"/>
      <c r="U65" s="61"/>
      <c r="V65" s="65" t="s">
        <v>112</v>
      </c>
      <c r="W65" s="65">
        <v>44186</v>
      </c>
      <c r="X65" s="83">
        <v>12948</v>
      </c>
      <c r="Y65" s="65" t="s">
        <v>383</v>
      </c>
      <c r="Z65" s="84">
        <v>44197</v>
      </c>
      <c r="AA65" s="65">
        <v>44561</v>
      </c>
      <c r="AB65" s="84" t="s">
        <v>101</v>
      </c>
      <c r="AC65" s="84" t="s">
        <v>101</v>
      </c>
      <c r="AD65" s="134">
        <v>0</v>
      </c>
      <c r="AE65" s="134">
        <v>0</v>
      </c>
      <c r="AF65" s="85" t="s">
        <v>101</v>
      </c>
      <c r="AG65" s="85" t="s">
        <v>101</v>
      </c>
      <c r="AH65" s="134">
        <v>0</v>
      </c>
      <c r="AI65" s="129">
        <f t="shared" si="0"/>
        <v>0</v>
      </c>
      <c r="AJ65" s="134">
        <v>0</v>
      </c>
      <c r="AK65" s="134">
        <v>71952</v>
      </c>
      <c r="AL65" s="139"/>
      <c r="AM65" s="80"/>
      <c r="AN65" s="76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8"/>
      <c r="KA65" s="27"/>
      <c r="KI65" s="27"/>
      <c r="KQ65" s="27"/>
      <c r="KY65" s="27"/>
      <c r="LG65" s="27"/>
      <c r="LO65" s="27"/>
      <c r="LW65" s="27"/>
      <c r="ME65" s="27"/>
      <c r="MM65" s="27"/>
      <c r="MU65" s="27"/>
      <c r="NC65" s="27"/>
      <c r="NK65" s="27"/>
      <c r="NS65" s="27"/>
      <c r="OA65" s="27"/>
      <c r="OI65" s="27"/>
      <c r="OQ65" s="27"/>
      <c r="OY65" s="27"/>
      <c r="PG65" s="27"/>
      <c r="PO65" s="27"/>
      <c r="PW65" s="27"/>
      <c r="QE65" s="27"/>
      <c r="QM65" s="27"/>
      <c r="QU65" s="27"/>
      <c r="RC65" s="27"/>
      <c r="RK65" s="27"/>
      <c r="RS65" s="27"/>
      <c r="SA65" s="27"/>
      <c r="SI65" s="27"/>
      <c r="SQ65" s="27"/>
      <c r="SY65" s="27"/>
      <c r="TG65" s="27"/>
      <c r="TO65" s="27"/>
      <c r="TW65" s="27"/>
      <c r="UE65" s="27"/>
      <c r="UM65" s="27"/>
      <c r="UU65" s="27"/>
      <c r="VC65" s="27"/>
      <c r="VK65" s="27"/>
      <c r="VS65" s="27"/>
      <c r="WA65" s="27"/>
      <c r="WI65" s="27"/>
      <c r="WQ65" s="27"/>
      <c r="WY65" s="27"/>
      <c r="XG65" s="27"/>
      <c r="XO65" s="27"/>
      <c r="XW65" s="27"/>
      <c r="YE65" s="27"/>
      <c r="YM65" s="27"/>
      <c r="YU65" s="27"/>
      <c r="ZC65" s="27"/>
      <c r="ZK65" s="27"/>
      <c r="ZS65" s="27"/>
      <c r="AAA65" s="27"/>
      <c r="AAI65" s="27"/>
      <c r="AAQ65" s="27"/>
      <c r="AAY65" s="27"/>
      <c r="ABG65" s="27"/>
      <c r="ABO65" s="27"/>
      <c r="ABW65" s="27"/>
      <c r="ACE65" s="27"/>
      <c r="ACM65" s="27"/>
      <c r="ACU65" s="27"/>
      <c r="ADC65" s="27"/>
      <c r="ADK65" s="27"/>
      <c r="ADS65" s="27"/>
      <c r="AEA65" s="27"/>
      <c r="AEI65" s="27"/>
      <c r="AEQ65" s="27"/>
      <c r="AEY65" s="27"/>
      <c r="AFG65" s="27"/>
      <c r="AFO65" s="27"/>
      <c r="AFW65" s="27"/>
      <c r="AGE65" s="27"/>
      <c r="AGM65" s="27"/>
      <c r="AGU65" s="27"/>
      <c r="AHC65" s="27"/>
      <c r="AHK65" s="27"/>
      <c r="AHS65" s="27"/>
      <c r="AIA65" s="27"/>
      <c r="AII65" s="27"/>
      <c r="AIQ65" s="27"/>
      <c r="AIY65" s="27"/>
      <c r="AJG65" s="27"/>
      <c r="AJO65" s="27"/>
      <c r="AJW65" s="27"/>
      <c r="AKE65" s="27"/>
      <c r="AKM65" s="27"/>
      <c r="AKU65" s="27"/>
      <c r="ALC65" s="27"/>
      <c r="ALK65" s="27"/>
      <c r="ALS65" s="27"/>
      <c r="AMA65" s="27"/>
      <c r="AMI65" s="27"/>
      <c r="AMQ65" s="27"/>
      <c r="AMY65" s="27"/>
      <c r="ANG65" s="27"/>
      <c r="ANO65" s="27"/>
      <c r="ANW65" s="27"/>
      <c r="AOE65" s="27"/>
      <c r="AOM65" s="27"/>
      <c r="AOU65" s="27"/>
      <c r="APC65" s="27"/>
      <c r="APK65" s="27"/>
      <c r="APS65" s="27"/>
      <c r="AQA65" s="27"/>
      <c r="AQI65" s="27"/>
      <c r="AQQ65" s="27"/>
      <c r="AQY65" s="27"/>
      <c r="ARG65" s="27"/>
      <c r="ARO65" s="27"/>
      <c r="ARW65" s="27"/>
      <c r="ASE65" s="27"/>
      <c r="ASM65" s="27"/>
      <c r="ASU65" s="27"/>
      <c r="ATC65" s="27"/>
      <c r="ATK65" s="27"/>
      <c r="ATS65" s="27"/>
      <c r="AUA65" s="27"/>
      <c r="AUI65" s="27"/>
      <c r="AUQ65" s="27"/>
      <c r="AUY65" s="27"/>
      <c r="AVG65" s="27"/>
      <c r="AVO65" s="27"/>
      <c r="AVW65" s="27"/>
      <c r="AWE65" s="27"/>
      <c r="AWM65" s="27"/>
      <c r="AWU65" s="27"/>
      <c r="AXC65" s="27"/>
      <c r="AXK65" s="27"/>
      <c r="AXS65" s="27"/>
      <c r="AYA65" s="27"/>
      <c r="AYI65" s="27"/>
      <c r="AYQ65" s="27"/>
      <c r="AYY65" s="27"/>
      <c r="AZG65" s="27"/>
      <c r="AZO65" s="27"/>
      <c r="AZW65" s="27"/>
      <c r="BAE65" s="27"/>
      <c r="BAM65" s="27"/>
      <c r="BAU65" s="27"/>
      <c r="BBC65" s="27"/>
      <c r="BBK65" s="27"/>
      <c r="BBS65" s="27"/>
      <c r="BCA65" s="27"/>
      <c r="BCI65" s="27"/>
      <c r="BCQ65" s="27"/>
      <c r="BCY65" s="27"/>
      <c r="BDG65" s="27"/>
      <c r="BDO65" s="27"/>
      <c r="BDW65" s="27"/>
      <c r="BEE65" s="27"/>
      <c r="BEM65" s="27"/>
      <c r="BEU65" s="27"/>
      <c r="BFC65" s="27"/>
      <c r="BFK65" s="27"/>
      <c r="BFS65" s="27"/>
      <c r="BGA65" s="27"/>
      <c r="BGI65" s="27"/>
      <c r="BGQ65" s="27"/>
      <c r="BGY65" s="27"/>
      <c r="BHG65" s="27"/>
      <c r="BHO65" s="27"/>
      <c r="BHW65" s="27"/>
      <c r="BIE65" s="27"/>
      <c r="BIM65" s="27"/>
      <c r="BIU65" s="27"/>
      <c r="BJC65" s="27"/>
      <c r="BJK65" s="27"/>
      <c r="BJS65" s="27"/>
      <c r="BKA65" s="27"/>
      <c r="BKI65" s="27"/>
      <c r="BKQ65" s="27"/>
      <c r="BKY65" s="27"/>
      <c r="BLG65" s="27"/>
      <c r="BLO65" s="27"/>
      <c r="BLW65" s="27"/>
      <c r="BME65" s="27"/>
      <c r="BMM65" s="27"/>
      <c r="BMU65" s="27"/>
      <c r="BNC65" s="27"/>
      <c r="BNK65" s="27"/>
      <c r="BNS65" s="27"/>
      <c r="BOA65" s="27"/>
      <c r="BOI65" s="27"/>
      <c r="BOQ65" s="27"/>
      <c r="BOY65" s="27"/>
      <c r="BPG65" s="27"/>
      <c r="BPO65" s="27"/>
      <c r="BPW65" s="27"/>
      <c r="BQE65" s="27"/>
      <c r="BQM65" s="27"/>
      <c r="BQU65" s="27"/>
      <c r="BRC65" s="27"/>
      <c r="BRK65" s="27"/>
      <c r="BRS65" s="27"/>
      <c r="BSA65" s="27"/>
      <c r="BSI65" s="27"/>
      <c r="BSQ65" s="27"/>
      <c r="BSY65" s="27"/>
      <c r="BTG65" s="27"/>
      <c r="BTO65" s="27"/>
      <c r="BTW65" s="27"/>
      <c r="BUE65" s="27"/>
      <c r="BUM65" s="27"/>
      <c r="BUU65" s="27"/>
      <c r="BVC65" s="27"/>
      <c r="BVK65" s="27"/>
      <c r="BVS65" s="27"/>
      <c r="BWA65" s="27"/>
      <c r="BWI65" s="27"/>
      <c r="BWQ65" s="27"/>
      <c r="BWY65" s="27"/>
      <c r="BXG65" s="27"/>
      <c r="BXO65" s="27"/>
      <c r="BXW65" s="27"/>
      <c r="BYE65" s="27"/>
      <c r="BYM65" s="27"/>
      <c r="BYU65" s="27"/>
      <c r="BZC65" s="27"/>
      <c r="BZK65" s="27"/>
      <c r="BZS65" s="27"/>
      <c r="CAA65" s="27"/>
      <c r="CAI65" s="27"/>
      <c r="CAQ65" s="27"/>
      <c r="CAY65" s="27"/>
      <c r="CBG65" s="27"/>
      <c r="CBO65" s="27"/>
      <c r="CBW65" s="27"/>
      <c r="CCE65" s="27"/>
      <c r="CCM65" s="27"/>
      <c r="CCU65" s="27"/>
      <c r="CDC65" s="27"/>
      <c r="CDK65" s="27"/>
      <c r="CDS65" s="27"/>
      <c r="CEA65" s="27"/>
      <c r="CEI65" s="27"/>
      <c r="CEQ65" s="27"/>
      <c r="CEY65" s="27"/>
      <c r="CFG65" s="27"/>
      <c r="CFO65" s="27"/>
      <c r="CFW65" s="27"/>
      <c r="CGE65" s="27"/>
      <c r="CGM65" s="27"/>
      <c r="CGU65" s="27"/>
      <c r="CHC65" s="27"/>
      <c r="CHK65" s="27"/>
      <c r="CHS65" s="27"/>
      <c r="CIA65" s="27"/>
      <c r="CII65" s="27"/>
      <c r="CIQ65" s="27"/>
      <c r="CIY65" s="27"/>
      <c r="CJG65" s="27"/>
      <c r="CJO65" s="27"/>
      <c r="CJW65" s="27"/>
      <c r="CKE65" s="27"/>
      <c r="CKM65" s="27"/>
      <c r="CKU65" s="27"/>
      <c r="CLC65" s="27"/>
      <c r="CLK65" s="27"/>
      <c r="CLS65" s="27"/>
      <c r="CMA65" s="27"/>
      <c r="CMI65" s="27"/>
      <c r="CMQ65" s="27"/>
      <c r="CMY65" s="27"/>
      <c r="CNG65" s="27"/>
      <c r="CNO65" s="27"/>
      <c r="CNW65" s="27"/>
      <c r="COE65" s="27"/>
      <c r="COM65" s="27"/>
      <c r="COU65" s="27"/>
      <c r="CPC65" s="27"/>
      <c r="CPK65" s="27"/>
      <c r="CPS65" s="27"/>
      <c r="CQA65" s="27"/>
      <c r="CQI65" s="27"/>
      <c r="CQQ65" s="27"/>
      <c r="CQY65" s="27"/>
      <c r="CRG65" s="27"/>
      <c r="CRO65" s="27"/>
      <c r="CRW65" s="27"/>
      <c r="CSE65" s="27"/>
      <c r="CSM65" s="27"/>
      <c r="CSU65" s="27"/>
      <c r="CTC65" s="27"/>
      <c r="CTK65" s="27"/>
      <c r="CTS65" s="27"/>
      <c r="CUA65" s="27"/>
      <c r="CUI65" s="27"/>
      <c r="CUQ65" s="27"/>
      <c r="CUY65" s="27"/>
      <c r="CVG65" s="27"/>
      <c r="CVO65" s="27"/>
      <c r="CVW65" s="27"/>
      <c r="CWE65" s="27"/>
      <c r="CWM65" s="27"/>
      <c r="CWU65" s="27"/>
      <c r="CXC65" s="27"/>
      <c r="CXK65" s="27"/>
      <c r="CXS65" s="27"/>
      <c r="CYA65" s="27"/>
      <c r="CYI65" s="27"/>
      <c r="CYQ65" s="27"/>
      <c r="CYY65" s="27"/>
      <c r="CZG65" s="27"/>
      <c r="CZO65" s="27"/>
      <c r="CZW65" s="27"/>
      <c r="DAE65" s="27"/>
      <c r="DAM65" s="27"/>
      <c r="DAU65" s="27"/>
      <c r="DBC65" s="27"/>
      <c r="DBK65" s="27"/>
      <c r="DBS65" s="27"/>
      <c r="DCA65" s="27"/>
      <c r="DCI65" s="27"/>
      <c r="DCQ65" s="27"/>
      <c r="DCY65" s="27"/>
      <c r="DDG65" s="27"/>
      <c r="DDO65" s="27"/>
      <c r="DDW65" s="27"/>
      <c r="DEE65" s="27"/>
      <c r="DEM65" s="27"/>
      <c r="DEU65" s="27"/>
      <c r="DFC65" s="27"/>
      <c r="DFK65" s="27"/>
      <c r="DFS65" s="27"/>
      <c r="DGA65" s="27"/>
      <c r="DGI65" s="27"/>
      <c r="DGQ65" s="27"/>
      <c r="DGY65" s="27"/>
      <c r="DHG65" s="27"/>
      <c r="DHO65" s="27"/>
      <c r="DHW65" s="27"/>
      <c r="DIE65" s="27"/>
      <c r="DIM65" s="27"/>
      <c r="DIU65" s="27"/>
      <c r="DJC65" s="27"/>
      <c r="DJK65" s="27"/>
      <c r="DJS65" s="27"/>
      <c r="DKA65" s="27"/>
      <c r="DKI65" s="27"/>
      <c r="DKQ65" s="27"/>
      <c r="DKY65" s="27"/>
      <c r="DLG65" s="27"/>
      <c r="DLO65" s="27"/>
      <c r="DLW65" s="27"/>
      <c r="DME65" s="27"/>
      <c r="DMM65" s="27"/>
      <c r="DMU65" s="27"/>
      <c r="DNC65" s="27"/>
      <c r="DNK65" s="27"/>
      <c r="DNS65" s="27"/>
      <c r="DOA65" s="27"/>
      <c r="DOI65" s="27"/>
      <c r="DOQ65" s="27"/>
      <c r="DOY65" s="27"/>
      <c r="DPG65" s="27"/>
      <c r="DPO65" s="27"/>
      <c r="DPW65" s="27"/>
      <c r="DQE65" s="27"/>
      <c r="DQM65" s="27"/>
      <c r="DQU65" s="27"/>
      <c r="DRC65" s="27"/>
      <c r="DRK65" s="27"/>
      <c r="DRS65" s="27"/>
      <c r="DSA65" s="27"/>
      <c r="DSI65" s="27"/>
      <c r="DSQ65" s="27"/>
      <c r="DSY65" s="27"/>
      <c r="DTG65" s="27"/>
      <c r="DTO65" s="27"/>
      <c r="DTW65" s="27"/>
      <c r="DUE65" s="27"/>
      <c r="DUM65" s="27"/>
      <c r="DUU65" s="27"/>
      <c r="DVC65" s="27"/>
      <c r="DVK65" s="27"/>
      <c r="DVS65" s="27"/>
      <c r="DWA65" s="27"/>
      <c r="DWI65" s="27"/>
      <c r="DWQ65" s="27"/>
      <c r="DWY65" s="27"/>
      <c r="DXG65" s="27"/>
      <c r="DXO65" s="27"/>
      <c r="DXW65" s="27"/>
      <c r="DYE65" s="27"/>
      <c r="DYM65" s="27"/>
      <c r="DYU65" s="27"/>
      <c r="DZC65" s="27"/>
      <c r="DZK65" s="27"/>
      <c r="DZS65" s="27"/>
      <c r="EAA65" s="27"/>
      <c r="EAI65" s="27"/>
      <c r="EAQ65" s="27"/>
      <c r="EAY65" s="27"/>
      <c r="EBG65" s="27"/>
      <c r="EBO65" s="27"/>
      <c r="EBW65" s="27"/>
      <c r="ECE65" s="27"/>
      <c r="ECM65" s="27"/>
      <c r="ECU65" s="27"/>
      <c r="EDC65" s="27"/>
      <c r="EDK65" s="27"/>
      <c r="EDS65" s="27"/>
      <c r="EEA65" s="27"/>
      <c r="EEI65" s="27"/>
      <c r="EEQ65" s="27"/>
      <c r="EEY65" s="27"/>
      <c r="EFG65" s="27"/>
      <c r="EFO65" s="27"/>
      <c r="EFW65" s="27"/>
      <c r="EGE65" s="27"/>
      <c r="EGM65" s="27"/>
      <c r="EGU65" s="27"/>
      <c r="EHC65" s="27"/>
      <c r="EHK65" s="27"/>
      <c r="EHS65" s="27"/>
      <c r="EIA65" s="27"/>
      <c r="EII65" s="27"/>
      <c r="EIQ65" s="27"/>
      <c r="EIY65" s="27"/>
      <c r="EJG65" s="27"/>
      <c r="EJO65" s="27"/>
      <c r="EJW65" s="27"/>
      <c r="EKE65" s="27"/>
      <c r="EKM65" s="27"/>
      <c r="EKU65" s="27"/>
      <c r="ELC65" s="27"/>
      <c r="ELK65" s="27"/>
      <c r="ELS65" s="27"/>
      <c r="EMA65" s="27"/>
      <c r="EMI65" s="27"/>
      <c r="EMQ65" s="27"/>
      <c r="EMY65" s="27"/>
      <c r="ENG65" s="27"/>
      <c r="ENO65" s="27"/>
      <c r="ENW65" s="27"/>
      <c r="EOE65" s="27"/>
      <c r="EOM65" s="27"/>
      <c r="EOU65" s="27"/>
      <c r="EPC65" s="27"/>
      <c r="EPK65" s="27"/>
      <c r="EPS65" s="27"/>
      <c r="EQA65" s="27"/>
      <c r="EQI65" s="27"/>
      <c r="EQQ65" s="27"/>
      <c r="EQY65" s="27"/>
      <c r="ERG65" s="27"/>
      <c r="ERO65" s="27"/>
      <c r="ERW65" s="27"/>
      <c r="ESE65" s="27"/>
      <c r="ESM65" s="27"/>
      <c r="ESU65" s="27"/>
      <c r="ETC65" s="27"/>
      <c r="ETK65" s="27"/>
      <c r="ETS65" s="27"/>
      <c r="EUA65" s="27"/>
      <c r="EUI65" s="27"/>
      <c r="EUQ65" s="27"/>
      <c r="EUY65" s="27"/>
      <c r="EVG65" s="27"/>
      <c r="EVO65" s="27"/>
      <c r="EVW65" s="27"/>
      <c r="EWE65" s="27"/>
      <c r="EWM65" s="27"/>
      <c r="EWU65" s="27"/>
      <c r="EXC65" s="27"/>
      <c r="EXK65" s="27"/>
      <c r="EXS65" s="27"/>
      <c r="EYA65" s="27"/>
      <c r="EYI65" s="27"/>
      <c r="EYQ65" s="27"/>
      <c r="EYY65" s="27"/>
      <c r="EZG65" s="27"/>
      <c r="EZO65" s="27"/>
      <c r="EZW65" s="27"/>
      <c r="FAE65" s="27"/>
      <c r="FAM65" s="27"/>
      <c r="FAU65" s="27"/>
      <c r="FBC65" s="27"/>
      <c r="FBK65" s="27"/>
      <c r="FBS65" s="27"/>
      <c r="FCA65" s="27"/>
      <c r="FCI65" s="27"/>
      <c r="FCQ65" s="27"/>
      <c r="FCY65" s="27"/>
      <c r="FDG65" s="27"/>
      <c r="FDO65" s="27"/>
      <c r="FDW65" s="27"/>
      <c r="FEE65" s="27"/>
      <c r="FEM65" s="27"/>
      <c r="FEU65" s="27"/>
      <c r="FFC65" s="27"/>
      <c r="FFK65" s="27"/>
      <c r="FFS65" s="27"/>
      <c r="FGA65" s="27"/>
      <c r="FGI65" s="27"/>
      <c r="FGQ65" s="27"/>
      <c r="FGY65" s="27"/>
      <c r="FHG65" s="27"/>
      <c r="FHO65" s="27"/>
      <c r="FHW65" s="27"/>
      <c r="FIE65" s="27"/>
      <c r="FIM65" s="27"/>
      <c r="FIU65" s="27"/>
      <c r="FJC65" s="27"/>
      <c r="FJK65" s="27"/>
      <c r="FJS65" s="27"/>
      <c r="FKA65" s="27"/>
      <c r="FKI65" s="27"/>
      <c r="FKQ65" s="27"/>
      <c r="FKY65" s="27"/>
      <c r="FLG65" s="27"/>
      <c r="FLO65" s="27"/>
      <c r="FLW65" s="27"/>
      <c r="FME65" s="27"/>
      <c r="FMM65" s="27"/>
      <c r="FMU65" s="27"/>
      <c r="FNC65" s="27"/>
      <c r="FNK65" s="27"/>
      <c r="FNS65" s="27"/>
      <c r="FOA65" s="27"/>
      <c r="FOI65" s="27"/>
      <c r="FOQ65" s="27"/>
      <c r="FOY65" s="27"/>
      <c r="FPG65" s="27"/>
      <c r="FPO65" s="27"/>
      <c r="FPW65" s="27"/>
      <c r="FQE65" s="27"/>
      <c r="FQM65" s="27"/>
      <c r="FQU65" s="27"/>
      <c r="FRC65" s="27"/>
      <c r="FRK65" s="27"/>
      <c r="FRS65" s="27"/>
      <c r="FSA65" s="27"/>
      <c r="FSI65" s="27"/>
      <c r="FSQ65" s="27"/>
      <c r="FSY65" s="27"/>
      <c r="FTG65" s="27"/>
      <c r="FTO65" s="27"/>
      <c r="FTW65" s="27"/>
      <c r="FUE65" s="27"/>
      <c r="FUM65" s="27"/>
      <c r="FUU65" s="27"/>
      <c r="FVC65" s="27"/>
      <c r="FVK65" s="27"/>
      <c r="FVS65" s="27"/>
      <c r="FWA65" s="27"/>
      <c r="FWI65" s="27"/>
      <c r="FWQ65" s="27"/>
      <c r="FWY65" s="27"/>
      <c r="FXG65" s="27"/>
      <c r="FXO65" s="27"/>
      <c r="FXW65" s="27"/>
      <c r="FYE65" s="27"/>
      <c r="FYM65" s="27"/>
      <c r="FYU65" s="27"/>
      <c r="FZC65" s="27"/>
      <c r="FZK65" s="27"/>
      <c r="FZS65" s="27"/>
      <c r="GAA65" s="27"/>
      <c r="GAI65" s="27"/>
      <c r="GAQ65" s="27"/>
      <c r="GAY65" s="27"/>
      <c r="GBG65" s="27"/>
      <c r="GBO65" s="27"/>
      <c r="GBW65" s="27"/>
      <c r="GCE65" s="27"/>
      <c r="GCM65" s="27"/>
      <c r="GCU65" s="27"/>
      <c r="GDC65" s="27"/>
      <c r="GDK65" s="27"/>
      <c r="GDS65" s="27"/>
      <c r="GEA65" s="27"/>
      <c r="GEI65" s="27"/>
      <c r="GEQ65" s="27"/>
      <c r="GEY65" s="27"/>
      <c r="GFG65" s="27"/>
      <c r="GFO65" s="27"/>
      <c r="GFW65" s="27"/>
      <c r="GGE65" s="27"/>
      <c r="GGM65" s="27"/>
      <c r="GGU65" s="27"/>
      <c r="GHC65" s="27"/>
      <c r="GHK65" s="27"/>
      <c r="GHS65" s="27"/>
      <c r="GIA65" s="27"/>
      <c r="GII65" s="27"/>
      <c r="GIQ65" s="27"/>
      <c r="GIY65" s="27"/>
      <c r="GJG65" s="27"/>
      <c r="GJO65" s="27"/>
      <c r="GJW65" s="27"/>
      <c r="GKE65" s="27"/>
      <c r="GKM65" s="27"/>
      <c r="GKU65" s="27"/>
      <c r="GLC65" s="27"/>
      <c r="GLK65" s="27"/>
      <c r="GLS65" s="27"/>
      <c r="GMA65" s="27"/>
      <c r="GMI65" s="27"/>
      <c r="GMQ65" s="27"/>
      <c r="GMY65" s="27"/>
      <c r="GNG65" s="27"/>
      <c r="GNO65" s="27"/>
      <c r="GNW65" s="27"/>
      <c r="GOE65" s="27"/>
      <c r="GOM65" s="27"/>
      <c r="GOU65" s="27"/>
      <c r="GPC65" s="27"/>
      <c r="GPK65" s="27"/>
      <c r="GPS65" s="27"/>
      <c r="GQA65" s="27"/>
      <c r="GQI65" s="27"/>
      <c r="GQQ65" s="27"/>
      <c r="GQY65" s="27"/>
      <c r="GRG65" s="27"/>
      <c r="GRO65" s="27"/>
      <c r="GRW65" s="27"/>
      <c r="GSE65" s="27"/>
      <c r="GSM65" s="27"/>
      <c r="GSU65" s="27"/>
      <c r="GTC65" s="27"/>
      <c r="GTK65" s="27"/>
      <c r="GTS65" s="27"/>
      <c r="GUA65" s="27"/>
      <c r="GUI65" s="27"/>
      <c r="GUQ65" s="27"/>
      <c r="GUY65" s="27"/>
      <c r="GVG65" s="27"/>
      <c r="GVO65" s="27"/>
      <c r="GVW65" s="27"/>
      <c r="GWE65" s="27"/>
      <c r="GWM65" s="27"/>
      <c r="GWU65" s="27"/>
      <c r="GXC65" s="27"/>
      <c r="GXK65" s="27"/>
      <c r="GXS65" s="27"/>
      <c r="GYA65" s="27"/>
      <c r="GYI65" s="27"/>
      <c r="GYQ65" s="27"/>
      <c r="GYY65" s="27"/>
      <c r="GZG65" s="27"/>
      <c r="GZO65" s="27"/>
      <c r="GZW65" s="27"/>
      <c r="HAE65" s="27"/>
      <c r="HAM65" s="27"/>
      <c r="HAU65" s="27"/>
      <c r="HBC65" s="27"/>
      <c r="HBK65" s="27"/>
      <c r="HBS65" s="27"/>
      <c r="HCA65" s="27"/>
      <c r="HCI65" s="27"/>
      <c r="HCQ65" s="27"/>
      <c r="HCY65" s="27"/>
      <c r="HDG65" s="27"/>
      <c r="HDO65" s="27"/>
      <c r="HDW65" s="27"/>
      <c r="HEE65" s="27"/>
      <c r="HEM65" s="27"/>
      <c r="HEU65" s="27"/>
      <c r="HFC65" s="27"/>
      <c r="HFK65" s="27"/>
      <c r="HFS65" s="27"/>
      <c r="HGA65" s="27"/>
      <c r="HGI65" s="27"/>
      <c r="HGQ65" s="27"/>
      <c r="HGY65" s="27"/>
      <c r="HHG65" s="27"/>
      <c r="HHO65" s="27"/>
      <c r="HHW65" s="27"/>
      <c r="HIE65" s="27"/>
      <c r="HIM65" s="27"/>
      <c r="HIU65" s="27"/>
      <c r="HJC65" s="27"/>
      <c r="HJK65" s="27"/>
      <c r="HJS65" s="27"/>
      <c r="HKA65" s="27"/>
      <c r="HKI65" s="27"/>
      <c r="HKQ65" s="27"/>
      <c r="HKY65" s="27"/>
      <c r="HLG65" s="27"/>
      <c r="HLO65" s="27"/>
      <c r="HLW65" s="27"/>
      <c r="HME65" s="27"/>
      <c r="HMM65" s="27"/>
      <c r="HMU65" s="27"/>
      <c r="HNC65" s="27"/>
      <c r="HNK65" s="27"/>
      <c r="HNS65" s="27"/>
      <c r="HOA65" s="27"/>
      <c r="HOI65" s="27"/>
      <c r="HOQ65" s="27"/>
      <c r="HOY65" s="27"/>
      <c r="HPG65" s="27"/>
      <c r="HPO65" s="27"/>
      <c r="HPW65" s="27"/>
      <c r="HQE65" s="27"/>
      <c r="HQM65" s="27"/>
      <c r="HQU65" s="27"/>
      <c r="HRC65" s="27"/>
      <c r="HRK65" s="27"/>
      <c r="HRS65" s="27"/>
      <c r="HSA65" s="27"/>
      <c r="HSI65" s="27"/>
      <c r="HSQ65" s="27"/>
      <c r="HSY65" s="27"/>
      <c r="HTG65" s="27"/>
      <c r="HTO65" s="27"/>
      <c r="HTW65" s="27"/>
      <c r="HUE65" s="27"/>
      <c r="HUM65" s="27"/>
      <c r="HUU65" s="27"/>
      <c r="HVC65" s="27"/>
      <c r="HVK65" s="27"/>
      <c r="HVS65" s="27"/>
      <c r="HWA65" s="27"/>
      <c r="HWI65" s="27"/>
      <c r="HWQ65" s="27"/>
      <c r="HWY65" s="27"/>
      <c r="HXG65" s="27"/>
      <c r="HXO65" s="27"/>
      <c r="HXW65" s="27"/>
      <c r="HYE65" s="27"/>
      <c r="HYM65" s="27"/>
      <c r="HYU65" s="27"/>
      <c r="HZC65" s="27"/>
      <c r="HZK65" s="27"/>
      <c r="HZS65" s="27"/>
      <c r="IAA65" s="27"/>
      <c r="IAI65" s="27"/>
      <c r="IAQ65" s="27"/>
      <c r="IAY65" s="27"/>
      <c r="IBG65" s="27"/>
      <c r="IBO65" s="27"/>
      <c r="IBW65" s="27"/>
      <c r="ICE65" s="27"/>
      <c r="ICM65" s="27"/>
      <c r="ICU65" s="27"/>
      <c r="IDC65" s="27"/>
      <c r="IDK65" s="27"/>
      <c r="IDS65" s="27"/>
      <c r="IEA65" s="27"/>
      <c r="IEI65" s="27"/>
      <c r="IEQ65" s="27"/>
      <c r="IEY65" s="27"/>
      <c r="IFG65" s="27"/>
      <c r="IFO65" s="27"/>
      <c r="IFW65" s="27"/>
      <c r="IGE65" s="27"/>
      <c r="IGM65" s="27"/>
      <c r="IGU65" s="27"/>
      <c r="IHC65" s="27"/>
      <c r="IHK65" s="27"/>
      <c r="IHS65" s="27"/>
      <c r="IIA65" s="27"/>
      <c r="III65" s="27"/>
      <c r="IIQ65" s="27"/>
      <c r="IIY65" s="27"/>
      <c r="IJG65" s="27"/>
      <c r="IJO65" s="27"/>
      <c r="IJW65" s="27"/>
      <c r="IKE65" s="27"/>
      <c r="IKM65" s="27"/>
      <c r="IKU65" s="27"/>
      <c r="ILC65" s="27"/>
      <c r="ILK65" s="27"/>
      <c r="ILS65" s="27"/>
      <c r="IMA65" s="27"/>
      <c r="IMI65" s="27"/>
      <c r="IMQ65" s="27"/>
      <c r="IMY65" s="27"/>
      <c r="ING65" s="27"/>
      <c r="INO65" s="27"/>
      <c r="INW65" s="27"/>
      <c r="IOE65" s="27"/>
      <c r="IOM65" s="27"/>
      <c r="IOU65" s="27"/>
      <c r="IPC65" s="27"/>
      <c r="IPK65" s="27"/>
      <c r="IPS65" s="27"/>
      <c r="IQA65" s="27"/>
      <c r="IQI65" s="27"/>
      <c r="IQQ65" s="27"/>
      <c r="IQY65" s="27"/>
      <c r="IRG65" s="27"/>
      <c r="IRO65" s="27"/>
      <c r="IRW65" s="27"/>
      <c r="ISE65" s="27"/>
      <c r="ISM65" s="27"/>
      <c r="ISU65" s="27"/>
      <c r="ITC65" s="27"/>
      <c r="ITK65" s="27"/>
      <c r="ITS65" s="27"/>
      <c r="IUA65" s="27"/>
      <c r="IUI65" s="27"/>
      <c r="IUQ65" s="27"/>
      <c r="IUY65" s="27"/>
      <c r="IVG65" s="27"/>
      <c r="IVO65" s="27"/>
      <c r="IVW65" s="27"/>
      <c r="IWE65" s="27"/>
      <c r="IWM65" s="27"/>
      <c r="IWU65" s="27"/>
      <c r="IXC65" s="27"/>
      <c r="IXK65" s="27"/>
      <c r="IXS65" s="27"/>
      <c r="IYA65" s="27"/>
      <c r="IYI65" s="27"/>
      <c r="IYQ65" s="27"/>
      <c r="IYY65" s="27"/>
      <c r="IZG65" s="27"/>
      <c r="IZO65" s="27"/>
      <c r="IZW65" s="27"/>
      <c r="JAE65" s="27"/>
      <c r="JAM65" s="27"/>
      <c r="JAU65" s="27"/>
      <c r="JBC65" s="27"/>
      <c r="JBK65" s="27"/>
      <c r="JBS65" s="27"/>
      <c r="JCA65" s="27"/>
      <c r="JCI65" s="27"/>
      <c r="JCQ65" s="27"/>
      <c r="JCY65" s="27"/>
      <c r="JDG65" s="27"/>
      <c r="JDO65" s="27"/>
      <c r="JDW65" s="27"/>
      <c r="JEE65" s="27"/>
      <c r="JEM65" s="27"/>
      <c r="JEU65" s="27"/>
      <c r="JFC65" s="27"/>
      <c r="JFK65" s="27"/>
      <c r="JFS65" s="27"/>
      <c r="JGA65" s="27"/>
      <c r="JGI65" s="27"/>
      <c r="JGQ65" s="27"/>
      <c r="JGY65" s="27"/>
      <c r="JHG65" s="27"/>
      <c r="JHO65" s="27"/>
      <c r="JHW65" s="27"/>
      <c r="JIE65" s="27"/>
      <c r="JIM65" s="27"/>
      <c r="JIU65" s="27"/>
      <c r="JJC65" s="27"/>
      <c r="JJK65" s="27"/>
      <c r="JJS65" s="27"/>
      <c r="JKA65" s="27"/>
      <c r="JKI65" s="27"/>
      <c r="JKQ65" s="27"/>
      <c r="JKY65" s="27"/>
      <c r="JLG65" s="27"/>
      <c r="JLO65" s="27"/>
      <c r="JLW65" s="27"/>
      <c r="JME65" s="27"/>
      <c r="JMM65" s="27"/>
      <c r="JMU65" s="27"/>
      <c r="JNC65" s="27"/>
      <c r="JNK65" s="27"/>
      <c r="JNS65" s="27"/>
      <c r="JOA65" s="27"/>
      <c r="JOI65" s="27"/>
      <c r="JOQ65" s="27"/>
      <c r="JOY65" s="27"/>
      <c r="JPG65" s="27"/>
      <c r="JPO65" s="27"/>
      <c r="JPW65" s="27"/>
      <c r="JQE65" s="27"/>
      <c r="JQM65" s="27"/>
      <c r="JQU65" s="27"/>
      <c r="JRC65" s="27"/>
      <c r="JRK65" s="27"/>
      <c r="JRS65" s="27"/>
      <c r="JSA65" s="27"/>
      <c r="JSI65" s="27"/>
      <c r="JSQ65" s="27"/>
      <c r="JSY65" s="27"/>
      <c r="JTG65" s="27"/>
      <c r="JTO65" s="27"/>
      <c r="JTW65" s="27"/>
      <c r="JUE65" s="27"/>
      <c r="JUM65" s="27"/>
      <c r="JUU65" s="27"/>
      <c r="JVC65" s="27"/>
      <c r="JVK65" s="27"/>
      <c r="JVS65" s="27"/>
      <c r="JWA65" s="27"/>
      <c r="JWI65" s="27"/>
      <c r="JWQ65" s="27"/>
      <c r="JWY65" s="27"/>
      <c r="JXG65" s="27"/>
      <c r="JXO65" s="27"/>
      <c r="JXW65" s="27"/>
      <c r="JYE65" s="27"/>
      <c r="JYM65" s="27"/>
      <c r="JYU65" s="27"/>
      <c r="JZC65" s="27"/>
      <c r="JZK65" s="27"/>
      <c r="JZS65" s="27"/>
      <c r="KAA65" s="27"/>
      <c r="KAI65" s="27"/>
      <c r="KAQ65" s="27"/>
      <c r="KAY65" s="27"/>
      <c r="KBG65" s="27"/>
      <c r="KBO65" s="27"/>
      <c r="KBW65" s="27"/>
      <c r="KCE65" s="27"/>
      <c r="KCM65" s="27"/>
      <c r="KCU65" s="27"/>
      <c r="KDC65" s="27"/>
      <c r="KDK65" s="27"/>
      <c r="KDS65" s="27"/>
      <c r="KEA65" s="27"/>
      <c r="KEI65" s="27"/>
      <c r="KEQ65" s="27"/>
      <c r="KEY65" s="27"/>
      <c r="KFG65" s="27"/>
      <c r="KFO65" s="27"/>
      <c r="KFW65" s="27"/>
      <c r="KGE65" s="27"/>
      <c r="KGM65" s="27"/>
      <c r="KGU65" s="27"/>
      <c r="KHC65" s="27"/>
      <c r="KHK65" s="27"/>
      <c r="KHS65" s="27"/>
      <c r="KIA65" s="27"/>
      <c r="KII65" s="27"/>
      <c r="KIQ65" s="27"/>
      <c r="KIY65" s="27"/>
      <c r="KJG65" s="27"/>
      <c r="KJO65" s="27"/>
      <c r="KJW65" s="27"/>
      <c r="KKE65" s="27"/>
      <c r="KKM65" s="27"/>
      <c r="KKU65" s="27"/>
      <c r="KLC65" s="27"/>
      <c r="KLK65" s="27"/>
      <c r="KLS65" s="27"/>
      <c r="KMA65" s="27"/>
      <c r="KMI65" s="27"/>
      <c r="KMQ65" s="27"/>
      <c r="KMY65" s="27"/>
      <c r="KNG65" s="27"/>
      <c r="KNO65" s="27"/>
      <c r="KNW65" s="27"/>
      <c r="KOE65" s="27"/>
      <c r="KOM65" s="27"/>
      <c r="KOU65" s="27"/>
      <c r="KPC65" s="27"/>
      <c r="KPK65" s="27"/>
      <c r="KPS65" s="27"/>
      <c r="KQA65" s="27"/>
      <c r="KQI65" s="27"/>
      <c r="KQQ65" s="27"/>
      <c r="KQY65" s="27"/>
      <c r="KRG65" s="27"/>
      <c r="KRO65" s="27"/>
      <c r="KRW65" s="27"/>
      <c r="KSE65" s="27"/>
      <c r="KSM65" s="27"/>
      <c r="KSU65" s="27"/>
      <c r="KTC65" s="27"/>
      <c r="KTK65" s="27"/>
      <c r="KTS65" s="27"/>
      <c r="KUA65" s="27"/>
      <c r="KUI65" s="27"/>
      <c r="KUQ65" s="27"/>
      <c r="KUY65" s="27"/>
      <c r="KVG65" s="27"/>
      <c r="KVO65" s="27"/>
      <c r="KVW65" s="27"/>
      <c r="KWE65" s="27"/>
      <c r="KWM65" s="27"/>
      <c r="KWU65" s="27"/>
      <c r="KXC65" s="27"/>
      <c r="KXK65" s="27"/>
      <c r="KXS65" s="27"/>
      <c r="KYA65" s="27"/>
      <c r="KYI65" s="27"/>
      <c r="KYQ65" s="27"/>
      <c r="KYY65" s="27"/>
      <c r="KZG65" s="27"/>
      <c r="KZO65" s="27"/>
      <c r="KZW65" s="27"/>
      <c r="LAE65" s="27"/>
      <c r="LAM65" s="27"/>
      <c r="LAU65" s="27"/>
      <c r="LBC65" s="27"/>
      <c r="LBK65" s="27"/>
      <c r="LBS65" s="27"/>
      <c r="LCA65" s="27"/>
      <c r="LCI65" s="27"/>
      <c r="LCQ65" s="27"/>
      <c r="LCY65" s="27"/>
      <c r="LDG65" s="27"/>
      <c r="LDO65" s="27"/>
      <c r="LDW65" s="27"/>
      <c r="LEE65" s="27"/>
      <c r="LEM65" s="27"/>
      <c r="LEU65" s="27"/>
      <c r="LFC65" s="27"/>
      <c r="LFK65" s="27"/>
      <c r="LFS65" s="27"/>
      <c r="LGA65" s="27"/>
      <c r="LGI65" s="27"/>
      <c r="LGQ65" s="27"/>
      <c r="LGY65" s="27"/>
      <c r="LHG65" s="27"/>
      <c r="LHO65" s="27"/>
      <c r="LHW65" s="27"/>
      <c r="LIE65" s="27"/>
      <c r="LIM65" s="27"/>
      <c r="LIU65" s="27"/>
      <c r="LJC65" s="27"/>
      <c r="LJK65" s="27"/>
      <c r="LJS65" s="27"/>
      <c r="LKA65" s="27"/>
      <c r="LKI65" s="27"/>
      <c r="LKQ65" s="27"/>
      <c r="LKY65" s="27"/>
      <c r="LLG65" s="27"/>
      <c r="LLO65" s="27"/>
      <c r="LLW65" s="27"/>
      <c r="LME65" s="27"/>
      <c r="LMM65" s="27"/>
      <c r="LMU65" s="27"/>
      <c r="LNC65" s="27"/>
      <c r="LNK65" s="27"/>
      <c r="LNS65" s="27"/>
      <c r="LOA65" s="27"/>
      <c r="LOI65" s="27"/>
      <c r="LOQ65" s="27"/>
      <c r="LOY65" s="27"/>
      <c r="LPG65" s="27"/>
      <c r="LPO65" s="27"/>
      <c r="LPW65" s="27"/>
      <c r="LQE65" s="27"/>
      <c r="LQM65" s="27"/>
      <c r="LQU65" s="27"/>
      <c r="LRC65" s="27"/>
      <c r="LRK65" s="27"/>
      <c r="LRS65" s="27"/>
      <c r="LSA65" s="27"/>
      <c r="LSI65" s="27"/>
      <c r="LSQ65" s="27"/>
      <c r="LSY65" s="27"/>
      <c r="LTG65" s="27"/>
      <c r="LTO65" s="27"/>
      <c r="LTW65" s="27"/>
      <c r="LUE65" s="27"/>
      <c r="LUM65" s="27"/>
      <c r="LUU65" s="27"/>
      <c r="LVC65" s="27"/>
      <c r="LVK65" s="27"/>
      <c r="LVS65" s="27"/>
      <c r="LWA65" s="27"/>
      <c r="LWI65" s="27"/>
      <c r="LWQ65" s="27"/>
      <c r="LWY65" s="27"/>
      <c r="LXG65" s="27"/>
      <c r="LXO65" s="27"/>
      <c r="LXW65" s="27"/>
      <c r="LYE65" s="27"/>
      <c r="LYM65" s="27"/>
      <c r="LYU65" s="27"/>
      <c r="LZC65" s="27"/>
      <c r="LZK65" s="27"/>
      <c r="LZS65" s="27"/>
      <c r="MAA65" s="27"/>
      <c r="MAI65" s="27"/>
      <c r="MAQ65" s="27"/>
      <c r="MAY65" s="27"/>
      <c r="MBG65" s="27"/>
      <c r="MBO65" s="27"/>
      <c r="MBW65" s="27"/>
      <c r="MCE65" s="27"/>
      <c r="MCM65" s="27"/>
      <c r="MCU65" s="27"/>
      <c r="MDC65" s="27"/>
      <c r="MDK65" s="27"/>
      <c r="MDS65" s="27"/>
      <c r="MEA65" s="27"/>
      <c r="MEI65" s="27"/>
      <c r="MEQ65" s="27"/>
      <c r="MEY65" s="27"/>
      <c r="MFG65" s="27"/>
      <c r="MFO65" s="27"/>
      <c r="MFW65" s="27"/>
      <c r="MGE65" s="27"/>
      <c r="MGM65" s="27"/>
      <c r="MGU65" s="27"/>
      <c r="MHC65" s="27"/>
      <c r="MHK65" s="27"/>
      <c r="MHS65" s="27"/>
      <c r="MIA65" s="27"/>
      <c r="MII65" s="27"/>
      <c r="MIQ65" s="27"/>
      <c r="MIY65" s="27"/>
      <c r="MJG65" s="27"/>
      <c r="MJO65" s="27"/>
      <c r="MJW65" s="27"/>
      <c r="MKE65" s="27"/>
      <c r="MKM65" s="27"/>
      <c r="MKU65" s="27"/>
      <c r="MLC65" s="27"/>
      <c r="MLK65" s="27"/>
      <c r="MLS65" s="27"/>
      <c r="MMA65" s="27"/>
      <c r="MMI65" s="27"/>
      <c r="MMQ65" s="27"/>
      <c r="MMY65" s="27"/>
      <c r="MNG65" s="27"/>
      <c r="MNO65" s="27"/>
      <c r="MNW65" s="27"/>
      <c r="MOE65" s="27"/>
      <c r="MOM65" s="27"/>
      <c r="MOU65" s="27"/>
      <c r="MPC65" s="27"/>
      <c r="MPK65" s="27"/>
      <c r="MPS65" s="27"/>
      <c r="MQA65" s="27"/>
      <c r="MQI65" s="27"/>
      <c r="MQQ65" s="27"/>
      <c r="MQY65" s="27"/>
      <c r="MRG65" s="27"/>
      <c r="MRO65" s="27"/>
      <c r="MRW65" s="27"/>
      <c r="MSE65" s="27"/>
      <c r="MSM65" s="27"/>
      <c r="MSU65" s="27"/>
      <c r="MTC65" s="27"/>
      <c r="MTK65" s="27"/>
      <c r="MTS65" s="27"/>
      <c r="MUA65" s="27"/>
      <c r="MUI65" s="27"/>
      <c r="MUQ65" s="27"/>
      <c r="MUY65" s="27"/>
      <c r="MVG65" s="27"/>
      <c r="MVO65" s="27"/>
      <c r="MVW65" s="27"/>
      <c r="MWE65" s="27"/>
      <c r="MWM65" s="27"/>
      <c r="MWU65" s="27"/>
      <c r="MXC65" s="27"/>
      <c r="MXK65" s="27"/>
      <c r="MXS65" s="27"/>
      <c r="MYA65" s="27"/>
      <c r="MYI65" s="27"/>
      <c r="MYQ65" s="27"/>
      <c r="MYY65" s="27"/>
      <c r="MZG65" s="27"/>
      <c r="MZO65" s="27"/>
      <c r="MZW65" s="27"/>
      <c r="NAE65" s="27"/>
      <c r="NAM65" s="27"/>
      <c r="NAU65" s="27"/>
      <c r="NBC65" s="27"/>
      <c r="NBK65" s="27"/>
      <c r="NBS65" s="27"/>
      <c r="NCA65" s="27"/>
      <c r="NCI65" s="27"/>
      <c r="NCQ65" s="27"/>
      <c r="NCY65" s="27"/>
      <c r="NDG65" s="27"/>
      <c r="NDO65" s="27"/>
      <c r="NDW65" s="27"/>
      <c r="NEE65" s="27"/>
      <c r="NEM65" s="27"/>
      <c r="NEU65" s="27"/>
      <c r="NFC65" s="27"/>
      <c r="NFK65" s="27"/>
      <c r="NFS65" s="27"/>
      <c r="NGA65" s="27"/>
      <c r="NGI65" s="27"/>
      <c r="NGQ65" s="27"/>
      <c r="NGY65" s="27"/>
      <c r="NHG65" s="27"/>
      <c r="NHO65" s="27"/>
      <c r="NHW65" s="27"/>
      <c r="NIE65" s="27"/>
      <c r="NIM65" s="27"/>
      <c r="NIU65" s="27"/>
      <c r="NJC65" s="27"/>
      <c r="NJK65" s="27"/>
      <c r="NJS65" s="27"/>
      <c r="NKA65" s="27"/>
      <c r="NKI65" s="27"/>
      <c r="NKQ65" s="27"/>
      <c r="NKY65" s="27"/>
      <c r="NLG65" s="27"/>
      <c r="NLO65" s="27"/>
      <c r="NLW65" s="27"/>
      <c r="NME65" s="27"/>
      <c r="NMM65" s="27"/>
      <c r="NMU65" s="27"/>
      <c r="NNC65" s="27"/>
      <c r="NNK65" s="27"/>
      <c r="NNS65" s="27"/>
      <c r="NOA65" s="27"/>
      <c r="NOI65" s="27"/>
      <c r="NOQ65" s="27"/>
      <c r="NOY65" s="27"/>
      <c r="NPG65" s="27"/>
      <c r="NPO65" s="27"/>
      <c r="NPW65" s="27"/>
      <c r="NQE65" s="27"/>
      <c r="NQM65" s="27"/>
      <c r="NQU65" s="27"/>
      <c r="NRC65" s="27"/>
      <c r="NRK65" s="27"/>
      <c r="NRS65" s="27"/>
      <c r="NSA65" s="27"/>
      <c r="NSI65" s="27"/>
      <c r="NSQ65" s="27"/>
      <c r="NSY65" s="27"/>
      <c r="NTG65" s="27"/>
      <c r="NTO65" s="27"/>
      <c r="NTW65" s="27"/>
      <c r="NUE65" s="27"/>
      <c r="NUM65" s="27"/>
      <c r="NUU65" s="27"/>
      <c r="NVC65" s="27"/>
      <c r="NVK65" s="27"/>
      <c r="NVS65" s="27"/>
      <c r="NWA65" s="27"/>
      <c r="NWI65" s="27"/>
      <c r="NWQ65" s="27"/>
      <c r="NWY65" s="27"/>
      <c r="NXG65" s="27"/>
      <c r="NXO65" s="27"/>
      <c r="NXW65" s="27"/>
      <c r="NYE65" s="27"/>
      <c r="NYM65" s="27"/>
      <c r="NYU65" s="27"/>
      <c r="NZC65" s="27"/>
      <c r="NZK65" s="27"/>
      <c r="NZS65" s="27"/>
      <c r="OAA65" s="27"/>
      <c r="OAI65" s="27"/>
      <c r="OAQ65" s="27"/>
      <c r="OAY65" s="27"/>
      <c r="OBG65" s="27"/>
      <c r="OBO65" s="27"/>
      <c r="OBW65" s="27"/>
      <c r="OCE65" s="27"/>
      <c r="OCM65" s="27"/>
      <c r="OCU65" s="27"/>
      <c r="ODC65" s="27"/>
      <c r="ODK65" s="27"/>
      <c r="ODS65" s="27"/>
      <c r="OEA65" s="27"/>
      <c r="OEI65" s="27"/>
      <c r="OEQ65" s="27"/>
      <c r="OEY65" s="27"/>
      <c r="OFG65" s="27"/>
      <c r="OFO65" s="27"/>
      <c r="OFW65" s="27"/>
      <c r="OGE65" s="27"/>
      <c r="OGM65" s="27"/>
      <c r="OGU65" s="27"/>
      <c r="OHC65" s="27"/>
      <c r="OHK65" s="27"/>
      <c r="OHS65" s="27"/>
      <c r="OIA65" s="27"/>
      <c r="OII65" s="27"/>
      <c r="OIQ65" s="27"/>
      <c r="OIY65" s="27"/>
      <c r="OJG65" s="27"/>
      <c r="OJO65" s="27"/>
      <c r="OJW65" s="27"/>
      <c r="OKE65" s="27"/>
      <c r="OKM65" s="27"/>
      <c r="OKU65" s="27"/>
      <c r="OLC65" s="27"/>
      <c r="OLK65" s="27"/>
      <c r="OLS65" s="27"/>
      <c r="OMA65" s="27"/>
      <c r="OMI65" s="27"/>
      <c r="OMQ65" s="27"/>
      <c r="OMY65" s="27"/>
      <c r="ONG65" s="27"/>
      <c r="ONO65" s="27"/>
      <c r="ONW65" s="27"/>
      <c r="OOE65" s="27"/>
      <c r="OOM65" s="27"/>
      <c r="OOU65" s="27"/>
      <c r="OPC65" s="27"/>
      <c r="OPK65" s="27"/>
      <c r="OPS65" s="27"/>
      <c r="OQA65" s="27"/>
      <c r="OQI65" s="27"/>
      <c r="OQQ65" s="27"/>
      <c r="OQY65" s="27"/>
      <c r="ORG65" s="27"/>
      <c r="ORO65" s="27"/>
      <c r="ORW65" s="27"/>
      <c r="OSE65" s="27"/>
      <c r="OSM65" s="27"/>
      <c r="OSU65" s="27"/>
      <c r="OTC65" s="27"/>
      <c r="OTK65" s="27"/>
      <c r="OTS65" s="27"/>
      <c r="OUA65" s="27"/>
      <c r="OUI65" s="27"/>
      <c r="OUQ65" s="27"/>
      <c r="OUY65" s="27"/>
      <c r="OVG65" s="27"/>
      <c r="OVO65" s="27"/>
      <c r="OVW65" s="27"/>
      <c r="OWE65" s="27"/>
      <c r="OWM65" s="27"/>
      <c r="OWU65" s="27"/>
      <c r="OXC65" s="27"/>
      <c r="OXK65" s="27"/>
      <c r="OXS65" s="27"/>
      <c r="OYA65" s="27"/>
      <c r="OYI65" s="27"/>
      <c r="OYQ65" s="27"/>
      <c r="OYY65" s="27"/>
      <c r="OZG65" s="27"/>
      <c r="OZO65" s="27"/>
      <c r="OZW65" s="27"/>
      <c r="PAE65" s="27"/>
      <c r="PAM65" s="27"/>
      <c r="PAU65" s="27"/>
      <c r="PBC65" s="27"/>
      <c r="PBK65" s="27"/>
      <c r="PBS65" s="27"/>
      <c r="PCA65" s="27"/>
      <c r="PCI65" s="27"/>
      <c r="PCQ65" s="27"/>
      <c r="PCY65" s="27"/>
      <c r="PDG65" s="27"/>
      <c r="PDO65" s="27"/>
      <c r="PDW65" s="27"/>
      <c r="PEE65" s="27"/>
      <c r="PEM65" s="27"/>
      <c r="PEU65" s="27"/>
      <c r="PFC65" s="27"/>
      <c r="PFK65" s="27"/>
      <c r="PFS65" s="27"/>
      <c r="PGA65" s="27"/>
      <c r="PGI65" s="27"/>
      <c r="PGQ65" s="27"/>
      <c r="PGY65" s="27"/>
      <c r="PHG65" s="27"/>
      <c r="PHO65" s="27"/>
      <c r="PHW65" s="27"/>
      <c r="PIE65" s="27"/>
      <c r="PIM65" s="27"/>
      <c r="PIU65" s="27"/>
      <c r="PJC65" s="27"/>
      <c r="PJK65" s="27"/>
      <c r="PJS65" s="27"/>
      <c r="PKA65" s="27"/>
      <c r="PKI65" s="27"/>
      <c r="PKQ65" s="27"/>
      <c r="PKY65" s="27"/>
      <c r="PLG65" s="27"/>
      <c r="PLO65" s="27"/>
      <c r="PLW65" s="27"/>
      <c r="PME65" s="27"/>
      <c r="PMM65" s="27"/>
      <c r="PMU65" s="27"/>
      <c r="PNC65" s="27"/>
      <c r="PNK65" s="27"/>
      <c r="PNS65" s="27"/>
      <c r="POA65" s="27"/>
      <c r="POI65" s="27"/>
      <c r="POQ65" s="27"/>
      <c r="POY65" s="27"/>
      <c r="PPG65" s="27"/>
      <c r="PPO65" s="27"/>
      <c r="PPW65" s="27"/>
      <c r="PQE65" s="27"/>
      <c r="PQM65" s="27"/>
      <c r="PQU65" s="27"/>
      <c r="PRC65" s="27"/>
      <c r="PRK65" s="27"/>
      <c r="PRS65" s="27"/>
      <c r="PSA65" s="27"/>
      <c r="PSI65" s="27"/>
      <c r="PSQ65" s="27"/>
      <c r="PSY65" s="27"/>
      <c r="PTG65" s="27"/>
      <c r="PTO65" s="27"/>
      <c r="PTW65" s="27"/>
      <c r="PUE65" s="27"/>
      <c r="PUM65" s="27"/>
      <c r="PUU65" s="27"/>
      <c r="PVC65" s="27"/>
      <c r="PVK65" s="27"/>
      <c r="PVS65" s="27"/>
      <c r="PWA65" s="27"/>
      <c r="PWI65" s="27"/>
      <c r="PWQ65" s="27"/>
      <c r="PWY65" s="27"/>
      <c r="PXG65" s="27"/>
      <c r="PXO65" s="27"/>
      <c r="PXW65" s="27"/>
      <c r="PYE65" s="27"/>
      <c r="PYM65" s="27"/>
      <c r="PYU65" s="27"/>
      <c r="PZC65" s="27"/>
      <c r="PZK65" s="27"/>
      <c r="PZS65" s="27"/>
      <c r="QAA65" s="27"/>
      <c r="QAI65" s="27"/>
      <c r="QAQ65" s="27"/>
      <c r="QAY65" s="27"/>
      <c r="QBG65" s="27"/>
      <c r="QBO65" s="27"/>
      <c r="QBW65" s="27"/>
      <c r="QCE65" s="27"/>
      <c r="QCM65" s="27"/>
      <c r="QCU65" s="27"/>
      <c r="QDC65" s="27"/>
      <c r="QDK65" s="27"/>
      <c r="QDS65" s="27"/>
      <c r="QEA65" s="27"/>
      <c r="QEI65" s="27"/>
      <c r="QEQ65" s="27"/>
      <c r="QEY65" s="27"/>
      <c r="QFG65" s="27"/>
      <c r="QFO65" s="27"/>
      <c r="QFW65" s="27"/>
      <c r="QGE65" s="27"/>
      <c r="QGM65" s="27"/>
      <c r="QGU65" s="27"/>
      <c r="QHC65" s="27"/>
      <c r="QHK65" s="27"/>
      <c r="QHS65" s="27"/>
      <c r="QIA65" s="27"/>
      <c r="QII65" s="27"/>
      <c r="QIQ65" s="27"/>
      <c r="QIY65" s="27"/>
      <c r="QJG65" s="27"/>
      <c r="QJO65" s="27"/>
      <c r="QJW65" s="27"/>
      <c r="QKE65" s="27"/>
      <c r="QKM65" s="27"/>
      <c r="QKU65" s="27"/>
      <c r="QLC65" s="27"/>
      <c r="QLK65" s="27"/>
      <c r="QLS65" s="27"/>
      <c r="QMA65" s="27"/>
      <c r="QMI65" s="27"/>
      <c r="QMQ65" s="27"/>
      <c r="QMY65" s="27"/>
      <c r="QNG65" s="27"/>
      <c r="QNO65" s="27"/>
      <c r="QNW65" s="27"/>
      <c r="QOE65" s="27"/>
      <c r="QOM65" s="27"/>
      <c r="QOU65" s="27"/>
      <c r="QPC65" s="27"/>
      <c r="QPK65" s="27"/>
      <c r="QPS65" s="27"/>
      <c r="QQA65" s="27"/>
      <c r="QQI65" s="27"/>
      <c r="QQQ65" s="27"/>
      <c r="QQY65" s="27"/>
      <c r="QRG65" s="27"/>
      <c r="QRO65" s="27"/>
      <c r="QRW65" s="27"/>
      <c r="QSE65" s="27"/>
      <c r="QSM65" s="27"/>
      <c r="QSU65" s="27"/>
      <c r="QTC65" s="27"/>
      <c r="QTK65" s="27"/>
      <c r="QTS65" s="27"/>
      <c r="QUA65" s="27"/>
      <c r="QUI65" s="27"/>
      <c r="QUQ65" s="27"/>
      <c r="QUY65" s="27"/>
      <c r="QVG65" s="27"/>
      <c r="QVO65" s="27"/>
      <c r="QVW65" s="27"/>
      <c r="QWE65" s="27"/>
      <c r="QWM65" s="27"/>
      <c r="QWU65" s="27"/>
      <c r="QXC65" s="27"/>
      <c r="QXK65" s="27"/>
      <c r="QXS65" s="27"/>
      <c r="QYA65" s="27"/>
      <c r="QYI65" s="27"/>
      <c r="QYQ65" s="27"/>
      <c r="QYY65" s="27"/>
      <c r="QZG65" s="27"/>
      <c r="QZO65" s="27"/>
      <c r="QZW65" s="27"/>
      <c r="RAE65" s="27"/>
      <c r="RAM65" s="27"/>
      <c r="RAU65" s="27"/>
      <c r="RBC65" s="27"/>
      <c r="RBK65" s="27"/>
      <c r="RBS65" s="27"/>
      <c r="RCA65" s="27"/>
      <c r="RCI65" s="27"/>
      <c r="RCQ65" s="27"/>
      <c r="RCY65" s="27"/>
      <c r="RDG65" s="27"/>
      <c r="RDO65" s="27"/>
      <c r="RDW65" s="27"/>
      <c r="REE65" s="27"/>
      <c r="REM65" s="27"/>
      <c r="REU65" s="27"/>
      <c r="RFC65" s="27"/>
      <c r="RFK65" s="27"/>
      <c r="RFS65" s="27"/>
      <c r="RGA65" s="27"/>
      <c r="RGI65" s="27"/>
      <c r="RGQ65" s="27"/>
      <c r="RGY65" s="27"/>
      <c r="RHG65" s="27"/>
      <c r="RHO65" s="27"/>
      <c r="RHW65" s="27"/>
      <c r="RIE65" s="27"/>
      <c r="RIM65" s="27"/>
      <c r="RIU65" s="27"/>
      <c r="RJC65" s="27"/>
      <c r="RJK65" s="27"/>
      <c r="RJS65" s="27"/>
      <c r="RKA65" s="27"/>
      <c r="RKI65" s="27"/>
      <c r="RKQ65" s="27"/>
      <c r="RKY65" s="27"/>
      <c r="RLG65" s="27"/>
      <c r="RLO65" s="27"/>
      <c r="RLW65" s="27"/>
      <c r="RME65" s="27"/>
      <c r="RMM65" s="27"/>
      <c r="RMU65" s="27"/>
      <c r="RNC65" s="27"/>
      <c r="RNK65" s="27"/>
      <c r="RNS65" s="27"/>
      <c r="ROA65" s="27"/>
      <c r="ROI65" s="27"/>
      <c r="ROQ65" s="27"/>
      <c r="ROY65" s="27"/>
      <c r="RPG65" s="27"/>
      <c r="RPO65" s="27"/>
      <c r="RPW65" s="27"/>
      <c r="RQE65" s="27"/>
      <c r="RQM65" s="27"/>
      <c r="RQU65" s="27"/>
      <c r="RRC65" s="27"/>
      <c r="RRK65" s="27"/>
      <c r="RRS65" s="27"/>
      <c r="RSA65" s="27"/>
      <c r="RSI65" s="27"/>
      <c r="RSQ65" s="27"/>
      <c r="RSY65" s="27"/>
      <c r="RTG65" s="27"/>
      <c r="RTO65" s="27"/>
      <c r="RTW65" s="27"/>
      <c r="RUE65" s="27"/>
      <c r="RUM65" s="27"/>
      <c r="RUU65" s="27"/>
      <c r="RVC65" s="27"/>
      <c r="RVK65" s="27"/>
      <c r="RVS65" s="27"/>
      <c r="RWA65" s="27"/>
      <c r="RWI65" s="27"/>
      <c r="RWQ65" s="27"/>
      <c r="RWY65" s="27"/>
      <c r="RXG65" s="27"/>
      <c r="RXO65" s="27"/>
      <c r="RXW65" s="27"/>
      <c r="RYE65" s="27"/>
      <c r="RYM65" s="27"/>
      <c r="RYU65" s="27"/>
      <c r="RZC65" s="27"/>
      <c r="RZK65" s="27"/>
      <c r="RZS65" s="27"/>
      <c r="SAA65" s="27"/>
      <c r="SAI65" s="27"/>
      <c r="SAQ65" s="27"/>
      <c r="SAY65" s="27"/>
      <c r="SBG65" s="27"/>
      <c r="SBO65" s="27"/>
      <c r="SBW65" s="27"/>
      <c r="SCE65" s="27"/>
      <c r="SCM65" s="27"/>
      <c r="SCU65" s="27"/>
      <c r="SDC65" s="27"/>
      <c r="SDK65" s="27"/>
      <c r="SDS65" s="27"/>
      <c r="SEA65" s="27"/>
      <c r="SEI65" s="27"/>
      <c r="SEQ65" s="27"/>
      <c r="SEY65" s="27"/>
      <c r="SFG65" s="27"/>
      <c r="SFO65" s="27"/>
      <c r="SFW65" s="27"/>
      <c r="SGE65" s="27"/>
      <c r="SGM65" s="27"/>
      <c r="SGU65" s="27"/>
      <c r="SHC65" s="27"/>
      <c r="SHK65" s="27"/>
      <c r="SHS65" s="27"/>
      <c r="SIA65" s="27"/>
      <c r="SII65" s="27"/>
      <c r="SIQ65" s="27"/>
      <c r="SIY65" s="27"/>
      <c r="SJG65" s="27"/>
      <c r="SJO65" s="27"/>
      <c r="SJW65" s="27"/>
      <c r="SKE65" s="27"/>
      <c r="SKM65" s="27"/>
      <c r="SKU65" s="27"/>
      <c r="SLC65" s="27"/>
      <c r="SLK65" s="27"/>
      <c r="SLS65" s="27"/>
      <c r="SMA65" s="27"/>
      <c r="SMI65" s="27"/>
      <c r="SMQ65" s="27"/>
      <c r="SMY65" s="27"/>
      <c r="SNG65" s="27"/>
      <c r="SNO65" s="27"/>
      <c r="SNW65" s="27"/>
      <c r="SOE65" s="27"/>
      <c r="SOM65" s="27"/>
      <c r="SOU65" s="27"/>
      <c r="SPC65" s="27"/>
      <c r="SPK65" s="27"/>
      <c r="SPS65" s="27"/>
      <c r="SQA65" s="27"/>
      <c r="SQI65" s="27"/>
      <c r="SQQ65" s="27"/>
      <c r="SQY65" s="27"/>
      <c r="SRG65" s="27"/>
      <c r="SRO65" s="27"/>
      <c r="SRW65" s="27"/>
      <c r="SSE65" s="27"/>
      <c r="SSM65" s="27"/>
      <c r="SSU65" s="27"/>
      <c r="STC65" s="27"/>
      <c r="STK65" s="27"/>
      <c r="STS65" s="27"/>
      <c r="SUA65" s="27"/>
      <c r="SUI65" s="27"/>
      <c r="SUQ65" s="27"/>
      <c r="SUY65" s="27"/>
      <c r="SVG65" s="27"/>
      <c r="SVO65" s="27"/>
      <c r="SVW65" s="27"/>
      <c r="SWE65" s="27"/>
      <c r="SWM65" s="27"/>
      <c r="SWU65" s="27"/>
      <c r="SXC65" s="27"/>
      <c r="SXK65" s="27"/>
      <c r="SXS65" s="27"/>
      <c r="SYA65" s="27"/>
      <c r="SYI65" s="27"/>
      <c r="SYQ65" s="27"/>
      <c r="SYY65" s="27"/>
      <c r="SZG65" s="27"/>
      <c r="SZO65" s="27"/>
      <c r="SZW65" s="27"/>
      <c r="TAE65" s="27"/>
      <c r="TAM65" s="27"/>
      <c r="TAU65" s="27"/>
      <c r="TBC65" s="27"/>
      <c r="TBK65" s="27"/>
      <c r="TBS65" s="27"/>
      <c r="TCA65" s="27"/>
      <c r="TCI65" s="27"/>
      <c r="TCQ65" s="27"/>
      <c r="TCY65" s="27"/>
      <c r="TDG65" s="27"/>
      <c r="TDO65" s="27"/>
      <c r="TDW65" s="27"/>
      <c r="TEE65" s="27"/>
      <c r="TEM65" s="27"/>
      <c r="TEU65" s="27"/>
      <c r="TFC65" s="27"/>
      <c r="TFK65" s="27"/>
      <c r="TFS65" s="27"/>
      <c r="TGA65" s="27"/>
      <c r="TGI65" s="27"/>
      <c r="TGQ65" s="27"/>
      <c r="TGY65" s="27"/>
      <c r="THG65" s="27"/>
      <c r="THO65" s="27"/>
      <c r="THW65" s="27"/>
      <c r="TIE65" s="27"/>
      <c r="TIM65" s="27"/>
      <c r="TIU65" s="27"/>
      <c r="TJC65" s="27"/>
      <c r="TJK65" s="27"/>
      <c r="TJS65" s="27"/>
      <c r="TKA65" s="27"/>
      <c r="TKI65" s="27"/>
      <c r="TKQ65" s="27"/>
      <c r="TKY65" s="27"/>
      <c r="TLG65" s="27"/>
      <c r="TLO65" s="27"/>
      <c r="TLW65" s="27"/>
      <c r="TME65" s="27"/>
      <c r="TMM65" s="27"/>
      <c r="TMU65" s="27"/>
      <c r="TNC65" s="27"/>
      <c r="TNK65" s="27"/>
      <c r="TNS65" s="27"/>
      <c r="TOA65" s="27"/>
      <c r="TOI65" s="27"/>
      <c r="TOQ65" s="27"/>
      <c r="TOY65" s="27"/>
      <c r="TPG65" s="27"/>
      <c r="TPO65" s="27"/>
      <c r="TPW65" s="27"/>
      <c r="TQE65" s="27"/>
      <c r="TQM65" s="27"/>
      <c r="TQU65" s="27"/>
      <c r="TRC65" s="27"/>
      <c r="TRK65" s="27"/>
      <c r="TRS65" s="27"/>
      <c r="TSA65" s="27"/>
      <c r="TSI65" s="27"/>
      <c r="TSQ65" s="27"/>
      <c r="TSY65" s="27"/>
      <c r="TTG65" s="27"/>
      <c r="TTO65" s="27"/>
      <c r="TTW65" s="27"/>
      <c r="TUE65" s="27"/>
      <c r="TUM65" s="27"/>
      <c r="TUU65" s="27"/>
      <c r="TVC65" s="27"/>
      <c r="TVK65" s="27"/>
      <c r="TVS65" s="27"/>
      <c r="TWA65" s="27"/>
      <c r="TWI65" s="27"/>
      <c r="TWQ65" s="27"/>
      <c r="TWY65" s="27"/>
      <c r="TXG65" s="27"/>
      <c r="TXO65" s="27"/>
      <c r="TXW65" s="27"/>
      <c r="TYE65" s="27"/>
      <c r="TYM65" s="27"/>
      <c r="TYU65" s="27"/>
      <c r="TZC65" s="27"/>
      <c r="TZK65" s="27"/>
      <c r="TZS65" s="27"/>
      <c r="UAA65" s="27"/>
      <c r="UAI65" s="27"/>
      <c r="UAQ65" s="27"/>
      <c r="UAY65" s="27"/>
      <c r="UBG65" s="27"/>
      <c r="UBO65" s="27"/>
      <c r="UBW65" s="27"/>
      <c r="UCE65" s="27"/>
      <c r="UCM65" s="27"/>
      <c r="UCU65" s="27"/>
      <c r="UDC65" s="27"/>
      <c r="UDK65" s="27"/>
      <c r="UDS65" s="27"/>
      <c r="UEA65" s="27"/>
      <c r="UEI65" s="27"/>
      <c r="UEQ65" s="27"/>
      <c r="UEY65" s="27"/>
      <c r="UFG65" s="27"/>
      <c r="UFO65" s="27"/>
      <c r="UFW65" s="27"/>
      <c r="UGE65" s="27"/>
      <c r="UGM65" s="27"/>
      <c r="UGU65" s="27"/>
      <c r="UHC65" s="27"/>
      <c r="UHK65" s="27"/>
      <c r="UHS65" s="27"/>
      <c r="UIA65" s="27"/>
      <c r="UII65" s="27"/>
      <c r="UIQ65" s="27"/>
      <c r="UIY65" s="27"/>
      <c r="UJG65" s="27"/>
      <c r="UJO65" s="27"/>
      <c r="UJW65" s="27"/>
      <c r="UKE65" s="27"/>
      <c r="UKM65" s="27"/>
      <c r="UKU65" s="27"/>
      <c r="ULC65" s="27"/>
      <c r="ULK65" s="27"/>
      <c r="ULS65" s="27"/>
      <c r="UMA65" s="27"/>
      <c r="UMI65" s="27"/>
      <c r="UMQ65" s="27"/>
      <c r="UMY65" s="27"/>
      <c r="UNG65" s="27"/>
      <c r="UNO65" s="27"/>
      <c r="UNW65" s="27"/>
      <c r="UOE65" s="27"/>
      <c r="UOM65" s="27"/>
      <c r="UOU65" s="27"/>
      <c r="UPC65" s="27"/>
      <c r="UPK65" s="27"/>
      <c r="UPS65" s="27"/>
      <c r="UQA65" s="27"/>
      <c r="UQI65" s="27"/>
      <c r="UQQ65" s="27"/>
      <c r="UQY65" s="27"/>
      <c r="URG65" s="27"/>
      <c r="URO65" s="27"/>
      <c r="URW65" s="27"/>
      <c r="USE65" s="27"/>
      <c r="USM65" s="27"/>
      <c r="USU65" s="27"/>
      <c r="UTC65" s="27"/>
      <c r="UTK65" s="27"/>
      <c r="UTS65" s="27"/>
      <c r="UUA65" s="27"/>
      <c r="UUI65" s="27"/>
      <c r="UUQ65" s="27"/>
      <c r="UUY65" s="27"/>
      <c r="UVG65" s="27"/>
      <c r="UVO65" s="27"/>
      <c r="UVW65" s="27"/>
      <c r="UWE65" s="27"/>
      <c r="UWM65" s="27"/>
      <c r="UWU65" s="27"/>
      <c r="UXC65" s="27"/>
      <c r="UXK65" s="27"/>
      <c r="UXS65" s="27"/>
      <c r="UYA65" s="27"/>
      <c r="UYI65" s="27"/>
      <c r="UYQ65" s="27"/>
      <c r="UYY65" s="27"/>
      <c r="UZG65" s="27"/>
      <c r="UZO65" s="27"/>
      <c r="UZW65" s="27"/>
      <c r="VAE65" s="27"/>
      <c r="VAM65" s="27"/>
      <c r="VAU65" s="27"/>
      <c r="VBC65" s="27"/>
      <c r="VBK65" s="27"/>
      <c r="VBS65" s="27"/>
      <c r="VCA65" s="27"/>
      <c r="VCI65" s="27"/>
      <c r="VCQ65" s="27"/>
      <c r="VCY65" s="27"/>
      <c r="VDG65" s="27"/>
      <c r="VDO65" s="27"/>
      <c r="VDW65" s="27"/>
      <c r="VEE65" s="27"/>
      <c r="VEM65" s="27"/>
      <c r="VEU65" s="27"/>
      <c r="VFC65" s="27"/>
      <c r="VFK65" s="27"/>
      <c r="VFS65" s="27"/>
      <c r="VGA65" s="27"/>
      <c r="VGI65" s="27"/>
      <c r="VGQ65" s="27"/>
      <c r="VGY65" s="27"/>
      <c r="VHG65" s="27"/>
      <c r="VHO65" s="27"/>
      <c r="VHW65" s="27"/>
      <c r="VIE65" s="27"/>
      <c r="VIM65" s="27"/>
      <c r="VIU65" s="27"/>
      <c r="VJC65" s="27"/>
      <c r="VJK65" s="27"/>
      <c r="VJS65" s="27"/>
      <c r="VKA65" s="27"/>
      <c r="VKI65" s="27"/>
      <c r="VKQ65" s="27"/>
      <c r="VKY65" s="27"/>
      <c r="VLG65" s="27"/>
      <c r="VLO65" s="27"/>
      <c r="VLW65" s="27"/>
      <c r="VME65" s="27"/>
      <c r="VMM65" s="27"/>
      <c r="VMU65" s="27"/>
      <c r="VNC65" s="27"/>
      <c r="VNK65" s="27"/>
      <c r="VNS65" s="27"/>
      <c r="VOA65" s="27"/>
      <c r="VOI65" s="27"/>
      <c r="VOQ65" s="27"/>
      <c r="VOY65" s="27"/>
      <c r="VPG65" s="27"/>
      <c r="VPO65" s="27"/>
      <c r="VPW65" s="27"/>
      <c r="VQE65" s="27"/>
      <c r="VQM65" s="27"/>
      <c r="VQU65" s="27"/>
      <c r="VRC65" s="27"/>
      <c r="VRK65" s="27"/>
      <c r="VRS65" s="27"/>
      <c r="VSA65" s="27"/>
      <c r="VSI65" s="27"/>
      <c r="VSQ65" s="27"/>
      <c r="VSY65" s="27"/>
      <c r="VTG65" s="27"/>
      <c r="VTO65" s="27"/>
      <c r="VTW65" s="27"/>
      <c r="VUE65" s="27"/>
      <c r="VUM65" s="27"/>
      <c r="VUU65" s="27"/>
      <c r="VVC65" s="27"/>
      <c r="VVK65" s="27"/>
      <c r="VVS65" s="27"/>
      <c r="VWA65" s="27"/>
      <c r="VWI65" s="27"/>
      <c r="VWQ65" s="27"/>
      <c r="VWY65" s="27"/>
      <c r="VXG65" s="27"/>
      <c r="VXO65" s="27"/>
      <c r="VXW65" s="27"/>
      <c r="VYE65" s="27"/>
      <c r="VYM65" s="27"/>
      <c r="VYU65" s="27"/>
      <c r="VZC65" s="27"/>
      <c r="VZK65" s="27"/>
      <c r="VZS65" s="27"/>
      <c r="WAA65" s="27"/>
      <c r="WAI65" s="27"/>
      <c r="WAQ65" s="27"/>
      <c r="WAY65" s="27"/>
      <c r="WBG65" s="27"/>
      <c r="WBO65" s="27"/>
      <c r="WBW65" s="27"/>
      <c r="WCE65" s="27"/>
      <c r="WCM65" s="27"/>
      <c r="WCU65" s="27"/>
      <c r="WDC65" s="27"/>
      <c r="WDK65" s="27"/>
      <c r="WDS65" s="27"/>
      <c r="WEA65" s="27"/>
      <c r="WEI65" s="27"/>
      <c r="WEQ65" s="27"/>
      <c r="WEY65" s="27"/>
      <c r="WFG65" s="27"/>
      <c r="WFO65" s="27"/>
      <c r="WFW65" s="27"/>
      <c r="WGE65" s="27"/>
      <c r="WGM65" s="27"/>
      <c r="WGU65" s="27"/>
      <c r="WHC65" s="27"/>
      <c r="WHK65" s="27"/>
      <c r="WHS65" s="27"/>
      <c r="WIA65" s="27"/>
      <c r="WII65" s="27"/>
      <c r="WIQ65" s="27"/>
      <c r="WIY65" s="27"/>
      <c r="WJG65" s="27"/>
      <c r="WJO65" s="27"/>
      <c r="WJW65" s="27"/>
      <c r="WKE65" s="27"/>
      <c r="WKM65" s="27"/>
      <c r="WKU65" s="27"/>
      <c r="WLC65" s="27"/>
      <c r="WLK65" s="27"/>
      <c r="WLS65" s="27"/>
      <c r="WMA65" s="27"/>
      <c r="WMI65" s="27"/>
      <c r="WMQ65" s="27"/>
      <c r="WMY65" s="27"/>
      <c r="WNG65" s="27"/>
      <c r="WNO65" s="27"/>
      <c r="WNW65" s="27"/>
      <c r="WOE65" s="27"/>
      <c r="WOM65" s="27"/>
      <c r="WOU65" s="27"/>
      <c r="WPC65" s="27"/>
      <c r="WPK65" s="27"/>
      <c r="WPS65" s="27"/>
      <c r="WQA65" s="27"/>
      <c r="WQI65" s="27"/>
      <c r="WQQ65" s="27"/>
      <c r="WQY65" s="27"/>
      <c r="WRG65" s="27"/>
      <c r="WRO65" s="27"/>
      <c r="WRW65" s="27"/>
      <c r="WSE65" s="27"/>
      <c r="WSM65" s="27"/>
      <c r="WSU65" s="27"/>
      <c r="WTC65" s="27"/>
      <c r="WTK65" s="27"/>
      <c r="WTS65" s="27"/>
      <c r="WUA65" s="27"/>
      <c r="WUI65" s="27"/>
      <c r="WUQ65" s="27"/>
      <c r="WUY65" s="27"/>
      <c r="WVG65" s="27"/>
      <c r="WVO65" s="27"/>
      <c r="WVW65" s="27"/>
      <c r="WWE65" s="27"/>
      <c r="WWM65" s="27"/>
      <c r="WWU65" s="27"/>
      <c r="WXC65" s="27"/>
      <c r="WXK65" s="27"/>
      <c r="WXS65" s="27"/>
      <c r="WYA65" s="27"/>
      <c r="WYI65" s="27"/>
      <c r="WYQ65" s="27"/>
      <c r="WYY65" s="27"/>
      <c r="WZG65" s="27"/>
      <c r="WZO65" s="27"/>
      <c r="WZW65" s="27"/>
      <c r="XAE65" s="27"/>
      <c r="XAM65" s="27"/>
      <c r="XAU65" s="27"/>
      <c r="XBC65" s="27"/>
      <c r="XBK65" s="27"/>
      <c r="XBS65" s="27"/>
      <c r="XCA65" s="27"/>
      <c r="XCI65" s="27"/>
      <c r="XCQ65" s="27"/>
      <c r="XCY65" s="27"/>
      <c r="XDG65" s="27"/>
      <c r="XDO65" s="27"/>
      <c r="XDW65" s="27"/>
      <c r="XEE65" s="27"/>
    </row>
    <row r="66" spans="1:1023 1031:2047 2055:3071 3079:4095 4103:5119 5127:6143 6151:7167 7175:8191 8199:9215 9223:10239 10247:11263 11271:12287 12295:13311 13319:14335 14343:15359 15367:16359" ht="14.25" x14ac:dyDescent="0.25">
      <c r="A66" s="23">
        <v>18</v>
      </c>
      <c r="B66" s="61" t="s">
        <v>458</v>
      </c>
      <c r="C66" s="61" t="s">
        <v>165</v>
      </c>
      <c r="D66" s="61" t="s">
        <v>98</v>
      </c>
      <c r="E66" s="61" t="s">
        <v>100</v>
      </c>
      <c r="F66" s="61" t="s">
        <v>255</v>
      </c>
      <c r="G66" s="76">
        <v>11968</v>
      </c>
      <c r="H66" s="113" t="s">
        <v>171</v>
      </c>
      <c r="I66" s="51" t="s">
        <v>167</v>
      </c>
      <c r="J66" s="61" t="s">
        <v>168</v>
      </c>
      <c r="K66" s="77">
        <v>42781</v>
      </c>
      <c r="L66" s="124">
        <v>234420</v>
      </c>
      <c r="M66" s="76">
        <v>12027</v>
      </c>
      <c r="N66" s="77">
        <v>42781</v>
      </c>
      <c r="O66" s="77">
        <v>43146</v>
      </c>
      <c r="P66" s="61" t="s">
        <v>122</v>
      </c>
      <c r="Q66" s="64" t="s">
        <v>101</v>
      </c>
      <c r="R66" s="130" t="s">
        <v>101</v>
      </c>
      <c r="S66" s="130" t="s">
        <v>101</v>
      </c>
      <c r="T66" s="61" t="s">
        <v>99</v>
      </c>
      <c r="U66" s="61" t="s">
        <v>101</v>
      </c>
      <c r="V66" s="65" t="s">
        <v>102</v>
      </c>
      <c r="W66" s="65">
        <v>43146</v>
      </c>
      <c r="X66" s="83">
        <v>12276</v>
      </c>
      <c r="Y66" s="65" t="s">
        <v>172</v>
      </c>
      <c r="Z66" s="84">
        <v>43147</v>
      </c>
      <c r="AA66" s="65">
        <v>43511</v>
      </c>
      <c r="AB66" s="85" t="s">
        <v>101</v>
      </c>
      <c r="AC66" s="78" t="s">
        <v>101</v>
      </c>
      <c r="AD66" s="134">
        <v>0</v>
      </c>
      <c r="AE66" s="134">
        <v>0</v>
      </c>
      <c r="AF66" s="85" t="s">
        <v>101</v>
      </c>
      <c r="AG66" s="79" t="s">
        <v>101</v>
      </c>
      <c r="AH66" s="134">
        <v>0</v>
      </c>
      <c r="AI66" s="129">
        <f t="shared" si="0"/>
        <v>234420</v>
      </c>
      <c r="AJ66" s="134">
        <v>426850.06</v>
      </c>
      <c r="AK66" s="134">
        <v>0</v>
      </c>
      <c r="AL66" s="139">
        <f>AJ66+AJ67+AK70+AJ68</f>
        <v>1165631.96</v>
      </c>
      <c r="AM66" s="80" t="s">
        <v>101</v>
      </c>
      <c r="AN66" s="80" t="s">
        <v>101</v>
      </c>
      <c r="AO66" s="80" t="s">
        <v>101</v>
      </c>
      <c r="AP66" s="80" t="s">
        <v>101</v>
      </c>
      <c r="AQ66" s="80" t="s">
        <v>101</v>
      </c>
      <c r="AR66" s="80" t="s">
        <v>101</v>
      </c>
      <c r="AS66" s="80" t="s">
        <v>101</v>
      </c>
      <c r="AT66" s="80" t="s">
        <v>101</v>
      </c>
      <c r="AU66" s="80" t="s">
        <v>101</v>
      </c>
      <c r="AV66" s="80" t="s">
        <v>101</v>
      </c>
      <c r="AW66" s="80" t="s">
        <v>101</v>
      </c>
      <c r="AX66" s="80" t="s">
        <v>101</v>
      </c>
      <c r="AY66" s="80" t="s">
        <v>101</v>
      </c>
      <c r="AZ66" s="80" t="s">
        <v>101</v>
      </c>
      <c r="BA66" s="80" t="s">
        <v>101</v>
      </c>
      <c r="BB66" s="80" t="s">
        <v>101</v>
      </c>
      <c r="BC66" s="80" t="s">
        <v>101</v>
      </c>
      <c r="BD66" s="80" t="s">
        <v>101</v>
      </c>
      <c r="BE66" s="80" t="s">
        <v>101</v>
      </c>
      <c r="BF66" s="80" t="s">
        <v>101</v>
      </c>
      <c r="BG66" s="80" t="s">
        <v>101</v>
      </c>
      <c r="BH66" s="68" t="s">
        <v>101</v>
      </c>
      <c r="KA66" s="27"/>
      <c r="KI66" s="27"/>
      <c r="KQ66" s="27"/>
      <c r="KY66" s="27"/>
      <c r="LG66" s="27"/>
      <c r="LO66" s="27"/>
      <c r="LW66" s="27"/>
      <c r="ME66" s="27"/>
      <c r="MM66" s="27"/>
      <c r="MU66" s="27"/>
      <c r="NC66" s="27"/>
      <c r="NK66" s="27"/>
      <c r="NS66" s="27"/>
      <c r="OA66" s="27"/>
      <c r="OI66" s="27"/>
      <c r="OQ66" s="27"/>
      <c r="OY66" s="27"/>
      <c r="PG66" s="27"/>
      <c r="PO66" s="27"/>
      <c r="PW66" s="27"/>
      <c r="QE66" s="27"/>
      <c r="QM66" s="27"/>
      <c r="QU66" s="27"/>
      <c r="RC66" s="27"/>
      <c r="RK66" s="27"/>
      <c r="RS66" s="27"/>
      <c r="SA66" s="27"/>
      <c r="SI66" s="27"/>
      <c r="SQ66" s="27"/>
      <c r="SY66" s="27"/>
      <c r="TG66" s="27"/>
      <c r="TO66" s="27"/>
      <c r="TW66" s="27"/>
      <c r="UE66" s="27"/>
      <c r="UM66" s="27"/>
      <c r="UU66" s="27"/>
      <c r="VC66" s="27"/>
      <c r="VK66" s="27"/>
      <c r="VS66" s="27"/>
      <c r="WA66" s="27"/>
      <c r="WI66" s="27"/>
      <c r="WQ66" s="27"/>
      <c r="WY66" s="27"/>
      <c r="XG66" s="27"/>
      <c r="XO66" s="27"/>
      <c r="XW66" s="27"/>
      <c r="YE66" s="27"/>
      <c r="YM66" s="27"/>
      <c r="YU66" s="27"/>
      <c r="ZC66" s="27"/>
      <c r="ZK66" s="27"/>
      <c r="ZS66" s="27"/>
      <c r="AAA66" s="27"/>
      <c r="AAI66" s="27"/>
      <c r="AAQ66" s="27"/>
      <c r="AAY66" s="27"/>
      <c r="ABG66" s="27"/>
      <c r="ABO66" s="27"/>
      <c r="ABW66" s="27"/>
      <c r="ACE66" s="27"/>
      <c r="ACM66" s="27"/>
      <c r="ACU66" s="27"/>
      <c r="ADC66" s="27"/>
      <c r="ADK66" s="27"/>
      <c r="ADS66" s="27"/>
      <c r="AEA66" s="27"/>
      <c r="AEI66" s="27"/>
      <c r="AEQ66" s="27"/>
      <c r="AEY66" s="27"/>
      <c r="AFG66" s="27"/>
      <c r="AFO66" s="27"/>
      <c r="AFW66" s="27"/>
      <c r="AGE66" s="27"/>
      <c r="AGM66" s="27"/>
      <c r="AGU66" s="27"/>
      <c r="AHC66" s="27"/>
      <c r="AHK66" s="27"/>
      <c r="AHS66" s="27"/>
      <c r="AIA66" s="27"/>
      <c r="AII66" s="27"/>
      <c r="AIQ66" s="27"/>
      <c r="AIY66" s="27"/>
      <c r="AJG66" s="27"/>
      <c r="AJO66" s="27"/>
      <c r="AJW66" s="27"/>
      <c r="AKE66" s="27"/>
      <c r="AKM66" s="27"/>
      <c r="AKU66" s="27"/>
      <c r="ALC66" s="27"/>
      <c r="ALK66" s="27"/>
      <c r="ALS66" s="27"/>
      <c r="AMA66" s="27"/>
      <c r="AMI66" s="27"/>
      <c r="AMQ66" s="27"/>
      <c r="AMY66" s="27"/>
      <c r="ANG66" s="27"/>
      <c r="ANO66" s="27"/>
      <c r="ANW66" s="27"/>
      <c r="AOE66" s="27"/>
      <c r="AOM66" s="27"/>
      <c r="AOU66" s="27"/>
      <c r="APC66" s="27"/>
      <c r="APK66" s="27"/>
      <c r="APS66" s="27"/>
      <c r="AQA66" s="27"/>
      <c r="AQI66" s="27"/>
      <c r="AQQ66" s="27"/>
      <c r="AQY66" s="27"/>
      <c r="ARG66" s="27"/>
      <c r="ARO66" s="27"/>
      <c r="ARW66" s="27"/>
      <c r="ASE66" s="27"/>
      <c r="ASM66" s="27"/>
      <c r="ASU66" s="27"/>
      <c r="ATC66" s="27"/>
      <c r="ATK66" s="27"/>
      <c r="ATS66" s="27"/>
      <c r="AUA66" s="27"/>
      <c r="AUI66" s="27"/>
      <c r="AUQ66" s="27"/>
      <c r="AUY66" s="27"/>
      <c r="AVG66" s="27"/>
      <c r="AVO66" s="27"/>
      <c r="AVW66" s="27"/>
      <c r="AWE66" s="27"/>
      <c r="AWM66" s="27"/>
      <c r="AWU66" s="27"/>
      <c r="AXC66" s="27"/>
      <c r="AXK66" s="27"/>
      <c r="AXS66" s="27"/>
      <c r="AYA66" s="27"/>
      <c r="AYI66" s="27"/>
      <c r="AYQ66" s="27"/>
      <c r="AYY66" s="27"/>
      <c r="AZG66" s="27"/>
      <c r="AZO66" s="27"/>
      <c r="AZW66" s="27"/>
      <c r="BAE66" s="27"/>
      <c r="BAM66" s="27"/>
      <c r="BAU66" s="27"/>
      <c r="BBC66" s="27"/>
      <c r="BBK66" s="27"/>
      <c r="BBS66" s="27"/>
      <c r="BCA66" s="27"/>
      <c r="BCI66" s="27"/>
      <c r="BCQ66" s="27"/>
      <c r="BCY66" s="27"/>
      <c r="BDG66" s="27"/>
      <c r="BDO66" s="27"/>
      <c r="BDW66" s="27"/>
      <c r="BEE66" s="27"/>
      <c r="BEM66" s="27"/>
      <c r="BEU66" s="27"/>
      <c r="BFC66" s="27"/>
      <c r="BFK66" s="27"/>
      <c r="BFS66" s="27"/>
      <c r="BGA66" s="27"/>
      <c r="BGI66" s="27"/>
      <c r="BGQ66" s="27"/>
      <c r="BGY66" s="27"/>
      <c r="BHG66" s="27"/>
      <c r="BHO66" s="27"/>
      <c r="BHW66" s="27"/>
      <c r="BIE66" s="27"/>
      <c r="BIM66" s="27"/>
      <c r="BIU66" s="27"/>
      <c r="BJC66" s="27"/>
      <c r="BJK66" s="27"/>
      <c r="BJS66" s="27"/>
      <c r="BKA66" s="27"/>
      <c r="BKI66" s="27"/>
      <c r="BKQ66" s="27"/>
      <c r="BKY66" s="27"/>
      <c r="BLG66" s="27"/>
      <c r="BLO66" s="27"/>
      <c r="BLW66" s="27"/>
      <c r="BME66" s="27"/>
      <c r="BMM66" s="27"/>
      <c r="BMU66" s="27"/>
      <c r="BNC66" s="27"/>
      <c r="BNK66" s="27"/>
      <c r="BNS66" s="27"/>
      <c r="BOA66" s="27"/>
      <c r="BOI66" s="27"/>
      <c r="BOQ66" s="27"/>
      <c r="BOY66" s="27"/>
      <c r="BPG66" s="27"/>
      <c r="BPO66" s="27"/>
      <c r="BPW66" s="27"/>
      <c r="BQE66" s="27"/>
      <c r="BQM66" s="27"/>
      <c r="BQU66" s="27"/>
      <c r="BRC66" s="27"/>
      <c r="BRK66" s="27"/>
      <c r="BRS66" s="27"/>
      <c r="BSA66" s="27"/>
      <c r="BSI66" s="27"/>
      <c r="BSQ66" s="27"/>
      <c r="BSY66" s="27"/>
      <c r="BTG66" s="27"/>
      <c r="BTO66" s="27"/>
      <c r="BTW66" s="27"/>
      <c r="BUE66" s="27"/>
      <c r="BUM66" s="27"/>
      <c r="BUU66" s="27"/>
      <c r="BVC66" s="27"/>
      <c r="BVK66" s="27"/>
      <c r="BVS66" s="27"/>
      <c r="BWA66" s="27"/>
      <c r="BWI66" s="27"/>
      <c r="BWQ66" s="27"/>
      <c r="BWY66" s="27"/>
      <c r="BXG66" s="27"/>
      <c r="BXO66" s="27"/>
      <c r="BXW66" s="27"/>
      <c r="BYE66" s="27"/>
      <c r="BYM66" s="27"/>
      <c r="BYU66" s="27"/>
      <c r="BZC66" s="27"/>
      <c r="BZK66" s="27"/>
      <c r="BZS66" s="27"/>
      <c r="CAA66" s="27"/>
      <c r="CAI66" s="27"/>
      <c r="CAQ66" s="27"/>
      <c r="CAY66" s="27"/>
      <c r="CBG66" s="27"/>
      <c r="CBO66" s="27"/>
      <c r="CBW66" s="27"/>
      <c r="CCE66" s="27"/>
      <c r="CCM66" s="27"/>
      <c r="CCU66" s="27"/>
      <c r="CDC66" s="27"/>
      <c r="CDK66" s="27"/>
      <c r="CDS66" s="27"/>
      <c r="CEA66" s="27"/>
      <c r="CEI66" s="27"/>
      <c r="CEQ66" s="27"/>
      <c r="CEY66" s="27"/>
      <c r="CFG66" s="27"/>
      <c r="CFO66" s="27"/>
      <c r="CFW66" s="27"/>
      <c r="CGE66" s="27"/>
      <c r="CGM66" s="27"/>
      <c r="CGU66" s="27"/>
      <c r="CHC66" s="27"/>
      <c r="CHK66" s="27"/>
      <c r="CHS66" s="27"/>
      <c r="CIA66" s="27"/>
      <c r="CII66" s="27"/>
      <c r="CIQ66" s="27"/>
      <c r="CIY66" s="27"/>
      <c r="CJG66" s="27"/>
      <c r="CJO66" s="27"/>
      <c r="CJW66" s="27"/>
      <c r="CKE66" s="27"/>
      <c r="CKM66" s="27"/>
      <c r="CKU66" s="27"/>
      <c r="CLC66" s="27"/>
      <c r="CLK66" s="27"/>
      <c r="CLS66" s="27"/>
      <c r="CMA66" s="27"/>
      <c r="CMI66" s="27"/>
      <c r="CMQ66" s="27"/>
      <c r="CMY66" s="27"/>
      <c r="CNG66" s="27"/>
      <c r="CNO66" s="27"/>
      <c r="CNW66" s="27"/>
      <c r="COE66" s="27"/>
      <c r="COM66" s="27"/>
      <c r="COU66" s="27"/>
      <c r="CPC66" s="27"/>
      <c r="CPK66" s="27"/>
      <c r="CPS66" s="27"/>
      <c r="CQA66" s="27"/>
      <c r="CQI66" s="27"/>
      <c r="CQQ66" s="27"/>
      <c r="CQY66" s="27"/>
      <c r="CRG66" s="27"/>
      <c r="CRO66" s="27"/>
      <c r="CRW66" s="27"/>
      <c r="CSE66" s="27"/>
      <c r="CSM66" s="27"/>
      <c r="CSU66" s="27"/>
      <c r="CTC66" s="27"/>
      <c r="CTK66" s="27"/>
      <c r="CTS66" s="27"/>
      <c r="CUA66" s="27"/>
      <c r="CUI66" s="27"/>
      <c r="CUQ66" s="27"/>
      <c r="CUY66" s="27"/>
      <c r="CVG66" s="27"/>
      <c r="CVO66" s="27"/>
      <c r="CVW66" s="27"/>
      <c r="CWE66" s="27"/>
      <c r="CWM66" s="27"/>
      <c r="CWU66" s="27"/>
      <c r="CXC66" s="27"/>
      <c r="CXK66" s="27"/>
      <c r="CXS66" s="27"/>
      <c r="CYA66" s="27"/>
      <c r="CYI66" s="27"/>
      <c r="CYQ66" s="27"/>
      <c r="CYY66" s="27"/>
      <c r="CZG66" s="27"/>
      <c r="CZO66" s="27"/>
      <c r="CZW66" s="27"/>
      <c r="DAE66" s="27"/>
      <c r="DAM66" s="27"/>
      <c r="DAU66" s="27"/>
      <c r="DBC66" s="27"/>
      <c r="DBK66" s="27"/>
      <c r="DBS66" s="27"/>
      <c r="DCA66" s="27"/>
      <c r="DCI66" s="27"/>
      <c r="DCQ66" s="27"/>
      <c r="DCY66" s="27"/>
      <c r="DDG66" s="27"/>
      <c r="DDO66" s="27"/>
      <c r="DDW66" s="27"/>
      <c r="DEE66" s="27"/>
      <c r="DEM66" s="27"/>
      <c r="DEU66" s="27"/>
      <c r="DFC66" s="27"/>
      <c r="DFK66" s="27"/>
      <c r="DFS66" s="27"/>
      <c r="DGA66" s="27"/>
      <c r="DGI66" s="27"/>
      <c r="DGQ66" s="27"/>
      <c r="DGY66" s="27"/>
      <c r="DHG66" s="27"/>
      <c r="DHO66" s="27"/>
      <c r="DHW66" s="27"/>
      <c r="DIE66" s="27"/>
      <c r="DIM66" s="27"/>
      <c r="DIU66" s="27"/>
      <c r="DJC66" s="27"/>
      <c r="DJK66" s="27"/>
      <c r="DJS66" s="27"/>
      <c r="DKA66" s="27"/>
      <c r="DKI66" s="27"/>
      <c r="DKQ66" s="27"/>
      <c r="DKY66" s="27"/>
      <c r="DLG66" s="27"/>
      <c r="DLO66" s="27"/>
      <c r="DLW66" s="27"/>
      <c r="DME66" s="27"/>
      <c r="DMM66" s="27"/>
      <c r="DMU66" s="27"/>
      <c r="DNC66" s="27"/>
      <c r="DNK66" s="27"/>
      <c r="DNS66" s="27"/>
      <c r="DOA66" s="27"/>
      <c r="DOI66" s="27"/>
      <c r="DOQ66" s="27"/>
      <c r="DOY66" s="27"/>
      <c r="DPG66" s="27"/>
      <c r="DPO66" s="27"/>
      <c r="DPW66" s="27"/>
      <c r="DQE66" s="27"/>
      <c r="DQM66" s="27"/>
      <c r="DQU66" s="27"/>
      <c r="DRC66" s="27"/>
      <c r="DRK66" s="27"/>
      <c r="DRS66" s="27"/>
      <c r="DSA66" s="27"/>
      <c r="DSI66" s="27"/>
      <c r="DSQ66" s="27"/>
      <c r="DSY66" s="27"/>
      <c r="DTG66" s="27"/>
      <c r="DTO66" s="27"/>
      <c r="DTW66" s="27"/>
      <c r="DUE66" s="27"/>
      <c r="DUM66" s="27"/>
      <c r="DUU66" s="27"/>
      <c r="DVC66" s="27"/>
      <c r="DVK66" s="27"/>
      <c r="DVS66" s="27"/>
      <c r="DWA66" s="27"/>
      <c r="DWI66" s="27"/>
      <c r="DWQ66" s="27"/>
      <c r="DWY66" s="27"/>
      <c r="DXG66" s="27"/>
      <c r="DXO66" s="27"/>
      <c r="DXW66" s="27"/>
      <c r="DYE66" s="27"/>
      <c r="DYM66" s="27"/>
      <c r="DYU66" s="27"/>
      <c r="DZC66" s="27"/>
      <c r="DZK66" s="27"/>
      <c r="DZS66" s="27"/>
      <c r="EAA66" s="27"/>
      <c r="EAI66" s="27"/>
      <c r="EAQ66" s="27"/>
      <c r="EAY66" s="27"/>
      <c r="EBG66" s="27"/>
      <c r="EBO66" s="27"/>
      <c r="EBW66" s="27"/>
      <c r="ECE66" s="27"/>
      <c r="ECM66" s="27"/>
      <c r="ECU66" s="27"/>
      <c r="EDC66" s="27"/>
      <c r="EDK66" s="27"/>
      <c r="EDS66" s="27"/>
      <c r="EEA66" s="27"/>
      <c r="EEI66" s="27"/>
      <c r="EEQ66" s="27"/>
      <c r="EEY66" s="27"/>
      <c r="EFG66" s="27"/>
      <c r="EFO66" s="27"/>
      <c r="EFW66" s="27"/>
      <c r="EGE66" s="27"/>
      <c r="EGM66" s="27"/>
      <c r="EGU66" s="27"/>
      <c r="EHC66" s="27"/>
      <c r="EHK66" s="27"/>
      <c r="EHS66" s="27"/>
      <c r="EIA66" s="27"/>
      <c r="EII66" s="27"/>
      <c r="EIQ66" s="27"/>
      <c r="EIY66" s="27"/>
      <c r="EJG66" s="27"/>
      <c r="EJO66" s="27"/>
      <c r="EJW66" s="27"/>
      <c r="EKE66" s="27"/>
      <c r="EKM66" s="27"/>
      <c r="EKU66" s="27"/>
      <c r="ELC66" s="27"/>
      <c r="ELK66" s="27"/>
      <c r="ELS66" s="27"/>
      <c r="EMA66" s="27"/>
      <c r="EMI66" s="27"/>
      <c r="EMQ66" s="27"/>
      <c r="EMY66" s="27"/>
      <c r="ENG66" s="27"/>
      <c r="ENO66" s="27"/>
      <c r="ENW66" s="27"/>
      <c r="EOE66" s="27"/>
      <c r="EOM66" s="27"/>
      <c r="EOU66" s="27"/>
      <c r="EPC66" s="27"/>
      <c r="EPK66" s="27"/>
      <c r="EPS66" s="27"/>
      <c r="EQA66" s="27"/>
      <c r="EQI66" s="27"/>
      <c r="EQQ66" s="27"/>
      <c r="EQY66" s="27"/>
      <c r="ERG66" s="27"/>
      <c r="ERO66" s="27"/>
      <c r="ERW66" s="27"/>
      <c r="ESE66" s="27"/>
      <c r="ESM66" s="27"/>
      <c r="ESU66" s="27"/>
      <c r="ETC66" s="27"/>
      <c r="ETK66" s="27"/>
      <c r="ETS66" s="27"/>
      <c r="EUA66" s="27"/>
      <c r="EUI66" s="27"/>
      <c r="EUQ66" s="27"/>
      <c r="EUY66" s="27"/>
      <c r="EVG66" s="27"/>
      <c r="EVO66" s="27"/>
      <c r="EVW66" s="27"/>
      <c r="EWE66" s="27"/>
      <c r="EWM66" s="27"/>
      <c r="EWU66" s="27"/>
      <c r="EXC66" s="27"/>
      <c r="EXK66" s="27"/>
      <c r="EXS66" s="27"/>
      <c r="EYA66" s="27"/>
      <c r="EYI66" s="27"/>
      <c r="EYQ66" s="27"/>
      <c r="EYY66" s="27"/>
      <c r="EZG66" s="27"/>
      <c r="EZO66" s="27"/>
      <c r="EZW66" s="27"/>
      <c r="FAE66" s="27"/>
      <c r="FAM66" s="27"/>
      <c r="FAU66" s="27"/>
      <c r="FBC66" s="27"/>
      <c r="FBK66" s="27"/>
      <c r="FBS66" s="27"/>
      <c r="FCA66" s="27"/>
      <c r="FCI66" s="27"/>
      <c r="FCQ66" s="27"/>
      <c r="FCY66" s="27"/>
      <c r="FDG66" s="27"/>
      <c r="FDO66" s="27"/>
      <c r="FDW66" s="27"/>
      <c r="FEE66" s="27"/>
      <c r="FEM66" s="27"/>
      <c r="FEU66" s="27"/>
      <c r="FFC66" s="27"/>
      <c r="FFK66" s="27"/>
      <c r="FFS66" s="27"/>
      <c r="FGA66" s="27"/>
      <c r="FGI66" s="27"/>
      <c r="FGQ66" s="27"/>
      <c r="FGY66" s="27"/>
      <c r="FHG66" s="27"/>
      <c r="FHO66" s="27"/>
      <c r="FHW66" s="27"/>
      <c r="FIE66" s="27"/>
      <c r="FIM66" s="27"/>
      <c r="FIU66" s="27"/>
      <c r="FJC66" s="27"/>
      <c r="FJK66" s="27"/>
      <c r="FJS66" s="27"/>
      <c r="FKA66" s="27"/>
      <c r="FKI66" s="27"/>
      <c r="FKQ66" s="27"/>
      <c r="FKY66" s="27"/>
      <c r="FLG66" s="27"/>
      <c r="FLO66" s="27"/>
      <c r="FLW66" s="27"/>
      <c r="FME66" s="27"/>
      <c r="FMM66" s="27"/>
      <c r="FMU66" s="27"/>
      <c r="FNC66" s="27"/>
      <c r="FNK66" s="27"/>
      <c r="FNS66" s="27"/>
      <c r="FOA66" s="27"/>
      <c r="FOI66" s="27"/>
      <c r="FOQ66" s="27"/>
      <c r="FOY66" s="27"/>
      <c r="FPG66" s="27"/>
      <c r="FPO66" s="27"/>
      <c r="FPW66" s="27"/>
      <c r="FQE66" s="27"/>
      <c r="FQM66" s="27"/>
      <c r="FQU66" s="27"/>
      <c r="FRC66" s="27"/>
      <c r="FRK66" s="27"/>
      <c r="FRS66" s="27"/>
      <c r="FSA66" s="27"/>
      <c r="FSI66" s="27"/>
      <c r="FSQ66" s="27"/>
      <c r="FSY66" s="27"/>
      <c r="FTG66" s="27"/>
      <c r="FTO66" s="27"/>
      <c r="FTW66" s="27"/>
      <c r="FUE66" s="27"/>
      <c r="FUM66" s="27"/>
      <c r="FUU66" s="27"/>
      <c r="FVC66" s="27"/>
      <c r="FVK66" s="27"/>
      <c r="FVS66" s="27"/>
      <c r="FWA66" s="27"/>
      <c r="FWI66" s="27"/>
      <c r="FWQ66" s="27"/>
      <c r="FWY66" s="27"/>
      <c r="FXG66" s="27"/>
      <c r="FXO66" s="27"/>
      <c r="FXW66" s="27"/>
      <c r="FYE66" s="27"/>
      <c r="FYM66" s="27"/>
      <c r="FYU66" s="27"/>
      <c r="FZC66" s="27"/>
      <c r="FZK66" s="27"/>
      <c r="FZS66" s="27"/>
      <c r="GAA66" s="27"/>
      <c r="GAI66" s="27"/>
      <c r="GAQ66" s="27"/>
      <c r="GAY66" s="27"/>
      <c r="GBG66" s="27"/>
      <c r="GBO66" s="27"/>
      <c r="GBW66" s="27"/>
      <c r="GCE66" s="27"/>
      <c r="GCM66" s="27"/>
      <c r="GCU66" s="27"/>
      <c r="GDC66" s="27"/>
      <c r="GDK66" s="27"/>
      <c r="GDS66" s="27"/>
      <c r="GEA66" s="27"/>
      <c r="GEI66" s="27"/>
      <c r="GEQ66" s="27"/>
      <c r="GEY66" s="27"/>
      <c r="GFG66" s="27"/>
      <c r="GFO66" s="27"/>
      <c r="GFW66" s="27"/>
      <c r="GGE66" s="27"/>
      <c r="GGM66" s="27"/>
      <c r="GGU66" s="27"/>
      <c r="GHC66" s="27"/>
      <c r="GHK66" s="27"/>
      <c r="GHS66" s="27"/>
      <c r="GIA66" s="27"/>
      <c r="GII66" s="27"/>
      <c r="GIQ66" s="27"/>
      <c r="GIY66" s="27"/>
      <c r="GJG66" s="27"/>
      <c r="GJO66" s="27"/>
      <c r="GJW66" s="27"/>
      <c r="GKE66" s="27"/>
      <c r="GKM66" s="27"/>
      <c r="GKU66" s="27"/>
      <c r="GLC66" s="27"/>
      <c r="GLK66" s="27"/>
      <c r="GLS66" s="27"/>
      <c r="GMA66" s="27"/>
      <c r="GMI66" s="27"/>
      <c r="GMQ66" s="27"/>
      <c r="GMY66" s="27"/>
      <c r="GNG66" s="27"/>
      <c r="GNO66" s="27"/>
      <c r="GNW66" s="27"/>
      <c r="GOE66" s="27"/>
      <c r="GOM66" s="27"/>
      <c r="GOU66" s="27"/>
      <c r="GPC66" s="27"/>
      <c r="GPK66" s="27"/>
      <c r="GPS66" s="27"/>
      <c r="GQA66" s="27"/>
      <c r="GQI66" s="27"/>
      <c r="GQQ66" s="27"/>
      <c r="GQY66" s="27"/>
      <c r="GRG66" s="27"/>
      <c r="GRO66" s="27"/>
      <c r="GRW66" s="27"/>
      <c r="GSE66" s="27"/>
      <c r="GSM66" s="27"/>
      <c r="GSU66" s="27"/>
      <c r="GTC66" s="27"/>
      <c r="GTK66" s="27"/>
      <c r="GTS66" s="27"/>
      <c r="GUA66" s="27"/>
      <c r="GUI66" s="27"/>
      <c r="GUQ66" s="27"/>
      <c r="GUY66" s="27"/>
      <c r="GVG66" s="27"/>
      <c r="GVO66" s="27"/>
      <c r="GVW66" s="27"/>
      <c r="GWE66" s="27"/>
      <c r="GWM66" s="27"/>
      <c r="GWU66" s="27"/>
      <c r="GXC66" s="27"/>
      <c r="GXK66" s="27"/>
      <c r="GXS66" s="27"/>
      <c r="GYA66" s="27"/>
      <c r="GYI66" s="27"/>
      <c r="GYQ66" s="27"/>
      <c r="GYY66" s="27"/>
      <c r="GZG66" s="27"/>
      <c r="GZO66" s="27"/>
      <c r="GZW66" s="27"/>
      <c r="HAE66" s="27"/>
      <c r="HAM66" s="27"/>
      <c r="HAU66" s="27"/>
      <c r="HBC66" s="27"/>
      <c r="HBK66" s="27"/>
      <c r="HBS66" s="27"/>
      <c r="HCA66" s="27"/>
      <c r="HCI66" s="27"/>
      <c r="HCQ66" s="27"/>
      <c r="HCY66" s="27"/>
      <c r="HDG66" s="27"/>
      <c r="HDO66" s="27"/>
      <c r="HDW66" s="27"/>
      <c r="HEE66" s="27"/>
      <c r="HEM66" s="27"/>
      <c r="HEU66" s="27"/>
      <c r="HFC66" s="27"/>
      <c r="HFK66" s="27"/>
      <c r="HFS66" s="27"/>
      <c r="HGA66" s="27"/>
      <c r="HGI66" s="27"/>
      <c r="HGQ66" s="27"/>
      <c r="HGY66" s="27"/>
      <c r="HHG66" s="27"/>
      <c r="HHO66" s="27"/>
      <c r="HHW66" s="27"/>
      <c r="HIE66" s="27"/>
      <c r="HIM66" s="27"/>
      <c r="HIU66" s="27"/>
      <c r="HJC66" s="27"/>
      <c r="HJK66" s="27"/>
      <c r="HJS66" s="27"/>
      <c r="HKA66" s="27"/>
      <c r="HKI66" s="27"/>
      <c r="HKQ66" s="27"/>
      <c r="HKY66" s="27"/>
      <c r="HLG66" s="27"/>
      <c r="HLO66" s="27"/>
      <c r="HLW66" s="27"/>
      <c r="HME66" s="27"/>
      <c r="HMM66" s="27"/>
      <c r="HMU66" s="27"/>
      <c r="HNC66" s="27"/>
      <c r="HNK66" s="27"/>
      <c r="HNS66" s="27"/>
      <c r="HOA66" s="27"/>
      <c r="HOI66" s="27"/>
      <c r="HOQ66" s="27"/>
      <c r="HOY66" s="27"/>
      <c r="HPG66" s="27"/>
      <c r="HPO66" s="27"/>
      <c r="HPW66" s="27"/>
      <c r="HQE66" s="27"/>
      <c r="HQM66" s="27"/>
      <c r="HQU66" s="27"/>
      <c r="HRC66" s="27"/>
      <c r="HRK66" s="27"/>
      <c r="HRS66" s="27"/>
      <c r="HSA66" s="27"/>
      <c r="HSI66" s="27"/>
      <c r="HSQ66" s="27"/>
      <c r="HSY66" s="27"/>
      <c r="HTG66" s="27"/>
      <c r="HTO66" s="27"/>
      <c r="HTW66" s="27"/>
      <c r="HUE66" s="27"/>
      <c r="HUM66" s="27"/>
      <c r="HUU66" s="27"/>
      <c r="HVC66" s="27"/>
      <c r="HVK66" s="27"/>
      <c r="HVS66" s="27"/>
      <c r="HWA66" s="27"/>
      <c r="HWI66" s="27"/>
      <c r="HWQ66" s="27"/>
      <c r="HWY66" s="27"/>
      <c r="HXG66" s="27"/>
      <c r="HXO66" s="27"/>
      <c r="HXW66" s="27"/>
      <c r="HYE66" s="27"/>
      <c r="HYM66" s="27"/>
      <c r="HYU66" s="27"/>
      <c r="HZC66" s="27"/>
      <c r="HZK66" s="27"/>
      <c r="HZS66" s="27"/>
      <c r="IAA66" s="27"/>
      <c r="IAI66" s="27"/>
      <c r="IAQ66" s="27"/>
      <c r="IAY66" s="27"/>
      <c r="IBG66" s="27"/>
      <c r="IBO66" s="27"/>
      <c r="IBW66" s="27"/>
      <c r="ICE66" s="27"/>
      <c r="ICM66" s="27"/>
      <c r="ICU66" s="27"/>
      <c r="IDC66" s="27"/>
      <c r="IDK66" s="27"/>
      <c r="IDS66" s="27"/>
      <c r="IEA66" s="27"/>
      <c r="IEI66" s="27"/>
      <c r="IEQ66" s="27"/>
      <c r="IEY66" s="27"/>
      <c r="IFG66" s="27"/>
      <c r="IFO66" s="27"/>
      <c r="IFW66" s="27"/>
      <c r="IGE66" s="27"/>
      <c r="IGM66" s="27"/>
      <c r="IGU66" s="27"/>
      <c r="IHC66" s="27"/>
      <c r="IHK66" s="27"/>
      <c r="IHS66" s="27"/>
      <c r="IIA66" s="27"/>
      <c r="III66" s="27"/>
      <c r="IIQ66" s="27"/>
      <c r="IIY66" s="27"/>
      <c r="IJG66" s="27"/>
      <c r="IJO66" s="27"/>
      <c r="IJW66" s="27"/>
      <c r="IKE66" s="27"/>
      <c r="IKM66" s="27"/>
      <c r="IKU66" s="27"/>
      <c r="ILC66" s="27"/>
      <c r="ILK66" s="27"/>
      <c r="ILS66" s="27"/>
      <c r="IMA66" s="27"/>
      <c r="IMI66" s="27"/>
      <c r="IMQ66" s="27"/>
      <c r="IMY66" s="27"/>
      <c r="ING66" s="27"/>
      <c r="INO66" s="27"/>
      <c r="INW66" s="27"/>
      <c r="IOE66" s="27"/>
      <c r="IOM66" s="27"/>
      <c r="IOU66" s="27"/>
      <c r="IPC66" s="27"/>
      <c r="IPK66" s="27"/>
      <c r="IPS66" s="27"/>
      <c r="IQA66" s="27"/>
      <c r="IQI66" s="27"/>
      <c r="IQQ66" s="27"/>
      <c r="IQY66" s="27"/>
      <c r="IRG66" s="27"/>
      <c r="IRO66" s="27"/>
      <c r="IRW66" s="27"/>
      <c r="ISE66" s="27"/>
      <c r="ISM66" s="27"/>
      <c r="ISU66" s="27"/>
      <c r="ITC66" s="27"/>
      <c r="ITK66" s="27"/>
      <c r="ITS66" s="27"/>
      <c r="IUA66" s="27"/>
      <c r="IUI66" s="27"/>
      <c r="IUQ66" s="27"/>
      <c r="IUY66" s="27"/>
      <c r="IVG66" s="27"/>
      <c r="IVO66" s="27"/>
      <c r="IVW66" s="27"/>
      <c r="IWE66" s="27"/>
      <c r="IWM66" s="27"/>
      <c r="IWU66" s="27"/>
      <c r="IXC66" s="27"/>
      <c r="IXK66" s="27"/>
      <c r="IXS66" s="27"/>
      <c r="IYA66" s="27"/>
      <c r="IYI66" s="27"/>
      <c r="IYQ66" s="27"/>
      <c r="IYY66" s="27"/>
      <c r="IZG66" s="27"/>
      <c r="IZO66" s="27"/>
      <c r="IZW66" s="27"/>
      <c r="JAE66" s="27"/>
      <c r="JAM66" s="27"/>
      <c r="JAU66" s="27"/>
      <c r="JBC66" s="27"/>
      <c r="JBK66" s="27"/>
      <c r="JBS66" s="27"/>
      <c r="JCA66" s="27"/>
      <c r="JCI66" s="27"/>
      <c r="JCQ66" s="27"/>
      <c r="JCY66" s="27"/>
      <c r="JDG66" s="27"/>
      <c r="JDO66" s="27"/>
      <c r="JDW66" s="27"/>
      <c r="JEE66" s="27"/>
      <c r="JEM66" s="27"/>
      <c r="JEU66" s="27"/>
      <c r="JFC66" s="27"/>
      <c r="JFK66" s="27"/>
      <c r="JFS66" s="27"/>
      <c r="JGA66" s="27"/>
      <c r="JGI66" s="27"/>
      <c r="JGQ66" s="27"/>
      <c r="JGY66" s="27"/>
      <c r="JHG66" s="27"/>
      <c r="JHO66" s="27"/>
      <c r="JHW66" s="27"/>
      <c r="JIE66" s="27"/>
      <c r="JIM66" s="27"/>
      <c r="JIU66" s="27"/>
      <c r="JJC66" s="27"/>
      <c r="JJK66" s="27"/>
      <c r="JJS66" s="27"/>
      <c r="JKA66" s="27"/>
      <c r="JKI66" s="27"/>
      <c r="JKQ66" s="27"/>
      <c r="JKY66" s="27"/>
      <c r="JLG66" s="27"/>
      <c r="JLO66" s="27"/>
      <c r="JLW66" s="27"/>
      <c r="JME66" s="27"/>
      <c r="JMM66" s="27"/>
      <c r="JMU66" s="27"/>
      <c r="JNC66" s="27"/>
      <c r="JNK66" s="27"/>
      <c r="JNS66" s="27"/>
      <c r="JOA66" s="27"/>
      <c r="JOI66" s="27"/>
      <c r="JOQ66" s="27"/>
      <c r="JOY66" s="27"/>
      <c r="JPG66" s="27"/>
      <c r="JPO66" s="27"/>
      <c r="JPW66" s="27"/>
      <c r="JQE66" s="27"/>
      <c r="JQM66" s="27"/>
      <c r="JQU66" s="27"/>
      <c r="JRC66" s="27"/>
      <c r="JRK66" s="27"/>
      <c r="JRS66" s="27"/>
      <c r="JSA66" s="27"/>
      <c r="JSI66" s="27"/>
      <c r="JSQ66" s="27"/>
      <c r="JSY66" s="27"/>
      <c r="JTG66" s="27"/>
      <c r="JTO66" s="27"/>
      <c r="JTW66" s="27"/>
      <c r="JUE66" s="27"/>
      <c r="JUM66" s="27"/>
      <c r="JUU66" s="27"/>
      <c r="JVC66" s="27"/>
      <c r="JVK66" s="27"/>
      <c r="JVS66" s="27"/>
      <c r="JWA66" s="27"/>
      <c r="JWI66" s="27"/>
      <c r="JWQ66" s="27"/>
      <c r="JWY66" s="27"/>
      <c r="JXG66" s="27"/>
      <c r="JXO66" s="27"/>
      <c r="JXW66" s="27"/>
      <c r="JYE66" s="27"/>
      <c r="JYM66" s="27"/>
      <c r="JYU66" s="27"/>
      <c r="JZC66" s="27"/>
      <c r="JZK66" s="27"/>
      <c r="JZS66" s="27"/>
      <c r="KAA66" s="27"/>
      <c r="KAI66" s="27"/>
      <c r="KAQ66" s="27"/>
      <c r="KAY66" s="27"/>
      <c r="KBG66" s="27"/>
      <c r="KBO66" s="27"/>
      <c r="KBW66" s="27"/>
      <c r="KCE66" s="27"/>
      <c r="KCM66" s="27"/>
      <c r="KCU66" s="27"/>
      <c r="KDC66" s="27"/>
      <c r="KDK66" s="27"/>
      <c r="KDS66" s="27"/>
      <c r="KEA66" s="27"/>
      <c r="KEI66" s="27"/>
      <c r="KEQ66" s="27"/>
      <c r="KEY66" s="27"/>
      <c r="KFG66" s="27"/>
      <c r="KFO66" s="27"/>
      <c r="KFW66" s="27"/>
      <c r="KGE66" s="27"/>
      <c r="KGM66" s="27"/>
      <c r="KGU66" s="27"/>
      <c r="KHC66" s="27"/>
      <c r="KHK66" s="27"/>
      <c r="KHS66" s="27"/>
      <c r="KIA66" s="27"/>
      <c r="KII66" s="27"/>
      <c r="KIQ66" s="27"/>
      <c r="KIY66" s="27"/>
      <c r="KJG66" s="27"/>
      <c r="KJO66" s="27"/>
      <c r="KJW66" s="27"/>
      <c r="KKE66" s="27"/>
      <c r="KKM66" s="27"/>
      <c r="KKU66" s="27"/>
      <c r="KLC66" s="27"/>
      <c r="KLK66" s="27"/>
      <c r="KLS66" s="27"/>
      <c r="KMA66" s="27"/>
      <c r="KMI66" s="27"/>
      <c r="KMQ66" s="27"/>
      <c r="KMY66" s="27"/>
      <c r="KNG66" s="27"/>
      <c r="KNO66" s="27"/>
      <c r="KNW66" s="27"/>
      <c r="KOE66" s="27"/>
      <c r="KOM66" s="27"/>
      <c r="KOU66" s="27"/>
      <c r="KPC66" s="27"/>
      <c r="KPK66" s="27"/>
      <c r="KPS66" s="27"/>
      <c r="KQA66" s="27"/>
      <c r="KQI66" s="27"/>
      <c r="KQQ66" s="27"/>
      <c r="KQY66" s="27"/>
      <c r="KRG66" s="27"/>
      <c r="KRO66" s="27"/>
      <c r="KRW66" s="27"/>
      <c r="KSE66" s="27"/>
      <c r="KSM66" s="27"/>
      <c r="KSU66" s="27"/>
      <c r="KTC66" s="27"/>
      <c r="KTK66" s="27"/>
      <c r="KTS66" s="27"/>
      <c r="KUA66" s="27"/>
      <c r="KUI66" s="27"/>
      <c r="KUQ66" s="27"/>
      <c r="KUY66" s="27"/>
      <c r="KVG66" s="27"/>
      <c r="KVO66" s="27"/>
      <c r="KVW66" s="27"/>
      <c r="KWE66" s="27"/>
      <c r="KWM66" s="27"/>
      <c r="KWU66" s="27"/>
      <c r="KXC66" s="27"/>
      <c r="KXK66" s="27"/>
      <c r="KXS66" s="27"/>
      <c r="KYA66" s="27"/>
      <c r="KYI66" s="27"/>
      <c r="KYQ66" s="27"/>
      <c r="KYY66" s="27"/>
      <c r="KZG66" s="27"/>
      <c r="KZO66" s="27"/>
      <c r="KZW66" s="27"/>
      <c r="LAE66" s="27"/>
      <c r="LAM66" s="27"/>
      <c r="LAU66" s="27"/>
      <c r="LBC66" s="27"/>
      <c r="LBK66" s="27"/>
      <c r="LBS66" s="27"/>
      <c r="LCA66" s="27"/>
      <c r="LCI66" s="27"/>
      <c r="LCQ66" s="27"/>
      <c r="LCY66" s="27"/>
      <c r="LDG66" s="27"/>
      <c r="LDO66" s="27"/>
      <c r="LDW66" s="27"/>
      <c r="LEE66" s="27"/>
      <c r="LEM66" s="27"/>
      <c r="LEU66" s="27"/>
      <c r="LFC66" s="27"/>
      <c r="LFK66" s="27"/>
      <c r="LFS66" s="27"/>
      <c r="LGA66" s="27"/>
      <c r="LGI66" s="27"/>
      <c r="LGQ66" s="27"/>
      <c r="LGY66" s="27"/>
      <c r="LHG66" s="27"/>
      <c r="LHO66" s="27"/>
      <c r="LHW66" s="27"/>
      <c r="LIE66" s="27"/>
      <c r="LIM66" s="27"/>
      <c r="LIU66" s="27"/>
      <c r="LJC66" s="27"/>
      <c r="LJK66" s="27"/>
      <c r="LJS66" s="27"/>
      <c r="LKA66" s="27"/>
      <c r="LKI66" s="27"/>
      <c r="LKQ66" s="27"/>
      <c r="LKY66" s="27"/>
      <c r="LLG66" s="27"/>
      <c r="LLO66" s="27"/>
      <c r="LLW66" s="27"/>
      <c r="LME66" s="27"/>
      <c r="LMM66" s="27"/>
      <c r="LMU66" s="27"/>
      <c r="LNC66" s="27"/>
      <c r="LNK66" s="27"/>
      <c r="LNS66" s="27"/>
      <c r="LOA66" s="27"/>
      <c r="LOI66" s="27"/>
      <c r="LOQ66" s="27"/>
      <c r="LOY66" s="27"/>
      <c r="LPG66" s="27"/>
      <c r="LPO66" s="27"/>
      <c r="LPW66" s="27"/>
      <c r="LQE66" s="27"/>
      <c r="LQM66" s="27"/>
      <c r="LQU66" s="27"/>
      <c r="LRC66" s="27"/>
      <c r="LRK66" s="27"/>
      <c r="LRS66" s="27"/>
      <c r="LSA66" s="27"/>
      <c r="LSI66" s="27"/>
      <c r="LSQ66" s="27"/>
      <c r="LSY66" s="27"/>
      <c r="LTG66" s="27"/>
      <c r="LTO66" s="27"/>
      <c r="LTW66" s="27"/>
      <c r="LUE66" s="27"/>
      <c r="LUM66" s="27"/>
      <c r="LUU66" s="27"/>
      <c r="LVC66" s="27"/>
      <c r="LVK66" s="27"/>
      <c r="LVS66" s="27"/>
      <c r="LWA66" s="27"/>
      <c r="LWI66" s="27"/>
      <c r="LWQ66" s="27"/>
      <c r="LWY66" s="27"/>
      <c r="LXG66" s="27"/>
      <c r="LXO66" s="27"/>
      <c r="LXW66" s="27"/>
      <c r="LYE66" s="27"/>
      <c r="LYM66" s="27"/>
      <c r="LYU66" s="27"/>
      <c r="LZC66" s="27"/>
      <c r="LZK66" s="27"/>
      <c r="LZS66" s="27"/>
      <c r="MAA66" s="27"/>
      <c r="MAI66" s="27"/>
      <c r="MAQ66" s="27"/>
      <c r="MAY66" s="27"/>
      <c r="MBG66" s="27"/>
      <c r="MBO66" s="27"/>
      <c r="MBW66" s="27"/>
      <c r="MCE66" s="27"/>
      <c r="MCM66" s="27"/>
      <c r="MCU66" s="27"/>
      <c r="MDC66" s="27"/>
      <c r="MDK66" s="27"/>
      <c r="MDS66" s="27"/>
      <c r="MEA66" s="27"/>
      <c r="MEI66" s="27"/>
      <c r="MEQ66" s="27"/>
      <c r="MEY66" s="27"/>
      <c r="MFG66" s="27"/>
      <c r="MFO66" s="27"/>
      <c r="MFW66" s="27"/>
      <c r="MGE66" s="27"/>
      <c r="MGM66" s="27"/>
      <c r="MGU66" s="27"/>
      <c r="MHC66" s="27"/>
      <c r="MHK66" s="27"/>
      <c r="MHS66" s="27"/>
      <c r="MIA66" s="27"/>
      <c r="MII66" s="27"/>
      <c r="MIQ66" s="27"/>
      <c r="MIY66" s="27"/>
      <c r="MJG66" s="27"/>
      <c r="MJO66" s="27"/>
      <c r="MJW66" s="27"/>
      <c r="MKE66" s="27"/>
      <c r="MKM66" s="27"/>
      <c r="MKU66" s="27"/>
      <c r="MLC66" s="27"/>
      <c r="MLK66" s="27"/>
      <c r="MLS66" s="27"/>
      <c r="MMA66" s="27"/>
      <c r="MMI66" s="27"/>
      <c r="MMQ66" s="27"/>
      <c r="MMY66" s="27"/>
      <c r="MNG66" s="27"/>
      <c r="MNO66" s="27"/>
      <c r="MNW66" s="27"/>
      <c r="MOE66" s="27"/>
      <c r="MOM66" s="27"/>
      <c r="MOU66" s="27"/>
      <c r="MPC66" s="27"/>
      <c r="MPK66" s="27"/>
      <c r="MPS66" s="27"/>
      <c r="MQA66" s="27"/>
      <c r="MQI66" s="27"/>
      <c r="MQQ66" s="27"/>
      <c r="MQY66" s="27"/>
      <c r="MRG66" s="27"/>
      <c r="MRO66" s="27"/>
      <c r="MRW66" s="27"/>
      <c r="MSE66" s="27"/>
      <c r="MSM66" s="27"/>
      <c r="MSU66" s="27"/>
      <c r="MTC66" s="27"/>
      <c r="MTK66" s="27"/>
      <c r="MTS66" s="27"/>
      <c r="MUA66" s="27"/>
      <c r="MUI66" s="27"/>
      <c r="MUQ66" s="27"/>
      <c r="MUY66" s="27"/>
      <c r="MVG66" s="27"/>
      <c r="MVO66" s="27"/>
      <c r="MVW66" s="27"/>
      <c r="MWE66" s="27"/>
      <c r="MWM66" s="27"/>
      <c r="MWU66" s="27"/>
      <c r="MXC66" s="27"/>
      <c r="MXK66" s="27"/>
      <c r="MXS66" s="27"/>
      <c r="MYA66" s="27"/>
      <c r="MYI66" s="27"/>
      <c r="MYQ66" s="27"/>
      <c r="MYY66" s="27"/>
      <c r="MZG66" s="27"/>
      <c r="MZO66" s="27"/>
      <c r="MZW66" s="27"/>
      <c r="NAE66" s="27"/>
      <c r="NAM66" s="27"/>
      <c r="NAU66" s="27"/>
      <c r="NBC66" s="27"/>
      <c r="NBK66" s="27"/>
      <c r="NBS66" s="27"/>
      <c r="NCA66" s="27"/>
      <c r="NCI66" s="27"/>
      <c r="NCQ66" s="27"/>
      <c r="NCY66" s="27"/>
      <c r="NDG66" s="27"/>
      <c r="NDO66" s="27"/>
      <c r="NDW66" s="27"/>
      <c r="NEE66" s="27"/>
      <c r="NEM66" s="27"/>
      <c r="NEU66" s="27"/>
      <c r="NFC66" s="27"/>
      <c r="NFK66" s="27"/>
      <c r="NFS66" s="27"/>
      <c r="NGA66" s="27"/>
      <c r="NGI66" s="27"/>
      <c r="NGQ66" s="27"/>
      <c r="NGY66" s="27"/>
      <c r="NHG66" s="27"/>
      <c r="NHO66" s="27"/>
      <c r="NHW66" s="27"/>
      <c r="NIE66" s="27"/>
      <c r="NIM66" s="27"/>
      <c r="NIU66" s="27"/>
      <c r="NJC66" s="27"/>
      <c r="NJK66" s="27"/>
      <c r="NJS66" s="27"/>
      <c r="NKA66" s="27"/>
      <c r="NKI66" s="27"/>
      <c r="NKQ66" s="27"/>
      <c r="NKY66" s="27"/>
      <c r="NLG66" s="27"/>
      <c r="NLO66" s="27"/>
      <c r="NLW66" s="27"/>
      <c r="NME66" s="27"/>
      <c r="NMM66" s="27"/>
      <c r="NMU66" s="27"/>
      <c r="NNC66" s="27"/>
      <c r="NNK66" s="27"/>
      <c r="NNS66" s="27"/>
      <c r="NOA66" s="27"/>
      <c r="NOI66" s="27"/>
      <c r="NOQ66" s="27"/>
      <c r="NOY66" s="27"/>
      <c r="NPG66" s="27"/>
      <c r="NPO66" s="27"/>
      <c r="NPW66" s="27"/>
      <c r="NQE66" s="27"/>
      <c r="NQM66" s="27"/>
      <c r="NQU66" s="27"/>
      <c r="NRC66" s="27"/>
      <c r="NRK66" s="27"/>
      <c r="NRS66" s="27"/>
      <c r="NSA66" s="27"/>
      <c r="NSI66" s="27"/>
      <c r="NSQ66" s="27"/>
      <c r="NSY66" s="27"/>
      <c r="NTG66" s="27"/>
      <c r="NTO66" s="27"/>
      <c r="NTW66" s="27"/>
      <c r="NUE66" s="27"/>
      <c r="NUM66" s="27"/>
      <c r="NUU66" s="27"/>
      <c r="NVC66" s="27"/>
      <c r="NVK66" s="27"/>
      <c r="NVS66" s="27"/>
      <c r="NWA66" s="27"/>
      <c r="NWI66" s="27"/>
      <c r="NWQ66" s="27"/>
      <c r="NWY66" s="27"/>
      <c r="NXG66" s="27"/>
      <c r="NXO66" s="27"/>
      <c r="NXW66" s="27"/>
      <c r="NYE66" s="27"/>
      <c r="NYM66" s="27"/>
      <c r="NYU66" s="27"/>
      <c r="NZC66" s="27"/>
      <c r="NZK66" s="27"/>
      <c r="NZS66" s="27"/>
      <c r="OAA66" s="27"/>
      <c r="OAI66" s="27"/>
      <c r="OAQ66" s="27"/>
      <c r="OAY66" s="27"/>
      <c r="OBG66" s="27"/>
      <c r="OBO66" s="27"/>
      <c r="OBW66" s="27"/>
      <c r="OCE66" s="27"/>
      <c r="OCM66" s="27"/>
      <c r="OCU66" s="27"/>
      <c r="ODC66" s="27"/>
      <c r="ODK66" s="27"/>
      <c r="ODS66" s="27"/>
      <c r="OEA66" s="27"/>
      <c r="OEI66" s="27"/>
      <c r="OEQ66" s="27"/>
      <c r="OEY66" s="27"/>
      <c r="OFG66" s="27"/>
      <c r="OFO66" s="27"/>
      <c r="OFW66" s="27"/>
      <c r="OGE66" s="27"/>
      <c r="OGM66" s="27"/>
      <c r="OGU66" s="27"/>
      <c r="OHC66" s="27"/>
      <c r="OHK66" s="27"/>
      <c r="OHS66" s="27"/>
      <c r="OIA66" s="27"/>
      <c r="OII66" s="27"/>
      <c r="OIQ66" s="27"/>
      <c r="OIY66" s="27"/>
      <c r="OJG66" s="27"/>
      <c r="OJO66" s="27"/>
      <c r="OJW66" s="27"/>
      <c r="OKE66" s="27"/>
      <c r="OKM66" s="27"/>
      <c r="OKU66" s="27"/>
      <c r="OLC66" s="27"/>
      <c r="OLK66" s="27"/>
      <c r="OLS66" s="27"/>
      <c r="OMA66" s="27"/>
      <c r="OMI66" s="27"/>
      <c r="OMQ66" s="27"/>
      <c r="OMY66" s="27"/>
      <c r="ONG66" s="27"/>
      <c r="ONO66" s="27"/>
      <c r="ONW66" s="27"/>
      <c r="OOE66" s="27"/>
      <c r="OOM66" s="27"/>
      <c r="OOU66" s="27"/>
      <c r="OPC66" s="27"/>
      <c r="OPK66" s="27"/>
      <c r="OPS66" s="27"/>
      <c r="OQA66" s="27"/>
      <c r="OQI66" s="27"/>
      <c r="OQQ66" s="27"/>
      <c r="OQY66" s="27"/>
      <c r="ORG66" s="27"/>
      <c r="ORO66" s="27"/>
      <c r="ORW66" s="27"/>
      <c r="OSE66" s="27"/>
      <c r="OSM66" s="27"/>
      <c r="OSU66" s="27"/>
      <c r="OTC66" s="27"/>
      <c r="OTK66" s="27"/>
      <c r="OTS66" s="27"/>
      <c r="OUA66" s="27"/>
      <c r="OUI66" s="27"/>
      <c r="OUQ66" s="27"/>
      <c r="OUY66" s="27"/>
      <c r="OVG66" s="27"/>
      <c r="OVO66" s="27"/>
      <c r="OVW66" s="27"/>
      <c r="OWE66" s="27"/>
      <c r="OWM66" s="27"/>
      <c r="OWU66" s="27"/>
      <c r="OXC66" s="27"/>
      <c r="OXK66" s="27"/>
      <c r="OXS66" s="27"/>
      <c r="OYA66" s="27"/>
      <c r="OYI66" s="27"/>
      <c r="OYQ66" s="27"/>
      <c r="OYY66" s="27"/>
      <c r="OZG66" s="27"/>
      <c r="OZO66" s="27"/>
      <c r="OZW66" s="27"/>
      <c r="PAE66" s="27"/>
      <c r="PAM66" s="27"/>
      <c r="PAU66" s="27"/>
      <c r="PBC66" s="27"/>
      <c r="PBK66" s="27"/>
      <c r="PBS66" s="27"/>
      <c r="PCA66" s="27"/>
      <c r="PCI66" s="27"/>
      <c r="PCQ66" s="27"/>
      <c r="PCY66" s="27"/>
      <c r="PDG66" s="27"/>
      <c r="PDO66" s="27"/>
      <c r="PDW66" s="27"/>
      <c r="PEE66" s="27"/>
      <c r="PEM66" s="27"/>
      <c r="PEU66" s="27"/>
      <c r="PFC66" s="27"/>
      <c r="PFK66" s="27"/>
      <c r="PFS66" s="27"/>
      <c r="PGA66" s="27"/>
      <c r="PGI66" s="27"/>
      <c r="PGQ66" s="27"/>
      <c r="PGY66" s="27"/>
      <c r="PHG66" s="27"/>
      <c r="PHO66" s="27"/>
      <c r="PHW66" s="27"/>
      <c r="PIE66" s="27"/>
      <c r="PIM66" s="27"/>
      <c r="PIU66" s="27"/>
      <c r="PJC66" s="27"/>
      <c r="PJK66" s="27"/>
      <c r="PJS66" s="27"/>
      <c r="PKA66" s="27"/>
      <c r="PKI66" s="27"/>
      <c r="PKQ66" s="27"/>
      <c r="PKY66" s="27"/>
      <c r="PLG66" s="27"/>
      <c r="PLO66" s="27"/>
      <c r="PLW66" s="27"/>
      <c r="PME66" s="27"/>
      <c r="PMM66" s="27"/>
      <c r="PMU66" s="27"/>
      <c r="PNC66" s="27"/>
      <c r="PNK66" s="27"/>
      <c r="PNS66" s="27"/>
      <c r="POA66" s="27"/>
      <c r="POI66" s="27"/>
      <c r="POQ66" s="27"/>
      <c r="POY66" s="27"/>
      <c r="PPG66" s="27"/>
      <c r="PPO66" s="27"/>
      <c r="PPW66" s="27"/>
      <c r="PQE66" s="27"/>
      <c r="PQM66" s="27"/>
      <c r="PQU66" s="27"/>
      <c r="PRC66" s="27"/>
      <c r="PRK66" s="27"/>
      <c r="PRS66" s="27"/>
      <c r="PSA66" s="27"/>
      <c r="PSI66" s="27"/>
      <c r="PSQ66" s="27"/>
      <c r="PSY66" s="27"/>
      <c r="PTG66" s="27"/>
      <c r="PTO66" s="27"/>
      <c r="PTW66" s="27"/>
      <c r="PUE66" s="27"/>
      <c r="PUM66" s="27"/>
      <c r="PUU66" s="27"/>
      <c r="PVC66" s="27"/>
      <c r="PVK66" s="27"/>
      <c r="PVS66" s="27"/>
      <c r="PWA66" s="27"/>
      <c r="PWI66" s="27"/>
      <c r="PWQ66" s="27"/>
      <c r="PWY66" s="27"/>
      <c r="PXG66" s="27"/>
      <c r="PXO66" s="27"/>
      <c r="PXW66" s="27"/>
      <c r="PYE66" s="27"/>
      <c r="PYM66" s="27"/>
      <c r="PYU66" s="27"/>
      <c r="PZC66" s="27"/>
      <c r="PZK66" s="27"/>
      <c r="PZS66" s="27"/>
      <c r="QAA66" s="27"/>
      <c r="QAI66" s="27"/>
      <c r="QAQ66" s="27"/>
      <c r="QAY66" s="27"/>
      <c r="QBG66" s="27"/>
      <c r="QBO66" s="27"/>
      <c r="QBW66" s="27"/>
      <c r="QCE66" s="27"/>
      <c r="QCM66" s="27"/>
      <c r="QCU66" s="27"/>
      <c r="QDC66" s="27"/>
      <c r="QDK66" s="27"/>
      <c r="QDS66" s="27"/>
      <c r="QEA66" s="27"/>
      <c r="QEI66" s="27"/>
      <c r="QEQ66" s="27"/>
      <c r="QEY66" s="27"/>
      <c r="QFG66" s="27"/>
      <c r="QFO66" s="27"/>
      <c r="QFW66" s="27"/>
      <c r="QGE66" s="27"/>
      <c r="QGM66" s="27"/>
      <c r="QGU66" s="27"/>
      <c r="QHC66" s="27"/>
      <c r="QHK66" s="27"/>
      <c r="QHS66" s="27"/>
      <c r="QIA66" s="27"/>
      <c r="QII66" s="27"/>
      <c r="QIQ66" s="27"/>
      <c r="QIY66" s="27"/>
      <c r="QJG66" s="27"/>
      <c r="QJO66" s="27"/>
      <c r="QJW66" s="27"/>
      <c r="QKE66" s="27"/>
      <c r="QKM66" s="27"/>
      <c r="QKU66" s="27"/>
      <c r="QLC66" s="27"/>
      <c r="QLK66" s="27"/>
      <c r="QLS66" s="27"/>
      <c r="QMA66" s="27"/>
      <c r="QMI66" s="27"/>
      <c r="QMQ66" s="27"/>
      <c r="QMY66" s="27"/>
      <c r="QNG66" s="27"/>
      <c r="QNO66" s="27"/>
      <c r="QNW66" s="27"/>
      <c r="QOE66" s="27"/>
      <c r="QOM66" s="27"/>
      <c r="QOU66" s="27"/>
      <c r="QPC66" s="27"/>
      <c r="QPK66" s="27"/>
      <c r="QPS66" s="27"/>
      <c r="QQA66" s="27"/>
      <c r="QQI66" s="27"/>
      <c r="QQQ66" s="27"/>
      <c r="QQY66" s="27"/>
      <c r="QRG66" s="27"/>
      <c r="QRO66" s="27"/>
      <c r="QRW66" s="27"/>
      <c r="QSE66" s="27"/>
      <c r="QSM66" s="27"/>
      <c r="QSU66" s="27"/>
      <c r="QTC66" s="27"/>
      <c r="QTK66" s="27"/>
      <c r="QTS66" s="27"/>
      <c r="QUA66" s="27"/>
      <c r="QUI66" s="27"/>
      <c r="QUQ66" s="27"/>
      <c r="QUY66" s="27"/>
      <c r="QVG66" s="27"/>
      <c r="QVO66" s="27"/>
      <c r="QVW66" s="27"/>
      <c r="QWE66" s="27"/>
      <c r="QWM66" s="27"/>
      <c r="QWU66" s="27"/>
      <c r="QXC66" s="27"/>
      <c r="QXK66" s="27"/>
      <c r="QXS66" s="27"/>
      <c r="QYA66" s="27"/>
      <c r="QYI66" s="27"/>
      <c r="QYQ66" s="27"/>
      <c r="QYY66" s="27"/>
      <c r="QZG66" s="27"/>
      <c r="QZO66" s="27"/>
      <c r="QZW66" s="27"/>
      <c r="RAE66" s="27"/>
      <c r="RAM66" s="27"/>
      <c r="RAU66" s="27"/>
      <c r="RBC66" s="27"/>
      <c r="RBK66" s="27"/>
      <c r="RBS66" s="27"/>
      <c r="RCA66" s="27"/>
      <c r="RCI66" s="27"/>
      <c r="RCQ66" s="27"/>
      <c r="RCY66" s="27"/>
      <c r="RDG66" s="27"/>
      <c r="RDO66" s="27"/>
      <c r="RDW66" s="27"/>
      <c r="REE66" s="27"/>
      <c r="REM66" s="27"/>
      <c r="REU66" s="27"/>
      <c r="RFC66" s="27"/>
      <c r="RFK66" s="27"/>
      <c r="RFS66" s="27"/>
      <c r="RGA66" s="27"/>
      <c r="RGI66" s="27"/>
      <c r="RGQ66" s="27"/>
      <c r="RGY66" s="27"/>
      <c r="RHG66" s="27"/>
      <c r="RHO66" s="27"/>
      <c r="RHW66" s="27"/>
      <c r="RIE66" s="27"/>
      <c r="RIM66" s="27"/>
      <c r="RIU66" s="27"/>
      <c r="RJC66" s="27"/>
      <c r="RJK66" s="27"/>
      <c r="RJS66" s="27"/>
      <c r="RKA66" s="27"/>
      <c r="RKI66" s="27"/>
      <c r="RKQ66" s="27"/>
      <c r="RKY66" s="27"/>
      <c r="RLG66" s="27"/>
      <c r="RLO66" s="27"/>
      <c r="RLW66" s="27"/>
      <c r="RME66" s="27"/>
      <c r="RMM66" s="27"/>
      <c r="RMU66" s="27"/>
      <c r="RNC66" s="27"/>
      <c r="RNK66" s="27"/>
      <c r="RNS66" s="27"/>
      <c r="ROA66" s="27"/>
      <c r="ROI66" s="27"/>
      <c r="ROQ66" s="27"/>
      <c r="ROY66" s="27"/>
      <c r="RPG66" s="27"/>
      <c r="RPO66" s="27"/>
      <c r="RPW66" s="27"/>
      <c r="RQE66" s="27"/>
      <c r="RQM66" s="27"/>
      <c r="RQU66" s="27"/>
      <c r="RRC66" s="27"/>
      <c r="RRK66" s="27"/>
      <c r="RRS66" s="27"/>
      <c r="RSA66" s="27"/>
      <c r="RSI66" s="27"/>
      <c r="RSQ66" s="27"/>
      <c r="RSY66" s="27"/>
      <c r="RTG66" s="27"/>
      <c r="RTO66" s="27"/>
      <c r="RTW66" s="27"/>
      <c r="RUE66" s="27"/>
      <c r="RUM66" s="27"/>
      <c r="RUU66" s="27"/>
      <c r="RVC66" s="27"/>
      <c r="RVK66" s="27"/>
      <c r="RVS66" s="27"/>
      <c r="RWA66" s="27"/>
      <c r="RWI66" s="27"/>
      <c r="RWQ66" s="27"/>
      <c r="RWY66" s="27"/>
      <c r="RXG66" s="27"/>
      <c r="RXO66" s="27"/>
      <c r="RXW66" s="27"/>
      <c r="RYE66" s="27"/>
      <c r="RYM66" s="27"/>
      <c r="RYU66" s="27"/>
      <c r="RZC66" s="27"/>
      <c r="RZK66" s="27"/>
      <c r="RZS66" s="27"/>
      <c r="SAA66" s="27"/>
      <c r="SAI66" s="27"/>
      <c r="SAQ66" s="27"/>
      <c r="SAY66" s="27"/>
      <c r="SBG66" s="27"/>
      <c r="SBO66" s="27"/>
      <c r="SBW66" s="27"/>
      <c r="SCE66" s="27"/>
      <c r="SCM66" s="27"/>
      <c r="SCU66" s="27"/>
      <c r="SDC66" s="27"/>
      <c r="SDK66" s="27"/>
      <c r="SDS66" s="27"/>
      <c r="SEA66" s="27"/>
      <c r="SEI66" s="27"/>
      <c r="SEQ66" s="27"/>
      <c r="SEY66" s="27"/>
      <c r="SFG66" s="27"/>
      <c r="SFO66" s="27"/>
      <c r="SFW66" s="27"/>
      <c r="SGE66" s="27"/>
      <c r="SGM66" s="27"/>
      <c r="SGU66" s="27"/>
      <c r="SHC66" s="27"/>
      <c r="SHK66" s="27"/>
      <c r="SHS66" s="27"/>
      <c r="SIA66" s="27"/>
      <c r="SII66" s="27"/>
      <c r="SIQ66" s="27"/>
      <c r="SIY66" s="27"/>
      <c r="SJG66" s="27"/>
      <c r="SJO66" s="27"/>
      <c r="SJW66" s="27"/>
      <c r="SKE66" s="27"/>
      <c r="SKM66" s="27"/>
      <c r="SKU66" s="27"/>
      <c r="SLC66" s="27"/>
      <c r="SLK66" s="27"/>
      <c r="SLS66" s="27"/>
      <c r="SMA66" s="27"/>
      <c r="SMI66" s="27"/>
      <c r="SMQ66" s="27"/>
      <c r="SMY66" s="27"/>
      <c r="SNG66" s="27"/>
      <c r="SNO66" s="27"/>
      <c r="SNW66" s="27"/>
      <c r="SOE66" s="27"/>
      <c r="SOM66" s="27"/>
      <c r="SOU66" s="27"/>
      <c r="SPC66" s="27"/>
      <c r="SPK66" s="27"/>
      <c r="SPS66" s="27"/>
      <c r="SQA66" s="27"/>
      <c r="SQI66" s="27"/>
      <c r="SQQ66" s="27"/>
      <c r="SQY66" s="27"/>
      <c r="SRG66" s="27"/>
      <c r="SRO66" s="27"/>
      <c r="SRW66" s="27"/>
      <c r="SSE66" s="27"/>
      <c r="SSM66" s="27"/>
      <c r="SSU66" s="27"/>
      <c r="STC66" s="27"/>
      <c r="STK66" s="27"/>
      <c r="STS66" s="27"/>
      <c r="SUA66" s="27"/>
      <c r="SUI66" s="27"/>
      <c r="SUQ66" s="27"/>
      <c r="SUY66" s="27"/>
      <c r="SVG66" s="27"/>
      <c r="SVO66" s="27"/>
      <c r="SVW66" s="27"/>
      <c r="SWE66" s="27"/>
      <c r="SWM66" s="27"/>
      <c r="SWU66" s="27"/>
      <c r="SXC66" s="27"/>
      <c r="SXK66" s="27"/>
      <c r="SXS66" s="27"/>
      <c r="SYA66" s="27"/>
      <c r="SYI66" s="27"/>
      <c r="SYQ66" s="27"/>
      <c r="SYY66" s="27"/>
      <c r="SZG66" s="27"/>
      <c r="SZO66" s="27"/>
      <c r="SZW66" s="27"/>
      <c r="TAE66" s="27"/>
      <c r="TAM66" s="27"/>
      <c r="TAU66" s="27"/>
      <c r="TBC66" s="27"/>
      <c r="TBK66" s="27"/>
      <c r="TBS66" s="27"/>
      <c r="TCA66" s="27"/>
      <c r="TCI66" s="27"/>
      <c r="TCQ66" s="27"/>
      <c r="TCY66" s="27"/>
      <c r="TDG66" s="27"/>
      <c r="TDO66" s="27"/>
      <c r="TDW66" s="27"/>
      <c r="TEE66" s="27"/>
      <c r="TEM66" s="27"/>
      <c r="TEU66" s="27"/>
      <c r="TFC66" s="27"/>
      <c r="TFK66" s="27"/>
      <c r="TFS66" s="27"/>
      <c r="TGA66" s="27"/>
      <c r="TGI66" s="27"/>
      <c r="TGQ66" s="27"/>
      <c r="TGY66" s="27"/>
      <c r="THG66" s="27"/>
      <c r="THO66" s="27"/>
      <c r="THW66" s="27"/>
      <c r="TIE66" s="27"/>
      <c r="TIM66" s="27"/>
      <c r="TIU66" s="27"/>
      <c r="TJC66" s="27"/>
      <c r="TJK66" s="27"/>
      <c r="TJS66" s="27"/>
      <c r="TKA66" s="27"/>
      <c r="TKI66" s="27"/>
      <c r="TKQ66" s="27"/>
      <c r="TKY66" s="27"/>
      <c r="TLG66" s="27"/>
      <c r="TLO66" s="27"/>
      <c r="TLW66" s="27"/>
      <c r="TME66" s="27"/>
      <c r="TMM66" s="27"/>
      <c r="TMU66" s="27"/>
      <c r="TNC66" s="27"/>
      <c r="TNK66" s="27"/>
      <c r="TNS66" s="27"/>
      <c r="TOA66" s="27"/>
      <c r="TOI66" s="27"/>
      <c r="TOQ66" s="27"/>
      <c r="TOY66" s="27"/>
      <c r="TPG66" s="27"/>
      <c r="TPO66" s="27"/>
      <c r="TPW66" s="27"/>
      <c r="TQE66" s="27"/>
      <c r="TQM66" s="27"/>
      <c r="TQU66" s="27"/>
      <c r="TRC66" s="27"/>
      <c r="TRK66" s="27"/>
      <c r="TRS66" s="27"/>
      <c r="TSA66" s="27"/>
      <c r="TSI66" s="27"/>
      <c r="TSQ66" s="27"/>
      <c r="TSY66" s="27"/>
      <c r="TTG66" s="27"/>
      <c r="TTO66" s="27"/>
      <c r="TTW66" s="27"/>
      <c r="TUE66" s="27"/>
      <c r="TUM66" s="27"/>
      <c r="TUU66" s="27"/>
      <c r="TVC66" s="27"/>
      <c r="TVK66" s="27"/>
      <c r="TVS66" s="27"/>
      <c r="TWA66" s="27"/>
      <c r="TWI66" s="27"/>
      <c r="TWQ66" s="27"/>
      <c r="TWY66" s="27"/>
      <c r="TXG66" s="27"/>
      <c r="TXO66" s="27"/>
      <c r="TXW66" s="27"/>
      <c r="TYE66" s="27"/>
      <c r="TYM66" s="27"/>
      <c r="TYU66" s="27"/>
      <c r="TZC66" s="27"/>
      <c r="TZK66" s="27"/>
      <c r="TZS66" s="27"/>
      <c r="UAA66" s="27"/>
      <c r="UAI66" s="27"/>
      <c r="UAQ66" s="27"/>
      <c r="UAY66" s="27"/>
      <c r="UBG66" s="27"/>
      <c r="UBO66" s="27"/>
      <c r="UBW66" s="27"/>
      <c r="UCE66" s="27"/>
      <c r="UCM66" s="27"/>
      <c r="UCU66" s="27"/>
      <c r="UDC66" s="27"/>
      <c r="UDK66" s="27"/>
      <c r="UDS66" s="27"/>
      <c r="UEA66" s="27"/>
      <c r="UEI66" s="27"/>
      <c r="UEQ66" s="27"/>
      <c r="UEY66" s="27"/>
      <c r="UFG66" s="27"/>
      <c r="UFO66" s="27"/>
      <c r="UFW66" s="27"/>
      <c r="UGE66" s="27"/>
      <c r="UGM66" s="27"/>
      <c r="UGU66" s="27"/>
      <c r="UHC66" s="27"/>
      <c r="UHK66" s="27"/>
      <c r="UHS66" s="27"/>
      <c r="UIA66" s="27"/>
      <c r="UII66" s="27"/>
      <c r="UIQ66" s="27"/>
      <c r="UIY66" s="27"/>
      <c r="UJG66" s="27"/>
      <c r="UJO66" s="27"/>
      <c r="UJW66" s="27"/>
      <c r="UKE66" s="27"/>
      <c r="UKM66" s="27"/>
      <c r="UKU66" s="27"/>
      <c r="ULC66" s="27"/>
      <c r="ULK66" s="27"/>
      <c r="ULS66" s="27"/>
      <c r="UMA66" s="27"/>
      <c r="UMI66" s="27"/>
      <c r="UMQ66" s="27"/>
      <c r="UMY66" s="27"/>
      <c r="UNG66" s="27"/>
      <c r="UNO66" s="27"/>
      <c r="UNW66" s="27"/>
      <c r="UOE66" s="27"/>
      <c r="UOM66" s="27"/>
      <c r="UOU66" s="27"/>
      <c r="UPC66" s="27"/>
      <c r="UPK66" s="27"/>
      <c r="UPS66" s="27"/>
      <c r="UQA66" s="27"/>
      <c r="UQI66" s="27"/>
      <c r="UQQ66" s="27"/>
      <c r="UQY66" s="27"/>
      <c r="URG66" s="27"/>
      <c r="URO66" s="27"/>
      <c r="URW66" s="27"/>
      <c r="USE66" s="27"/>
      <c r="USM66" s="27"/>
      <c r="USU66" s="27"/>
      <c r="UTC66" s="27"/>
      <c r="UTK66" s="27"/>
      <c r="UTS66" s="27"/>
      <c r="UUA66" s="27"/>
      <c r="UUI66" s="27"/>
      <c r="UUQ66" s="27"/>
      <c r="UUY66" s="27"/>
      <c r="UVG66" s="27"/>
      <c r="UVO66" s="27"/>
      <c r="UVW66" s="27"/>
      <c r="UWE66" s="27"/>
      <c r="UWM66" s="27"/>
      <c r="UWU66" s="27"/>
      <c r="UXC66" s="27"/>
      <c r="UXK66" s="27"/>
      <c r="UXS66" s="27"/>
      <c r="UYA66" s="27"/>
      <c r="UYI66" s="27"/>
      <c r="UYQ66" s="27"/>
      <c r="UYY66" s="27"/>
      <c r="UZG66" s="27"/>
      <c r="UZO66" s="27"/>
      <c r="UZW66" s="27"/>
      <c r="VAE66" s="27"/>
      <c r="VAM66" s="27"/>
      <c r="VAU66" s="27"/>
      <c r="VBC66" s="27"/>
      <c r="VBK66" s="27"/>
      <c r="VBS66" s="27"/>
      <c r="VCA66" s="27"/>
      <c r="VCI66" s="27"/>
      <c r="VCQ66" s="27"/>
      <c r="VCY66" s="27"/>
      <c r="VDG66" s="27"/>
      <c r="VDO66" s="27"/>
      <c r="VDW66" s="27"/>
      <c r="VEE66" s="27"/>
      <c r="VEM66" s="27"/>
      <c r="VEU66" s="27"/>
      <c r="VFC66" s="27"/>
      <c r="VFK66" s="27"/>
      <c r="VFS66" s="27"/>
      <c r="VGA66" s="27"/>
      <c r="VGI66" s="27"/>
      <c r="VGQ66" s="27"/>
      <c r="VGY66" s="27"/>
      <c r="VHG66" s="27"/>
      <c r="VHO66" s="27"/>
      <c r="VHW66" s="27"/>
      <c r="VIE66" s="27"/>
      <c r="VIM66" s="27"/>
      <c r="VIU66" s="27"/>
      <c r="VJC66" s="27"/>
      <c r="VJK66" s="27"/>
      <c r="VJS66" s="27"/>
      <c r="VKA66" s="27"/>
      <c r="VKI66" s="27"/>
      <c r="VKQ66" s="27"/>
      <c r="VKY66" s="27"/>
      <c r="VLG66" s="27"/>
      <c r="VLO66" s="27"/>
      <c r="VLW66" s="27"/>
      <c r="VME66" s="27"/>
      <c r="VMM66" s="27"/>
      <c r="VMU66" s="27"/>
      <c r="VNC66" s="27"/>
      <c r="VNK66" s="27"/>
      <c r="VNS66" s="27"/>
      <c r="VOA66" s="27"/>
      <c r="VOI66" s="27"/>
      <c r="VOQ66" s="27"/>
      <c r="VOY66" s="27"/>
      <c r="VPG66" s="27"/>
      <c r="VPO66" s="27"/>
      <c r="VPW66" s="27"/>
      <c r="VQE66" s="27"/>
      <c r="VQM66" s="27"/>
      <c r="VQU66" s="27"/>
      <c r="VRC66" s="27"/>
      <c r="VRK66" s="27"/>
      <c r="VRS66" s="27"/>
      <c r="VSA66" s="27"/>
      <c r="VSI66" s="27"/>
      <c r="VSQ66" s="27"/>
      <c r="VSY66" s="27"/>
      <c r="VTG66" s="27"/>
      <c r="VTO66" s="27"/>
      <c r="VTW66" s="27"/>
      <c r="VUE66" s="27"/>
      <c r="VUM66" s="27"/>
      <c r="VUU66" s="27"/>
      <c r="VVC66" s="27"/>
      <c r="VVK66" s="27"/>
      <c r="VVS66" s="27"/>
      <c r="VWA66" s="27"/>
      <c r="VWI66" s="27"/>
      <c r="VWQ66" s="27"/>
      <c r="VWY66" s="27"/>
      <c r="VXG66" s="27"/>
      <c r="VXO66" s="27"/>
      <c r="VXW66" s="27"/>
      <c r="VYE66" s="27"/>
      <c r="VYM66" s="27"/>
      <c r="VYU66" s="27"/>
      <c r="VZC66" s="27"/>
      <c r="VZK66" s="27"/>
      <c r="VZS66" s="27"/>
      <c r="WAA66" s="27"/>
      <c r="WAI66" s="27"/>
      <c r="WAQ66" s="27"/>
      <c r="WAY66" s="27"/>
      <c r="WBG66" s="27"/>
      <c r="WBO66" s="27"/>
      <c r="WBW66" s="27"/>
      <c r="WCE66" s="27"/>
      <c r="WCM66" s="27"/>
      <c r="WCU66" s="27"/>
      <c r="WDC66" s="27"/>
      <c r="WDK66" s="27"/>
      <c r="WDS66" s="27"/>
      <c r="WEA66" s="27"/>
      <c r="WEI66" s="27"/>
      <c r="WEQ66" s="27"/>
      <c r="WEY66" s="27"/>
      <c r="WFG66" s="27"/>
      <c r="WFO66" s="27"/>
      <c r="WFW66" s="27"/>
      <c r="WGE66" s="27"/>
      <c r="WGM66" s="27"/>
      <c r="WGU66" s="27"/>
      <c r="WHC66" s="27"/>
      <c r="WHK66" s="27"/>
      <c r="WHS66" s="27"/>
      <c r="WIA66" s="27"/>
      <c r="WII66" s="27"/>
      <c r="WIQ66" s="27"/>
      <c r="WIY66" s="27"/>
      <c r="WJG66" s="27"/>
      <c r="WJO66" s="27"/>
      <c r="WJW66" s="27"/>
      <c r="WKE66" s="27"/>
      <c r="WKM66" s="27"/>
      <c r="WKU66" s="27"/>
      <c r="WLC66" s="27"/>
      <c r="WLK66" s="27"/>
      <c r="WLS66" s="27"/>
      <c r="WMA66" s="27"/>
      <c r="WMI66" s="27"/>
      <c r="WMQ66" s="27"/>
      <c r="WMY66" s="27"/>
      <c r="WNG66" s="27"/>
      <c r="WNO66" s="27"/>
      <c r="WNW66" s="27"/>
      <c r="WOE66" s="27"/>
      <c r="WOM66" s="27"/>
      <c r="WOU66" s="27"/>
      <c r="WPC66" s="27"/>
      <c r="WPK66" s="27"/>
      <c r="WPS66" s="27"/>
      <c r="WQA66" s="27"/>
      <c r="WQI66" s="27"/>
      <c r="WQQ66" s="27"/>
      <c r="WQY66" s="27"/>
      <c r="WRG66" s="27"/>
      <c r="WRO66" s="27"/>
      <c r="WRW66" s="27"/>
      <c r="WSE66" s="27"/>
      <c r="WSM66" s="27"/>
      <c r="WSU66" s="27"/>
      <c r="WTC66" s="27"/>
      <c r="WTK66" s="27"/>
      <c r="WTS66" s="27"/>
      <c r="WUA66" s="27"/>
      <c r="WUI66" s="27"/>
      <c r="WUQ66" s="27"/>
      <c r="WUY66" s="27"/>
      <c r="WVG66" s="27"/>
      <c r="WVO66" s="27"/>
      <c r="WVW66" s="27"/>
      <c r="WWE66" s="27"/>
      <c r="WWM66" s="27"/>
      <c r="WWU66" s="27"/>
      <c r="WXC66" s="27"/>
      <c r="WXK66" s="27"/>
      <c r="WXS66" s="27"/>
      <c r="WYA66" s="27"/>
      <c r="WYI66" s="27"/>
      <c r="WYQ66" s="27"/>
      <c r="WYY66" s="27"/>
      <c r="WZG66" s="27"/>
      <c r="WZO66" s="27"/>
      <c r="WZW66" s="27"/>
      <c r="XAE66" s="27"/>
      <c r="XAM66" s="27"/>
      <c r="XAU66" s="27"/>
      <c r="XBC66" s="27"/>
      <c r="XBK66" s="27"/>
      <c r="XBS66" s="27"/>
      <c r="XCA66" s="27"/>
      <c r="XCI66" s="27"/>
      <c r="XCQ66" s="27"/>
      <c r="XCY66" s="27"/>
      <c r="XDG66" s="27"/>
      <c r="XDO66" s="27"/>
      <c r="XDW66" s="27"/>
      <c r="XEE66" s="27"/>
    </row>
    <row r="67" spans="1:1023 1031:2047 2055:3071 3079:4095 4103:5119 5127:6143 6151:7167 7175:8191 8199:9215 9223:10239 10247:11263 11271:12287 12295:13311 13319:14335 14343:15359 15367:16359" ht="14.25" x14ac:dyDescent="0.25">
      <c r="A67" s="23"/>
      <c r="B67" s="61"/>
      <c r="C67" s="61"/>
      <c r="D67" s="61"/>
      <c r="E67" s="61"/>
      <c r="F67" s="61"/>
      <c r="G67" s="76"/>
      <c r="H67" s="113"/>
      <c r="I67" s="51"/>
      <c r="J67" s="61"/>
      <c r="K67" s="77"/>
      <c r="L67" s="124"/>
      <c r="M67" s="76"/>
      <c r="N67" s="77"/>
      <c r="O67" s="77"/>
      <c r="P67" s="61"/>
      <c r="Q67" s="64"/>
      <c r="R67" s="130"/>
      <c r="S67" s="130"/>
      <c r="T67" s="61"/>
      <c r="U67" s="61"/>
      <c r="V67" s="65" t="s">
        <v>111</v>
      </c>
      <c r="W67" s="65">
        <v>43454</v>
      </c>
      <c r="X67" s="83">
        <v>12467</v>
      </c>
      <c r="Y67" s="65" t="s">
        <v>257</v>
      </c>
      <c r="Z67" s="84">
        <v>43512</v>
      </c>
      <c r="AA67" s="65">
        <v>43877</v>
      </c>
      <c r="AB67" s="85" t="s">
        <v>101</v>
      </c>
      <c r="AC67" s="78" t="s">
        <v>101</v>
      </c>
      <c r="AD67" s="134">
        <v>0</v>
      </c>
      <c r="AE67" s="134">
        <v>0</v>
      </c>
      <c r="AF67" s="85" t="s">
        <v>101</v>
      </c>
      <c r="AG67" s="79" t="s">
        <v>101</v>
      </c>
      <c r="AH67" s="134">
        <v>0</v>
      </c>
      <c r="AI67" s="129">
        <f t="shared" si="0"/>
        <v>0</v>
      </c>
      <c r="AJ67" s="134">
        <f>234419.97+19535</f>
        <v>253954.97</v>
      </c>
      <c r="AK67" s="134">
        <v>0</v>
      </c>
      <c r="AL67" s="139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68"/>
      <c r="KA67" s="27"/>
      <c r="KI67" s="27"/>
      <c r="KQ67" s="27"/>
      <c r="KY67" s="27"/>
      <c r="LG67" s="27"/>
      <c r="LO67" s="27"/>
      <c r="LW67" s="27"/>
      <c r="ME67" s="27"/>
      <c r="MM67" s="27"/>
      <c r="MU67" s="27"/>
      <c r="NC67" s="27"/>
      <c r="NK67" s="27"/>
      <c r="NS67" s="27"/>
      <c r="OA67" s="27"/>
      <c r="OI67" s="27"/>
      <c r="OQ67" s="27"/>
      <c r="OY67" s="27"/>
      <c r="PG67" s="27"/>
      <c r="PO67" s="27"/>
      <c r="PW67" s="27"/>
      <c r="QE67" s="27"/>
      <c r="QM67" s="27"/>
      <c r="QU67" s="27"/>
      <c r="RC67" s="27"/>
      <c r="RK67" s="27"/>
      <c r="RS67" s="27"/>
      <c r="SA67" s="27"/>
      <c r="SI67" s="27"/>
      <c r="SQ67" s="27"/>
      <c r="SY67" s="27"/>
      <c r="TG67" s="27"/>
      <c r="TO67" s="27"/>
      <c r="TW67" s="27"/>
      <c r="UE67" s="27"/>
      <c r="UM67" s="27"/>
      <c r="UU67" s="27"/>
      <c r="VC67" s="27"/>
      <c r="VK67" s="27"/>
      <c r="VS67" s="27"/>
      <c r="WA67" s="27"/>
      <c r="WI67" s="27"/>
      <c r="WQ67" s="27"/>
      <c r="WY67" s="27"/>
      <c r="XG67" s="27"/>
      <c r="XO67" s="27"/>
      <c r="XW67" s="27"/>
      <c r="YE67" s="27"/>
      <c r="YM67" s="27"/>
      <c r="YU67" s="27"/>
      <c r="ZC67" s="27"/>
      <c r="ZK67" s="27"/>
      <c r="ZS67" s="27"/>
      <c r="AAA67" s="27"/>
      <c r="AAI67" s="27"/>
      <c r="AAQ67" s="27"/>
      <c r="AAY67" s="27"/>
      <c r="ABG67" s="27"/>
      <c r="ABO67" s="27"/>
      <c r="ABW67" s="27"/>
      <c r="ACE67" s="27"/>
      <c r="ACM67" s="27"/>
      <c r="ACU67" s="27"/>
      <c r="ADC67" s="27"/>
      <c r="ADK67" s="27"/>
      <c r="ADS67" s="27"/>
      <c r="AEA67" s="27"/>
      <c r="AEI67" s="27"/>
      <c r="AEQ67" s="27"/>
      <c r="AEY67" s="27"/>
      <c r="AFG67" s="27"/>
      <c r="AFO67" s="27"/>
      <c r="AFW67" s="27"/>
      <c r="AGE67" s="27"/>
      <c r="AGM67" s="27"/>
      <c r="AGU67" s="27"/>
      <c r="AHC67" s="27"/>
      <c r="AHK67" s="27"/>
      <c r="AHS67" s="27"/>
      <c r="AIA67" s="27"/>
      <c r="AII67" s="27"/>
      <c r="AIQ67" s="27"/>
      <c r="AIY67" s="27"/>
      <c r="AJG67" s="27"/>
      <c r="AJO67" s="27"/>
      <c r="AJW67" s="27"/>
      <c r="AKE67" s="27"/>
      <c r="AKM67" s="27"/>
      <c r="AKU67" s="27"/>
      <c r="ALC67" s="27"/>
      <c r="ALK67" s="27"/>
      <c r="ALS67" s="27"/>
      <c r="AMA67" s="27"/>
      <c r="AMI67" s="27"/>
      <c r="AMQ67" s="27"/>
      <c r="AMY67" s="27"/>
      <c r="ANG67" s="27"/>
      <c r="ANO67" s="27"/>
      <c r="ANW67" s="27"/>
      <c r="AOE67" s="27"/>
      <c r="AOM67" s="27"/>
      <c r="AOU67" s="27"/>
      <c r="APC67" s="27"/>
      <c r="APK67" s="27"/>
      <c r="APS67" s="27"/>
      <c r="AQA67" s="27"/>
      <c r="AQI67" s="27"/>
      <c r="AQQ67" s="27"/>
      <c r="AQY67" s="27"/>
      <c r="ARG67" s="27"/>
      <c r="ARO67" s="27"/>
      <c r="ARW67" s="27"/>
      <c r="ASE67" s="27"/>
      <c r="ASM67" s="27"/>
      <c r="ASU67" s="27"/>
      <c r="ATC67" s="27"/>
      <c r="ATK67" s="27"/>
      <c r="ATS67" s="27"/>
      <c r="AUA67" s="27"/>
      <c r="AUI67" s="27"/>
      <c r="AUQ67" s="27"/>
      <c r="AUY67" s="27"/>
      <c r="AVG67" s="27"/>
      <c r="AVO67" s="27"/>
      <c r="AVW67" s="27"/>
      <c r="AWE67" s="27"/>
      <c r="AWM67" s="27"/>
      <c r="AWU67" s="27"/>
      <c r="AXC67" s="27"/>
      <c r="AXK67" s="27"/>
      <c r="AXS67" s="27"/>
      <c r="AYA67" s="27"/>
      <c r="AYI67" s="27"/>
      <c r="AYQ67" s="27"/>
      <c r="AYY67" s="27"/>
      <c r="AZG67" s="27"/>
      <c r="AZO67" s="27"/>
      <c r="AZW67" s="27"/>
      <c r="BAE67" s="27"/>
      <c r="BAM67" s="27"/>
      <c r="BAU67" s="27"/>
      <c r="BBC67" s="27"/>
      <c r="BBK67" s="27"/>
      <c r="BBS67" s="27"/>
      <c r="BCA67" s="27"/>
      <c r="BCI67" s="27"/>
      <c r="BCQ67" s="27"/>
      <c r="BCY67" s="27"/>
      <c r="BDG67" s="27"/>
      <c r="BDO67" s="27"/>
      <c r="BDW67" s="27"/>
      <c r="BEE67" s="27"/>
      <c r="BEM67" s="27"/>
      <c r="BEU67" s="27"/>
      <c r="BFC67" s="27"/>
      <c r="BFK67" s="27"/>
      <c r="BFS67" s="27"/>
      <c r="BGA67" s="27"/>
      <c r="BGI67" s="27"/>
      <c r="BGQ67" s="27"/>
      <c r="BGY67" s="27"/>
      <c r="BHG67" s="27"/>
      <c r="BHO67" s="27"/>
      <c r="BHW67" s="27"/>
      <c r="BIE67" s="27"/>
      <c r="BIM67" s="27"/>
      <c r="BIU67" s="27"/>
      <c r="BJC67" s="27"/>
      <c r="BJK67" s="27"/>
      <c r="BJS67" s="27"/>
      <c r="BKA67" s="27"/>
      <c r="BKI67" s="27"/>
      <c r="BKQ67" s="27"/>
      <c r="BKY67" s="27"/>
      <c r="BLG67" s="27"/>
      <c r="BLO67" s="27"/>
      <c r="BLW67" s="27"/>
      <c r="BME67" s="27"/>
      <c r="BMM67" s="27"/>
      <c r="BMU67" s="27"/>
      <c r="BNC67" s="27"/>
      <c r="BNK67" s="27"/>
      <c r="BNS67" s="27"/>
      <c r="BOA67" s="27"/>
      <c r="BOI67" s="27"/>
      <c r="BOQ67" s="27"/>
      <c r="BOY67" s="27"/>
      <c r="BPG67" s="27"/>
      <c r="BPO67" s="27"/>
      <c r="BPW67" s="27"/>
      <c r="BQE67" s="27"/>
      <c r="BQM67" s="27"/>
      <c r="BQU67" s="27"/>
      <c r="BRC67" s="27"/>
      <c r="BRK67" s="27"/>
      <c r="BRS67" s="27"/>
      <c r="BSA67" s="27"/>
      <c r="BSI67" s="27"/>
      <c r="BSQ67" s="27"/>
      <c r="BSY67" s="27"/>
      <c r="BTG67" s="27"/>
      <c r="BTO67" s="27"/>
      <c r="BTW67" s="27"/>
      <c r="BUE67" s="27"/>
      <c r="BUM67" s="27"/>
      <c r="BUU67" s="27"/>
      <c r="BVC67" s="27"/>
      <c r="BVK67" s="27"/>
      <c r="BVS67" s="27"/>
      <c r="BWA67" s="27"/>
      <c r="BWI67" s="27"/>
      <c r="BWQ67" s="27"/>
      <c r="BWY67" s="27"/>
      <c r="BXG67" s="27"/>
      <c r="BXO67" s="27"/>
      <c r="BXW67" s="27"/>
      <c r="BYE67" s="27"/>
      <c r="BYM67" s="27"/>
      <c r="BYU67" s="27"/>
      <c r="BZC67" s="27"/>
      <c r="BZK67" s="27"/>
      <c r="BZS67" s="27"/>
      <c r="CAA67" s="27"/>
      <c r="CAI67" s="27"/>
      <c r="CAQ67" s="27"/>
      <c r="CAY67" s="27"/>
      <c r="CBG67" s="27"/>
      <c r="CBO67" s="27"/>
      <c r="CBW67" s="27"/>
      <c r="CCE67" s="27"/>
      <c r="CCM67" s="27"/>
      <c r="CCU67" s="27"/>
      <c r="CDC67" s="27"/>
      <c r="CDK67" s="27"/>
      <c r="CDS67" s="27"/>
      <c r="CEA67" s="27"/>
      <c r="CEI67" s="27"/>
      <c r="CEQ67" s="27"/>
      <c r="CEY67" s="27"/>
      <c r="CFG67" s="27"/>
      <c r="CFO67" s="27"/>
      <c r="CFW67" s="27"/>
      <c r="CGE67" s="27"/>
      <c r="CGM67" s="27"/>
      <c r="CGU67" s="27"/>
      <c r="CHC67" s="27"/>
      <c r="CHK67" s="27"/>
      <c r="CHS67" s="27"/>
      <c r="CIA67" s="27"/>
      <c r="CII67" s="27"/>
      <c r="CIQ67" s="27"/>
      <c r="CIY67" s="27"/>
      <c r="CJG67" s="27"/>
      <c r="CJO67" s="27"/>
      <c r="CJW67" s="27"/>
      <c r="CKE67" s="27"/>
      <c r="CKM67" s="27"/>
      <c r="CKU67" s="27"/>
      <c r="CLC67" s="27"/>
      <c r="CLK67" s="27"/>
      <c r="CLS67" s="27"/>
      <c r="CMA67" s="27"/>
      <c r="CMI67" s="27"/>
      <c r="CMQ67" s="27"/>
      <c r="CMY67" s="27"/>
      <c r="CNG67" s="27"/>
      <c r="CNO67" s="27"/>
      <c r="CNW67" s="27"/>
      <c r="COE67" s="27"/>
      <c r="COM67" s="27"/>
      <c r="COU67" s="27"/>
      <c r="CPC67" s="27"/>
      <c r="CPK67" s="27"/>
      <c r="CPS67" s="27"/>
      <c r="CQA67" s="27"/>
      <c r="CQI67" s="27"/>
      <c r="CQQ67" s="27"/>
      <c r="CQY67" s="27"/>
      <c r="CRG67" s="27"/>
      <c r="CRO67" s="27"/>
      <c r="CRW67" s="27"/>
      <c r="CSE67" s="27"/>
      <c r="CSM67" s="27"/>
      <c r="CSU67" s="27"/>
      <c r="CTC67" s="27"/>
      <c r="CTK67" s="27"/>
      <c r="CTS67" s="27"/>
      <c r="CUA67" s="27"/>
      <c r="CUI67" s="27"/>
      <c r="CUQ67" s="27"/>
      <c r="CUY67" s="27"/>
      <c r="CVG67" s="27"/>
      <c r="CVO67" s="27"/>
      <c r="CVW67" s="27"/>
      <c r="CWE67" s="27"/>
      <c r="CWM67" s="27"/>
      <c r="CWU67" s="27"/>
      <c r="CXC67" s="27"/>
      <c r="CXK67" s="27"/>
      <c r="CXS67" s="27"/>
      <c r="CYA67" s="27"/>
      <c r="CYI67" s="27"/>
      <c r="CYQ67" s="27"/>
      <c r="CYY67" s="27"/>
      <c r="CZG67" s="27"/>
      <c r="CZO67" s="27"/>
      <c r="CZW67" s="27"/>
      <c r="DAE67" s="27"/>
      <c r="DAM67" s="27"/>
      <c r="DAU67" s="27"/>
      <c r="DBC67" s="27"/>
      <c r="DBK67" s="27"/>
      <c r="DBS67" s="27"/>
      <c r="DCA67" s="27"/>
      <c r="DCI67" s="27"/>
      <c r="DCQ67" s="27"/>
      <c r="DCY67" s="27"/>
      <c r="DDG67" s="27"/>
      <c r="DDO67" s="27"/>
      <c r="DDW67" s="27"/>
      <c r="DEE67" s="27"/>
      <c r="DEM67" s="27"/>
      <c r="DEU67" s="27"/>
      <c r="DFC67" s="27"/>
      <c r="DFK67" s="27"/>
      <c r="DFS67" s="27"/>
      <c r="DGA67" s="27"/>
      <c r="DGI67" s="27"/>
      <c r="DGQ67" s="27"/>
      <c r="DGY67" s="27"/>
      <c r="DHG67" s="27"/>
      <c r="DHO67" s="27"/>
      <c r="DHW67" s="27"/>
      <c r="DIE67" s="27"/>
      <c r="DIM67" s="27"/>
      <c r="DIU67" s="27"/>
      <c r="DJC67" s="27"/>
      <c r="DJK67" s="27"/>
      <c r="DJS67" s="27"/>
      <c r="DKA67" s="27"/>
      <c r="DKI67" s="27"/>
      <c r="DKQ67" s="27"/>
      <c r="DKY67" s="27"/>
      <c r="DLG67" s="27"/>
      <c r="DLO67" s="27"/>
      <c r="DLW67" s="27"/>
      <c r="DME67" s="27"/>
      <c r="DMM67" s="27"/>
      <c r="DMU67" s="27"/>
      <c r="DNC67" s="27"/>
      <c r="DNK67" s="27"/>
      <c r="DNS67" s="27"/>
      <c r="DOA67" s="27"/>
      <c r="DOI67" s="27"/>
      <c r="DOQ67" s="27"/>
      <c r="DOY67" s="27"/>
      <c r="DPG67" s="27"/>
      <c r="DPO67" s="27"/>
      <c r="DPW67" s="27"/>
      <c r="DQE67" s="27"/>
      <c r="DQM67" s="27"/>
      <c r="DQU67" s="27"/>
      <c r="DRC67" s="27"/>
      <c r="DRK67" s="27"/>
      <c r="DRS67" s="27"/>
      <c r="DSA67" s="27"/>
      <c r="DSI67" s="27"/>
      <c r="DSQ67" s="27"/>
      <c r="DSY67" s="27"/>
      <c r="DTG67" s="27"/>
      <c r="DTO67" s="27"/>
      <c r="DTW67" s="27"/>
      <c r="DUE67" s="27"/>
      <c r="DUM67" s="27"/>
      <c r="DUU67" s="27"/>
      <c r="DVC67" s="27"/>
      <c r="DVK67" s="27"/>
      <c r="DVS67" s="27"/>
      <c r="DWA67" s="27"/>
      <c r="DWI67" s="27"/>
      <c r="DWQ67" s="27"/>
      <c r="DWY67" s="27"/>
      <c r="DXG67" s="27"/>
      <c r="DXO67" s="27"/>
      <c r="DXW67" s="27"/>
      <c r="DYE67" s="27"/>
      <c r="DYM67" s="27"/>
      <c r="DYU67" s="27"/>
      <c r="DZC67" s="27"/>
      <c r="DZK67" s="27"/>
      <c r="DZS67" s="27"/>
      <c r="EAA67" s="27"/>
      <c r="EAI67" s="27"/>
      <c r="EAQ67" s="27"/>
      <c r="EAY67" s="27"/>
      <c r="EBG67" s="27"/>
      <c r="EBO67" s="27"/>
      <c r="EBW67" s="27"/>
      <c r="ECE67" s="27"/>
      <c r="ECM67" s="27"/>
      <c r="ECU67" s="27"/>
      <c r="EDC67" s="27"/>
      <c r="EDK67" s="27"/>
      <c r="EDS67" s="27"/>
      <c r="EEA67" s="27"/>
      <c r="EEI67" s="27"/>
      <c r="EEQ67" s="27"/>
      <c r="EEY67" s="27"/>
      <c r="EFG67" s="27"/>
      <c r="EFO67" s="27"/>
      <c r="EFW67" s="27"/>
      <c r="EGE67" s="27"/>
      <c r="EGM67" s="27"/>
      <c r="EGU67" s="27"/>
      <c r="EHC67" s="27"/>
      <c r="EHK67" s="27"/>
      <c r="EHS67" s="27"/>
      <c r="EIA67" s="27"/>
      <c r="EII67" s="27"/>
      <c r="EIQ67" s="27"/>
      <c r="EIY67" s="27"/>
      <c r="EJG67" s="27"/>
      <c r="EJO67" s="27"/>
      <c r="EJW67" s="27"/>
      <c r="EKE67" s="27"/>
      <c r="EKM67" s="27"/>
      <c r="EKU67" s="27"/>
      <c r="ELC67" s="27"/>
      <c r="ELK67" s="27"/>
      <c r="ELS67" s="27"/>
      <c r="EMA67" s="27"/>
      <c r="EMI67" s="27"/>
      <c r="EMQ67" s="27"/>
      <c r="EMY67" s="27"/>
      <c r="ENG67" s="27"/>
      <c r="ENO67" s="27"/>
      <c r="ENW67" s="27"/>
      <c r="EOE67" s="27"/>
      <c r="EOM67" s="27"/>
      <c r="EOU67" s="27"/>
      <c r="EPC67" s="27"/>
      <c r="EPK67" s="27"/>
      <c r="EPS67" s="27"/>
      <c r="EQA67" s="27"/>
      <c r="EQI67" s="27"/>
      <c r="EQQ67" s="27"/>
      <c r="EQY67" s="27"/>
      <c r="ERG67" s="27"/>
      <c r="ERO67" s="27"/>
      <c r="ERW67" s="27"/>
      <c r="ESE67" s="27"/>
      <c r="ESM67" s="27"/>
      <c r="ESU67" s="27"/>
      <c r="ETC67" s="27"/>
      <c r="ETK67" s="27"/>
      <c r="ETS67" s="27"/>
      <c r="EUA67" s="27"/>
      <c r="EUI67" s="27"/>
      <c r="EUQ67" s="27"/>
      <c r="EUY67" s="27"/>
      <c r="EVG67" s="27"/>
      <c r="EVO67" s="27"/>
      <c r="EVW67" s="27"/>
      <c r="EWE67" s="27"/>
      <c r="EWM67" s="27"/>
      <c r="EWU67" s="27"/>
      <c r="EXC67" s="27"/>
      <c r="EXK67" s="27"/>
      <c r="EXS67" s="27"/>
      <c r="EYA67" s="27"/>
      <c r="EYI67" s="27"/>
      <c r="EYQ67" s="27"/>
      <c r="EYY67" s="27"/>
      <c r="EZG67" s="27"/>
      <c r="EZO67" s="27"/>
      <c r="EZW67" s="27"/>
      <c r="FAE67" s="27"/>
      <c r="FAM67" s="27"/>
      <c r="FAU67" s="27"/>
      <c r="FBC67" s="27"/>
      <c r="FBK67" s="27"/>
      <c r="FBS67" s="27"/>
      <c r="FCA67" s="27"/>
      <c r="FCI67" s="27"/>
      <c r="FCQ67" s="27"/>
      <c r="FCY67" s="27"/>
      <c r="FDG67" s="27"/>
      <c r="FDO67" s="27"/>
      <c r="FDW67" s="27"/>
      <c r="FEE67" s="27"/>
      <c r="FEM67" s="27"/>
      <c r="FEU67" s="27"/>
      <c r="FFC67" s="27"/>
      <c r="FFK67" s="27"/>
      <c r="FFS67" s="27"/>
      <c r="FGA67" s="27"/>
      <c r="FGI67" s="27"/>
      <c r="FGQ67" s="27"/>
      <c r="FGY67" s="27"/>
      <c r="FHG67" s="27"/>
      <c r="FHO67" s="27"/>
      <c r="FHW67" s="27"/>
      <c r="FIE67" s="27"/>
      <c r="FIM67" s="27"/>
      <c r="FIU67" s="27"/>
      <c r="FJC67" s="27"/>
      <c r="FJK67" s="27"/>
      <c r="FJS67" s="27"/>
      <c r="FKA67" s="27"/>
      <c r="FKI67" s="27"/>
      <c r="FKQ67" s="27"/>
      <c r="FKY67" s="27"/>
      <c r="FLG67" s="27"/>
      <c r="FLO67" s="27"/>
      <c r="FLW67" s="27"/>
      <c r="FME67" s="27"/>
      <c r="FMM67" s="27"/>
      <c r="FMU67" s="27"/>
      <c r="FNC67" s="27"/>
      <c r="FNK67" s="27"/>
      <c r="FNS67" s="27"/>
      <c r="FOA67" s="27"/>
      <c r="FOI67" s="27"/>
      <c r="FOQ67" s="27"/>
      <c r="FOY67" s="27"/>
      <c r="FPG67" s="27"/>
      <c r="FPO67" s="27"/>
      <c r="FPW67" s="27"/>
      <c r="FQE67" s="27"/>
      <c r="FQM67" s="27"/>
      <c r="FQU67" s="27"/>
      <c r="FRC67" s="27"/>
      <c r="FRK67" s="27"/>
      <c r="FRS67" s="27"/>
      <c r="FSA67" s="27"/>
      <c r="FSI67" s="27"/>
      <c r="FSQ67" s="27"/>
      <c r="FSY67" s="27"/>
      <c r="FTG67" s="27"/>
      <c r="FTO67" s="27"/>
      <c r="FTW67" s="27"/>
      <c r="FUE67" s="27"/>
      <c r="FUM67" s="27"/>
      <c r="FUU67" s="27"/>
      <c r="FVC67" s="27"/>
      <c r="FVK67" s="27"/>
      <c r="FVS67" s="27"/>
      <c r="FWA67" s="27"/>
      <c r="FWI67" s="27"/>
      <c r="FWQ67" s="27"/>
      <c r="FWY67" s="27"/>
      <c r="FXG67" s="27"/>
      <c r="FXO67" s="27"/>
      <c r="FXW67" s="27"/>
      <c r="FYE67" s="27"/>
      <c r="FYM67" s="27"/>
      <c r="FYU67" s="27"/>
      <c r="FZC67" s="27"/>
      <c r="FZK67" s="27"/>
      <c r="FZS67" s="27"/>
      <c r="GAA67" s="27"/>
      <c r="GAI67" s="27"/>
      <c r="GAQ67" s="27"/>
      <c r="GAY67" s="27"/>
      <c r="GBG67" s="27"/>
      <c r="GBO67" s="27"/>
      <c r="GBW67" s="27"/>
      <c r="GCE67" s="27"/>
      <c r="GCM67" s="27"/>
      <c r="GCU67" s="27"/>
      <c r="GDC67" s="27"/>
      <c r="GDK67" s="27"/>
      <c r="GDS67" s="27"/>
      <c r="GEA67" s="27"/>
      <c r="GEI67" s="27"/>
      <c r="GEQ67" s="27"/>
      <c r="GEY67" s="27"/>
      <c r="GFG67" s="27"/>
      <c r="GFO67" s="27"/>
      <c r="GFW67" s="27"/>
      <c r="GGE67" s="27"/>
      <c r="GGM67" s="27"/>
      <c r="GGU67" s="27"/>
      <c r="GHC67" s="27"/>
      <c r="GHK67" s="27"/>
      <c r="GHS67" s="27"/>
      <c r="GIA67" s="27"/>
      <c r="GII67" s="27"/>
      <c r="GIQ67" s="27"/>
      <c r="GIY67" s="27"/>
      <c r="GJG67" s="27"/>
      <c r="GJO67" s="27"/>
      <c r="GJW67" s="27"/>
      <c r="GKE67" s="27"/>
      <c r="GKM67" s="27"/>
      <c r="GKU67" s="27"/>
      <c r="GLC67" s="27"/>
      <c r="GLK67" s="27"/>
      <c r="GLS67" s="27"/>
      <c r="GMA67" s="27"/>
      <c r="GMI67" s="27"/>
      <c r="GMQ67" s="27"/>
      <c r="GMY67" s="27"/>
      <c r="GNG67" s="27"/>
      <c r="GNO67" s="27"/>
      <c r="GNW67" s="27"/>
      <c r="GOE67" s="27"/>
      <c r="GOM67" s="27"/>
      <c r="GOU67" s="27"/>
      <c r="GPC67" s="27"/>
      <c r="GPK67" s="27"/>
      <c r="GPS67" s="27"/>
      <c r="GQA67" s="27"/>
      <c r="GQI67" s="27"/>
      <c r="GQQ67" s="27"/>
      <c r="GQY67" s="27"/>
      <c r="GRG67" s="27"/>
      <c r="GRO67" s="27"/>
      <c r="GRW67" s="27"/>
      <c r="GSE67" s="27"/>
      <c r="GSM67" s="27"/>
      <c r="GSU67" s="27"/>
      <c r="GTC67" s="27"/>
      <c r="GTK67" s="27"/>
      <c r="GTS67" s="27"/>
      <c r="GUA67" s="27"/>
      <c r="GUI67" s="27"/>
      <c r="GUQ67" s="27"/>
      <c r="GUY67" s="27"/>
      <c r="GVG67" s="27"/>
      <c r="GVO67" s="27"/>
      <c r="GVW67" s="27"/>
      <c r="GWE67" s="27"/>
      <c r="GWM67" s="27"/>
      <c r="GWU67" s="27"/>
      <c r="GXC67" s="27"/>
      <c r="GXK67" s="27"/>
      <c r="GXS67" s="27"/>
      <c r="GYA67" s="27"/>
      <c r="GYI67" s="27"/>
      <c r="GYQ67" s="27"/>
      <c r="GYY67" s="27"/>
      <c r="GZG67" s="27"/>
      <c r="GZO67" s="27"/>
      <c r="GZW67" s="27"/>
      <c r="HAE67" s="27"/>
      <c r="HAM67" s="27"/>
      <c r="HAU67" s="27"/>
      <c r="HBC67" s="27"/>
      <c r="HBK67" s="27"/>
      <c r="HBS67" s="27"/>
      <c r="HCA67" s="27"/>
      <c r="HCI67" s="27"/>
      <c r="HCQ67" s="27"/>
      <c r="HCY67" s="27"/>
      <c r="HDG67" s="27"/>
      <c r="HDO67" s="27"/>
      <c r="HDW67" s="27"/>
      <c r="HEE67" s="27"/>
      <c r="HEM67" s="27"/>
      <c r="HEU67" s="27"/>
      <c r="HFC67" s="27"/>
      <c r="HFK67" s="27"/>
      <c r="HFS67" s="27"/>
      <c r="HGA67" s="27"/>
      <c r="HGI67" s="27"/>
      <c r="HGQ67" s="27"/>
      <c r="HGY67" s="27"/>
      <c r="HHG67" s="27"/>
      <c r="HHO67" s="27"/>
      <c r="HHW67" s="27"/>
      <c r="HIE67" s="27"/>
      <c r="HIM67" s="27"/>
      <c r="HIU67" s="27"/>
      <c r="HJC67" s="27"/>
      <c r="HJK67" s="27"/>
      <c r="HJS67" s="27"/>
      <c r="HKA67" s="27"/>
      <c r="HKI67" s="27"/>
      <c r="HKQ67" s="27"/>
      <c r="HKY67" s="27"/>
      <c r="HLG67" s="27"/>
      <c r="HLO67" s="27"/>
      <c r="HLW67" s="27"/>
      <c r="HME67" s="27"/>
      <c r="HMM67" s="27"/>
      <c r="HMU67" s="27"/>
      <c r="HNC67" s="27"/>
      <c r="HNK67" s="27"/>
      <c r="HNS67" s="27"/>
      <c r="HOA67" s="27"/>
      <c r="HOI67" s="27"/>
      <c r="HOQ67" s="27"/>
      <c r="HOY67" s="27"/>
      <c r="HPG67" s="27"/>
      <c r="HPO67" s="27"/>
      <c r="HPW67" s="27"/>
      <c r="HQE67" s="27"/>
      <c r="HQM67" s="27"/>
      <c r="HQU67" s="27"/>
      <c r="HRC67" s="27"/>
      <c r="HRK67" s="27"/>
      <c r="HRS67" s="27"/>
      <c r="HSA67" s="27"/>
      <c r="HSI67" s="27"/>
      <c r="HSQ67" s="27"/>
      <c r="HSY67" s="27"/>
      <c r="HTG67" s="27"/>
      <c r="HTO67" s="27"/>
      <c r="HTW67" s="27"/>
      <c r="HUE67" s="27"/>
      <c r="HUM67" s="27"/>
      <c r="HUU67" s="27"/>
      <c r="HVC67" s="27"/>
      <c r="HVK67" s="27"/>
      <c r="HVS67" s="27"/>
      <c r="HWA67" s="27"/>
      <c r="HWI67" s="27"/>
      <c r="HWQ67" s="27"/>
      <c r="HWY67" s="27"/>
      <c r="HXG67" s="27"/>
      <c r="HXO67" s="27"/>
      <c r="HXW67" s="27"/>
      <c r="HYE67" s="27"/>
      <c r="HYM67" s="27"/>
      <c r="HYU67" s="27"/>
      <c r="HZC67" s="27"/>
      <c r="HZK67" s="27"/>
      <c r="HZS67" s="27"/>
      <c r="IAA67" s="27"/>
      <c r="IAI67" s="27"/>
      <c r="IAQ67" s="27"/>
      <c r="IAY67" s="27"/>
      <c r="IBG67" s="27"/>
      <c r="IBO67" s="27"/>
      <c r="IBW67" s="27"/>
      <c r="ICE67" s="27"/>
      <c r="ICM67" s="27"/>
      <c r="ICU67" s="27"/>
      <c r="IDC67" s="27"/>
      <c r="IDK67" s="27"/>
      <c r="IDS67" s="27"/>
      <c r="IEA67" s="27"/>
      <c r="IEI67" s="27"/>
      <c r="IEQ67" s="27"/>
      <c r="IEY67" s="27"/>
      <c r="IFG67" s="27"/>
      <c r="IFO67" s="27"/>
      <c r="IFW67" s="27"/>
      <c r="IGE67" s="27"/>
      <c r="IGM67" s="27"/>
      <c r="IGU67" s="27"/>
      <c r="IHC67" s="27"/>
      <c r="IHK67" s="27"/>
      <c r="IHS67" s="27"/>
      <c r="IIA67" s="27"/>
      <c r="III67" s="27"/>
      <c r="IIQ67" s="27"/>
      <c r="IIY67" s="27"/>
      <c r="IJG67" s="27"/>
      <c r="IJO67" s="27"/>
      <c r="IJW67" s="27"/>
      <c r="IKE67" s="27"/>
      <c r="IKM67" s="27"/>
      <c r="IKU67" s="27"/>
      <c r="ILC67" s="27"/>
      <c r="ILK67" s="27"/>
      <c r="ILS67" s="27"/>
      <c r="IMA67" s="27"/>
      <c r="IMI67" s="27"/>
      <c r="IMQ67" s="27"/>
      <c r="IMY67" s="27"/>
      <c r="ING67" s="27"/>
      <c r="INO67" s="27"/>
      <c r="INW67" s="27"/>
      <c r="IOE67" s="27"/>
      <c r="IOM67" s="27"/>
      <c r="IOU67" s="27"/>
      <c r="IPC67" s="27"/>
      <c r="IPK67" s="27"/>
      <c r="IPS67" s="27"/>
      <c r="IQA67" s="27"/>
      <c r="IQI67" s="27"/>
      <c r="IQQ67" s="27"/>
      <c r="IQY67" s="27"/>
      <c r="IRG67" s="27"/>
      <c r="IRO67" s="27"/>
      <c r="IRW67" s="27"/>
      <c r="ISE67" s="27"/>
      <c r="ISM67" s="27"/>
      <c r="ISU67" s="27"/>
      <c r="ITC67" s="27"/>
      <c r="ITK67" s="27"/>
      <c r="ITS67" s="27"/>
      <c r="IUA67" s="27"/>
      <c r="IUI67" s="27"/>
      <c r="IUQ67" s="27"/>
      <c r="IUY67" s="27"/>
      <c r="IVG67" s="27"/>
      <c r="IVO67" s="27"/>
      <c r="IVW67" s="27"/>
      <c r="IWE67" s="27"/>
      <c r="IWM67" s="27"/>
      <c r="IWU67" s="27"/>
      <c r="IXC67" s="27"/>
      <c r="IXK67" s="27"/>
      <c r="IXS67" s="27"/>
      <c r="IYA67" s="27"/>
      <c r="IYI67" s="27"/>
      <c r="IYQ67" s="27"/>
      <c r="IYY67" s="27"/>
      <c r="IZG67" s="27"/>
      <c r="IZO67" s="27"/>
      <c r="IZW67" s="27"/>
      <c r="JAE67" s="27"/>
      <c r="JAM67" s="27"/>
      <c r="JAU67" s="27"/>
      <c r="JBC67" s="27"/>
      <c r="JBK67" s="27"/>
      <c r="JBS67" s="27"/>
      <c r="JCA67" s="27"/>
      <c r="JCI67" s="27"/>
      <c r="JCQ67" s="27"/>
      <c r="JCY67" s="27"/>
      <c r="JDG67" s="27"/>
      <c r="JDO67" s="27"/>
      <c r="JDW67" s="27"/>
      <c r="JEE67" s="27"/>
      <c r="JEM67" s="27"/>
      <c r="JEU67" s="27"/>
      <c r="JFC67" s="27"/>
      <c r="JFK67" s="27"/>
      <c r="JFS67" s="27"/>
      <c r="JGA67" s="27"/>
      <c r="JGI67" s="27"/>
      <c r="JGQ67" s="27"/>
      <c r="JGY67" s="27"/>
      <c r="JHG67" s="27"/>
      <c r="JHO67" s="27"/>
      <c r="JHW67" s="27"/>
      <c r="JIE67" s="27"/>
      <c r="JIM67" s="27"/>
      <c r="JIU67" s="27"/>
      <c r="JJC67" s="27"/>
      <c r="JJK67" s="27"/>
      <c r="JJS67" s="27"/>
      <c r="JKA67" s="27"/>
      <c r="JKI67" s="27"/>
      <c r="JKQ67" s="27"/>
      <c r="JKY67" s="27"/>
      <c r="JLG67" s="27"/>
      <c r="JLO67" s="27"/>
      <c r="JLW67" s="27"/>
      <c r="JME67" s="27"/>
      <c r="JMM67" s="27"/>
      <c r="JMU67" s="27"/>
      <c r="JNC67" s="27"/>
      <c r="JNK67" s="27"/>
      <c r="JNS67" s="27"/>
      <c r="JOA67" s="27"/>
      <c r="JOI67" s="27"/>
      <c r="JOQ67" s="27"/>
      <c r="JOY67" s="27"/>
      <c r="JPG67" s="27"/>
      <c r="JPO67" s="27"/>
      <c r="JPW67" s="27"/>
      <c r="JQE67" s="27"/>
      <c r="JQM67" s="27"/>
      <c r="JQU67" s="27"/>
      <c r="JRC67" s="27"/>
      <c r="JRK67" s="27"/>
      <c r="JRS67" s="27"/>
      <c r="JSA67" s="27"/>
      <c r="JSI67" s="27"/>
      <c r="JSQ67" s="27"/>
      <c r="JSY67" s="27"/>
      <c r="JTG67" s="27"/>
      <c r="JTO67" s="27"/>
      <c r="JTW67" s="27"/>
      <c r="JUE67" s="27"/>
      <c r="JUM67" s="27"/>
      <c r="JUU67" s="27"/>
      <c r="JVC67" s="27"/>
      <c r="JVK67" s="27"/>
      <c r="JVS67" s="27"/>
      <c r="JWA67" s="27"/>
      <c r="JWI67" s="27"/>
      <c r="JWQ67" s="27"/>
      <c r="JWY67" s="27"/>
      <c r="JXG67" s="27"/>
      <c r="JXO67" s="27"/>
      <c r="JXW67" s="27"/>
      <c r="JYE67" s="27"/>
      <c r="JYM67" s="27"/>
      <c r="JYU67" s="27"/>
      <c r="JZC67" s="27"/>
      <c r="JZK67" s="27"/>
      <c r="JZS67" s="27"/>
      <c r="KAA67" s="27"/>
      <c r="KAI67" s="27"/>
      <c r="KAQ67" s="27"/>
      <c r="KAY67" s="27"/>
      <c r="KBG67" s="27"/>
      <c r="KBO67" s="27"/>
      <c r="KBW67" s="27"/>
      <c r="KCE67" s="27"/>
      <c r="KCM67" s="27"/>
      <c r="KCU67" s="27"/>
      <c r="KDC67" s="27"/>
      <c r="KDK67" s="27"/>
      <c r="KDS67" s="27"/>
      <c r="KEA67" s="27"/>
      <c r="KEI67" s="27"/>
      <c r="KEQ67" s="27"/>
      <c r="KEY67" s="27"/>
      <c r="KFG67" s="27"/>
      <c r="KFO67" s="27"/>
      <c r="KFW67" s="27"/>
      <c r="KGE67" s="27"/>
      <c r="KGM67" s="27"/>
      <c r="KGU67" s="27"/>
      <c r="KHC67" s="27"/>
      <c r="KHK67" s="27"/>
      <c r="KHS67" s="27"/>
      <c r="KIA67" s="27"/>
      <c r="KII67" s="27"/>
      <c r="KIQ67" s="27"/>
      <c r="KIY67" s="27"/>
      <c r="KJG67" s="27"/>
      <c r="KJO67" s="27"/>
      <c r="KJW67" s="27"/>
      <c r="KKE67" s="27"/>
      <c r="KKM67" s="27"/>
      <c r="KKU67" s="27"/>
      <c r="KLC67" s="27"/>
      <c r="KLK67" s="27"/>
      <c r="KLS67" s="27"/>
      <c r="KMA67" s="27"/>
      <c r="KMI67" s="27"/>
      <c r="KMQ67" s="27"/>
      <c r="KMY67" s="27"/>
      <c r="KNG67" s="27"/>
      <c r="KNO67" s="27"/>
      <c r="KNW67" s="27"/>
      <c r="KOE67" s="27"/>
      <c r="KOM67" s="27"/>
      <c r="KOU67" s="27"/>
      <c r="KPC67" s="27"/>
      <c r="KPK67" s="27"/>
      <c r="KPS67" s="27"/>
      <c r="KQA67" s="27"/>
      <c r="KQI67" s="27"/>
      <c r="KQQ67" s="27"/>
      <c r="KQY67" s="27"/>
      <c r="KRG67" s="27"/>
      <c r="KRO67" s="27"/>
      <c r="KRW67" s="27"/>
      <c r="KSE67" s="27"/>
      <c r="KSM67" s="27"/>
      <c r="KSU67" s="27"/>
      <c r="KTC67" s="27"/>
      <c r="KTK67" s="27"/>
      <c r="KTS67" s="27"/>
      <c r="KUA67" s="27"/>
      <c r="KUI67" s="27"/>
      <c r="KUQ67" s="27"/>
      <c r="KUY67" s="27"/>
      <c r="KVG67" s="27"/>
      <c r="KVO67" s="27"/>
      <c r="KVW67" s="27"/>
      <c r="KWE67" s="27"/>
      <c r="KWM67" s="27"/>
      <c r="KWU67" s="27"/>
      <c r="KXC67" s="27"/>
      <c r="KXK67" s="27"/>
      <c r="KXS67" s="27"/>
      <c r="KYA67" s="27"/>
      <c r="KYI67" s="27"/>
      <c r="KYQ67" s="27"/>
      <c r="KYY67" s="27"/>
      <c r="KZG67" s="27"/>
      <c r="KZO67" s="27"/>
      <c r="KZW67" s="27"/>
      <c r="LAE67" s="27"/>
      <c r="LAM67" s="27"/>
      <c r="LAU67" s="27"/>
      <c r="LBC67" s="27"/>
      <c r="LBK67" s="27"/>
      <c r="LBS67" s="27"/>
      <c r="LCA67" s="27"/>
      <c r="LCI67" s="27"/>
      <c r="LCQ67" s="27"/>
      <c r="LCY67" s="27"/>
      <c r="LDG67" s="27"/>
      <c r="LDO67" s="27"/>
      <c r="LDW67" s="27"/>
      <c r="LEE67" s="27"/>
      <c r="LEM67" s="27"/>
      <c r="LEU67" s="27"/>
      <c r="LFC67" s="27"/>
      <c r="LFK67" s="27"/>
      <c r="LFS67" s="27"/>
      <c r="LGA67" s="27"/>
      <c r="LGI67" s="27"/>
      <c r="LGQ67" s="27"/>
      <c r="LGY67" s="27"/>
      <c r="LHG67" s="27"/>
      <c r="LHO67" s="27"/>
      <c r="LHW67" s="27"/>
      <c r="LIE67" s="27"/>
      <c r="LIM67" s="27"/>
      <c r="LIU67" s="27"/>
      <c r="LJC67" s="27"/>
      <c r="LJK67" s="27"/>
      <c r="LJS67" s="27"/>
      <c r="LKA67" s="27"/>
      <c r="LKI67" s="27"/>
      <c r="LKQ67" s="27"/>
      <c r="LKY67" s="27"/>
      <c r="LLG67" s="27"/>
      <c r="LLO67" s="27"/>
      <c r="LLW67" s="27"/>
      <c r="LME67" s="27"/>
      <c r="LMM67" s="27"/>
      <c r="LMU67" s="27"/>
      <c r="LNC67" s="27"/>
      <c r="LNK67" s="27"/>
      <c r="LNS67" s="27"/>
      <c r="LOA67" s="27"/>
      <c r="LOI67" s="27"/>
      <c r="LOQ67" s="27"/>
      <c r="LOY67" s="27"/>
      <c r="LPG67" s="27"/>
      <c r="LPO67" s="27"/>
      <c r="LPW67" s="27"/>
      <c r="LQE67" s="27"/>
      <c r="LQM67" s="27"/>
      <c r="LQU67" s="27"/>
      <c r="LRC67" s="27"/>
      <c r="LRK67" s="27"/>
      <c r="LRS67" s="27"/>
      <c r="LSA67" s="27"/>
      <c r="LSI67" s="27"/>
      <c r="LSQ67" s="27"/>
      <c r="LSY67" s="27"/>
      <c r="LTG67" s="27"/>
      <c r="LTO67" s="27"/>
      <c r="LTW67" s="27"/>
      <c r="LUE67" s="27"/>
      <c r="LUM67" s="27"/>
      <c r="LUU67" s="27"/>
      <c r="LVC67" s="27"/>
      <c r="LVK67" s="27"/>
      <c r="LVS67" s="27"/>
      <c r="LWA67" s="27"/>
      <c r="LWI67" s="27"/>
      <c r="LWQ67" s="27"/>
      <c r="LWY67" s="27"/>
      <c r="LXG67" s="27"/>
      <c r="LXO67" s="27"/>
      <c r="LXW67" s="27"/>
      <c r="LYE67" s="27"/>
      <c r="LYM67" s="27"/>
      <c r="LYU67" s="27"/>
      <c r="LZC67" s="27"/>
      <c r="LZK67" s="27"/>
      <c r="LZS67" s="27"/>
      <c r="MAA67" s="27"/>
      <c r="MAI67" s="27"/>
      <c r="MAQ67" s="27"/>
      <c r="MAY67" s="27"/>
      <c r="MBG67" s="27"/>
      <c r="MBO67" s="27"/>
      <c r="MBW67" s="27"/>
      <c r="MCE67" s="27"/>
      <c r="MCM67" s="27"/>
      <c r="MCU67" s="27"/>
      <c r="MDC67" s="27"/>
      <c r="MDK67" s="27"/>
      <c r="MDS67" s="27"/>
      <c r="MEA67" s="27"/>
      <c r="MEI67" s="27"/>
      <c r="MEQ67" s="27"/>
      <c r="MEY67" s="27"/>
      <c r="MFG67" s="27"/>
      <c r="MFO67" s="27"/>
      <c r="MFW67" s="27"/>
      <c r="MGE67" s="27"/>
      <c r="MGM67" s="27"/>
      <c r="MGU67" s="27"/>
      <c r="MHC67" s="27"/>
      <c r="MHK67" s="27"/>
      <c r="MHS67" s="27"/>
      <c r="MIA67" s="27"/>
      <c r="MII67" s="27"/>
      <c r="MIQ67" s="27"/>
      <c r="MIY67" s="27"/>
      <c r="MJG67" s="27"/>
      <c r="MJO67" s="27"/>
      <c r="MJW67" s="27"/>
      <c r="MKE67" s="27"/>
      <c r="MKM67" s="27"/>
      <c r="MKU67" s="27"/>
      <c r="MLC67" s="27"/>
      <c r="MLK67" s="27"/>
      <c r="MLS67" s="27"/>
      <c r="MMA67" s="27"/>
      <c r="MMI67" s="27"/>
      <c r="MMQ67" s="27"/>
      <c r="MMY67" s="27"/>
      <c r="MNG67" s="27"/>
      <c r="MNO67" s="27"/>
      <c r="MNW67" s="27"/>
      <c r="MOE67" s="27"/>
      <c r="MOM67" s="27"/>
      <c r="MOU67" s="27"/>
      <c r="MPC67" s="27"/>
      <c r="MPK67" s="27"/>
      <c r="MPS67" s="27"/>
      <c r="MQA67" s="27"/>
      <c r="MQI67" s="27"/>
      <c r="MQQ67" s="27"/>
      <c r="MQY67" s="27"/>
      <c r="MRG67" s="27"/>
      <c r="MRO67" s="27"/>
      <c r="MRW67" s="27"/>
      <c r="MSE67" s="27"/>
      <c r="MSM67" s="27"/>
      <c r="MSU67" s="27"/>
      <c r="MTC67" s="27"/>
      <c r="MTK67" s="27"/>
      <c r="MTS67" s="27"/>
      <c r="MUA67" s="27"/>
      <c r="MUI67" s="27"/>
      <c r="MUQ67" s="27"/>
      <c r="MUY67" s="27"/>
      <c r="MVG67" s="27"/>
      <c r="MVO67" s="27"/>
      <c r="MVW67" s="27"/>
      <c r="MWE67" s="27"/>
      <c r="MWM67" s="27"/>
      <c r="MWU67" s="27"/>
      <c r="MXC67" s="27"/>
      <c r="MXK67" s="27"/>
      <c r="MXS67" s="27"/>
      <c r="MYA67" s="27"/>
      <c r="MYI67" s="27"/>
      <c r="MYQ67" s="27"/>
      <c r="MYY67" s="27"/>
      <c r="MZG67" s="27"/>
      <c r="MZO67" s="27"/>
      <c r="MZW67" s="27"/>
      <c r="NAE67" s="27"/>
      <c r="NAM67" s="27"/>
      <c r="NAU67" s="27"/>
      <c r="NBC67" s="27"/>
      <c r="NBK67" s="27"/>
      <c r="NBS67" s="27"/>
      <c r="NCA67" s="27"/>
      <c r="NCI67" s="27"/>
      <c r="NCQ67" s="27"/>
      <c r="NCY67" s="27"/>
      <c r="NDG67" s="27"/>
      <c r="NDO67" s="27"/>
      <c r="NDW67" s="27"/>
      <c r="NEE67" s="27"/>
      <c r="NEM67" s="27"/>
      <c r="NEU67" s="27"/>
      <c r="NFC67" s="27"/>
      <c r="NFK67" s="27"/>
      <c r="NFS67" s="27"/>
      <c r="NGA67" s="27"/>
      <c r="NGI67" s="27"/>
      <c r="NGQ67" s="27"/>
      <c r="NGY67" s="27"/>
      <c r="NHG67" s="27"/>
      <c r="NHO67" s="27"/>
      <c r="NHW67" s="27"/>
      <c r="NIE67" s="27"/>
      <c r="NIM67" s="27"/>
      <c r="NIU67" s="27"/>
      <c r="NJC67" s="27"/>
      <c r="NJK67" s="27"/>
      <c r="NJS67" s="27"/>
      <c r="NKA67" s="27"/>
      <c r="NKI67" s="27"/>
      <c r="NKQ67" s="27"/>
      <c r="NKY67" s="27"/>
      <c r="NLG67" s="27"/>
      <c r="NLO67" s="27"/>
      <c r="NLW67" s="27"/>
      <c r="NME67" s="27"/>
      <c r="NMM67" s="27"/>
      <c r="NMU67" s="27"/>
      <c r="NNC67" s="27"/>
      <c r="NNK67" s="27"/>
      <c r="NNS67" s="27"/>
      <c r="NOA67" s="27"/>
      <c r="NOI67" s="27"/>
      <c r="NOQ67" s="27"/>
      <c r="NOY67" s="27"/>
      <c r="NPG67" s="27"/>
      <c r="NPO67" s="27"/>
      <c r="NPW67" s="27"/>
      <c r="NQE67" s="27"/>
      <c r="NQM67" s="27"/>
      <c r="NQU67" s="27"/>
      <c r="NRC67" s="27"/>
      <c r="NRK67" s="27"/>
      <c r="NRS67" s="27"/>
      <c r="NSA67" s="27"/>
      <c r="NSI67" s="27"/>
      <c r="NSQ67" s="27"/>
      <c r="NSY67" s="27"/>
      <c r="NTG67" s="27"/>
      <c r="NTO67" s="27"/>
      <c r="NTW67" s="27"/>
      <c r="NUE67" s="27"/>
      <c r="NUM67" s="27"/>
      <c r="NUU67" s="27"/>
      <c r="NVC67" s="27"/>
      <c r="NVK67" s="27"/>
      <c r="NVS67" s="27"/>
      <c r="NWA67" s="27"/>
      <c r="NWI67" s="27"/>
      <c r="NWQ67" s="27"/>
      <c r="NWY67" s="27"/>
      <c r="NXG67" s="27"/>
      <c r="NXO67" s="27"/>
      <c r="NXW67" s="27"/>
      <c r="NYE67" s="27"/>
      <c r="NYM67" s="27"/>
      <c r="NYU67" s="27"/>
      <c r="NZC67" s="27"/>
      <c r="NZK67" s="27"/>
      <c r="NZS67" s="27"/>
      <c r="OAA67" s="27"/>
      <c r="OAI67" s="27"/>
      <c r="OAQ67" s="27"/>
      <c r="OAY67" s="27"/>
      <c r="OBG67" s="27"/>
      <c r="OBO67" s="27"/>
      <c r="OBW67" s="27"/>
      <c r="OCE67" s="27"/>
      <c r="OCM67" s="27"/>
      <c r="OCU67" s="27"/>
      <c r="ODC67" s="27"/>
      <c r="ODK67" s="27"/>
      <c r="ODS67" s="27"/>
      <c r="OEA67" s="27"/>
      <c r="OEI67" s="27"/>
      <c r="OEQ67" s="27"/>
      <c r="OEY67" s="27"/>
      <c r="OFG67" s="27"/>
      <c r="OFO67" s="27"/>
      <c r="OFW67" s="27"/>
      <c r="OGE67" s="27"/>
      <c r="OGM67" s="27"/>
      <c r="OGU67" s="27"/>
      <c r="OHC67" s="27"/>
      <c r="OHK67" s="27"/>
      <c r="OHS67" s="27"/>
      <c r="OIA67" s="27"/>
      <c r="OII67" s="27"/>
      <c r="OIQ67" s="27"/>
      <c r="OIY67" s="27"/>
      <c r="OJG67" s="27"/>
      <c r="OJO67" s="27"/>
      <c r="OJW67" s="27"/>
      <c r="OKE67" s="27"/>
      <c r="OKM67" s="27"/>
      <c r="OKU67" s="27"/>
      <c r="OLC67" s="27"/>
      <c r="OLK67" s="27"/>
      <c r="OLS67" s="27"/>
      <c r="OMA67" s="27"/>
      <c r="OMI67" s="27"/>
      <c r="OMQ67" s="27"/>
      <c r="OMY67" s="27"/>
      <c r="ONG67" s="27"/>
      <c r="ONO67" s="27"/>
      <c r="ONW67" s="27"/>
      <c r="OOE67" s="27"/>
      <c r="OOM67" s="27"/>
      <c r="OOU67" s="27"/>
      <c r="OPC67" s="27"/>
      <c r="OPK67" s="27"/>
      <c r="OPS67" s="27"/>
      <c r="OQA67" s="27"/>
      <c r="OQI67" s="27"/>
      <c r="OQQ67" s="27"/>
      <c r="OQY67" s="27"/>
      <c r="ORG67" s="27"/>
      <c r="ORO67" s="27"/>
      <c r="ORW67" s="27"/>
      <c r="OSE67" s="27"/>
      <c r="OSM67" s="27"/>
      <c r="OSU67" s="27"/>
      <c r="OTC67" s="27"/>
      <c r="OTK67" s="27"/>
      <c r="OTS67" s="27"/>
      <c r="OUA67" s="27"/>
      <c r="OUI67" s="27"/>
      <c r="OUQ67" s="27"/>
      <c r="OUY67" s="27"/>
      <c r="OVG67" s="27"/>
      <c r="OVO67" s="27"/>
      <c r="OVW67" s="27"/>
      <c r="OWE67" s="27"/>
      <c r="OWM67" s="27"/>
      <c r="OWU67" s="27"/>
      <c r="OXC67" s="27"/>
      <c r="OXK67" s="27"/>
      <c r="OXS67" s="27"/>
      <c r="OYA67" s="27"/>
      <c r="OYI67" s="27"/>
      <c r="OYQ67" s="27"/>
      <c r="OYY67" s="27"/>
      <c r="OZG67" s="27"/>
      <c r="OZO67" s="27"/>
      <c r="OZW67" s="27"/>
      <c r="PAE67" s="27"/>
      <c r="PAM67" s="27"/>
      <c r="PAU67" s="27"/>
      <c r="PBC67" s="27"/>
      <c r="PBK67" s="27"/>
      <c r="PBS67" s="27"/>
      <c r="PCA67" s="27"/>
      <c r="PCI67" s="27"/>
      <c r="PCQ67" s="27"/>
      <c r="PCY67" s="27"/>
      <c r="PDG67" s="27"/>
      <c r="PDO67" s="27"/>
      <c r="PDW67" s="27"/>
      <c r="PEE67" s="27"/>
      <c r="PEM67" s="27"/>
      <c r="PEU67" s="27"/>
      <c r="PFC67" s="27"/>
      <c r="PFK67" s="27"/>
      <c r="PFS67" s="27"/>
      <c r="PGA67" s="27"/>
      <c r="PGI67" s="27"/>
      <c r="PGQ67" s="27"/>
      <c r="PGY67" s="27"/>
      <c r="PHG67" s="27"/>
      <c r="PHO67" s="27"/>
      <c r="PHW67" s="27"/>
      <c r="PIE67" s="27"/>
      <c r="PIM67" s="27"/>
      <c r="PIU67" s="27"/>
      <c r="PJC67" s="27"/>
      <c r="PJK67" s="27"/>
      <c r="PJS67" s="27"/>
      <c r="PKA67" s="27"/>
      <c r="PKI67" s="27"/>
      <c r="PKQ67" s="27"/>
      <c r="PKY67" s="27"/>
      <c r="PLG67" s="27"/>
      <c r="PLO67" s="27"/>
      <c r="PLW67" s="27"/>
      <c r="PME67" s="27"/>
      <c r="PMM67" s="27"/>
      <c r="PMU67" s="27"/>
      <c r="PNC67" s="27"/>
      <c r="PNK67" s="27"/>
      <c r="PNS67" s="27"/>
      <c r="POA67" s="27"/>
      <c r="POI67" s="27"/>
      <c r="POQ67" s="27"/>
      <c r="POY67" s="27"/>
      <c r="PPG67" s="27"/>
      <c r="PPO67" s="27"/>
      <c r="PPW67" s="27"/>
      <c r="PQE67" s="27"/>
      <c r="PQM67" s="27"/>
      <c r="PQU67" s="27"/>
      <c r="PRC67" s="27"/>
      <c r="PRK67" s="27"/>
      <c r="PRS67" s="27"/>
      <c r="PSA67" s="27"/>
      <c r="PSI67" s="27"/>
      <c r="PSQ67" s="27"/>
      <c r="PSY67" s="27"/>
      <c r="PTG67" s="27"/>
      <c r="PTO67" s="27"/>
      <c r="PTW67" s="27"/>
      <c r="PUE67" s="27"/>
      <c r="PUM67" s="27"/>
      <c r="PUU67" s="27"/>
      <c r="PVC67" s="27"/>
      <c r="PVK67" s="27"/>
      <c r="PVS67" s="27"/>
      <c r="PWA67" s="27"/>
      <c r="PWI67" s="27"/>
      <c r="PWQ67" s="27"/>
      <c r="PWY67" s="27"/>
      <c r="PXG67" s="27"/>
      <c r="PXO67" s="27"/>
      <c r="PXW67" s="27"/>
      <c r="PYE67" s="27"/>
      <c r="PYM67" s="27"/>
      <c r="PYU67" s="27"/>
      <c r="PZC67" s="27"/>
      <c r="PZK67" s="27"/>
      <c r="PZS67" s="27"/>
      <c r="QAA67" s="27"/>
      <c r="QAI67" s="27"/>
      <c r="QAQ67" s="27"/>
      <c r="QAY67" s="27"/>
      <c r="QBG67" s="27"/>
      <c r="QBO67" s="27"/>
      <c r="QBW67" s="27"/>
      <c r="QCE67" s="27"/>
      <c r="QCM67" s="27"/>
      <c r="QCU67" s="27"/>
      <c r="QDC67" s="27"/>
      <c r="QDK67" s="27"/>
      <c r="QDS67" s="27"/>
      <c r="QEA67" s="27"/>
      <c r="QEI67" s="27"/>
      <c r="QEQ67" s="27"/>
      <c r="QEY67" s="27"/>
      <c r="QFG67" s="27"/>
      <c r="QFO67" s="27"/>
      <c r="QFW67" s="27"/>
      <c r="QGE67" s="27"/>
      <c r="QGM67" s="27"/>
      <c r="QGU67" s="27"/>
      <c r="QHC67" s="27"/>
      <c r="QHK67" s="27"/>
      <c r="QHS67" s="27"/>
      <c r="QIA67" s="27"/>
      <c r="QII67" s="27"/>
      <c r="QIQ67" s="27"/>
      <c r="QIY67" s="27"/>
      <c r="QJG67" s="27"/>
      <c r="QJO67" s="27"/>
      <c r="QJW67" s="27"/>
      <c r="QKE67" s="27"/>
      <c r="QKM67" s="27"/>
      <c r="QKU67" s="27"/>
      <c r="QLC67" s="27"/>
      <c r="QLK67" s="27"/>
      <c r="QLS67" s="27"/>
      <c r="QMA67" s="27"/>
      <c r="QMI67" s="27"/>
      <c r="QMQ67" s="27"/>
      <c r="QMY67" s="27"/>
      <c r="QNG67" s="27"/>
      <c r="QNO67" s="27"/>
      <c r="QNW67" s="27"/>
      <c r="QOE67" s="27"/>
      <c r="QOM67" s="27"/>
      <c r="QOU67" s="27"/>
      <c r="QPC67" s="27"/>
      <c r="QPK67" s="27"/>
      <c r="QPS67" s="27"/>
      <c r="QQA67" s="27"/>
      <c r="QQI67" s="27"/>
      <c r="QQQ67" s="27"/>
      <c r="QQY67" s="27"/>
      <c r="QRG67" s="27"/>
      <c r="QRO67" s="27"/>
      <c r="QRW67" s="27"/>
      <c r="QSE67" s="27"/>
      <c r="QSM67" s="27"/>
      <c r="QSU67" s="27"/>
      <c r="QTC67" s="27"/>
      <c r="QTK67" s="27"/>
      <c r="QTS67" s="27"/>
      <c r="QUA67" s="27"/>
      <c r="QUI67" s="27"/>
      <c r="QUQ67" s="27"/>
      <c r="QUY67" s="27"/>
      <c r="QVG67" s="27"/>
      <c r="QVO67" s="27"/>
      <c r="QVW67" s="27"/>
      <c r="QWE67" s="27"/>
      <c r="QWM67" s="27"/>
      <c r="QWU67" s="27"/>
      <c r="QXC67" s="27"/>
      <c r="QXK67" s="27"/>
      <c r="QXS67" s="27"/>
      <c r="QYA67" s="27"/>
      <c r="QYI67" s="27"/>
      <c r="QYQ67" s="27"/>
      <c r="QYY67" s="27"/>
      <c r="QZG67" s="27"/>
      <c r="QZO67" s="27"/>
      <c r="QZW67" s="27"/>
      <c r="RAE67" s="27"/>
      <c r="RAM67" s="27"/>
      <c r="RAU67" s="27"/>
      <c r="RBC67" s="27"/>
      <c r="RBK67" s="27"/>
      <c r="RBS67" s="27"/>
      <c r="RCA67" s="27"/>
      <c r="RCI67" s="27"/>
      <c r="RCQ67" s="27"/>
      <c r="RCY67" s="27"/>
      <c r="RDG67" s="27"/>
      <c r="RDO67" s="27"/>
      <c r="RDW67" s="27"/>
      <c r="REE67" s="27"/>
      <c r="REM67" s="27"/>
      <c r="REU67" s="27"/>
      <c r="RFC67" s="27"/>
      <c r="RFK67" s="27"/>
      <c r="RFS67" s="27"/>
      <c r="RGA67" s="27"/>
      <c r="RGI67" s="27"/>
      <c r="RGQ67" s="27"/>
      <c r="RGY67" s="27"/>
      <c r="RHG67" s="27"/>
      <c r="RHO67" s="27"/>
      <c r="RHW67" s="27"/>
      <c r="RIE67" s="27"/>
      <c r="RIM67" s="27"/>
      <c r="RIU67" s="27"/>
      <c r="RJC67" s="27"/>
      <c r="RJK67" s="27"/>
      <c r="RJS67" s="27"/>
      <c r="RKA67" s="27"/>
      <c r="RKI67" s="27"/>
      <c r="RKQ67" s="27"/>
      <c r="RKY67" s="27"/>
      <c r="RLG67" s="27"/>
      <c r="RLO67" s="27"/>
      <c r="RLW67" s="27"/>
      <c r="RME67" s="27"/>
      <c r="RMM67" s="27"/>
      <c r="RMU67" s="27"/>
      <c r="RNC67" s="27"/>
      <c r="RNK67" s="27"/>
      <c r="RNS67" s="27"/>
      <c r="ROA67" s="27"/>
      <c r="ROI67" s="27"/>
      <c r="ROQ67" s="27"/>
      <c r="ROY67" s="27"/>
      <c r="RPG67" s="27"/>
      <c r="RPO67" s="27"/>
      <c r="RPW67" s="27"/>
      <c r="RQE67" s="27"/>
      <c r="RQM67" s="27"/>
      <c r="RQU67" s="27"/>
      <c r="RRC67" s="27"/>
      <c r="RRK67" s="27"/>
      <c r="RRS67" s="27"/>
      <c r="RSA67" s="27"/>
      <c r="RSI67" s="27"/>
      <c r="RSQ67" s="27"/>
      <c r="RSY67" s="27"/>
      <c r="RTG67" s="27"/>
      <c r="RTO67" s="27"/>
      <c r="RTW67" s="27"/>
      <c r="RUE67" s="27"/>
      <c r="RUM67" s="27"/>
      <c r="RUU67" s="27"/>
      <c r="RVC67" s="27"/>
      <c r="RVK67" s="27"/>
      <c r="RVS67" s="27"/>
      <c r="RWA67" s="27"/>
      <c r="RWI67" s="27"/>
      <c r="RWQ67" s="27"/>
      <c r="RWY67" s="27"/>
      <c r="RXG67" s="27"/>
      <c r="RXO67" s="27"/>
      <c r="RXW67" s="27"/>
      <c r="RYE67" s="27"/>
      <c r="RYM67" s="27"/>
      <c r="RYU67" s="27"/>
      <c r="RZC67" s="27"/>
      <c r="RZK67" s="27"/>
      <c r="RZS67" s="27"/>
      <c r="SAA67" s="27"/>
      <c r="SAI67" s="27"/>
      <c r="SAQ67" s="27"/>
      <c r="SAY67" s="27"/>
      <c r="SBG67" s="27"/>
      <c r="SBO67" s="27"/>
      <c r="SBW67" s="27"/>
      <c r="SCE67" s="27"/>
      <c r="SCM67" s="27"/>
      <c r="SCU67" s="27"/>
      <c r="SDC67" s="27"/>
      <c r="SDK67" s="27"/>
      <c r="SDS67" s="27"/>
      <c r="SEA67" s="27"/>
      <c r="SEI67" s="27"/>
      <c r="SEQ67" s="27"/>
      <c r="SEY67" s="27"/>
      <c r="SFG67" s="27"/>
      <c r="SFO67" s="27"/>
      <c r="SFW67" s="27"/>
      <c r="SGE67" s="27"/>
      <c r="SGM67" s="27"/>
      <c r="SGU67" s="27"/>
      <c r="SHC67" s="27"/>
      <c r="SHK67" s="27"/>
      <c r="SHS67" s="27"/>
      <c r="SIA67" s="27"/>
      <c r="SII67" s="27"/>
      <c r="SIQ67" s="27"/>
      <c r="SIY67" s="27"/>
      <c r="SJG67" s="27"/>
      <c r="SJO67" s="27"/>
      <c r="SJW67" s="27"/>
      <c r="SKE67" s="27"/>
      <c r="SKM67" s="27"/>
      <c r="SKU67" s="27"/>
      <c r="SLC67" s="27"/>
      <c r="SLK67" s="27"/>
      <c r="SLS67" s="27"/>
      <c r="SMA67" s="27"/>
      <c r="SMI67" s="27"/>
      <c r="SMQ67" s="27"/>
      <c r="SMY67" s="27"/>
      <c r="SNG67" s="27"/>
      <c r="SNO67" s="27"/>
      <c r="SNW67" s="27"/>
      <c r="SOE67" s="27"/>
      <c r="SOM67" s="27"/>
      <c r="SOU67" s="27"/>
      <c r="SPC67" s="27"/>
      <c r="SPK67" s="27"/>
      <c r="SPS67" s="27"/>
      <c r="SQA67" s="27"/>
      <c r="SQI67" s="27"/>
      <c r="SQQ67" s="27"/>
      <c r="SQY67" s="27"/>
      <c r="SRG67" s="27"/>
      <c r="SRO67" s="27"/>
      <c r="SRW67" s="27"/>
      <c r="SSE67" s="27"/>
      <c r="SSM67" s="27"/>
      <c r="SSU67" s="27"/>
      <c r="STC67" s="27"/>
      <c r="STK67" s="27"/>
      <c r="STS67" s="27"/>
      <c r="SUA67" s="27"/>
      <c r="SUI67" s="27"/>
      <c r="SUQ67" s="27"/>
      <c r="SUY67" s="27"/>
      <c r="SVG67" s="27"/>
      <c r="SVO67" s="27"/>
      <c r="SVW67" s="27"/>
      <c r="SWE67" s="27"/>
      <c r="SWM67" s="27"/>
      <c r="SWU67" s="27"/>
      <c r="SXC67" s="27"/>
      <c r="SXK67" s="27"/>
      <c r="SXS67" s="27"/>
      <c r="SYA67" s="27"/>
      <c r="SYI67" s="27"/>
      <c r="SYQ67" s="27"/>
      <c r="SYY67" s="27"/>
      <c r="SZG67" s="27"/>
      <c r="SZO67" s="27"/>
      <c r="SZW67" s="27"/>
      <c r="TAE67" s="27"/>
      <c r="TAM67" s="27"/>
      <c r="TAU67" s="27"/>
      <c r="TBC67" s="27"/>
      <c r="TBK67" s="27"/>
      <c r="TBS67" s="27"/>
      <c r="TCA67" s="27"/>
      <c r="TCI67" s="27"/>
      <c r="TCQ67" s="27"/>
      <c r="TCY67" s="27"/>
      <c r="TDG67" s="27"/>
      <c r="TDO67" s="27"/>
      <c r="TDW67" s="27"/>
      <c r="TEE67" s="27"/>
      <c r="TEM67" s="27"/>
      <c r="TEU67" s="27"/>
      <c r="TFC67" s="27"/>
      <c r="TFK67" s="27"/>
      <c r="TFS67" s="27"/>
      <c r="TGA67" s="27"/>
      <c r="TGI67" s="27"/>
      <c r="TGQ67" s="27"/>
      <c r="TGY67" s="27"/>
      <c r="THG67" s="27"/>
      <c r="THO67" s="27"/>
      <c r="THW67" s="27"/>
      <c r="TIE67" s="27"/>
      <c r="TIM67" s="27"/>
      <c r="TIU67" s="27"/>
      <c r="TJC67" s="27"/>
      <c r="TJK67" s="27"/>
      <c r="TJS67" s="27"/>
      <c r="TKA67" s="27"/>
      <c r="TKI67" s="27"/>
      <c r="TKQ67" s="27"/>
      <c r="TKY67" s="27"/>
      <c r="TLG67" s="27"/>
      <c r="TLO67" s="27"/>
      <c r="TLW67" s="27"/>
      <c r="TME67" s="27"/>
      <c r="TMM67" s="27"/>
      <c r="TMU67" s="27"/>
      <c r="TNC67" s="27"/>
      <c r="TNK67" s="27"/>
      <c r="TNS67" s="27"/>
      <c r="TOA67" s="27"/>
      <c r="TOI67" s="27"/>
      <c r="TOQ67" s="27"/>
      <c r="TOY67" s="27"/>
      <c r="TPG67" s="27"/>
      <c r="TPO67" s="27"/>
      <c r="TPW67" s="27"/>
      <c r="TQE67" s="27"/>
      <c r="TQM67" s="27"/>
      <c r="TQU67" s="27"/>
      <c r="TRC67" s="27"/>
      <c r="TRK67" s="27"/>
      <c r="TRS67" s="27"/>
      <c r="TSA67" s="27"/>
      <c r="TSI67" s="27"/>
      <c r="TSQ67" s="27"/>
      <c r="TSY67" s="27"/>
      <c r="TTG67" s="27"/>
      <c r="TTO67" s="27"/>
      <c r="TTW67" s="27"/>
      <c r="TUE67" s="27"/>
      <c r="TUM67" s="27"/>
      <c r="TUU67" s="27"/>
      <c r="TVC67" s="27"/>
      <c r="TVK67" s="27"/>
      <c r="TVS67" s="27"/>
      <c r="TWA67" s="27"/>
      <c r="TWI67" s="27"/>
      <c r="TWQ67" s="27"/>
      <c r="TWY67" s="27"/>
      <c r="TXG67" s="27"/>
      <c r="TXO67" s="27"/>
      <c r="TXW67" s="27"/>
      <c r="TYE67" s="27"/>
      <c r="TYM67" s="27"/>
      <c r="TYU67" s="27"/>
      <c r="TZC67" s="27"/>
      <c r="TZK67" s="27"/>
      <c r="TZS67" s="27"/>
      <c r="UAA67" s="27"/>
      <c r="UAI67" s="27"/>
      <c r="UAQ67" s="27"/>
      <c r="UAY67" s="27"/>
      <c r="UBG67" s="27"/>
      <c r="UBO67" s="27"/>
      <c r="UBW67" s="27"/>
      <c r="UCE67" s="27"/>
      <c r="UCM67" s="27"/>
      <c r="UCU67" s="27"/>
      <c r="UDC67" s="27"/>
      <c r="UDK67" s="27"/>
      <c r="UDS67" s="27"/>
      <c r="UEA67" s="27"/>
      <c r="UEI67" s="27"/>
      <c r="UEQ67" s="27"/>
      <c r="UEY67" s="27"/>
      <c r="UFG67" s="27"/>
      <c r="UFO67" s="27"/>
      <c r="UFW67" s="27"/>
      <c r="UGE67" s="27"/>
      <c r="UGM67" s="27"/>
      <c r="UGU67" s="27"/>
      <c r="UHC67" s="27"/>
      <c r="UHK67" s="27"/>
      <c r="UHS67" s="27"/>
      <c r="UIA67" s="27"/>
      <c r="UII67" s="27"/>
      <c r="UIQ67" s="27"/>
      <c r="UIY67" s="27"/>
      <c r="UJG67" s="27"/>
      <c r="UJO67" s="27"/>
      <c r="UJW67" s="27"/>
      <c r="UKE67" s="27"/>
      <c r="UKM67" s="27"/>
      <c r="UKU67" s="27"/>
      <c r="ULC67" s="27"/>
      <c r="ULK67" s="27"/>
      <c r="ULS67" s="27"/>
      <c r="UMA67" s="27"/>
      <c r="UMI67" s="27"/>
      <c r="UMQ67" s="27"/>
      <c r="UMY67" s="27"/>
      <c r="UNG67" s="27"/>
      <c r="UNO67" s="27"/>
      <c r="UNW67" s="27"/>
      <c r="UOE67" s="27"/>
      <c r="UOM67" s="27"/>
      <c r="UOU67" s="27"/>
      <c r="UPC67" s="27"/>
      <c r="UPK67" s="27"/>
      <c r="UPS67" s="27"/>
      <c r="UQA67" s="27"/>
      <c r="UQI67" s="27"/>
      <c r="UQQ67" s="27"/>
      <c r="UQY67" s="27"/>
      <c r="URG67" s="27"/>
      <c r="URO67" s="27"/>
      <c r="URW67" s="27"/>
      <c r="USE67" s="27"/>
      <c r="USM67" s="27"/>
      <c r="USU67" s="27"/>
      <c r="UTC67" s="27"/>
      <c r="UTK67" s="27"/>
      <c r="UTS67" s="27"/>
      <c r="UUA67" s="27"/>
      <c r="UUI67" s="27"/>
      <c r="UUQ67" s="27"/>
      <c r="UUY67" s="27"/>
      <c r="UVG67" s="27"/>
      <c r="UVO67" s="27"/>
      <c r="UVW67" s="27"/>
      <c r="UWE67" s="27"/>
      <c r="UWM67" s="27"/>
      <c r="UWU67" s="27"/>
      <c r="UXC67" s="27"/>
      <c r="UXK67" s="27"/>
      <c r="UXS67" s="27"/>
      <c r="UYA67" s="27"/>
      <c r="UYI67" s="27"/>
      <c r="UYQ67" s="27"/>
      <c r="UYY67" s="27"/>
      <c r="UZG67" s="27"/>
      <c r="UZO67" s="27"/>
      <c r="UZW67" s="27"/>
      <c r="VAE67" s="27"/>
      <c r="VAM67" s="27"/>
      <c r="VAU67" s="27"/>
      <c r="VBC67" s="27"/>
      <c r="VBK67" s="27"/>
      <c r="VBS67" s="27"/>
      <c r="VCA67" s="27"/>
      <c r="VCI67" s="27"/>
      <c r="VCQ67" s="27"/>
      <c r="VCY67" s="27"/>
      <c r="VDG67" s="27"/>
      <c r="VDO67" s="27"/>
      <c r="VDW67" s="27"/>
      <c r="VEE67" s="27"/>
      <c r="VEM67" s="27"/>
      <c r="VEU67" s="27"/>
      <c r="VFC67" s="27"/>
      <c r="VFK67" s="27"/>
      <c r="VFS67" s="27"/>
      <c r="VGA67" s="27"/>
      <c r="VGI67" s="27"/>
      <c r="VGQ67" s="27"/>
      <c r="VGY67" s="27"/>
      <c r="VHG67" s="27"/>
      <c r="VHO67" s="27"/>
      <c r="VHW67" s="27"/>
      <c r="VIE67" s="27"/>
      <c r="VIM67" s="27"/>
      <c r="VIU67" s="27"/>
      <c r="VJC67" s="27"/>
      <c r="VJK67" s="27"/>
      <c r="VJS67" s="27"/>
      <c r="VKA67" s="27"/>
      <c r="VKI67" s="27"/>
      <c r="VKQ67" s="27"/>
      <c r="VKY67" s="27"/>
      <c r="VLG67" s="27"/>
      <c r="VLO67" s="27"/>
      <c r="VLW67" s="27"/>
      <c r="VME67" s="27"/>
      <c r="VMM67" s="27"/>
      <c r="VMU67" s="27"/>
      <c r="VNC67" s="27"/>
      <c r="VNK67" s="27"/>
      <c r="VNS67" s="27"/>
      <c r="VOA67" s="27"/>
      <c r="VOI67" s="27"/>
      <c r="VOQ67" s="27"/>
      <c r="VOY67" s="27"/>
      <c r="VPG67" s="27"/>
      <c r="VPO67" s="27"/>
      <c r="VPW67" s="27"/>
      <c r="VQE67" s="27"/>
      <c r="VQM67" s="27"/>
      <c r="VQU67" s="27"/>
      <c r="VRC67" s="27"/>
      <c r="VRK67" s="27"/>
      <c r="VRS67" s="27"/>
      <c r="VSA67" s="27"/>
      <c r="VSI67" s="27"/>
      <c r="VSQ67" s="27"/>
      <c r="VSY67" s="27"/>
      <c r="VTG67" s="27"/>
      <c r="VTO67" s="27"/>
      <c r="VTW67" s="27"/>
      <c r="VUE67" s="27"/>
      <c r="VUM67" s="27"/>
      <c r="VUU67" s="27"/>
      <c r="VVC67" s="27"/>
      <c r="VVK67" s="27"/>
      <c r="VVS67" s="27"/>
      <c r="VWA67" s="27"/>
      <c r="VWI67" s="27"/>
      <c r="VWQ67" s="27"/>
      <c r="VWY67" s="27"/>
      <c r="VXG67" s="27"/>
      <c r="VXO67" s="27"/>
      <c r="VXW67" s="27"/>
      <c r="VYE67" s="27"/>
      <c r="VYM67" s="27"/>
      <c r="VYU67" s="27"/>
      <c r="VZC67" s="27"/>
      <c r="VZK67" s="27"/>
      <c r="VZS67" s="27"/>
      <c r="WAA67" s="27"/>
      <c r="WAI67" s="27"/>
      <c r="WAQ67" s="27"/>
      <c r="WAY67" s="27"/>
      <c r="WBG67" s="27"/>
      <c r="WBO67" s="27"/>
      <c r="WBW67" s="27"/>
      <c r="WCE67" s="27"/>
      <c r="WCM67" s="27"/>
      <c r="WCU67" s="27"/>
      <c r="WDC67" s="27"/>
      <c r="WDK67" s="27"/>
      <c r="WDS67" s="27"/>
      <c r="WEA67" s="27"/>
      <c r="WEI67" s="27"/>
      <c r="WEQ67" s="27"/>
      <c r="WEY67" s="27"/>
      <c r="WFG67" s="27"/>
      <c r="WFO67" s="27"/>
      <c r="WFW67" s="27"/>
      <c r="WGE67" s="27"/>
      <c r="WGM67" s="27"/>
      <c r="WGU67" s="27"/>
      <c r="WHC67" s="27"/>
      <c r="WHK67" s="27"/>
      <c r="WHS67" s="27"/>
      <c r="WIA67" s="27"/>
      <c r="WII67" s="27"/>
      <c r="WIQ67" s="27"/>
      <c r="WIY67" s="27"/>
      <c r="WJG67" s="27"/>
      <c r="WJO67" s="27"/>
      <c r="WJW67" s="27"/>
      <c r="WKE67" s="27"/>
      <c r="WKM67" s="27"/>
      <c r="WKU67" s="27"/>
      <c r="WLC67" s="27"/>
      <c r="WLK67" s="27"/>
      <c r="WLS67" s="27"/>
      <c r="WMA67" s="27"/>
      <c r="WMI67" s="27"/>
      <c r="WMQ67" s="27"/>
      <c r="WMY67" s="27"/>
      <c r="WNG67" s="27"/>
      <c r="WNO67" s="27"/>
      <c r="WNW67" s="27"/>
      <c r="WOE67" s="27"/>
      <c r="WOM67" s="27"/>
      <c r="WOU67" s="27"/>
      <c r="WPC67" s="27"/>
      <c r="WPK67" s="27"/>
      <c r="WPS67" s="27"/>
      <c r="WQA67" s="27"/>
      <c r="WQI67" s="27"/>
      <c r="WQQ67" s="27"/>
      <c r="WQY67" s="27"/>
      <c r="WRG67" s="27"/>
      <c r="WRO67" s="27"/>
      <c r="WRW67" s="27"/>
      <c r="WSE67" s="27"/>
      <c r="WSM67" s="27"/>
      <c r="WSU67" s="27"/>
      <c r="WTC67" s="27"/>
      <c r="WTK67" s="27"/>
      <c r="WTS67" s="27"/>
      <c r="WUA67" s="27"/>
      <c r="WUI67" s="27"/>
      <c r="WUQ67" s="27"/>
      <c r="WUY67" s="27"/>
      <c r="WVG67" s="27"/>
      <c r="WVO67" s="27"/>
      <c r="WVW67" s="27"/>
      <c r="WWE67" s="27"/>
      <c r="WWM67" s="27"/>
      <c r="WWU67" s="27"/>
      <c r="WXC67" s="27"/>
      <c r="WXK67" s="27"/>
      <c r="WXS67" s="27"/>
      <c r="WYA67" s="27"/>
      <c r="WYI67" s="27"/>
      <c r="WYQ67" s="27"/>
      <c r="WYY67" s="27"/>
      <c r="WZG67" s="27"/>
      <c r="WZO67" s="27"/>
      <c r="WZW67" s="27"/>
      <c r="XAE67" s="27"/>
      <c r="XAM67" s="27"/>
      <c r="XAU67" s="27"/>
      <c r="XBC67" s="27"/>
      <c r="XBK67" s="27"/>
      <c r="XBS67" s="27"/>
      <c r="XCA67" s="27"/>
      <c r="XCI67" s="27"/>
      <c r="XCQ67" s="27"/>
      <c r="XCY67" s="27"/>
      <c r="XDG67" s="27"/>
      <c r="XDO67" s="27"/>
      <c r="XDW67" s="27"/>
      <c r="XEE67" s="27"/>
    </row>
    <row r="68" spans="1:1023 1031:2047 2055:3071 3079:4095 4103:5119 5127:6143 6151:7167 7175:8191 8199:9215 9223:10239 10247:11263 11271:12287 12295:13311 13319:14335 14343:15359 15367:16359" ht="14.25" x14ac:dyDescent="0.25">
      <c r="A68" s="23"/>
      <c r="B68" s="61"/>
      <c r="C68" s="61"/>
      <c r="D68" s="61"/>
      <c r="E68" s="61"/>
      <c r="F68" s="61"/>
      <c r="G68" s="76"/>
      <c r="H68" s="113"/>
      <c r="I68" s="51"/>
      <c r="J68" s="61"/>
      <c r="K68" s="77"/>
      <c r="L68" s="124"/>
      <c r="M68" s="76"/>
      <c r="N68" s="77"/>
      <c r="O68" s="77"/>
      <c r="P68" s="61"/>
      <c r="Q68" s="64"/>
      <c r="R68" s="130"/>
      <c r="S68" s="130"/>
      <c r="T68" s="61"/>
      <c r="U68" s="61"/>
      <c r="V68" s="65" t="s">
        <v>112</v>
      </c>
      <c r="W68" s="65">
        <v>43818</v>
      </c>
      <c r="X68" s="83">
        <v>12711</v>
      </c>
      <c r="Y68" s="65" t="s">
        <v>258</v>
      </c>
      <c r="Z68" s="84">
        <v>43878</v>
      </c>
      <c r="AA68" s="65">
        <v>44244</v>
      </c>
      <c r="AB68" s="85" t="s">
        <v>101</v>
      </c>
      <c r="AC68" s="78" t="s">
        <v>101</v>
      </c>
      <c r="AD68" s="134">
        <v>0</v>
      </c>
      <c r="AE68" s="134">
        <v>0</v>
      </c>
      <c r="AF68" s="85" t="s">
        <v>101</v>
      </c>
      <c r="AG68" s="79" t="s">
        <v>101</v>
      </c>
      <c r="AH68" s="134">
        <v>0</v>
      </c>
      <c r="AI68" s="129">
        <f t="shared" si="0"/>
        <v>0</v>
      </c>
      <c r="AJ68" s="134">
        <v>202298.93</v>
      </c>
      <c r="AK68" s="134">
        <v>0</v>
      </c>
      <c r="AL68" s="139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68"/>
      <c r="KA68" s="27"/>
      <c r="KI68" s="27"/>
      <c r="KQ68" s="27"/>
      <c r="KY68" s="27"/>
      <c r="LG68" s="27"/>
      <c r="LO68" s="27"/>
      <c r="LW68" s="27"/>
      <c r="ME68" s="27"/>
      <c r="MM68" s="27"/>
      <c r="MU68" s="27"/>
      <c r="NC68" s="27"/>
      <c r="NK68" s="27"/>
      <c r="NS68" s="27"/>
      <c r="OA68" s="27"/>
      <c r="OI68" s="27"/>
      <c r="OQ68" s="27"/>
      <c r="OY68" s="27"/>
      <c r="PG68" s="27"/>
      <c r="PO68" s="27"/>
      <c r="PW68" s="27"/>
      <c r="QE68" s="27"/>
      <c r="QM68" s="27"/>
      <c r="QU68" s="27"/>
      <c r="RC68" s="27"/>
      <c r="RK68" s="27"/>
      <c r="RS68" s="27"/>
      <c r="SA68" s="27"/>
      <c r="SI68" s="27"/>
      <c r="SQ68" s="27"/>
      <c r="SY68" s="27"/>
      <c r="TG68" s="27"/>
      <c r="TO68" s="27"/>
      <c r="TW68" s="27"/>
      <c r="UE68" s="27"/>
      <c r="UM68" s="27"/>
      <c r="UU68" s="27"/>
      <c r="VC68" s="27"/>
      <c r="VK68" s="27"/>
      <c r="VS68" s="27"/>
      <c r="WA68" s="27"/>
      <c r="WI68" s="27"/>
      <c r="WQ68" s="27"/>
      <c r="WY68" s="27"/>
      <c r="XG68" s="27"/>
      <c r="XO68" s="27"/>
      <c r="XW68" s="27"/>
      <c r="YE68" s="27"/>
      <c r="YM68" s="27"/>
      <c r="YU68" s="27"/>
      <c r="ZC68" s="27"/>
      <c r="ZK68" s="27"/>
      <c r="ZS68" s="27"/>
      <c r="AAA68" s="27"/>
      <c r="AAI68" s="27"/>
      <c r="AAQ68" s="27"/>
      <c r="AAY68" s="27"/>
      <c r="ABG68" s="27"/>
      <c r="ABO68" s="27"/>
      <c r="ABW68" s="27"/>
      <c r="ACE68" s="27"/>
      <c r="ACM68" s="27"/>
      <c r="ACU68" s="27"/>
      <c r="ADC68" s="27"/>
      <c r="ADK68" s="27"/>
      <c r="ADS68" s="27"/>
      <c r="AEA68" s="27"/>
      <c r="AEI68" s="27"/>
      <c r="AEQ68" s="27"/>
      <c r="AEY68" s="27"/>
      <c r="AFG68" s="27"/>
      <c r="AFO68" s="27"/>
      <c r="AFW68" s="27"/>
      <c r="AGE68" s="27"/>
      <c r="AGM68" s="27"/>
      <c r="AGU68" s="27"/>
      <c r="AHC68" s="27"/>
      <c r="AHK68" s="27"/>
      <c r="AHS68" s="27"/>
      <c r="AIA68" s="27"/>
      <c r="AII68" s="27"/>
      <c r="AIQ68" s="27"/>
      <c r="AIY68" s="27"/>
      <c r="AJG68" s="27"/>
      <c r="AJO68" s="27"/>
      <c r="AJW68" s="27"/>
      <c r="AKE68" s="27"/>
      <c r="AKM68" s="27"/>
      <c r="AKU68" s="27"/>
      <c r="ALC68" s="27"/>
      <c r="ALK68" s="27"/>
      <c r="ALS68" s="27"/>
      <c r="AMA68" s="27"/>
      <c r="AMI68" s="27"/>
      <c r="AMQ68" s="27"/>
      <c r="AMY68" s="27"/>
      <c r="ANG68" s="27"/>
      <c r="ANO68" s="27"/>
      <c r="ANW68" s="27"/>
      <c r="AOE68" s="27"/>
      <c r="AOM68" s="27"/>
      <c r="AOU68" s="27"/>
      <c r="APC68" s="27"/>
      <c r="APK68" s="27"/>
      <c r="APS68" s="27"/>
      <c r="AQA68" s="27"/>
      <c r="AQI68" s="27"/>
      <c r="AQQ68" s="27"/>
      <c r="AQY68" s="27"/>
      <c r="ARG68" s="27"/>
      <c r="ARO68" s="27"/>
      <c r="ARW68" s="27"/>
      <c r="ASE68" s="27"/>
      <c r="ASM68" s="27"/>
      <c r="ASU68" s="27"/>
      <c r="ATC68" s="27"/>
      <c r="ATK68" s="27"/>
      <c r="ATS68" s="27"/>
      <c r="AUA68" s="27"/>
      <c r="AUI68" s="27"/>
      <c r="AUQ68" s="27"/>
      <c r="AUY68" s="27"/>
      <c r="AVG68" s="27"/>
      <c r="AVO68" s="27"/>
      <c r="AVW68" s="27"/>
      <c r="AWE68" s="27"/>
      <c r="AWM68" s="27"/>
      <c r="AWU68" s="27"/>
      <c r="AXC68" s="27"/>
      <c r="AXK68" s="27"/>
      <c r="AXS68" s="27"/>
      <c r="AYA68" s="27"/>
      <c r="AYI68" s="27"/>
      <c r="AYQ68" s="27"/>
      <c r="AYY68" s="27"/>
      <c r="AZG68" s="27"/>
      <c r="AZO68" s="27"/>
      <c r="AZW68" s="27"/>
      <c r="BAE68" s="27"/>
      <c r="BAM68" s="27"/>
      <c r="BAU68" s="27"/>
      <c r="BBC68" s="27"/>
      <c r="BBK68" s="27"/>
      <c r="BBS68" s="27"/>
      <c r="BCA68" s="27"/>
      <c r="BCI68" s="27"/>
      <c r="BCQ68" s="27"/>
      <c r="BCY68" s="27"/>
      <c r="BDG68" s="27"/>
      <c r="BDO68" s="27"/>
      <c r="BDW68" s="27"/>
      <c r="BEE68" s="27"/>
      <c r="BEM68" s="27"/>
      <c r="BEU68" s="27"/>
      <c r="BFC68" s="27"/>
      <c r="BFK68" s="27"/>
      <c r="BFS68" s="27"/>
      <c r="BGA68" s="27"/>
      <c r="BGI68" s="27"/>
      <c r="BGQ68" s="27"/>
      <c r="BGY68" s="27"/>
      <c r="BHG68" s="27"/>
      <c r="BHO68" s="27"/>
      <c r="BHW68" s="27"/>
      <c r="BIE68" s="27"/>
      <c r="BIM68" s="27"/>
      <c r="BIU68" s="27"/>
      <c r="BJC68" s="27"/>
      <c r="BJK68" s="27"/>
      <c r="BJS68" s="27"/>
      <c r="BKA68" s="27"/>
      <c r="BKI68" s="27"/>
      <c r="BKQ68" s="27"/>
      <c r="BKY68" s="27"/>
      <c r="BLG68" s="27"/>
      <c r="BLO68" s="27"/>
      <c r="BLW68" s="27"/>
      <c r="BME68" s="27"/>
      <c r="BMM68" s="27"/>
      <c r="BMU68" s="27"/>
      <c r="BNC68" s="27"/>
      <c r="BNK68" s="27"/>
      <c r="BNS68" s="27"/>
      <c r="BOA68" s="27"/>
      <c r="BOI68" s="27"/>
      <c r="BOQ68" s="27"/>
      <c r="BOY68" s="27"/>
      <c r="BPG68" s="27"/>
      <c r="BPO68" s="27"/>
      <c r="BPW68" s="27"/>
      <c r="BQE68" s="27"/>
      <c r="BQM68" s="27"/>
      <c r="BQU68" s="27"/>
      <c r="BRC68" s="27"/>
      <c r="BRK68" s="27"/>
      <c r="BRS68" s="27"/>
      <c r="BSA68" s="27"/>
      <c r="BSI68" s="27"/>
      <c r="BSQ68" s="27"/>
      <c r="BSY68" s="27"/>
      <c r="BTG68" s="27"/>
      <c r="BTO68" s="27"/>
      <c r="BTW68" s="27"/>
      <c r="BUE68" s="27"/>
      <c r="BUM68" s="27"/>
      <c r="BUU68" s="27"/>
      <c r="BVC68" s="27"/>
      <c r="BVK68" s="27"/>
      <c r="BVS68" s="27"/>
      <c r="BWA68" s="27"/>
      <c r="BWI68" s="27"/>
      <c r="BWQ68" s="27"/>
      <c r="BWY68" s="27"/>
      <c r="BXG68" s="27"/>
      <c r="BXO68" s="27"/>
      <c r="BXW68" s="27"/>
      <c r="BYE68" s="27"/>
      <c r="BYM68" s="27"/>
      <c r="BYU68" s="27"/>
      <c r="BZC68" s="27"/>
      <c r="BZK68" s="27"/>
      <c r="BZS68" s="27"/>
      <c r="CAA68" s="27"/>
      <c r="CAI68" s="27"/>
      <c r="CAQ68" s="27"/>
      <c r="CAY68" s="27"/>
      <c r="CBG68" s="27"/>
      <c r="CBO68" s="27"/>
      <c r="CBW68" s="27"/>
      <c r="CCE68" s="27"/>
      <c r="CCM68" s="27"/>
      <c r="CCU68" s="27"/>
      <c r="CDC68" s="27"/>
      <c r="CDK68" s="27"/>
      <c r="CDS68" s="27"/>
      <c r="CEA68" s="27"/>
      <c r="CEI68" s="27"/>
      <c r="CEQ68" s="27"/>
      <c r="CEY68" s="27"/>
      <c r="CFG68" s="27"/>
      <c r="CFO68" s="27"/>
      <c r="CFW68" s="27"/>
      <c r="CGE68" s="27"/>
      <c r="CGM68" s="27"/>
      <c r="CGU68" s="27"/>
      <c r="CHC68" s="27"/>
      <c r="CHK68" s="27"/>
      <c r="CHS68" s="27"/>
      <c r="CIA68" s="27"/>
      <c r="CII68" s="27"/>
      <c r="CIQ68" s="27"/>
      <c r="CIY68" s="27"/>
      <c r="CJG68" s="27"/>
      <c r="CJO68" s="27"/>
      <c r="CJW68" s="27"/>
      <c r="CKE68" s="27"/>
      <c r="CKM68" s="27"/>
      <c r="CKU68" s="27"/>
      <c r="CLC68" s="27"/>
      <c r="CLK68" s="27"/>
      <c r="CLS68" s="27"/>
      <c r="CMA68" s="27"/>
      <c r="CMI68" s="27"/>
      <c r="CMQ68" s="27"/>
      <c r="CMY68" s="27"/>
      <c r="CNG68" s="27"/>
      <c r="CNO68" s="27"/>
      <c r="CNW68" s="27"/>
      <c r="COE68" s="27"/>
      <c r="COM68" s="27"/>
      <c r="COU68" s="27"/>
      <c r="CPC68" s="27"/>
      <c r="CPK68" s="27"/>
      <c r="CPS68" s="27"/>
      <c r="CQA68" s="27"/>
      <c r="CQI68" s="27"/>
      <c r="CQQ68" s="27"/>
      <c r="CQY68" s="27"/>
      <c r="CRG68" s="27"/>
      <c r="CRO68" s="27"/>
      <c r="CRW68" s="27"/>
      <c r="CSE68" s="27"/>
      <c r="CSM68" s="27"/>
      <c r="CSU68" s="27"/>
      <c r="CTC68" s="27"/>
      <c r="CTK68" s="27"/>
      <c r="CTS68" s="27"/>
      <c r="CUA68" s="27"/>
      <c r="CUI68" s="27"/>
      <c r="CUQ68" s="27"/>
      <c r="CUY68" s="27"/>
      <c r="CVG68" s="27"/>
      <c r="CVO68" s="27"/>
      <c r="CVW68" s="27"/>
      <c r="CWE68" s="27"/>
      <c r="CWM68" s="27"/>
      <c r="CWU68" s="27"/>
      <c r="CXC68" s="27"/>
      <c r="CXK68" s="27"/>
      <c r="CXS68" s="27"/>
      <c r="CYA68" s="27"/>
      <c r="CYI68" s="27"/>
      <c r="CYQ68" s="27"/>
      <c r="CYY68" s="27"/>
      <c r="CZG68" s="27"/>
      <c r="CZO68" s="27"/>
      <c r="CZW68" s="27"/>
      <c r="DAE68" s="27"/>
      <c r="DAM68" s="27"/>
      <c r="DAU68" s="27"/>
      <c r="DBC68" s="27"/>
      <c r="DBK68" s="27"/>
      <c r="DBS68" s="27"/>
      <c r="DCA68" s="27"/>
      <c r="DCI68" s="27"/>
      <c r="DCQ68" s="27"/>
      <c r="DCY68" s="27"/>
      <c r="DDG68" s="27"/>
      <c r="DDO68" s="27"/>
      <c r="DDW68" s="27"/>
      <c r="DEE68" s="27"/>
      <c r="DEM68" s="27"/>
      <c r="DEU68" s="27"/>
      <c r="DFC68" s="27"/>
      <c r="DFK68" s="27"/>
      <c r="DFS68" s="27"/>
      <c r="DGA68" s="27"/>
      <c r="DGI68" s="27"/>
      <c r="DGQ68" s="27"/>
      <c r="DGY68" s="27"/>
      <c r="DHG68" s="27"/>
      <c r="DHO68" s="27"/>
      <c r="DHW68" s="27"/>
      <c r="DIE68" s="27"/>
      <c r="DIM68" s="27"/>
      <c r="DIU68" s="27"/>
      <c r="DJC68" s="27"/>
      <c r="DJK68" s="27"/>
      <c r="DJS68" s="27"/>
      <c r="DKA68" s="27"/>
      <c r="DKI68" s="27"/>
      <c r="DKQ68" s="27"/>
      <c r="DKY68" s="27"/>
      <c r="DLG68" s="27"/>
      <c r="DLO68" s="27"/>
      <c r="DLW68" s="27"/>
      <c r="DME68" s="27"/>
      <c r="DMM68" s="27"/>
      <c r="DMU68" s="27"/>
      <c r="DNC68" s="27"/>
      <c r="DNK68" s="27"/>
      <c r="DNS68" s="27"/>
      <c r="DOA68" s="27"/>
      <c r="DOI68" s="27"/>
      <c r="DOQ68" s="27"/>
      <c r="DOY68" s="27"/>
      <c r="DPG68" s="27"/>
      <c r="DPO68" s="27"/>
      <c r="DPW68" s="27"/>
      <c r="DQE68" s="27"/>
      <c r="DQM68" s="27"/>
      <c r="DQU68" s="27"/>
      <c r="DRC68" s="27"/>
      <c r="DRK68" s="27"/>
      <c r="DRS68" s="27"/>
      <c r="DSA68" s="27"/>
      <c r="DSI68" s="27"/>
      <c r="DSQ68" s="27"/>
      <c r="DSY68" s="27"/>
      <c r="DTG68" s="27"/>
      <c r="DTO68" s="27"/>
      <c r="DTW68" s="27"/>
      <c r="DUE68" s="27"/>
      <c r="DUM68" s="27"/>
      <c r="DUU68" s="27"/>
      <c r="DVC68" s="27"/>
      <c r="DVK68" s="27"/>
      <c r="DVS68" s="27"/>
      <c r="DWA68" s="27"/>
      <c r="DWI68" s="27"/>
      <c r="DWQ68" s="27"/>
      <c r="DWY68" s="27"/>
      <c r="DXG68" s="27"/>
      <c r="DXO68" s="27"/>
      <c r="DXW68" s="27"/>
      <c r="DYE68" s="27"/>
      <c r="DYM68" s="27"/>
      <c r="DYU68" s="27"/>
      <c r="DZC68" s="27"/>
      <c r="DZK68" s="27"/>
      <c r="DZS68" s="27"/>
      <c r="EAA68" s="27"/>
      <c r="EAI68" s="27"/>
      <c r="EAQ68" s="27"/>
      <c r="EAY68" s="27"/>
      <c r="EBG68" s="27"/>
      <c r="EBO68" s="27"/>
      <c r="EBW68" s="27"/>
      <c r="ECE68" s="27"/>
      <c r="ECM68" s="27"/>
      <c r="ECU68" s="27"/>
      <c r="EDC68" s="27"/>
      <c r="EDK68" s="27"/>
      <c r="EDS68" s="27"/>
      <c r="EEA68" s="27"/>
      <c r="EEI68" s="27"/>
      <c r="EEQ68" s="27"/>
      <c r="EEY68" s="27"/>
      <c r="EFG68" s="27"/>
      <c r="EFO68" s="27"/>
      <c r="EFW68" s="27"/>
      <c r="EGE68" s="27"/>
      <c r="EGM68" s="27"/>
      <c r="EGU68" s="27"/>
      <c r="EHC68" s="27"/>
      <c r="EHK68" s="27"/>
      <c r="EHS68" s="27"/>
      <c r="EIA68" s="27"/>
      <c r="EII68" s="27"/>
      <c r="EIQ68" s="27"/>
      <c r="EIY68" s="27"/>
      <c r="EJG68" s="27"/>
      <c r="EJO68" s="27"/>
      <c r="EJW68" s="27"/>
      <c r="EKE68" s="27"/>
      <c r="EKM68" s="27"/>
      <c r="EKU68" s="27"/>
      <c r="ELC68" s="27"/>
      <c r="ELK68" s="27"/>
      <c r="ELS68" s="27"/>
      <c r="EMA68" s="27"/>
      <c r="EMI68" s="27"/>
      <c r="EMQ68" s="27"/>
      <c r="EMY68" s="27"/>
      <c r="ENG68" s="27"/>
      <c r="ENO68" s="27"/>
      <c r="ENW68" s="27"/>
      <c r="EOE68" s="27"/>
      <c r="EOM68" s="27"/>
      <c r="EOU68" s="27"/>
      <c r="EPC68" s="27"/>
      <c r="EPK68" s="27"/>
      <c r="EPS68" s="27"/>
      <c r="EQA68" s="27"/>
      <c r="EQI68" s="27"/>
      <c r="EQQ68" s="27"/>
      <c r="EQY68" s="27"/>
      <c r="ERG68" s="27"/>
      <c r="ERO68" s="27"/>
      <c r="ERW68" s="27"/>
      <c r="ESE68" s="27"/>
      <c r="ESM68" s="27"/>
      <c r="ESU68" s="27"/>
      <c r="ETC68" s="27"/>
      <c r="ETK68" s="27"/>
      <c r="ETS68" s="27"/>
      <c r="EUA68" s="27"/>
      <c r="EUI68" s="27"/>
      <c r="EUQ68" s="27"/>
      <c r="EUY68" s="27"/>
      <c r="EVG68" s="27"/>
      <c r="EVO68" s="27"/>
      <c r="EVW68" s="27"/>
      <c r="EWE68" s="27"/>
      <c r="EWM68" s="27"/>
      <c r="EWU68" s="27"/>
      <c r="EXC68" s="27"/>
      <c r="EXK68" s="27"/>
      <c r="EXS68" s="27"/>
      <c r="EYA68" s="27"/>
      <c r="EYI68" s="27"/>
      <c r="EYQ68" s="27"/>
      <c r="EYY68" s="27"/>
      <c r="EZG68" s="27"/>
      <c r="EZO68" s="27"/>
      <c r="EZW68" s="27"/>
      <c r="FAE68" s="27"/>
      <c r="FAM68" s="27"/>
      <c r="FAU68" s="27"/>
      <c r="FBC68" s="27"/>
      <c r="FBK68" s="27"/>
      <c r="FBS68" s="27"/>
      <c r="FCA68" s="27"/>
      <c r="FCI68" s="27"/>
      <c r="FCQ68" s="27"/>
      <c r="FCY68" s="27"/>
      <c r="FDG68" s="27"/>
      <c r="FDO68" s="27"/>
      <c r="FDW68" s="27"/>
      <c r="FEE68" s="27"/>
      <c r="FEM68" s="27"/>
      <c r="FEU68" s="27"/>
      <c r="FFC68" s="27"/>
      <c r="FFK68" s="27"/>
      <c r="FFS68" s="27"/>
      <c r="FGA68" s="27"/>
      <c r="FGI68" s="27"/>
      <c r="FGQ68" s="27"/>
      <c r="FGY68" s="27"/>
      <c r="FHG68" s="27"/>
      <c r="FHO68" s="27"/>
      <c r="FHW68" s="27"/>
      <c r="FIE68" s="27"/>
      <c r="FIM68" s="27"/>
      <c r="FIU68" s="27"/>
      <c r="FJC68" s="27"/>
      <c r="FJK68" s="27"/>
      <c r="FJS68" s="27"/>
      <c r="FKA68" s="27"/>
      <c r="FKI68" s="27"/>
      <c r="FKQ68" s="27"/>
      <c r="FKY68" s="27"/>
      <c r="FLG68" s="27"/>
      <c r="FLO68" s="27"/>
      <c r="FLW68" s="27"/>
      <c r="FME68" s="27"/>
      <c r="FMM68" s="27"/>
      <c r="FMU68" s="27"/>
      <c r="FNC68" s="27"/>
      <c r="FNK68" s="27"/>
      <c r="FNS68" s="27"/>
      <c r="FOA68" s="27"/>
      <c r="FOI68" s="27"/>
      <c r="FOQ68" s="27"/>
      <c r="FOY68" s="27"/>
      <c r="FPG68" s="27"/>
      <c r="FPO68" s="27"/>
      <c r="FPW68" s="27"/>
      <c r="FQE68" s="27"/>
      <c r="FQM68" s="27"/>
      <c r="FQU68" s="27"/>
      <c r="FRC68" s="27"/>
      <c r="FRK68" s="27"/>
      <c r="FRS68" s="27"/>
      <c r="FSA68" s="27"/>
      <c r="FSI68" s="27"/>
      <c r="FSQ68" s="27"/>
      <c r="FSY68" s="27"/>
      <c r="FTG68" s="27"/>
      <c r="FTO68" s="27"/>
      <c r="FTW68" s="27"/>
      <c r="FUE68" s="27"/>
      <c r="FUM68" s="27"/>
      <c r="FUU68" s="27"/>
      <c r="FVC68" s="27"/>
      <c r="FVK68" s="27"/>
      <c r="FVS68" s="27"/>
      <c r="FWA68" s="27"/>
      <c r="FWI68" s="27"/>
      <c r="FWQ68" s="27"/>
      <c r="FWY68" s="27"/>
      <c r="FXG68" s="27"/>
      <c r="FXO68" s="27"/>
      <c r="FXW68" s="27"/>
      <c r="FYE68" s="27"/>
      <c r="FYM68" s="27"/>
      <c r="FYU68" s="27"/>
      <c r="FZC68" s="27"/>
      <c r="FZK68" s="27"/>
      <c r="FZS68" s="27"/>
      <c r="GAA68" s="27"/>
      <c r="GAI68" s="27"/>
      <c r="GAQ68" s="27"/>
      <c r="GAY68" s="27"/>
      <c r="GBG68" s="27"/>
      <c r="GBO68" s="27"/>
      <c r="GBW68" s="27"/>
      <c r="GCE68" s="27"/>
      <c r="GCM68" s="27"/>
      <c r="GCU68" s="27"/>
      <c r="GDC68" s="27"/>
      <c r="GDK68" s="27"/>
      <c r="GDS68" s="27"/>
      <c r="GEA68" s="27"/>
      <c r="GEI68" s="27"/>
      <c r="GEQ68" s="27"/>
      <c r="GEY68" s="27"/>
      <c r="GFG68" s="27"/>
      <c r="GFO68" s="27"/>
      <c r="GFW68" s="27"/>
      <c r="GGE68" s="27"/>
      <c r="GGM68" s="27"/>
      <c r="GGU68" s="27"/>
      <c r="GHC68" s="27"/>
      <c r="GHK68" s="27"/>
      <c r="GHS68" s="27"/>
      <c r="GIA68" s="27"/>
      <c r="GII68" s="27"/>
      <c r="GIQ68" s="27"/>
      <c r="GIY68" s="27"/>
      <c r="GJG68" s="27"/>
      <c r="GJO68" s="27"/>
      <c r="GJW68" s="27"/>
      <c r="GKE68" s="27"/>
      <c r="GKM68" s="27"/>
      <c r="GKU68" s="27"/>
      <c r="GLC68" s="27"/>
      <c r="GLK68" s="27"/>
      <c r="GLS68" s="27"/>
      <c r="GMA68" s="27"/>
      <c r="GMI68" s="27"/>
      <c r="GMQ68" s="27"/>
      <c r="GMY68" s="27"/>
      <c r="GNG68" s="27"/>
      <c r="GNO68" s="27"/>
      <c r="GNW68" s="27"/>
      <c r="GOE68" s="27"/>
      <c r="GOM68" s="27"/>
      <c r="GOU68" s="27"/>
      <c r="GPC68" s="27"/>
      <c r="GPK68" s="27"/>
      <c r="GPS68" s="27"/>
      <c r="GQA68" s="27"/>
      <c r="GQI68" s="27"/>
      <c r="GQQ68" s="27"/>
      <c r="GQY68" s="27"/>
      <c r="GRG68" s="27"/>
      <c r="GRO68" s="27"/>
      <c r="GRW68" s="27"/>
      <c r="GSE68" s="27"/>
      <c r="GSM68" s="27"/>
      <c r="GSU68" s="27"/>
      <c r="GTC68" s="27"/>
      <c r="GTK68" s="27"/>
      <c r="GTS68" s="27"/>
      <c r="GUA68" s="27"/>
      <c r="GUI68" s="27"/>
      <c r="GUQ68" s="27"/>
      <c r="GUY68" s="27"/>
      <c r="GVG68" s="27"/>
      <c r="GVO68" s="27"/>
      <c r="GVW68" s="27"/>
      <c r="GWE68" s="27"/>
      <c r="GWM68" s="27"/>
      <c r="GWU68" s="27"/>
      <c r="GXC68" s="27"/>
      <c r="GXK68" s="27"/>
      <c r="GXS68" s="27"/>
      <c r="GYA68" s="27"/>
      <c r="GYI68" s="27"/>
      <c r="GYQ68" s="27"/>
      <c r="GYY68" s="27"/>
      <c r="GZG68" s="27"/>
      <c r="GZO68" s="27"/>
      <c r="GZW68" s="27"/>
      <c r="HAE68" s="27"/>
      <c r="HAM68" s="27"/>
      <c r="HAU68" s="27"/>
      <c r="HBC68" s="27"/>
      <c r="HBK68" s="27"/>
      <c r="HBS68" s="27"/>
      <c r="HCA68" s="27"/>
      <c r="HCI68" s="27"/>
      <c r="HCQ68" s="27"/>
      <c r="HCY68" s="27"/>
      <c r="HDG68" s="27"/>
      <c r="HDO68" s="27"/>
      <c r="HDW68" s="27"/>
      <c r="HEE68" s="27"/>
      <c r="HEM68" s="27"/>
      <c r="HEU68" s="27"/>
      <c r="HFC68" s="27"/>
      <c r="HFK68" s="27"/>
      <c r="HFS68" s="27"/>
      <c r="HGA68" s="27"/>
      <c r="HGI68" s="27"/>
      <c r="HGQ68" s="27"/>
      <c r="HGY68" s="27"/>
      <c r="HHG68" s="27"/>
      <c r="HHO68" s="27"/>
      <c r="HHW68" s="27"/>
      <c r="HIE68" s="27"/>
      <c r="HIM68" s="27"/>
      <c r="HIU68" s="27"/>
      <c r="HJC68" s="27"/>
      <c r="HJK68" s="27"/>
      <c r="HJS68" s="27"/>
      <c r="HKA68" s="27"/>
      <c r="HKI68" s="27"/>
      <c r="HKQ68" s="27"/>
      <c r="HKY68" s="27"/>
      <c r="HLG68" s="27"/>
      <c r="HLO68" s="27"/>
      <c r="HLW68" s="27"/>
      <c r="HME68" s="27"/>
      <c r="HMM68" s="27"/>
      <c r="HMU68" s="27"/>
      <c r="HNC68" s="27"/>
      <c r="HNK68" s="27"/>
      <c r="HNS68" s="27"/>
      <c r="HOA68" s="27"/>
      <c r="HOI68" s="27"/>
      <c r="HOQ68" s="27"/>
      <c r="HOY68" s="27"/>
      <c r="HPG68" s="27"/>
      <c r="HPO68" s="27"/>
      <c r="HPW68" s="27"/>
      <c r="HQE68" s="27"/>
      <c r="HQM68" s="27"/>
      <c r="HQU68" s="27"/>
      <c r="HRC68" s="27"/>
      <c r="HRK68" s="27"/>
      <c r="HRS68" s="27"/>
      <c r="HSA68" s="27"/>
      <c r="HSI68" s="27"/>
      <c r="HSQ68" s="27"/>
      <c r="HSY68" s="27"/>
      <c r="HTG68" s="27"/>
      <c r="HTO68" s="27"/>
      <c r="HTW68" s="27"/>
      <c r="HUE68" s="27"/>
      <c r="HUM68" s="27"/>
      <c r="HUU68" s="27"/>
      <c r="HVC68" s="27"/>
      <c r="HVK68" s="27"/>
      <c r="HVS68" s="27"/>
      <c r="HWA68" s="27"/>
      <c r="HWI68" s="27"/>
      <c r="HWQ68" s="27"/>
      <c r="HWY68" s="27"/>
      <c r="HXG68" s="27"/>
      <c r="HXO68" s="27"/>
      <c r="HXW68" s="27"/>
      <c r="HYE68" s="27"/>
      <c r="HYM68" s="27"/>
      <c r="HYU68" s="27"/>
      <c r="HZC68" s="27"/>
      <c r="HZK68" s="27"/>
      <c r="HZS68" s="27"/>
      <c r="IAA68" s="27"/>
      <c r="IAI68" s="27"/>
      <c r="IAQ68" s="27"/>
      <c r="IAY68" s="27"/>
      <c r="IBG68" s="27"/>
      <c r="IBO68" s="27"/>
      <c r="IBW68" s="27"/>
      <c r="ICE68" s="27"/>
      <c r="ICM68" s="27"/>
      <c r="ICU68" s="27"/>
      <c r="IDC68" s="27"/>
      <c r="IDK68" s="27"/>
      <c r="IDS68" s="27"/>
      <c r="IEA68" s="27"/>
      <c r="IEI68" s="27"/>
      <c r="IEQ68" s="27"/>
      <c r="IEY68" s="27"/>
      <c r="IFG68" s="27"/>
      <c r="IFO68" s="27"/>
      <c r="IFW68" s="27"/>
      <c r="IGE68" s="27"/>
      <c r="IGM68" s="27"/>
      <c r="IGU68" s="27"/>
      <c r="IHC68" s="27"/>
      <c r="IHK68" s="27"/>
      <c r="IHS68" s="27"/>
      <c r="IIA68" s="27"/>
      <c r="III68" s="27"/>
      <c r="IIQ68" s="27"/>
      <c r="IIY68" s="27"/>
      <c r="IJG68" s="27"/>
      <c r="IJO68" s="27"/>
      <c r="IJW68" s="27"/>
      <c r="IKE68" s="27"/>
      <c r="IKM68" s="27"/>
      <c r="IKU68" s="27"/>
      <c r="ILC68" s="27"/>
      <c r="ILK68" s="27"/>
      <c r="ILS68" s="27"/>
      <c r="IMA68" s="27"/>
      <c r="IMI68" s="27"/>
      <c r="IMQ68" s="27"/>
      <c r="IMY68" s="27"/>
      <c r="ING68" s="27"/>
      <c r="INO68" s="27"/>
      <c r="INW68" s="27"/>
      <c r="IOE68" s="27"/>
      <c r="IOM68" s="27"/>
      <c r="IOU68" s="27"/>
      <c r="IPC68" s="27"/>
      <c r="IPK68" s="27"/>
      <c r="IPS68" s="27"/>
      <c r="IQA68" s="27"/>
      <c r="IQI68" s="27"/>
      <c r="IQQ68" s="27"/>
      <c r="IQY68" s="27"/>
      <c r="IRG68" s="27"/>
      <c r="IRO68" s="27"/>
      <c r="IRW68" s="27"/>
      <c r="ISE68" s="27"/>
      <c r="ISM68" s="27"/>
      <c r="ISU68" s="27"/>
      <c r="ITC68" s="27"/>
      <c r="ITK68" s="27"/>
      <c r="ITS68" s="27"/>
      <c r="IUA68" s="27"/>
      <c r="IUI68" s="27"/>
      <c r="IUQ68" s="27"/>
      <c r="IUY68" s="27"/>
      <c r="IVG68" s="27"/>
      <c r="IVO68" s="27"/>
      <c r="IVW68" s="27"/>
      <c r="IWE68" s="27"/>
      <c r="IWM68" s="27"/>
      <c r="IWU68" s="27"/>
      <c r="IXC68" s="27"/>
      <c r="IXK68" s="27"/>
      <c r="IXS68" s="27"/>
      <c r="IYA68" s="27"/>
      <c r="IYI68" s="27"/>
      <c r="IYQ68" s="27"/>
      <c r="IYY68" s="27"/>
      <c r="IZG68" s="27"/>
      <c r="IZO68" s="27"/>
      <c r="IZW68" s="27"/>
      <c r="JAE68" s="27"/>
      <c r="JAM68" s="27"/>
      <c r="JAU68" s="27"/>
      <c r="JBC68" s="27"/>
      <c r="JBK68" s="27"/>
      <c r="JBS68" s="27"/>
      <c r="JCA68" s="27"/>
      <c r="JCI68" s="27"/>
      <c r="JCQ68" s="27"/>
      <c r="JCY68" s="27"/>
      <c r="JDG68" s="27"/>
      <c r="JDO68" s="27"/>
      <c r="JDW68" s="27"/>
      <c r="JEE68" s="27"/>
      <c r="JEM68" s="27"/>
      <c r="JEU68" s="27"/>
      <c r="JFC68" s="27"/>
      <c r="JFK68" s="27"/>
      <c r="JFS68" s="27"/>
      <c r="JGA68" s="27"/>
      <c r="JGI68" s="27"/>
      <c r="JGQ68" s="27"/>
      <c r="JGY68" s="27"/>
      <c r="JHG68" s="27"/>
      <c r="JHO68" s="27"/>
      <c r="JHW68" s="27"/>
      <c r="JIE68" s="27"/>
      <c r="JIM68" s="27"/>
      <c r="JIU68" s="27"/>
      <c r="JJC68" s="27"/>
      <c r="JJK68" s="27"/>
      <c r="JJS68" s="27"/>
      <c r="JKA68" s="27"/>
      <c r="JKI68" s="27"/>
      <c r="JKQ68" s="27"/>
      <c r="JKY68" s="27"/>
      <c r="JLG68" s="27"/>
      <c r="JLO68" s="27"/>
      <c r="JLW68" s="27"/>
      <c r="JME68" s="27"/>
      <c r="JMM68" s="27"/>
      <c r="JMU68" s="27"/>
      <c r="JNC68" s="27"/>
      <c r="JNK68" s="27"/>
      <c r="JNS68" s="27"/>
      <c r="JOA68" s="27"/>
      <c r="JOI68" s="27"/>
      <c r="JOQ68" s="27"/>
      <c r="JOY68" s="27"/>
      <c r="JPG68" s="27"/>
      <c r="JPO68" s="27"/>
      <c r="JPW68" s="27"/>
      <c r="JQE68" s="27"/>
      <c r="JQM68" s="27"/>
      <c r="JQU68" s="27"/>
      <c r="JRC68" s="27"/>
      <c r="JRK68" s="27"/>
      <c r="JRS68" s="27"/>
      <c r="JSA68" s="27"/>
      <c r="JSI68" s="27"/>
      <c r="JSQ68" s="27"/>
      <c r="JSY68" s="27"/>
      <c r="JTG68" s="27"/>
      <c r="JTO68" s="27"/>
      <c r="JTW68" s="27"/>
      <c r="JUE68" s="27"/>
      <c r="JUM68" s="27"/>
      <c r="JUU68" s="27"/>
      <c r="JVC68" s="27"/>
      <c r="JVK68" s="27"/>
      <c r="JVS68" s="27"/>
      <c r="JWA68" s="27"/>
      <c r="JWI68" s="27"/>
      <c r="JWQ68" s="27"/>
      <c r="JWY68" s="27"/>
      <c r="JXG68" s="27"/>
      <c r="JXO68" s="27"/>
      <c r="JXW68" s="27"/>
      <c r="JYE68" s="27"/>
      <c r="JYM68" s="27"/>
      <c r="JYU68" s="27"/>
      <c r="JZC68" s="27"/>
      <c r="JZK68" s="27"/>
      <c r="JZS68" s="27"/>
      <c r="KAA68" s="27"/>
      <c r="KAI68" s="27"/>
      <c r="KAQ68" s="27"/>
      <c r="KAY68" s="27"/>
      <c r="KBG68" s="27"/>
      <c r="KBO68" s="27"/>
      <c r="KBW68" s="27"/>
      <c r="KCE68" s="27"/>
      <c r="KCM68" s="27"/>
      <c r="KCU68" s="27"/>
      <c r="KDC68" s="27"/>
      <c r="KDK68" s="27"/>
      <c r="KDS68" s="27"/>
      <c r="KEA68" s="27"/>
      <c r="KEI68" s="27"/>
      <c r="KEQ68" s="27"/>
      <c r="KEY68" s="27"/>
      <c r="KFG68" s="27"/>
      <c r="KFO68" s="27"/>
      <c r="KFW68" s="27"/>
      <c r="KGE68" s="27"/>
      <c r="KGM68" s="27"/>
      <c r="KGU68" s="27"/>
      <c r="KHC68" s="27"/>
      <c r="KHK68" s="27"/>
      <c r="KHS68" s="27"/>
      <c r="KIA68" s="27"/>
      <c r="KII68" s="27"/>
      <c r="KIQ68" s="27"/>
      <c r="KIY68" s="27"/>
      <c r="KJG68" s="27"/>
      <c r="KJO68" s="27"/>
      <c r="KJW68" s="27"/>
      <c r="KKE68" s="27"/>
      <c r="KKM68" s="27"/>
      <c r="KKU68" s="27"/>
      <c r="KLC68" s="27"/>
      <c r="KLK68" s="27"/>
      <c r="KLS68" s="27"/>
      <c r="KMA68" s="27"/>
      <c r="KMI68" s="27"/>
      <c r="KMQ68" s="27"/>
      <c r="KMY68" s="27"/>
      <c r="KNG68" s="27"/>
      <c r="KNO68" s="27"/>
      <c r="KNW68" s="27"/>
      <c r="KOE68" s="27"/>
      <c r="KOM68" s="27"/>
      <c r="KOU68" s="27"/>
      <c r="KPC68" s="27"/>
      <c r="KPK68" s="27"/>
      <c r="KPS68" s="27"/>
      <c r="KQA68" s="27"/>
      <c r="KQI68" s="27"/>
      <c r="KQQ68" s="27"/>
      <c r="KQY68" s="27"/>
      <c r="KRG68" s="27"/>
      <c r="KRO68" s="27"/>
      <c r="KRW68" s="27"/>
      <c r="KSE68" s="27"/>
      <c r="KSM68" s="27"/>
      <c r="KSU68" s="27"/>
      <c r="KTC68" s="27"/>
      <c r="KTK68" s="27"/>
      <c r="KTS68" s="27"/>
      <c r="KUA68" s="27"/>
      <c r="KUI68" s="27"/>
      <c r="KUQ68" s="27"/>
      <c r="KUY68" s="27"/>
      <c r="KVG68" s="27"/>
      <c r="KVO68" s="27"/>
      <c r="KVW68" s="27"/>
      <c r="KWE68" s="27"/>
      <c r="KWM68" s="27"/>
      <c r="KWU68" s="27"/>
      <c r="KXC68" s="27"/>
      <c r="KXK68" s="27"/>
      <c r="KXS68" s="27"/>
      <c r="KYA68" s="27"/>
      <c r="KYI68" s="27"/>
      <c r="KYQ68" s="27"/>
      <c r="KYY68" s="27"/>
      <c r="KZG68" s="27"/>
      <c r="KZO68" s="27"/>
      <c r="KZW68" s="27"/>
      <c r="LAE68" s="27"/>
      <c r="LAM68" s="27"/>
      <c r="LAU68" s="27"/>
      <c r="LBC68" s="27"/>
      <c r="LBK68" s="27"/>
      <c r="LBS68" s="27"/>
      <c r="LCA68" s="27"/>
      <c r="LCI68" s="27"/>
      <c r="LCQ68" s="27"/>
      <c r="LCY68" s="27"/>
      <c r="LDG68" s="27"/>
      <c r="LDO68" s="27"/>
      <c r="LDW68" s="27"/>
      <c r="LEE68" s="27"/>
      <c r="LEM68" s="27"/>
      <c r="LEU68" s="27"/>
      <c r="LFC68" s="27"/>
      <c r="LFK68" s="27"/>
      <c r="LFS68" s="27"/>
      <c r="LGA68" s="27"/>
      <c r="LGI68" s="27"/>
      <c r="LGQ68" s="27"/>
      <c r="LGY68" s="27"/>
      <c r="LHG68" s="27"/>
      <c r="LHO68" s="27"/>
      <c r="LHW68" s="27"/>
      <c r="LIE68" s="27"/>
      <c r="LIM68" s="27"/>
      <c r="LIU68" s="27"/>
      <c r="LJC68" s="27"/>
      <c r="LJK68" s="27"/>
      <c r="LJS68" s="27"/>
      <c r="LKA68" s="27"/>
      <c r="LKI68" s="27"/>
      <c r="LKQ68" s="27"/>
      <c r="LKY68" s="27"/>
      <c r="LLG68" s="27"/>
      <c r="LLO68" s="27"/>
      <c r="LLW68" s="27"/>
      <c r="LME68" s="27"/>
      <c r="LMM68" s="27"/>
      <c r="LMU68" s="27"/>
      <c r="LNC68" s="27"/>
      <c r="LNK68" s="27"/>
      <c r="LNS68" s="27"/>
      <c r="LOA68" s="27"/>
      <c r="LOI68" s="27"/>
      <c r="LOQ68" s="27"/>
      <c r="LOY68" s="27"/>
      <c r="LPG68" s="27"/>
      <c r="LPO68" s="27"/>
      <c r="LPW68" s="27"/>
      <c r="LQE68" s="27"/>
      <c r="LQM68" s="27"/>
      <c r="LQU68" s="27"/>
      <c r="LRC68" s="27"/>
      <c r="LRK68" s="27"/>
      <c r="LRS68" s="27"/>
      <c r="LSA68" s="27"/>
      <c r="LSI68" s="27"/>
      <c r="LSQ68" s="27"/>
      <c r="LSY68" s="27"/>
      <c r="LTG68" s="27"/>
      <c r="LTO68" s="27"/>
      <c r="LTW68" s="27"/>
      <c r="LUE68" s="27"/>
      <c r="LUM68" s="27"/>
      <c r="LUU68" s="27"/>
      <c r="LVC68" s="27"/>
      <c r="LVK68" s="27"/>
      <c r="LVS68" s="27"/>
      <c r="LWA68" s="27"/>
      <c r="LWI68" s="27"/>
      <c r="LWQ68" s="27"/>
      <c r="LWY68" s="27"/>
      <c r="LXG68" s="27"/>
      <c r="LXO68" s="27"/>
      <c r="LXW68" s="27"/>
      <c r="LYE68" s="27"/>
      <c r="LYM68" s="27"/>
      <c r="LYU68" s="27"/>
      <c r="LZC68" s="27"/>
      <c r="LZK68" s="27"/>
      <c r="LZS68" s="27"/>
      <c r="MAA68" s="27"/>
      <c r="MAI68" s="27"/>
      <c r="MAQ68" s="27"/>
      <c r="MAY68" s="27"/>
      <c r="MBG68" s="27"/>
      <c r="MBO68" s="27"/>
      <c r="MBW68" s="27"/>
      <c r="MCE68" s="27"/>
      <c r="MCM68" s="27"/>
      <c r="MCU68" s="27"/>
      <c r="MDC68" s="27"/>
      <c r="MDK68" s="27"/>
      <c r="MDS68" s="27"/>
      <c r="MEA68" s="27"/>
      <c r="MEI68" s="27"/>
      <c r="MEQ68" s="27"/>
      <c r="MEY68" s="27"/>
      <c r="MFG68" s="27"/>
      <c r="MFO68" s="27"/>
      <c r="MFW68" s="27"/>
      <c r="MGE68" s="27"/>
      <c r="MGM68" s="27"/>
      <c r="MGU68" s="27"/>
      <c r="MHC68" s="27"/>
      <c r="MHK68" s="27"/>
      <c r="MHS68" s="27"/>
      <c r="MIA68" s="27"/>
      <c r="MII68" s="27"/>
      <c r="MIQ68" s="27"/>
      <c r="MIY68" s="27"/>
      <c r="MJG68" s="27"/>
      <c r="MJO68" s="27"/>
      <c r="MJW68" s="27"/>
      <c r="MKE68" s="27"/>
      <c r="MKM68" s="27"/>
      <c r="MKU68" s="27"/>
      <c r="MLC68" s="27"/>
      <c r="MLK68" s="27"/>
      <c r="MLS68" s="27"/>
      <c r="MMA68" s="27"/>
      <c r="MMI68" s="27"/>
      <c r="MMQ68" s="27"/>
      <c r="MMY68" s="27"/>
      <c r="MNG68" s="27"/>
      <c r="MNO68" s="27"/>
      <c r="MNW68" s="27"/>
      <c r="MOE68" s="27"/>
      <c r="MOM68" s="27"/>
      <c r="MOU68" s="27"/>
      <c r="MPC68" s="27"/>
      <c r="MPK68" s="27"/>
      <c r="MPS68" s="27"/>
      <c r="MQA68" s="27"/>
      <c r="MQI68" s="27"/>
      <c r="MQQ68" s="27"/>
      <c r="MQY68" s="27"/>
      <c r="MRG68" s="27"/>
      <c r="MRO68" s="27"/>
      <c r="MRW68" s="27"/>
      <c r="MSE68" s="27"/>
      <c r="MSM68" s="27"/>
      <c r="MSU68" s="27"/>
      <c r="MTC68" s="27"/>
      <c r="MTK68" s="27"/>
      <c r="MTS68" s="27"/>
      <c r="MUA68" s="27"/>
      <c r="MUI68" s="27"/>
      <c r="MUQ68" s="27"/>
      <c r="MUY68" s="27"/>
      <c r="MVG68" s="27"/>
      <c r="MVO68" s="27"/>
      <c r="MVW68" s="27"/>
      <c r="MWE68" s="27"/>
      <c r="MWM68" s="27"/>
      <c r="MWU68" s="27"/>
      <c r="MXC68" s="27"/>
      <c r="MXK68" s="27"/>
      <c r="MXS68" s="27"/>
      <c r="MYA68" s="27"/>
      <c r="MYI68" s="27"/>
      <c r="MYQ68" s="27"/>
      <c r="MYY68" s="27"/>
      <c r="MZG68" s="27"/>
      <c r="MZO68" s="27"/>
      <c r="MZW68" s="27"/>
      <c r="NAE68" s="27"/>
      <c r="NAM68" s="27"/>
      <c r="NAU68" s="27"/>
      <c r="NBC68" s="27"/>
      <c r="NBK68" s="27"/>
      <c r="NBS68" s="27"/>
      <c r="NCA68" s="27"/>
      <c r="NCI68" s="27"/>
      <c r="NCQ68" s="27"/>
      <c r="NCY68" s="27"/>
      <c r="NDG68" s="27"/>
      <c r="NDO68" s="27"/>
      <c r="NDW68" s="27"/>
      <c r="NEE68" s="27"/>
      <c r="NEM68" s="27"/>
      <c r="NEU68" s="27"/>
      <c r="NFC68" s="27"/>
      <c r="NFK68" s="27"/>
      <c r="NFS68" s="27"/>
      <c r="NGA68" s="27"/>
      <c r="NGI68" s="27"/>
      <c r="NGQ68" s="27"/>
      <c r="NGY68" s="27"/>
      <c r="NHG68" s="27"/>
      <c r="NHO68" s="27"/>
      <c r="NHW68" s="27"/>
      <c r="NIE68" s="27"/>
      <c r="NIM68" s="27"/>
      <c r="NIU68" s="27"/>
      <c r="NJC68" s="27"/>
      <c r="NJK68" s="27"/>
      <c r="NJS68" s="27"/>
      <c r="NKA68" s="27"/>
      <c r="NKI68" s="27"/>
      <c r="NKQ68" s="27"/>
      <c r="NKY68" s="27"/>
      <c r="NLG68" s="27"/>
      <c r="NLO68" s="27"/>
      <c r="NLW68" s="27"/>
      <c r="NME68" s="27"/>
      <c r="NMM68" s="27"/>
      <c r="NMU68" s="27"/>
      <c r="NNC68" s="27"/>
      <c r="NNK68" s="27"/>
      <c r="NNS68" s="27"/>
      <c r="NOA68" s="27"/>
      <c r="NOI68" s="27"/>
      <c r="NOQ68" s="27"/>
      <c r="NOY68" s="27"/>
      <c r="NPG68" s="27"/>
      <c r="NPO68" s="27"/>
      <c r="NPW68" s="27"/>
      <c r="NQE68" s="27"/>
      <c r="NQM68" s="27"/>
      <c r="NQU68" s="27"/>
      <c r="NRC68" s="27"/>
      <c r="NRK68" s="27"/>
      <c r="NRS68" s="27"/>
      <c r="NSA68" s="27"/>
      <c r="NSI68" s="27"/>
      <c r="NSQ68" s="27"/>
      <c r="NSY68" s="27"/>
      <c r="NTG68" s="27"/>
      <c r="NTO68" s="27"/>
      <c r="NTW68" s="27"/>
      <c r="NUE68" s="27"/>
      <c r="NUM68" s="27"/>
      <c r="NUU68" s="27"/>
      <c r="NVC68" s="27"/>
      <c r="NVK68" s="27"/>
      <c r="NVS68" s="27"/>
      <c r="NWA68" s="27"/>
      <c r="NWI68" s="27"/>
      <c r="NWQ68" s="27"/>
      <c r="NWY68" s="27"/>
      <c r="NXG68" s="27"/>
      <c r="NXO68" s="27"/>
      <c r="NXW68" s="27"/>
      <c r="NYE68" s="27"/>
      <c r="NYM68" s="27"/>
      <c r="NYU68" s="27"/>
      <c r="NZC68" s="27"/>
      <c r="NZK68" s="27"/>
      <c r="NZS68" s="27"/>
      <c r="OAA68" s="27"/>
      <c r="OAI68" s="27"/>
      <c r="OAQ68" s="27"/>
      <c r="OAY68" s="27"/>
      <c r="OBG68" s="27"/>
      <c r="OBO68" s="27"/>
      <c r="OBW68" s="27"/>
      <c r="OCE68" s="27"/>
      <c r="OCM68" s="27"/>
      <c r="OCU68" s="27"/>
      <c r="ODC68" s="27"/>
      <c r="ODK68" s="27"/>
      <c r="ODS68" s="27"/>
      <c r="OEA68" s="27"/>
      <c r="OEI68" s="27"/>
      <c r="OEQ68" s="27"/>
      <c r="OEY68" s="27"/>
      <c r="OFG68" s="27"/>
      <c r="OFO68" s="27"/>
      <c r="OFW68" s="27"/>
      <c r="OGE68" s="27"/>
      <c r="OGM68" s="27"/>
      <c r="OGU68" s="27"/>
      <c r="OHC68" s="27"/>
      <c r="OHK68" s="27"/>
      <c r="OHS68" s="27"/>
      <c r="OIA68" s="27"/>
      <c r="OII68" s="27"/>
      <c r="OIQ68" s="27"/>
      <c r="OIY68" s="27"/>
      <c r="OJG68" s="27"/>
      <c r="OJO68" s="27"/>
      <c r="OJW68" s="27"/>
      <c r="OKE68" s="27"/>
      <c r="OKM68" s="27"/>
      <c r="OKU68" s="27"/>
      <c r="OLC68" s="27"/>
      <c r="OLK68" s="27"/>
      <c r="OLS68" s="27"/>
      <c r="OMA68" s="27"/>
      <c r="OMI68" s="27"/>
      <c r="OMQ68" s="27"/>
      <c r="OMY68" s="27"/>
      <c r="ONG68" s="27"/>
      <c r="ONO68" s="27"/>
      <c r="ONW68" s="27"/>
      <c r="OOE68" s="27"/>
      <c r="OOM68" s="27"/>
      <c r="OOU68" s="27"/>
      <c r="OPC68" s="27"/>
      <c r="OPK68" s="27"/>
      <c r="OPS68" s="27"/>
      <c r="OQA68" s="27"/>
      <c r="OQI68" s="27"/>
      <c r="OQQ68" s="27"/>
      <c r="OQY68" s="27"/>
      <c r="ORG68" s="27"/>
      <c r="ORO68" s="27"/>
      <c r="ORW68" s="27"/>
      <c r="OSE68" s="27"/>
      <c r="OSM68" s="27"/>
      <c r="OSU68" s="27"/>
      <c r="OTC68" s="27"/>
      <c r="OTK68" s="27"/>
      <c r="OTS68" s="27"/>
      <c r="OUA68" s="27"/>
      <c r="OUI68" s="27"/>
      <c r="OUQ68" s="27"/>
      <c r="OUY68" s="27"/>
      <c r="OVG68" s="27"/>
      <c r="OVO68" s="27"/>
      <c r="OVW68" s="27"/>
      <c r="OWE68" s="27"/>
      <c r="OWM68" s="27"/>
      <c r="OWU68" s="27"/>
      <c r="OXC68" s="27"/>
      <c r="OXK68" s="27"/>
      <c r="OXS68" s="27"/>
      <c r="OYA68" s="27"/>
      <c r="OYI68" s="27"/>
      <c r="OYQ68" s="27"/>
      <c r="OYY68" s="27"/>
      <c r="OZG68" s="27"/>
      <c r="OZO68" s="27"/>
      <c r="OZW68" s="27"/>
      <c r="PAE68" s="27"/>
      <c r="PAM68" s="27"/>
      <c r="PAU68" s="27"/>
      <c r="PBC68" s="27"/>
      <c r="PBK68" s="27"/>
      <c r="PBS68" s="27"/>
      <c r="PCA68" s="27"/>
      <c r="PCI68" s="27"/>
      <c r="PCQ68" s="27"/>
      <c r="PCY68" s="27"/>
      <c r="PDG68" s="27"/>
      <c r="PDO68" s="27"/>
      <c r="PDW68" s="27"/>
      <c r="PEE68" s="27"/>
      <c r="PEM68" s="27"/>
      <c r="PEU68" s="27"/>
      <c r="PFC68" s="27"/>
      <c r="PFK68" s="27"/>
      <c r="PFS68" s="27"/>
      <c r="PGA68" s="27"/>
      <c r="PGI68" s="27"/>
      <c r="PGQ68" s="27"/>
      <c r="PGY68" s="27"/>
      <c r="PHG68" s="27"/>
      <c r="PHO68" s="27"/>
      <c r="PHW68" s="27"/>
      <c r="PIE68" s="27"/>
      <c r="PIM68" s="27"/>
      <c r="PIU68" s="27"/>
      <c r="PJC68" s="27"/>
      <c r="PJK68" s="27"/>
      <c r="PJS68" s="27"/>
      <c r="PKA68" s="27"/>
      <c r="PKI68" s="27"/>
      <c r="PKQ68" s="27"/>
      <c r="PKY68" s="27"/>
      <c r="PLG68" s="27"/>
      <c r="PLO68" s="27"/>
      <c r="PLW68" s="27"/>
      <c r="PME68" s="27"/>
      <c r="PMM68" s="27"/>
      <c r="PMU68" s="27"/>
      <c r="PNC68" s="27"/>
      <c r="PNK68" s="27"/>
      <c r="PNS68" s="27"/>
      <c r="POA68" s="27"/>
      <c r="POI68" s="27"/>
      <c r="POQ68" s="27"/>
      <c r="POY68" s="27"/>
      <c r="PPG68" s="27"/>
      <c r="PPO68" s="27"/>
      <c r="PPW68" s="27"/>
      <c r="PQE68" s="27"/>
      <c r="PQM68" s="27"/>
      <c r="PQU68" s="27"/>
      <c r="PRC68" s="27"/>
      <c r="PRK68" s="27"/>
      <c r="PRS68" s="27"/>
      <c r="PSA68" s="27"/>
      <c r="PSI68" s="27"/>
      <c r="PSQ68" s="27"/>
      <c r="PSY68" s="27"/>
      <c r="PTG68" s="27"/>
      <c r="PTO68" s="27"/>
      <c r="PTW68" s="27"/>
      <c r="PUE68" s="27"/>
      <c r="PUM68" s="27"/>
      <c r="PUU68" s="27"/>
      <c r="PVC68" s="27"/>
      <c r="PVK68" s="27"/>
      <c r="PVS68" s="27"/>
      <c r="PWA68" s="27"/>
      <c r="PWI68" s="27"/>
      <c r="PWQ68" s="27"/>
      <c r="PWY68" s="27"/>
      <c r="PXG68" s="27"/>
      <c r="PXO68" s="27"/>
      <c r="PXW68" s="27"/>
      <c r="PYE68" s="27"/>
      <c r="PYM68" s="27"/>
      <c r="PYU68" s="27"/>
      <c r="PZC68" s="27"/>
      <c r="PZK68" s="27"/>
      <c r="PZS68" s="27"/>
      <c r="QAA68" s="27"/>
      <c r="QAI68" s="27"/>
      <c r="QAQ68" s="27"/>
      <c r="QAY68" s="27"/>
      <c r="QBG68" s="27"/>
      <c r="QBO68" s="27"/>
      <c r="QBW68" s="27"/>
      <c r="QCE68" s="27"/>
      <c r="QCM68" s="27"/>
      <c r="QCU68" s="27"/>
      <c r="QDC68" s="27"/>
      <c r="QDK68" s="27"/>
      <c r="QDS68" s="27"/>
      <c r="QEA68" s="27"/>
      <c r="QEI68" s="27"/>
      <c r="QEQ68" s="27"/>
      <c r="QEY68" s="27"/>
      <c r="QFG68" s="27"/>
      <c r="QFO68" s="27"/>
      <c r="QFW68" s="27"/>
      <c r="QGE68" s="27"/>
      <c r="QGM68" s="27"/>
      <c r="QGU68" s="27"/>
      <c r="QHC68" s="27"/>
      <c r="QHK68" s="27"/>
      <c r="QHS68" s="27"/>
      <c r="QIA68" s="27"/>
      <c r="QII68" s="27"/>
      <c r="QIQ68" s="27"/>
      <c r="QIY68" s="27"/>
      <c r="QJG68" s="27"/>
      <c r="QJO68" s="27"/>
      <c r="QJW68" s="27"/>
      <c r="QKE68" s="27"/>
      <c r="QKM68" s="27"/>
      <c r="QKU68" s="27"/>
      <c r="QLC68" s="27"/>
      <c r="QLK68" s="27"/>
      <c r="QLS68" s="27"/>
      <c r="QMA68" s="27"/>
      <c r="QMI68" s="27"/>
      <c r="QMQ68" s="27"/>
      <c r="QMY68" s="27"/>
      <c r="QNG68" s="27"/>
      <c r="QNO68" s="27"/>
      <c r="QNW68" s="27"/>
      <c r="QOE68" s="27"/>
      <c r="QOM68" s="27"/>
      <c r="QOU68" s="27"/>
      <c r="QPC68" s="27"/>
      <c r="QPK68" s="27"/>
      <c r="QPS68" s="27"/>
      <c r="QQA68" s="27"/>
      <c r="QQI68" s="27"/>
      <c r="QQQ68" s="27"/>
      <c r="QQY68" s="27"/>
      <c r="QRG68" s="27"/>
      <c r="QRO68" s="27"/>
      <c r="QRW68" s="27"/>
      <c r="QSE68" s="27"/>
      <c r="QSM68" s="27"/>
      <c r="QSU68" s="27"/>
      <c r="QTC68" s="27"/>
      <c r="QTK68" s="27"/>
      <c r="QTS68" s="27"/>
      <c r="QUA68" s="27"/>
      <c r="QUI68" s="27"/>
      <c r="QUQ68" s="27"/>
      <c r="QUY68" s="27"/>
      <c r="QVG68" s="27"/>
      <c r="QVO68" s="27"/>
      <c r="QVW68" s="27"/>
      <c r="QWE68" s="27"/>
      <c r="QWM68" s="27"/>
      <c r="QWU68" s="27"/>
      <c r="QXC68" s="27"/>
      <c r="QXK68" s="27"/>
      <c r="QXS68" s="27"/>
      <c r="QYA68" s="27"/>
      <c r="QYI68" s="27"/>
      <c r="QYQ68" s="27"/>
      <c r="QYY68" s="27"/>
      <c r="QZG68" s="27"/>
      <c r="QZO68" s="27"/>
      <c r="QZW68" s="27"/>
      <c r="RAE68" s="27"/>
      <c r="RAM68" s="27"/>
      <c r="RAU68" s="27"/>
      <c r="RBC68" s="27"/>
      <c r="RBK68" s="27"/>
      <c r="RBS68" s="27"/>
      <c r="RCA68" s="27"/>
      <c r="RCI68" s="27"/>
      <c r="RCQ68" s="27"/>
      <c r="RCY68" s="27"/>
      <c r="RDG68" s="27"/>
      <c r="RDO68" s="27"/>
      <c r="RDW68" s="27"/>
      <c r="REE68" s="27"/>
      <c r="REM68" s="27"/>
      <c r="REU68" s="27"/>
      <c r="RFC68" s="27"/>
      <c r="RFK68" s="27"/>
      <c r="RFS68" s="27"/>
      <c r="RGA68" s="27"/>
      <c r="RGI68" s="27"/>
      <c r="RGQ68" s="27"/>
      <c r="RGY68" s="27"/>
      <c r="RHG68" s="27"/>
      <c r="RHO68" s="27"/>
      <c r="RHW68" s="27"/>
      <c r="RIE68" s="27"/>
      <c r="RIM68" s="27"/>
      <c r="RIU68" s="27"/>
      <c r="RJC68" s="27"/>
      <c r="RJK68" s="27"/>
      <c r="RJS68" s="27"/>
      <c r="RKA68" s="27"/>
      <c r="RKI68" s="27"/>
      <c r="RKQ68" s="27"/>
      <c r="RKY68" s="27"/>
      <c r="RLG68" s="27"/>
      <c r="RLO68" s="27"/>
      <c r="RLW68" s="27"/>
      <c r="RME68" s="27"/>
      <c r="RMM68" s="27"/>
      <c r="RMU68" s="27"/>
      <c r="RNC68" s="27"/>
      <c r="RNK68" s="27"/>
      <c r="RNS68" s="27"/>
      <c r="ROA68" s="27"/>
      <c r="ROI68" s="27"/>
      <c r="ROQ68" s="27"/>
      <c r="ROY68" s="27"/>
      <c r="RPG68" s="27"/>
      <c r="RPO68" s="27"/>
      <c r="RPW68" s="27"/>
      <c r="RQE68" s="27"/>
      <c r="RQM68" s="27"/>
      <c r="RQU68" s="27"/>
      <c r="RRC68" s="27"/>
      <c r="RRK68" s="27"/>
      <c r="RRS68" s="27"/>
      <c r="RSA68" s="27"/>
      <c r="RSI68" s="27"/>
      <c r="RSQ68" s="27"/>
      <c r="RSY68" s="27"/>
      <c r="RTG68" s="27"/>
      <c r="RTO68" s="27"/>
      <c r="RTW68" s="27"/>
      <c r="RUE68" s="27"/>
      <c r="RUM68" s="27"/>
      <c r="RUU68" s="27"/>
      <c r="RVC68" s="27"/>
      <c r="RVK68" s="27"/>
      <c r="RVS68" s="27"/>
      <c r="RWA68" s="27"/>
      <c r="RWI68" s="27"/>
      <c r="RWQ68" s="27"/>
      <c r="RWY68" s="27"/>
      <c r="RXG68" s="27"/>
      <c r="RXO68" s="27"/>
      <c r="RXW68" s="27"/>
      <c r="RYE68" s="27"/>
      <c r="RYM68" s="27"/>
      <c r="RYU68" s="27"/>
      <c r="RZC68" s="27"/>
      <c r="RZK68" s="27"/>
      <c r="RZS68" s="27"/>
      <c r="SAA68" s="27"/>
      <c r="SAI68" s="27"/>
      <c r="SAQ68" s="27"/>
      <c r="SAY68" s="27"/>
      <c r="SBG68" s="27"/>
      <c r="SBO68" s="27"/>
      <c r="SBW68" s="27"/>
      <c r="SCE68" s="27"/>
      <c r="SCM68" s="27"/>
      <c r="SCU68" s="27"/>
      <c r="SDC68" s="27"/>
      <c r="SDK68" s="27"/>
      <c r="SDS68" s="27"/>
      <c r="SEA68" s="27"/>
      <c r="SEI68" s="27"/>
      <c r="SEQ68" s="27"/>
      <c r="SEY68" s="27"/>
      <c r="SFG68" s="27"/>
      <c r="SFO68" s="27"/>
      <c r="SFW68" s="27"/>
      <c r="SGE68" s="27"/>
      <c r="SGM68" s="27"/>
      <c r="SGU68" s="27"/>
      <c r="SHC68" s="27"/>
      <c r="SHK68" s="27"/>
      <c r="SHS68" s="27"/>
      <c r="SIA68" s="27"/>
      <c r="SII68" s="27"/>
      <c r="SIQ68" s="27"/>
      <c r="SIY68" s="27"/>
      <c r="SJG68" s="27"/>
      <c r="SJO68" s="27"/>
      <c r="SJW68" s="27"/>
      <c r="SKE68" s="27"/>
      <c r="SKM68" s="27"/>
      <c r="SKU68" s="27"/>
      <c r="SLC68" s="27"/>
      <c r="SLK68" s="27"/>
      <c r="SLS68" s="27"/>
      <c r="SMA68" s="27"/>
      <c r="SMI68" s="27"/>
      <c r="SMQ68" s="27"/>
      <c r="SMY68" s="27"/>
      <c r="SNG68" s="27"/>
      <c r="SNO68" s="27"/>
      <c r="SNW68" s="27"/>
      <c r="SOE68" s="27"/>
      <c r="SOM68" s="27"/>
      <c r="SOU68" s="27"/>
      <c r="SPC68" s="27"/>
      <c r="SPK68" s="27"/>
      <c r="SPS68" s="27"/>
      <c r="SQA68" s="27"/>
      <c r="SQI68" s="27"/>
      <c r="SQQ68" s="27"/>
      <c r="SQY68" s="27"/>
      <c r="SRG68" s="27"/>
      <c r="SRO68" s="27"/>
      <c r="SRW68" s="27"/>
      <c r="SSE68" s="27"/>
      <c r="SSM68" s="27"/>
      <c r="SSU68" s="27"/>
      <c r="STC68" s="27"/>
      <c r="STK68" s="27"/>
      <c r="STS68" s="27"/>
      <c r="SUA68" s="27"/>
      <c r="SUI68" s="27"/>
      <c r="SUQ68" s="27"/>
      <c r="SUY68" s="27"/>
      <c r="SVG68" s="27"/>
      <c r="SVO68" s="27"/>
      <c r="SVW68" s="27"/>
      <c r="SWE68" s="27"/>
      <c r="SWM68" s="27"/>
      <c r="SWU68" s="27"/>
      <c r="SXC68" s="27"/>
      <c r="SXK68" s="27"/>
      <c r="SXS68" s="27"/>
      <c r="SYA68" s="27"/>
      <c r="SYI68" s="27"/>
      <c r="SYQ68" s="27"/>
      <c r="SYY68" s="27"/>
      <c r="SZG68" s="27"/>
      <c r="SZO68" s="27"/>
      <c r="SZW68" s="27"/>
      <c r="TAE68" s="27"/>
      <c r="TAM68" s="27"/>
      <c r="TAU68" s="27"/>
      <c r="TBC68" s="27"/>
      <c r="TBK68" s="27"/>
      <c r="TBS68" s="27"/>
      <c r="TCA68" s="27"/>
      <c r="TCI68" s="27"/>
      <c r="TCQ68" s="27"/>
      <c r="TCY68" s="27"/>
      <c r="TDG68" s="27"/>
      <c r="TDO68" s="27"/>
      <c r="TDW68" s="27"/>
      <c r="TEE68" s="27"/>
      <c r="TEM68" s="27"/>
      <c r="TEU68" s="27"/>
      <c r="TFC68" s="27"/>
      <c r="TFK68" s="27"/>
      <c r="TFS68" s="27"/>
      <c r="TGA68" s="27"/>
      <c r="TGI68" s="27"/>
      <c r="TGQ68" s="27"/>
      <c r="TGY68" s="27"/>
      <c r="THG68" s="27"/>
      <c r="THO68" s="27"/>
      <c r="THW68" s="27"/>
      <c r="TIE68" s="27"/>
      <c r="TIM68" s="27"/>
      <c r="TIU68" s="27"/>
      <c r="TJC68" s="27"/>
      <c r="TJK68" s="27"/>
      <c r="TJS68" s="27"/>
      <c r="TKA68" s="27"/>
      <c r="TKI68" s="27"/>
      <c r="TKQ68" s="27"/>
      <c r="TKY68" s="27"/>
      <c r="TLG68" s="27"/>
      <c r="TLO68" s="27"/>
      <c r="TLW68" s="27"/>
      <c r="TME68" s="27"/>
      <c r="TMM68" s="27"/>
      <c r="TMU68" s="27"/>
      <c r="TNC68" s="27"/>
      <c r="TNK68" s="27"/>
      <c r="TNS68" s="27"/>
      <c r="TOA68" s="27"/>
      <c r="TOI68" s="27"/>
      <c r="TOQ68" s="27"/>
      <c r="TOY68" s="27"/>
      <c r="TPG68" s="27"/>
      <c r="TPO68" s="27"/>
      <c r="TPW68" s="27"/>
      <c r="TQE68" s="27"/>
      <c r="TQM68" s="27"/>
      <c r="TQU68" s="27"/>
      <c r="TRC68" s="27"/>
      <c r="TRK68" s="27"/>
      <c r="TRS68" s="27"/>
      <c r="TSA68" s="27"/>
      <c r="TSI68" s="27"/>
      <c r="TSQ68" s="27"/>
      <c r="TSY68" s="27"/>
      <c r="TTG68" s="27"/>
      <c r="TTO68" s="27"/>
      <c r="TTW68" s="27"/>
      <c r="TUE68" s="27"/>
      <c r="TUM68" s="27"/>
      <c r="TUU68" s="27"/>
      <c r="TVC68" s="27"/>
      <c r="TVK68" s="27"/>
      <c r="TVS68" s="27"/>
      <c r="TWA68" s="27"/>
      <c r="TWI68" s="27"/>
      <c r="TWQ68" s="27"/>
      <c r="TWY68" s="27"/>
      <c r="TXG68" s="27"/>
      <c r="TXO68" s="27"/>
      <c r="TXW68" s="27"/>
      <c r="TYE68" s="27"/>
      <c r="TYM68" s="27"/>
      <c r="TYU68" s="27"/>
      <c r="TZC68" s="27"/>
      <c r="TZK68" s="27"/>
      <c r="TZS68" s="27"/>
      <c r="UAA68" s="27"/>
      <c r="UAI68" s="27"/>
      <c r="UAQ68" s="27"/>
      <c r="UAY68" s="27"/>
      <c r="UBG68" s="27"/>
      <c r="UBO68" s="27"/>
      <c r="UBW68" s="27"/>
      <c r="UCE68" s="27"/>
      <c r="UCM68" s="27"/>
      <c r="UCU68" s="27"/>
      <c r="UDC68" s="27"/>
      <c r="UDK68" s="27"/>
      <c r="UDS68" s="27"/>
      <c r="UEA68" s="27"/>
      <c r="UEI68" s="27"/>
      <c r="UEQ68" s="27"/>
      <c r="UEY68" s="27"/>
      <c r="UFG68" s="27"/>
      <c r="UFO68" s="27"/>
      <c r="UFW68" s="27"/>
      <c r="UGE68" s="27"/>
      <c r="UGM68" s="27"/>
      <c r="UGU68" s="27"/>
      <c r="UHC68" s="27"/>
      <c r="UHK68" s="27"/>
      <c r="UHS68" s="27"/>
      <c r="UIA68" s="27"/>
      <c r="UII68" s="27"/>
      <c r="UIQ68" s="27"/>
      <c r="UIY68" s="27"/>
      <c r="UJG68" s="27"/>
      <c r="UJO68" s="27"/>
      <c r="UJW68" s="27"/>
      <c r="UKE68" s="27"/>
      <c r="UKM68" s="27"/>
      <c r="UKU68" s="27"/>
      <c r="ULC68" s="27"/>
      <c r="ULK68" s="27"/>
      <c r="ULS68" s="27"/>
      <c r="UMA68" s="27"/>
      <c r="UMI68" s="27"/>
      <c r="UMQ68" s="27"/>
      <c r="UMY68" s="27"/>
      <c r="UNG68" s="27"/>
      <c r="UNO68" s="27"/>
      <c r="UNW68" s="27"/>
      <c r="UOE68" s="27"/>
      <c r="UOM68" s="27"/>
      <c r="UOU68" s="27"/>
      <c r="UPC68" s="27"/>
      <c r="UPK68" s="27"/>
      <c r="UPS68" s="27"/>
      <c r="UQA68" s="27"/>
      <c r="UQI68" s="27"/>
      <c r="UQQ68" s="27"/>
      <c r="UQY68" s="27"/>
      <c r="URG68" s="27"/>
      <c r="URO68" s="27"/>
      <c r="URW68" s="27"/>
      <c r="USE68" s="27"/>
      <c r="USM68" s="27"/>
      <c r="USU68" s="27"/>
      <c r="UTC68" s="27"/>
      <c r="UTK68" s="27"/>
      <c r="UTS68" s="27"/>
      <c r="UUA68" s="27"/>
      <c r="UUI68" s="27"/>
      <c r="UUQ68" s="27"/>
      <c r="UUY68" s="27"/>
      <c r="UVG68" s="27"/>
      <c r="UVO68" s="27"/>
      <c r="UVW68" s="27"/>
      <c r="UWE68" s="27"/>
      <c r="UWM68" s="27"/>
      <c r="UWU68" s="27"/>
      <c r="UXC68" s="27"/>
      <c r="UXK68" s="27"/>
      <c r="UXS68" s="27"/>
      <c r="UYA68" s="27"/>
      <c r="UYI68" s="27"/>
      <c r="UYQ68" s="27"/>
      <c r="UYY68" s="27"/>
      <c r="UZG68" s="27"/>
      <c r="UZO68" s="27"/>
      <c r="UZW68" s="27"/>
      <c r="VAE68" s="27"/>
      <c r="VAM68" s="27"/>
      <c r="VAU68" s="27"/>
      <c r="VBC68" s="27"/>
      <c r="VBK68" s="27"/>
      <c r="VBS68" s="27"/>
      <c r="VCA68" s="27"/>
      <c r="VCI68" s="27"/>
      <c r="VCQ68" s="27"/>
      <c r="VCY68" s="27"/>
      <c r="VDG68" s="27"/>
      <c r="VDO68" s="27"/>
      <c r="VDW68" s="27"/>
      <c r="VEE68" s="27"/>
      <c r="VEM68" s="27"/>
      <c r="VEU68" s="27"/>
      <c r="VFC68" s="27"/>
      <c r="VFK68" s="27"/>
      <c r="VFS68" s="27"/>
      <c r="VGA68" s="27"/>
      <c r="VGI68" s="27"/>
      <c r="VGQ68" s="27"/>
      <c r="VGY68" s="27"/>
      <c r="VHG68" s="27"/>
      <c r="VHO68" s="27"/>
      <c r="VHW68" s="27"/>
      <c r="VIE68" s="27"/>
      <c r="VIM68" s="27"/>
      <c r="VIU68" s="27"/>
      <c r="VJC68" s="27"/>
      <c r="VJK68" s="27"/>
      <c r="VJS68" s="27"/>
      <c r="VKA68" s="27"/>
      <c r="VKI68" s="27"/>
      <c r="VKQ68" s="27"/>
      <c r="VKY68" s="27"/>
      <c r="VLG68" s="27"/>
      <c r="VLO68" s="27"/>
      <c r="VLW68" s="27"/>
      <c r="VME68" s="27"/>
      <c r="VMM68" s="27"/>
      <c r="VMU68" s="27"/>
      <c r="VNC68" s="27"/>
      <c r="VNK68" s="27"/>
      <c r="VNS68" s="27"/>
      <c r="VOA68" s="27"/>
      <c r="VOI68" s="27"/>
      <c r="VOQ68" s="27"/>
      <c r="VOY68" s="27"/>
      <c r="VPG68" s="27"/>
      <c r="VPO68" s="27"/>
      <c r="VPW68" s="27"/>
      <c r="VQE68" s="27"/>
      <c r="VQM68" s="27"/>
      <c r="VQU68" s="27"/>
      <c r="VRC68" s="27"/>
      <c r="VRK68" s="27"/>
      <c r="VRS68" s="27"/>
      <c r="VSA68" s="27"/>
      <c r="VSI68" s="27"/>
      <c r="VSQ68" s="27"/>
      <c r="VSY68" s="27"/>
      <c r="VTG68" s="27"/>
      <c r="VTO68" s="27"/>
      <c r="VTW68" s="27"/>
      <c r="VUE68" s="27"/>
      <c r="VUM68" s="27"/>
      <c r="VUU68" s="27"/>
      <c r="VVC68" s="27"/>
      <c r="VVK68" s="27"/>
      <c r="VVS68" s="27"/>
      <c r="VWA68" s="27"/>
      <c r="VWI68" s="27"/>
      <c r="VWQ68" s="27"/>
      <c r="VWY68" s="27"/>
      <c r="VXG68" s="27"/>
      <c r="VXO68" s="27"/>
      <c r="VXW68" s="27"/>
      <c r="VYE68" s="27"/>
      <c r="VYM68" s="27"/>
      <c r="VYU68" s="27"/>
      <c r="VZC68" s="27"/>
      <c r="VZK68" s="27"/>
      <c r="VZS68" s="27"/>
      <c r="WAA68" s="27"/>
      <c r="WAI68" s="27"/>
      <c r="WAQ68" s="27"/>
      <c r="WAY68" s="27"/>
      <c r="WBG68" s="27"/>
      <c r="WBO68" s="27"/>
      <c r="WBW68" s="27"/>
      <c r="WCE68" s="27"/>
      <c r="WCM68" s="27"/>
      <c r="WCU68" s="27"/>
      <c r="WDC68" s="27"/>
      <c r="WDK68" s="27"/>
      <c r="WDS68" s="27"/>
      <c r="WEA68" s="27"/>
      <c r="WEI68" s="27"/>
      <c r="WEQ68" s="27"/>
      <c r="WEY68" s="27"/>
      <c r="WFG68" s="27"/>
      <c r="WFO68" s="27"/>
      <c r="WFW68" s="27"/>
      <c r="WGE68" s="27"/>
      <c r="WGM68" s="27"/>
      <c r="WGU68" s="27"/>
      <c r="WHC68" s="27"/>
      <c r="WHK68" s="27"/>
      <c r="WHS68" s="27"/>
      <c r="WIA68" s="27"/>
      <c r="WII68" s="27"/>
      <c r="WIQ68" s="27"/>
      <c r="WIY68" s="27"/>
      <c r="WJG68" s="27"/>
      <c r="WJO68" s="27"/>
      <c r="WJW68" s="27"/>
      <c r="WKE68" s="27"/>
      <c r="WKM68" s="27"/>
      <c r="WKU68" s="27"/>
      <c r="WLC68" s="27"/>
      <c r="WLK68" s="27"/>
      <c r="WLS68" s="27"/>
      <c r="WMA68" s="27"/>
      <c r="WMI68" s="27"/>
      <c r="WMQ68" s="27"/>
      <c r="WMY68" s="27"/>
      <c r="WNG68" s="27"/>
      <c r="WNO68" s="27"/>
      <c r="WNW68" s="27"/>
      <c r="WOE68" s="27"/>
      <c r="WOM68" s="27"/>
      <c r="WOU68" s="27"/>
      <c r="WPC68" s="27"/>
      <c r="WPK68" s="27"/>
      <c r="WPS68" s="27"/>
      <c r="WQA68" s="27"/>
      <c r="WQI68" s="27"/>
      <c r="WQQ68" s="27"/>
      <c r="WQY68" s="27"/>
      <c r="WRG68" s="27"/>
      <c r="WRO68" s="27"/>
      <c r="WRW68" s="27"/>
      <c r="WSE68" s="27"/>
      <c r="WSM68" s="27"/>
      <c r="WSU68" s="27"/>
      <c r="WTC68" s="27"/>
      <c r="WTK68" s="27"/>
      <c r="WTS68" s="27"/>
      <c r="WUA68" s="27"/>
      <c r="WUI68" s="27"/>
      <c r="WUQ68" s="27"/>
      <c r="WUY68" s="27"/>
      <c r="WVG68" s="27"/>
      <c r="WVO68" s="27"/>
      <c r="WVW68" s="27"/>
      <c r="WWE68" s="27"/>
      <c r="WWM68" s="27"/>
      <c r="WWU68" s="27"/>
      <c r="WXC68" s="27"/>
      <c r="WXK68" s="27"/>
      <c r="WXS68" s="27"/>
      <c r="WYA68" s="27"/>
      <c r="WYI68" s="27"/>
      <c r="WYQ68" s="27"/>
      <c r="WYY68" s="27"/>
      <c r="WZG68" s="27"/>
      <c r="WZO68" s="27"/>
      <c r="WZW68" s="27"/>
      <c r="XAE68" s="27"/>
      <c r="XAM68" s="27"/>
      <c r="XAU68" s="27"/>
      <c r="XBC68" s="27"/>
      <c r="XBK68" s="27"/>
      <c r="XBS68" s="27"/>
      <c r="XCA68" s="27"/>
      <c r="XCI68" s="27"/>
      <c r="XCQ68" s="27"/>
      <c r="XCY68" s="27"/>
      <c r="XDG68" s="27"/>
      <c r="XDO68" s="27"/>
      <c r="XDW68" s="27"/>
      <c r="XEE68" s="27"/>
    </row>
    <row r="69" spans="1:1023 1031:2047 2055:3071 3079:4095 4103:5119 5127:6143 6151:7167 7175:8191 8199:9215 9223:10239 10247:11263 11271:12287 12295:13311 13319:14335 14343:15359 15367:16359" ht="14.25" x14ac:dyDescent="0.25">
      <c r="A69" s="23"/>
      <c r="B69" s="61"/>
      <c r="C69" s="61"/>
      <c r="D69" s="61"/>
      <c r="E69" s="61"/>
      <c r="F69" s="61"/>
      <c r="G69" s="76"/>
      <c r="H69" s="113"/>
      <c r="I69" s="51"/>
      <c r="J69" s="61"/>
      <c r="K69" s="77"/>
      <c r="L69" s="124"/>
      <c r="M69" s="76"/>
      <c r="N69" s="77"/>
      <c r="O69" s="77"/>
      <c r="P69" s="61"/>
      <c r="Q69" s="64"/>
      <c r="R69" s="130"/>
      <c r="S69" s="130"/>
      <c r="T69" s="61"/>
      <c r="U69" s="61"/>
      <c r="V69" s="65" t="s">
        <v>113</v>
      </c>
      <c r="W69" s="65">
        <v>44144</v>
      </c>
      <c r="X69" s="83">
        <v>12919</v>
      </c>
      <c r="Y69" s="65" t="s">
        <v>459</v>
      </c>
      <c r="Z69" s="84">
        <v>43878</v>
      </c>
      <c r="AA69" s="65">
        <v>44244</v>
      </c>
      <c r="AB69" s="85" t="s">
        <v>101</v>
      </c>
      <c r="AC69" s="78" t="s">
        <v>101</v>
      </c>
      <c r="AD69" s="134">
        <v>0</v>
      </c>
      <c r="AE69" s="134">
        <v>0</v>
      </c>
      <c r="AF69" s="85" t="s">
        <v>101</v>
      </c>
      <c r="AG69" s="79" t="s">
        <v>101</v>
      </c>
      <c r="AH69" s="134">
        <v>0</v>
      </c>
      <c r="AI69" s="129">
        <f t="shared" si="0"/>
        <v>0</v>
      </c>
      <c r="AJ69" s="134">
        <v>0</v>
      </c>
      <c r="AK69" s="134">
        <v>0</v>
      </c>
      <c r="AL69" s="139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68"/>
      <c r="KA69" s="27"/>
      <c r="KI69" s="27"/>
      <c r="KQ69" s="27"/>
      <c r="KY69" s="27"/>
      <c r="LG69" s="27"/>
      <c r="LO69" s="27"/>
      <c r="LW69" s="27"/>
      <c r="ME69" s="27"/>
      <c r="MM69" s="27"/>
      <c r="MU69" s="27"/>
      <c r="NC69" s="27"/>
      <c r="NK69" s="27"/>
      <c r="NS69" s="27"/>
      <c r="OA69" s="27"/>
      <c r="OI69" s="27"/>
      <c r="OQ69" s="27"/>
      <c r="OY69" s="27"/>
      <c r="PG69" s="27"/>
      <c r="PO69" s="27"/>
      <c r="PW69" s="27"/>
      <c r="QE69" s="27"/>
      <c r="QM69" s="27"/>
      <c r="QU69" s="27"/>
      <c r="RC69" s="27"/>
      <c r="RK69" s="27"/>
      <c r="RS69" s="27"/>
      <c r="SA69" s="27"/>
      <c r="SI69" s="27"/>
      <c r="SQ69" s="27"/>
      <c r="SY69" s="27"/>
      <c r="TG69" s="27"/>
      <c r="TO69" s="27"/>
      <c r="TW69" s="27"/>
      <c r="UE69" s="27"/>
      <c r="UM69" s="27"/>
      <c r="UU69" s="27"/>
      <c r="VC69" s="27"/>
      <c r="VK69" s="27"/>
      <c r="VS69" s="27"/>
      <c r="WA69" s="27"/>
      <c r="WI69" s="27"/>
      <c r="WQ69" s="27"/>
      <c r="WY69" s="27"/>
      <c r="XG69" s="27"/>
      <c r="XO69" s="27"/>
      <c r="XW69" s="27"/>
      <c r="YE69" s="27"/>
      <c r="YM69" s="27"/>
      <c r="YU69" s="27"/>
      <c r="ZC69" s="27"/>
      <c r="ZK69" s="27"/>
      <c r="ZS69" s="27"/>
      <c r="AAA69" s="27"/>
      <c r="AAI69" s="27"/>
      <c r="AAQ69" s="27"/>
      <c r="AAY69" s="27"/>
      <c r="ABG69" s="27"/>
      <c r="ABO69" s="27"/>
      <c r="ABW69" s="27"/>
      <c r="ACE69" s="27"/>
      <c r="ACM69" s="27"/>
      <c r="ACU69" s="27"/>
      <c r="ADC69" s="27"/>
      <c r="ADK69" s="27"/>
      <c r="ADS69" s="27"/>
      <c r="AEA69" s="27"/>
      <c r="AEI69" s="27"/>
      <c r="AEQ69" s="27"/>
      <c r="AEY69" s="27"/>
      <c r="AFG69" s="27"/>
      <c r="AFO69" s="27"/>
      <c r="AFW69" s="27"/>
      <c r="AGE69" s="27"/>
      <c r="AGM69" s="27"/>
      <c r="AGU69" s="27"/>
      <c r="AHC69" s="27"/>
      <c r="AHK69" s="27"/>
      <c r="AHS69" s="27"/>
      <c r="AIA69" s="27"/>
      <c r="AII69" s="27"/>
      <c r="AIQ69" s="27"/>
      <c r="AIY69" s="27"/>
      <c r="AJG69" s="27"/>
      <c r="AJO69" s="27"/>
      <c r="AJW69" s="27"/>
      <c r="AKE69" s="27"/>
      <c r="AKM69" s="27"/>
      <c r="AKU69" s="27"/>
      <c r="ALC69" s="27"/>
      <c r="ALK69" s="27"/>
      <c r="ALS69" s="27"/>
      <c r="AMA69" s="27"/>
      <c r="AMI69" s="27"/>
      <c r="AMQ69" s="27"/>
      <c r="AMY69" s="27"/>
      <c r="ANG69" s="27"/>
      <c r="ANO69" s="27"/>
      <c r="ANW69" s="27"/>
      <c r="AOE69" s="27"/>
      <c r="AOM69" s="27"/>
      <c r="AOU69" s="27"/>
      <c r="APC69" s="27"/>
      <c r="APK69" s="27"/>
      <c r="APS69" s="27"/>
      <c r="AQA69" s="27"/>
      <c r="AQI69" s="27"/>
      <c r="AQQ69" s="27"/>
      <c r="AQY69" s="27"/>
      <c r="ARG69" s="27"/>
      <c r="ARO69" s="27"/>
      <c r="ARW69" s="27"/>
      <c r="ASE69" s="27"/>
      <c r="ASM69" s="27"/>
      <c r="ASU69" s="27"/>
      <c r="ATC69" s="27"/>
      <c r="ATK69" s="27"/>
      <c r="ATS69" s="27"/>
      <c r="AUA69" s="27"/>
      <c r="AUI69" s="27"/>
      <c r="AUQ69" s="27"/>
      <c r="AUY69" s="27"/>
      <c r="AVG69" s="27"/>
      <c r="AVO69" s="27"/>
      <c r="AVW69" s="27"/>
      <c r="AWE69" s="27"/>
      <c r="AWM69" s="27"/>
      <c r="AWU69" s="27"/>
      <c r="AXC69" s="27"/>
      <c r="AXK69" s="27"/>
      <c r="AXS69" s="27"/>
      <c r="AYA69" s="27"/>
      <c r="AYI69" s="27"/>
      <c r="AYQ69" s="27"/>
      <c r="AYY69" s="27"/>
      <c r="AZG69" s="27"/>
      <c r="AZO69" s="27"/>
      <c r="AZW69" s="27"/>
      <c r="BAE69" s="27"/>
      <c r="BAM69" s="27"/>
      <c r="BAU69" s="27"/>
      <c r="BBC69" s="27"/>
      <c r="BBK69" s="27"/>
      <c r="BBS69" s="27"/>
      <c r="BCA69" s="27"/>
      <c r="BCI69" s="27"/>
      <c r="BCQ69" s="27"/>
      <c r="BCY69" s="27"/>
      <c r="BDG69" s="27"/>
      <c r="BDO69" s="27"/>
      <c r="BDW69" s="27"/>
      <c r="BEE69" s="27"/>
      <c r="BEM69" s="27"/>
      <c r="BEU69" s="27"/>
      <c r="BFC69" s="27"/>
      <c r="BFK69" s="27"/>
      <c r="BFS69" s="27"/>
      <c r="BGA69" s="27"/>
      <c r="BGI69" s="27"/>
      <c r="BGQ69" s="27"/>
      <c r="BGY69" s="27"/>
      <c r="BHG69" s="27"/>
      <c r="BHO69" s="27"/>
      <c r="BHW69" s="27"/>
      <c r="BIE69" s="27"/>
      <c r="BIM69" s="27"/>
      <c r="BIU69" s="27"/>
      <c r="BJC69" s="27"/>
      <c r="BJK69" s="27"/>
      <c r="BJS69" s="27"/>
      <c r="BKA69" s="27"/>
      <c r="BKI69" s="27"/>
      <c r="BKQ69" s="27"/>
      <c r="BKY69" s="27"/>
      <c r="BLG69" s="27"/>
      <c r="BLO69" s="27"/>
      <c r="BLW69" s="27"/>
      <c r="BME69" s="27"/>
      <c r="BMM69" s="27"/>
      <c r="BMU69" s="27"/>
      <c r="BNC69" s="27"/>
      <c r="BNK69" s="27"/>
      <c r="BNS69" s="27"/>
      <c r="BOA69" s="27"/>
      <c r="BOI69" s="27"/>
      <c r="BOQ69" s="27"/>
      <c r="BOY69" s="27"/>
      <c r="BPG69" s="27"/>
      <c r="BPO69" s="27"/>
      <c r="BPW69" s="27"/>
      <c r="BQE69" s="27"/>
      <c r="BQM69" s="27"/>
      <c r="BQU69" s="27"/>
      <c r="BRC69" s="27"/>
      <c r="BRK69" s="27"/>
      <c r="BRS69" s="27"/>
      <c r="BSA69" s="27"/>
      <c r="BSI69" s="27"/>
      <c r="BSQ69" s="27"/>
      <c r="BSY69" s="27"/>
      <c r="BTG69" s="27"/>
      <c r="BTO69" s="27"/>
      <c r="BTW69" s="27"/>
      <c r="BUE69" s="27"/>
      <c r="BUM69" s="27"/>
      <c r="BUU69" s="27"/>
      <c r="BVC69" s="27"/>
      <c r="BVK69" s="27"/>
      <c r="BVS69" s="27"/>
      <c r="BWA69" s="27"/>
      <c r="BWI69" s="27"/>
      <c r="BWQ69" s="27"/>
      <c r="BWY69" s="27"/>
      <c r="BXG69" s="27"/>
      <c r="BXO69" s="27"/>
      <c r="BXW69" s="27"/>
      <c r="BYE69" s="27"/>
      <c r="BYM69" s="27"/>
      <c r="BYU69" s="27"/>
      <c r="BZC69" s="27"/>
      <c r="BZK69" s="27"/>
      <c r="BZS69" s="27"/>
      <c r="CAA69" s="27"/>
      <c r="CAI69" s="27"/>
      <c r="CAQ69" s="27"/>
      <c r="CAY69" s="27"/>
      <c r="CBG69" s="27"/>
      <c r="CBO69" s="27"/>
      <c r="CBW69" s="27"/>
      <c r="CCE69" s="27"/>
      <c r="CCM69" s="27"/>
      <c r="CCU69" s="27"/>
      <c r="CDC69" s="27"/>
      <c r="CDK69" s="27"/>
      <c r="CDS69" s="27"/>
      <c r="CEA69" s="27"/>
      <c r="CEI69" s="27"/>
      <c r="CEQ69" s="27"/>
      <c r="CEY69" s="27"/>
      <c r="CFG69" s="27"/>
      <c r="CFO69" s="27"/>
      <c r="CFW69" s="27"/>
      <c r="CGE69" s="27"/>
      <c r="CGM69" s="27"/>
      <c r="CGU69" s="27"/>
      <c r="CHC69" s="27"/>
      <c r="CHK69" s="27"/>
      <c r="CHS69" s="27"/>
      <c r="CIA69" s="27"/>
      <c r="CII69" s="27"/>
      <c r="CIQ69" s="27"/>
      <c r="CIY69" s="27"/>
      <c r="CJG69" s="27"/>
      <c r="CJO69" s="27"/>
      <c r="CJW69" s="27"/>
      <c r="CKE69" s="27"/>
      <c r="CKM69" s="27"/>
      <c r="CKU69" s="27"/>
      <c r="CLC69" s="27"/>
      <c r="CLK69" s="27"/>
      <c r="CLS69" s="27"/>
      <c r="CMA69" s="27"/>
      <c r="CMI69" s="27"/>
      <c r="CMQ69" s="27"/>
      <c r="CMY69" s="27"/>
      <c r="CNG69" s="27"/>
      <c r="CNO69" s="27"/>
      <c r="CNW69" s="27"/>
      <c r="COE69" s="27"/>
      <c r="COM69" s="27"/>
      <c r="COU69" s="27"/>
      <c r="CPC69" s="27"/>
      <c r="CPK69" s="27"/>
      <c r="CPS69" s="27"/>
      <c r="CQA69" s="27"/>
      <c r="CQI69" s="27"/>
      <c r="CQQ69" s="27"/>
      <c r="CQY69" s="27"/>
      <c r="CRG69" s="27"/>
      <c r="CRO69" s="27"/>
      <c r="CRW69" s="27"/>
      <c r="CSE69" s="27"/>
      <c r="CSM69" s="27"/>
      <c r="CSU69" s="27"/>
      <c r="CTC69" s="27"/>
      <c r="CTK69" s="27"/>
      <c r="CTS69" s="27"/>
      <c r="CUA69" s="27"/>
      <c r="CUI69" s="27"/>
      <c r="CUQ69" s="27"/>
      <c r="CUY69" s="27"/>
      <c r="CVG69" s="27"/>
      <c r="CVO69" s="27"/>
      <c r="CVW69" s="27"/>
      <c r="CWE69" s="27"/>
      <c r="CWM69" s="27"/>
      <c r="CWU69" s="27"/>
      <c r="CXC69" s="27"/>
      <c r="CXK69" s="27"/>
      <c r="CXS69" s="27"/>
      <c r="CYA69" s="27"/>
      <c r="CYI69" s="27"/>
      <c r="CYQ69" s="27"/>
      <c r="CYY69" s="27"/>
      <c r="CZG69" s="27"/>
      <c r="CZO69" s="27"/>
      <c r="CZW69" s="27"/>
      <c r="DAE69" s="27"/>
      <c r="DAM69" s="27"/>
      <c r="DAU69" s="27"/>
      <c r="DBC69" s="27"/>
      <c r="DBK69" s="27"/>
      <c r="DBS69" s="27"/>
      <c r="DCA69" s="27"/>
      <c r="DCI69" s="27"/>
      <c r="DCQ69" s="27"/>
      <c r="DCY69" s="27"/>
      <c r="DDG69" s="27"/>
      <c r="DDO69" s="27"/>
      <c r="DDW69" s="27"/>
      <c r="DEE69" s="27"/>
      <c r="DEM69" s="27"/>
      <c r="DEU69" s="27"/>
      <c r="DFC69" s="27"/>
      <c r="DFK69" s="27"/>
      <c r="DFS69" s="27"/>
      <c r="DGA69" s="27"/>
      <c r="DGI69" s="27"/>
      <c r="DGQ69" s="27"/>
      <c r="DGY69" s="27"/>
      <c r="DHG69" s="27"/>
      <c r="DHO69" s="27"/>
      <c r="DHW69" s="27"/>
      <c r="DIE69" s="27"/>
      <c r="DIM69" s="27"/>
      <c r="DIU69" s="27"/>
      <c r="DJC69" s="27"/>
      <c r="DJK69" s="27"/>
      <c r="DJS69" s="27"/>
      <c r="DKA69" s="27"/>
      <c r="DKI69" s="27"/>
      <c r="DKQ69" s="27"/>
      <c r="DKY69" s="27"/>
      <c r="DLG69" s="27"/>
      <c r="DLO69" s="27"/>
      <c r="DLW69" s="27"/>
      <c r="DME69" s="27"/>
      <c r="DMM69" s="27"/>
      <c r="DMU69" s="27"/>
      <c r="DNC69" s="27"/>
      <c r="DNK69" s="27"/>
      <c r="DNS69" s="27"/>
      <c r="DOA69" s="27"/>
      <c r="DOI69" s="27"/>
      <c r="DOQ69" s="27"/>
      <c r="DOY69" s="27"/>
      <c r="DPG69" s="27"/>
      <c r="DPO69" s="27"/>
      <c r="DPW69" s="27"/>
      <c r="DQE69" s="27"/>
      <c r="DQM69" s="27"/>
      <c r="DQU69" s="27"/>
      <c r="DRC69" s="27"/>
      <c r="DRK69" s="27"/>
      <c r="DRS69" s="27"/>
      <c r="DSA69" s="27"/>
      <c r="DSI69" s="27"/>
      <c r="DSQ69" s="27"/>
      <c r="DSY69" s="27"/>
      <c r="DTG69" s="27"/>
      <c r="DTO69" s="27"/>
      <c r="DTW69" s="27"/>
      <c r="DUE69" s="27"/>
      <c r="DUM69" s="27"/>
      <c r="DUU69" s="27"/>
      <c r="DVC69" s="27"/>
      <c r="DVK69" s="27"/>
      <c r="DVS69" s="27"/>
      <c r="DWA69" s="27"/>
      <c r="DWI69" s="27"/>
      <c r="DWQ69" s="27"/>
      <c r="DWY69" s="27"/>
      <c r="DXG69" s="27"/>
      <c r="DXO69" s="27"/>
      <c r="DXW69" s="27"/>
      <c r="DYE69" s="27"/>
      <c r="DYM69" s="27"/>
      <c r="DYU69" s="27"/>
      <c r="DZC69" s="27"/>
      <c r="DZK69" s="27"/>
      <c r="DZS69" s="27"/>
      <c r="EAA69" s="27"/>
      <c r="EAI69" s="27"/>
      <c r="EAQ69" s="27"/>
      <c r="EAY69" s="27"/>
      <c r="EBG69" s="27"/>
      <c r="EBO69" s="27"/>
      <c r="EBW69" s="27"/>
      <c r="ECE69" s="27"/>
      <c r="ECM69" s="27"/>
      <c r="ECU69" s="27"/>
      <c r="EDC69" s="27"/>
      <c r="EDK69" s="27"/>
      <c r="EDS69" s="27"/>
      <c r="EEA69" s="27"/>
      <c r="EEI69" s="27"/>
      <c r="EEQ69" s="27"/>
      <c r="EEY69" s="27"/>
      <c r="EFG69" s="27"/>
      <c r="EFO69" s="27"/>
      <c r="EFW69" s="27"/>
      <c r="EGE69" s="27"/>
      <c r="EGM69" s="27"/>
      <c r="EGU69" s="27"/>
      <c r="EHC69" s="27"/>
      <c r="EHK69" s="27"/>
      <c r="EHS69" s="27"/>
      <c r="EIA69" s="27"/>
      <c r="EII69" s="27"/>
      <c r="EIQ69" s="27"/>
      <c r="EIY69" s="27"/>
      <c r="EJG69" s="27"/>
      <c r="EJO69" s="27"/>
      <c r="EJW69" s="27"/>
      <c r="EKE69" s="27"/>
      <c r="EKM69" s="27"/>
      <c r="EKU69" s="27"/>
      <c r="ELC69" s="27"/>
      <c r="ELK69" s="27"/>
      <c r="ELS69" s="27"/>
      <c r="EMA69" s="27"/>
      <c r="EMI69" s="27"/>
      <c r="EMQ69" s="27"/>
      <c r="EMY69" s="27"/>
      <c r="ENG69" s="27"/>
      <c r="ENO69" s="27"/>
      <c r="ENW69" s="27"/>
      <c r="EOE69" s="27"/>
      <c r="EOM69" s="27"/>
      <c r="EOU69" s="27"/>
      <c r="EPC69" s="27"/>
      <c r="EPK69" s="27"/>
      <c r="EPS69" s="27"/>
      <c r="EQA69" s="27"/>
      <c r="EQI69" s="27"/>
      <c r="EQQ69" s="27"/>
      <c r="EQY69" s="27"/>
      <c r="ERG69" s="27"/>
      <c r="ERO69" s="27"/>
      <c r="ERW69" s="27"/>
      <c r="ESE69" s="27"/>
      <c r="ESM69" s="27"/>
      <c r="ESU69" s="27"/>
      <c r="ETC69" s="27"/>
      <c r="ETK69" s="27"/>
      <c r="ETS69" s="27"/>
      <c r="EUA69" s="27"/>
      <c r="EUI69" s="27"/>
      <c r="EUQ69" s="27"/>
      <c r="EUY69" s="27"/>
      <c r="EVG69" s="27"/>
      <c r="EVO69" s="27"/>
      <c r="EVW69" s="27"/>
      <c r="EWE69" s="27"/>
      <c r="EWM69" s="27"/>
      <c r="EWU69" s="27"/>
      <c r="EXC69" s="27"/>
      <c r="EXK69" s="27"/>
      <c r="EXS69" s="27"/>
      <c r="EYA69" s="27"/>
      <c r="EYI69" s="27"/>
      <c r="EYQ69" s="27"/>
      <c r="EYY69" s="27"/>
      <c r="EZG69" s="27"/>
      <c r="EZO69" s="27"/>
      <c r="EZW69" s="27"/>
      <c r="FAE69" s="27"/>
      <c r="FAM69" s="27"/>
      <c r="FAU69" s="27"/>
      <c r="FBC69" s="27"/>
      <c r="FBK69" s="27"/>
      <c r="FBS69" s="27"/>
      <c r="FCA69" s="27"/>
      <c r="FCI69" s="27"/>
      <c r="FCQ69" s="27"/>
      <c r="FCY69" s="27"/>
      <c r="FDG69" s="27"/>
      <c r="FDO69" s="27"/>
      <c r="FDW69" s="27"/>
      <c r="FEE69" s="27"/>
      <c r="FEM69" s="27"/>
      <c r="FEU69" s="27"/>
      <c r="FFC69" s="27"/>
      <c r="FFK69" s="27"/>
      <c r="FFS69" s="27"/>
      <c r="FGA69" s="27"/>
      <c r="FGI69" s="27"/>
      <c r="FGQ69" s="27"/>
      <c r="FGY69" s="27"/>
      <c r="FHG69" s="27"/>
      <c r="FHO69" s="27"/>
      <c r="FHW69" s="27"/>
      <c r="FIE69" s="27"/>
      <c r="FIM69" s="27"/>
      <c r="FIU69" s="27"/>
      <c r="FJC69" s="27"/>
      <c r="FJK69" s="27"/>
      <c r="FJS69" s="27"/>
      <c r="FKA69" s="27"/>
      <c r="FKI69" s="27"/>
      <c r="FKQ69" s="27"/>
      <c r="FKY69" s="27"/>
      <c r="FLG69" s="27"/>
      <c r="FLO69" s="27"/>
      <c r="FLW69" s="27"/>
      <c r="FME69" s="27"/>
      <c r="FMM69" s="27"/>
      <c r="FMU69" s="27"/>
      <c r="FNC69" s="27"/>
      <c r="FNK69" s="27"/>
      <c r="FNS69" s="27"/>
      <c r="FOA69" s="27"/>
      <c r="FOI69" s="27"/>
      <c r="FOQ69" s="27"/>
      <c r="FOY69" s="27"/>
      <c r="FPG69" s="27"/>
      <c r="FPO69" s="27"/>
      <c r="FPW69" s="27"/>
      <c r="FQE69" s="27"/>
      <c r="FQM69" s="27"/>
      <c r="FQU69" s="27"/>
      <c r="FRC69" s="27"/>
      <c r="FRK69" s="27"/>
      <c r="FRS69" s="27"/>
      <c r="FSA69" s="27"/>
      <c r="FSI69" s="27"/>
      <c r="FSQ69" s="27"/>
      <c r="FSY69" s="27"/>
      <c r="FTG69" s="27"/>
      <c r="FTO69" s="27"/>
      <c r="FTW69" s="27"/>
      <c r="FUE69" s="27"/>
      <c r="FUM69" s="27"/>
      <c r="FUU69" s="27"/>
      <c r="FVC69" s="27"/>
      <c r="FVK69" s="27"/>
      <c r="FVS69" s="27"/>
      <c r="FWA69" s="27"/>
      <c r="FWI69" s="27"/>
      <c r="FWQ69" s="27"/>
      <c r="FWY69" s="27"/>
      <c r="FXG69" s="27"/>
      <c r="FXO69" s="27"/>
      <c r="FXW69" s="27"/>
      <c r="FYE69" s="27"/>
      <c r="FYM69" s="27"/>
      <c r="FYU69" s="27"/>
      <c r="FZC69" s="27"/>
      <c r="FZK69" s="27"/>
      <c r="FZS69" s="27"/>
      <c r="GAA69" s="27"/>
      <c r="GAI69" s="27"/>
      <c r="GAQ69" s="27"/>
      <c r="GAY69" s="27"/>
      <c r="GBG69" s="27"/>
      <c r="GBO69" s="27"/>
      <c r="GBW69" s="27"/>
      <c r="GCE69" s="27"/>
      <c r="GCM69" s="27"/>
      <c r="GCU69" s="27"/>
      <c r="GDC69" s="27"/>
      <c r="GDK69" s="27"/>
      <c r="GDS69" s="27"/>
      <c r="GEA69" s="27"/>
      <c r="GEI69" s="27"/>
      <c r="GEQ69" s="27"/>
      <c r="GEY69" s="27"/>
      <c r="GFG69" s="27"/>
      <c r="GFO69" s="27"/>
      <c r="GFW69" s="27"/>
      <c r="GGE69" s="27"/>
      <c r="GGM69" s="27"/>
      <c r="GGU69" s="27"/>
      <c r="GHC69" s="27"/>
      <c r="GHK69" s="27"/>
      <c r="GHS69" s="27"/>
      <c r="GIA69" s="27"/>
      <c r="GII69" s="27"/>
      <c r="GIQ69" s="27"/>
      <c r="GIY69" s="27"/>
      <c r="GJG69" s="27"/>
      <c r="GJO69" s="27"/>
      <c r="GJW69" s="27"/>
      <c r="GKE69" s="27"/>
      <c r="GKM69" s="27"/>
      <c r="GKU69" s="27"/>
      <c r="GLC69" s="27"/>
      <c r="GLK69" s="27"/>
      <c r="GLS69" s="27"/>
      <c r="GMA69" s="27"/>
      <c r="GMI69" s="27"/>
      <c r="GMQ69" s="27"/>
      <c r="GMY69" s="27"/>
      <c r="GNG69" s="27"/>
      <c r="GNO69" s="27"/>
      <c r="GNW69" s="27"/>
      <c r="GOE69" s="27"/>
      <c r="GOM69" s="27"/>
      <c r="GOU69" s="27"/>
      <c r="GPC69" s="27"/>
      <c r="GPK69" s="27"/>
      <c r="GPS69" s="27"/>
      <c r="GQA69" s="27"/>
      <c r="GQI69" s="27"/>
      <c r="GQQ69" s="27"/>
      <c r="GQY69" s="27"/>
      <c r="GRG69" s="27"/>
      <c r="GRO69" s="27"/>
      <c r="GRW69" s="27"/>
      <c r="GSE69" s="27"/>
      <c r="GSM69" s="27"/>
      <c r="GSU69" s="27"/>
      <c r="GTC69" s="27"/>
      <c r="GTK69" s="27"/>
      <c r="GTS69" s="27"/>
      <c r="GUA69" s="27"/>
      <c r="GUI69" s="27"/>
      <c r="GUQ69" s="27"/>
      <c r="GUY69" s="27"/>
      <c r="GVG69" s="27"/>
      <c r="GVO69" s="27"/>
      <c r="GVW69" s="27"/>
      <c r="GWE69" s="27"/>
      <c r="GWM69" s="27"/>
      <c r="GWU69" s="27"/>
      <c r="GXC69" s="27"/>
      <c r="GXK69" s="27"/>
      <c r="GXS69" s="27"/>
      <c r="GYA69" s="27"/>
      <c r="GYI69" s="27"/>
      <c r="GYQ69" s="27"/>
      <c r="GYY69" s="27"/>
      <c r="GZG69" s="27"/>
      <c r="GZO69" s="27"/>
      <c r="GZW69" s="27"/>
      <c r="HAE69" s="27"/>
      <c r="HAM69" s="27"/>
      <c r="HAU69" s="27"/>
      <c r="HBC69" s="27"/>
      <c r="HBK69" s="27"/>
      <c r="HBS69" s="27"/>
      <c r="HCA69" s="27"/>
      <c r="HCI69" s="27"/>
      <c r="HCQ69" s="27"/>
      <c r="HCY69" s="27"/>
      <c r="HDG69" s="27"/>
      <c r="HDO69" s="27"/>
      <c r="HDW69" s="27"/>
      <c r="HEE69" s="27"/>
      <c r="HEM69" s="27"/>
      <c r="HEU69" s="27"/>
      <c r="HFC69" s="27"/>
      <c r="HFK69" s="27"/>
      <c r="HFS69" s="27"/>
      <c r="HGA69" s="27"/>
      <c r="HGI69" s="27"/>
      <c r="HGQ69" s="27"/>
      <c r="HGY69" s="27"/>
      <c r="HHG69" s="27"/>
      <c r="HHO69" s="27"/>
      <c r="HHW69" s="27"/>
      <c r="HIE69" s="27"/>
      <c r="HIM69" s="27"/>
      <c r="HIU69" s="27"/>
      <c r="HJC69" s="27"/>
      <c r="HJK69" s="27"/>
      <c r="HJS69" s="27"/>
      <c r="HKA69" s="27"/>
      <c r="HKI69" s="27"/>
      <c r="HKQ69" s="27"/>
      <c r="HKY69" s="27"/>
      <c r="HLG69" s="27"/>
      <c r="HLO69" s="27"/>
      <c r="HLW69" s="27"/>
      <c r="HME69" s="27"/>
      <c r="HMM69" s="27"/>
      <c r="HMU69" s="27"/>
      <c r="HNC69" s="27"/>
      <c r="HNK69" s="27"/>
      <c r="HNS69" s="27"/>
      <c r="HOA69" s="27"/>
      <c r="HOI69" s="27"/>
      <c r="HOQ69" s="27"/>
      <c r="HOY69" s="27"/>
      <c r="HPG69" s="27"/>
      <c r="HPO69" s="27"/>
      <c r="HPW69" s="27"/>
      <c r="HQE69" s="27"/>
      <c r="HQM69" s="27"/>
      <c r="HQU69" s="27"/>
      <c r="HRC69" s="27"/>
      <c r="HRK69" s="27"/>
      <c r="HRS69" s="27"/>
      <c r="HSA69" s="27"/>
      <c r="HSI69" s="27"/>
      <c r="HSQ69" s="27"/>
      <c r="HSY69" s="27"/>
      <c r="HTG69" s="27"/>
      <c r="HTO69" s="27"/>
      <c r="HTW69" s="27"/>
      <c r="HUE69" s="27"/>
      <c r="HUM69" s="27"/>
      <c r="HUU69" s="27"/>
      <c r="HVC69" s="27"/>
      <c r="HVK69" s="27"/>
      <c r="HVS69" s="27"/>
      <c r="HWA69" s="27"/>
      <c r="HWI69" s="27"/>
      <c r="HWQ69" s="27"/>
      <c r="HWY69" s="27"/>
      <c r="HXG69" s="27"/>
      <c r="HXO69" s="27"/>
      <c r="HXW69" s="27"/>
      <c r="HYE69" s="27"/>
      <c r="HYM69" s="27"/>
      <c r="HYU69" s="27"/>
      <c r="HZC69" s="27"/>
      <c r="HZK69" s="27"/>
      <c r="HZS69" s="27"/>
      <c r="IAA69" s="27"/>
      <c r="IAI69" s="27"/>
      <c r="IAQ69" s="27"/>
      <c r="IAY69" s="27"/>
      <c r="IBG69" s="27"/>
      <c r="IBO69" s="27"/>
      <c r="IBW69" s="27"/>
      <c r="ICE69" s="27"/>
      <c r="ICM69" s="27"/>
      <c r="ICU69" s="27"/>
      <c r="IDC69" s="27"/>
      <c r="IDK69" s="27"/>
      <c r="IDS69" s="27"/>
      <c r="IEA69" s="27"/>
      <c r="IEI69" s="27"/>
      <c r="IEQ69" s="27"/>
      <c r="IEY69" s="27"/>
      <c r="IFG69" s="27"/>
      <c r="IFO69" s="27"/>
      <c r="IFW69" s="27"/>
      <c r="IGE69" s="27"/>
      <c r="IGM69" s="27"/>
      <c r="IGU69" s="27"/>
      <c r="IHC69" s="27"/>
      <c r="IHK69" s="27"/>
      <c r="IHS69" s="27"/>
      <c r="IIA69" s="27"/>
      <c r="III69" s="27"/>
      <c r="IIQ69" s="27"/>
      <c r="IIY69" s="27"/>
      <c r="IJG69" s="27"/>
      <c r="IJO69" s="27"/>
      <c r="IJW69" s="27"/>
      <c r="IKE69" s="27"/>
      <c r="IKM69" s="27"/>
      <c r="IKU69" s="27"/>
      <c r="ILC69" s="27"/>
      <c r="ILK69" s="27"/>
      <c r="ILS69" s="27"/>
      <c r="IMA69" s="27"/>
      <c r="IMI69" s="27"/>
      <c r="IMQ69" s="27"/>
      <c r="IMY69" s="27"/>
      <c r="ING69" s="27"/>
      <c r="INO69" s="27"/>
      <c r="INW69" s="27"/>
      <c r="IOE69" s="27"/>
      <c r="IOM69" s="27"/>
      <c r="IOU69" s="27"/>
      <c r="IPC69" s="27"/>
      <c r="IPK69" s="27"/>
      <c r="IPS69" s="27"/>
      <c r="IQA69" s="27"/>
      <c r="IQI69" s="27"/>
      <c r="IQQ69" s="27"/>
      <c r="IQY69" s="27"/>
      <c r="IRG69" s="27"/>
      <c r="IRO69" s="27"/>
      <c r="IRW69" s="27"/>
      <c r="ISE69" s="27"/>
      <c r="ISM69" s="27"/>
      <c r="ISU69" s="27"/>
      <c r="ITC69" s="27"/>
      <c r="ITK69" s="27"/>
      <c r="ITS69" s="27"/>
      <c r="IUA69" s="27"/>
      <c r="IUI69" s="27"/>
      <c r="IUQ69" s="27"/>
      <c r="IUY69" s="27"/>
      <c r="IVG69" s="27"/>
      <c r="IVO69" s="27"/>
      <c r="IVW69" s="27"/>
      <c r="IWE69" s="27"/>
      <c r="IWM69" s="27"/>
      <c r="IWU69" s="27"/>
      <c r="IXC69" s="27"/>
      <c r="IXK69" s="27"/>
      <c r="IXS69" s="27"/>
      <c r="IYA69" s="27"/>
      <c r="IYI69" s="27"/>
      <c r="IYQ69" s="27"/>
      <c r="IYY69" s="27"/>
      <c r="IZG69" s="27"/>
      <c r="IZO69" s="27"/>
      <c r="IZW69" s="27"/>
      <c r="JAE69" s="27"/>
      <c r="JAM69" s="27"/>
      <c r="JAU69" s="27"/>
      <c r="JBC69" s="27"/>
      <c r="JBK69" s="27"/>
      <c r="JBS69" s="27"/>
      <c r="JCA69" s="27"/>
      <c r="JCI69" s="27"/>
      <c r="JCQ69" s="27"/>
      <c r="JCY69" s="27"/>
      <c r="JDG69" s="27"/>
      <c r="JDO69" s="27"/>
      <c r="JDW69" s="27"/>
      <c r="JEE69" s="27"/>
      <c r="JEM69" s="27"/>
      <c r="JEU69" s="27"/>
      <c r="JFC69" s="27"/>
      <c r="JFK69" s="27"/>
      <c r="JFS69" s="27"/>
      <c r="JGA69" s="27"/>
      <c r="JGI69" s="27"/>
      <c r="JGQ69" s="27"/>
      <c r="JGY69" s="27"/>
      <c r="JHG69" s="27"/>
      <c r="JHO69" s="27"/>
      <c r="JHW69" s="27"/>
      <c r="JIE69" s="27"/>
      <c r="JIM69" s="27"/>
      <c r="JIU69" s="27"/>
      <c r="JJC69" s="27"/>
      <c r="JJK69" s="27"/>
      <c r="JJS69" s="27"/>
      <c r="JKA69" s="27"/>
      <c r="JKI69" s="27"/>
      <c r="JKQ69" s="27"/>
      <c r="JKY69" s="27"/>
      <c r="JLG69" s="27"/>
      <c r="JLO69" s="27"/>
      <c r="JLW69" s="27"/>
      <c r="JME69" s="27"/>
      <c r="JMM69" s="27"/>
      <c r="JMU69" s="27"/>
      <c r="JNC69" s="27"/>
      <c r="JNK69" s="27"/>
      <c r="JNS69" s="27"/>
      <c r="JOA69" s="27"/>
      <c r="JOI69" s="27"/>
      <c r="JOQ69" s="27"/>
      <c r="JOY69" s="27"/>
      <c r="JPG69" s="27"/>
      <c r="JPO69" s="27"/>
      <c r="JPW69" s="27"/>
      <c r="JQE69" s="27"/>
      <c r="JQM69" s="27"/>
      <c r="JQU69" s="27"/>
      <c r="JRC69" s="27"/>
      <c r="JRK69" s="27"/>
      <c r="JRS69" s="27"/>
      <c r="JSA69" s="27"/>
      <c r="JSI69" s="27"/>
      <c r="JSQ69" s="27"/>
      <c r="JSY69" s="27"/>
      <c r="JTG69" s="27"/>
      <c r="JTO69" s="27"/>
      <c r="JTW69" s="27"/>
      <c r="JUE69" s="27"/>
      <c r="JUM69" s="27"/>
      <c r="JUU69" s="27"/>
      <c r="JVC69" s="27"/>
      <c r="JVK69" s="27"/>
      <c r="JVS69" s="27"/>
      <c r="JWA69" s="27"/>
      <c r="JWI69" s="27"/>
      <c r="JWQ69" s="27"/>
      <c r="JWY69" s="27"/>
      <c r="JXG69" s="27"/>
      <c r="JXO69" s="27"/>
      <c r="JXW69" s="27"/>
      <c r="JYE69" s="27"/>
      <c r="JYM69" s="27"/>
      <c r="JYU69" s="27"/>
      <c r="JZC69" s="27"/>
      <c r="JZK69" s="27"/>
      <c r="JZS69" s="27"/>
      <c r="KAA69" s="27"/>
      <c r="KAI69" s="27"/>
      <c r="KAQ69" s="27"/>
      <c r="KAY69" s="27"/>
      <c r="KBG69" s="27"/>
      <c r="KBO69" s="27"/>
      <c r="KBW69" s="27"/>
      <c r="KCE69" s="27"/>
      <c r="KCM69" s="27"/>
      <c r="KCU69" s="27"/>
      <c r="KDC69" s="27"/>
      <c r="KDK69" s="27"/>
      <c r="KDS69" s="27"/>
      <c r="KEA69" s="27"/>
      <c r="KEI69" s="27"/>
      <c r="KEQ69" s="27"/>
      <c r="KEY69" s="27"/>
      <c r="KFG69" s="27"/>
      <c r="KFO69" s="27"/>
      <c r="KFW69" s="27"/>
      <c r="KGE69" s="27"/>
      <c r="KGM69" s="27"/>
      <c r="KGU69" s="27"/>
      <c r="KHC69" s="27"/>
      <c r="KHK69" s="27"/>
      <c r="KHS69" s="27"/>
      <c r="KIA69" s="27"/>
      <c r="KII69" s="27"/>
      <c r="KIQ69" s="27"/>
      <c r="KIY69" s="27"/>
      <c r="KJG69" s="27"/>
      <c r="KJO69" s="27"/>
      <c r="KJW69" s="27"/>
      <c r="KKE69" s="27"/>
      <c r="KKM69" s="27"/>
      <c r="KKU69" s="27"/>
      <c r="KLC69" s="27"/>
      <c r="KLK69" s="27"/>
      <c r="KLS69" s="27"/>
      <c r="KMA69" s="27"/>
      <c r="KMI69" s="27"/>
      <c r="KMQ69" s="27"/>
      <c r="KMY69" s="27"/>
      <c r="KNG69" s="27"/>
      <c r="KNO69" s="27"/>
      <c r="KNW69" s="27"/>
      <c r="KOE69" s="27"/>
      <c r="KOM69" s="27"/>
      <c r="KOU69" s="27"/>
      <c r="KPC69" s="27"/>
      <c r="KPK69" s="27"/>
      <c r="KPS69" s="27"/>
      <c r="KQA69" s="27"/>
      <c r="KQI69" s="27"/>
      <c r="KQQ69" s="27"/>
      <c r="KQY69" s="27"/>
      <c r="KRG69" s="27"/>
      <c r="KRO69" s="27"/>
      <c r="KRW69" s="27"/>
      <c r="KSE69" s="27"/>
      <c r="KSM69" s="27"/>
      <c r="KSU69" s="27"/>
      <c r="KTC69" s="27"/>
      <c r="KTK69" s="27"/>
      <c r="KTS69" s="27"/>
      <c r="KUA69" s="27"/>
      <c r="KUI69" s="27"/>
      <c r="KUQ69" s="27"/>
      <c r="KUY69" s="27"/>
      <c r="KVG69" s="27"/>
      <c r="KVO69" s="27"/>
      <c r="KVW69" s="27"/>
      <c r="KWE69" s="27"/>
      <c r="KWM69" s="27"/>
      <c r="KWU69" s="27"/>
      <c r="KXC69" s="27"/>
      <c r="KXK69" s="27"/>
      <c r="KXS69" s="27"/>
      <c r="KYA69" s="27"/>
      <c r="KYI69" s="27"/>
      <c r="KYQ69" s="27"/>
      <c r="KYY69" s="27"/>
      <c r="KZG69" s="27"/>
      <c r="KZO69" s="27"/>
      <c r="KZW69" s="27"/>
      <c r="LAE69" s="27"/>
      <c r="LAM69" s="27"/>
      <c r="LAU69" s="27"/>
      <c r="LBC69" s="27"/>
      <c r="LBK69" s="27"/>
      <c r="LBS69" s="27"/>
      <c r="LCA69" s="27"/>
      <c r="LCI69" s="27"/>
      <c r="LCQ69" s="27"/>
      <c r="LCY69" s="27"/>
      <c r="LDG69" s="27"/>
      <c r="LDO69" s="27"/>
      <c r="LDW69" s="27"/>
      <c r="LEE69" s="27"/>
      <c r="LEM69" s="27"/>
      <c r="LEU69" s="27"/>
      <c r="LFC69" s="27"/>
      <c r="LFK69" s="27"/>
      <c r="LFS69" s="27"/>
      <c r="LGA69" s="27"/>
      <c r="LGI69" s="27"/>
      <c r="LGQ69" s="27"/>
      <c r="LGY69" s="27"/>
      <c r="LHG69" s="27"/>
      <c r="LHO69" s="27"/>
      <c r="LHW69" s="27"/>
      <c r="LIE69" s="27"/>
      <c r="LIM69" s="27"/>
      <c r="LIU69" s="27"/>
      <c r="LJC69" s="27"/>
      <c r="LJK69" s="27"/>
      <c r="LJS69" s="27"/>
      <c r="LKA69" s="27"/>
      <c r="LKI69" s="27"/>
      <c r="LKQ69" s="27"/>
      <c r="LKY69" s="27"/>
      <c r="LLG69" s="27"/>
      <c r="LLO69" s="27"/>
      <c r="LLW69" s="27"/>
      <c r="LME69" s="27"/>
      <c r="LMM69" s="27"/>
      <c r="LMU69" s="27"/>
      <c r="LNC69" s="27"/>
      <c r="LNK69" s="27"/>
      <c r="LNS69" s="27"/>
      <c r="LOA69" s="27"/>
      <c r="LOI69" s="27"/>
      <c r="LOQ69" s="27"/>
      <c r="LOY69" s="27"/>
      <c r="LPG69" s="27"/>
      <c r="LPO69" s="27"/>
      <c r="LPW69" s="27"/>
      <c r="LQE69" s="27"/>
      <c r="LQM69" s="27"/>
      <c r="LQU69" s="27"/>
      <c r="LRC69" s="27"/>
      <c r="LRK69" s="27"/>
      <c r="LRS69" s="27"/>
      <c r="LSA69" s="27"/>
      <c r="LSI69" s="27"/>
      <c r="LSQ69" s="27"/>
      <c r="LSY69" s="27"/>
      <c r="LTG69" s="27"/>
      <c r="LTO69" s="27"/>
      <c r="LTW69" s="27"/>
      <c r="LUE69" s="27"/>
      <c r="LUM69" s="27"/>
      <c r="LUU69" s="27"/>
      <c r="LVC69" s="27"/>
      <c r="LVK69" s="27"/>
      <c r="LVS69" s="27"/>
      <c r="LWA69" s="27"/>
      <c r="LWI69" s="27"/>
      <c r="LWQ69" s="27"/>
      <c r="LWY69" s="27"/>
      <c r="LXG69" s="27"/>
      <c r="LXO69" s="27"/>
      <c r="LXW69" s="27"/>
      <c r="LYE69" s="27"/>
      <c r="LYM69" s="27"/>
      <c r="LYU69" s="27"/>
      <c r="LZC69" s="27"/>
      <c r="LZK69" s="27"/>
      <c r="LZS69" s="27"/>
      <c r="MAA69" s="27"/>
      <c r="MAI69" s="27"/>
      <c r="MAQ69" s="27"/>
      <c r="MAY69" s="27"/>
      <c r="MBG69" s="27"/>
      <c r="MBO69" s="27"/>
      <c r="MBW69" s="27"/>
      <c r="MCE69" s="27"/>
      <c r="MCM69" s="27"/>
      <c r="MCU69" s="27"/>
      <c r="MDC69" s="27"/>
      <c r="MDK69" s="27"/>
      <c r="MDS69" s="27"/>
      <c r="MEA69" s="27"/>
      <c r="MEI69" s="27"/>
      <c r="MEQ69" s="27"/>
      <c r="MEY69" s="27"/>
      <c r="MFG69" s="27"/>
      <c r="MFO69" s="27"/>
      <c r="MFW69" s="27"/>
      <c r="MGE69" s="27"/>
      <c r="MGM69" s="27"/>
      <c r="MGU69" s="27"/>
      <c r="MHC69" s="27"/>
      <c r="MHK69" s="27"/>
      <c r="MHS69" s="27"/>
      <c r="MIA69" s="27"/>
      <c r="MII69" s="27"/>
      <c r="MIQ69" s="27"/>
      <c r="MIY69" s="27"/>
      <c r="MJG69" s="27"/>
      <c r="MJO69" s="27"/>
      <c r="MJW69" s="27"/>
      <c r="MKE69" s="27"/>
      <c r="MKM69" s="27"/>
      <c r="MKU69" s="27"/>
      <c r="MLC69" s="27"/>
      <c r="MLK69" s="27"/>
      <c r="MLS69" s="27"/>
      <c r="MMA69" s="27"/>
      <c r="MMI69" s="27"/>
      <c r="MMQ69" s="27"/>
      <c r="MMY69" s="27"/>
      <c r="MNG69" s="27"/>
      <c r="MNO69" s="27"/>
      <c r="MNW69" s="27"/>
      <c r="MOE69" s="27"/>
      <c r="MOM69" s="27"/>
      <c r="MOU69" s="27"/>
      <c r="MPC69" s="27"/>
      <c r="MPK69" s="27"/>
      <c r="MPS69" s="27"/>
      <c r="MQA69" s="27"/>
      <c r="MQI69" s="27"/>
      <c r="MQQ69" s="27"/>
      <c r="MQY69" s="27"/>
      <c r="MRG69" s="27"/>
      <c r="MRO69" s="27"/>
      <c r="MRW69" s="27"/>
      <c r="MSE69" s="27"/>
      <c r="MSM69" s="27"/>
      <c r="MSU69" s="27"/>
      <c r="MTC69" s="27"/>
      <c r="MTK69" s="27"/>
      <c r="MTS69" s="27"/>
      <c r="MUA69" s="27"/>
      <c r="MUI69" s="27"/>
      <c r="MUQ69" s="27"/>
      <c r="MUY69" s="27"/>
      <c r="MVG69" s="27"/>
      <c r="MVO69" s="27"/>
      <c r="MVW69" s="27"/>
      <c r="MWE69" s="27"/>
      <c r="MWM69" s="27"/>
      <c r="MWU69" s="27"/>
      <c r="MXC69" s="27"/>
      <c r="MXK69" s="27"/>
      <c r="MXS69" s="27"/>
      <c r="MYA69" s="27"/>
      <c r="MYI69" s="27"/>
      <c r="MYQ69" s="27"/>
      <c r="MYY69" s="27"/>
      <c r="MZG69" s="27"/>
      <c r="MZO69" s="27"/>
      <c r="MZW69" s="27"/>
      <c r="NAE69" s="27"/>
      <c r="NAM69" s="27"/>
      <c r="NAU69" s="27"/>
      <c r="NBC69" s="27"/>
      <c r="NBK69" s="27"/>
      <c r="NBS69" s="27"/>
      <c r="NCA69" s="27"/>
      <c r="NCI69" s="27"/>
      <c r="NCQ69" s="27"/>
      <c r="NCY69" s="27"/>
      <c r="NDG69" s="27"/>
      <c r="NDO69" s="27"/>
      <c r="NDW69" s="27"/>
      <c r="NEE69" s="27"/>
      <c r="NEM69" s="27"/>
      <c r="NEU69" s="27"/>
      <c r="NFC69" s="27"/>
      <c r="NFK69" s="27"/>
      <c r="NFS69" s="27"/>
      <c r="NGA69" s="27"/>
      <c r="NGI69" s="27"/>
      <c r="NGQ69" s="27"/>
      <c r="NGY69" s="27"/>
      <c r="NHG69" s="27"/>
      <c r="NHO69" s="27"/>
      <c r="NHW69" s="27"/>
      <c r="NIE69" s="27"/>
      <c r="NIM69" s="27"/>
      <c r="NIU69" s="27"/>
      <c r="NJC69" s="27"/>
      <c r="NJK69" s="27"/>
      <c r="NJS69" s="27"/>
      <c r="NKA69" s="27"/>
      <c r="NKI69" s="27"/>
      <c r="NKQ69" s="27"/>
      <c r="NKY69" s="27"/>
      <c r="NLG69" s="27"/>
      <c r="NLO69" s="27"/>
      <c r="NLW69" s="27"/>
      <c r="NME69" s="27"/>
      <c r="NMM69" s="27"/>
      <c r="NMU69" s="27"/>
      <c r="NNC69" s="27"/>
      <c r="NNK69" s="27"/>
      <c r="NNS69" s="27"/>
      <c r="NOA69" s="27"/>
      <c r="NOI69" s="27"/>
      <c r="NOQ69" s="27"/>
      <c r="NOY69" s="27"/>
      <c r="NPG69" s="27"/>
      <c r="NPO69" s="27"/>
      <c r="NPW69" s="27"/>
      <c r="NQE69" s="27"/>
      <c r="NQM69" s="27"/>
      <c r="NQU69" s="27"/>
      <c r="NRC69" s="27"/>
      <c r="NRK69" s="27"/>
      <c r="NRS69" s="27"/>
      <c r="NSA69" s="27"/>
      <c r="NSI69" s="27"/>
      <c r="NSQ69" s="27"/>
      <c r="NSY69" s="27"/>
      <c r="NTG69" s="27"/>
      <c r="NTO69" s="27"/>
      <c r="NTW69" s="27"/>
      <c r="NUE69" s="27"/>
      <c r="NUM69" s="27"/>
      <c r="NUU69" s="27"/>
      <c r="NVC69" s="27"/>
      <c r="NVK69" s="27"/>
      <c r="NVS69" s="27"/>
      <c r="NWA69" s="27"/>
      <c r="NWI69" s="27"/>
      <c r="NWQ69" s="27"/>
      <c r="NWY69" s="27"/>
      <c r="NXG69" s="27"/>
      <c r="NXO69" s="27"/>
      <c r="NXW69" s="27"/>
      <c r="NYE69" s="27"/>
      <c r="NYM69" s="27"/>
      <c r="NYU69" s="27"/>
      <c r="NZC69" s="27"/>
      <c r="NZK69" s="27"/>
      <c r="NZS69" s="27"/>
      <c r="OAA69" s="27"/>
      <c r="OAI69" s="27"/>
      <c r="OAQ69" s="27"/>
      <c r="OAY69" s="27"/>
      <c r="OBG69" s="27"/>
      <c r="OBO69" s="27"/>
      <c r="OBW69" s="27"/>
      <c r="OCE69" s="27"/>
      <c r="OCM69" s="27"/>
      <c r="OCU69" s="27"/>
      <c r="ODC69" s="27"/>
      <c r="ODK69" s="27"/>
      <c r="ODS69" s="27"/>
      <c r="OEA69" s="27"/>
      <c r="OEI69" s="27"/>
      <c r="OEQ69" s="27"/>
      <c r="OEY69" s="27"/>
      <c r="OFG69" s="27"/>
      <c r="OFO69" s="27"/>
      <c r="OFW69" s="27"/>
      <c r="OGE69" s="27"/>
      <c r="OGM69" s="27"/>
      <c r="OGU69" s="27"/>
      <c r="OHC69" s="27"/>
      <c r="OHK69" s="27"/>
      <c r="OHS69" s="27"/>
      <c r="OIA69" s="27"/>
      <c r="OII69" s="27"/>
      <c r="OIQ69" s="27"/>
      <c r="OIY69" s="27"/>
      <c r="OJG69" s="27"/>
      <c r="OJO69" s="27"/>
      <c r="OJW69" s="27"/>
      <c r="OKE69" s="27"/>
      <c r="OKM69" s="27"/>
      <c r="OKU69" s="27"/>
      <c r="OLC69" s="27"/>
      <c r="OLK69" s="27"/>
      <c r="OLS69" s="27"/>
      <c r="OMA69" s="27"/>
      <c r="OMI69" s="27"/>
      <c r="OMQ69" s="27"/>
      <c r="OMY69" s="27"/>
      <c r="ONG69" s="27"/>
      <c r="ONO69" s="27"/>
      <c r="ONW69" s="27"/>
      <c r="OOE69" s="27"/>
      <c r="OOM69" s="27"/>
      <c r="OOU69" s="27"/>
      <c r="OPC69" s="27"/>
      <c r="OPK69" s="27"/>
      <c r="OPS69" s="27"/>
      <c r="OQA69" s="27"/>
      <c r="OQI69" s="27"/>
      <c r="OQQ69" s="27"/>
      <c r="OQY69" s="27"/>
      <c r="ORG69" s="27"/>
      <c r="ORO69" s="27"/>
      <c r="ORW69" s="27"/>
      <c r="OSE69" s="27"/>
      <c r="OSM69" s="27"/>
      <c r="OSU69" s="27"/>
      <c r="OTC69" s="27"/>
      <c r="OTK69" s="27"/>
      <c r="OTS69" s="27"/>
      <c r="OUA69" s="27"/>
      <c r="OUI69" s="27"/>
      <c r="OUQ69" s="27"/>
      <c r="OUY69" s="27"/>
      <c r="OVG69" s="27"/>
      <c r="OVO69" s="27"/>
      <c r="OVW69" s="27"/>
      <c r="OWE69" s="27"/>
      <c r="OWM69" s="27"/>
      <c r="OWU69" s="27"/>
      <c r="OXC69" s="27"/>
      <c r="OXK69" s="27"/>
      <c r="OXS69" s="27"/>
      <c r="OYA69" s="27"/>
      <c r="OYI69" s="27"/>
      <c r="OYQ69" s="27"/>
      <c r="OYY69" s="27"/>
      <c r="OZG69" s="27"/>
      <c r="OZO69" s="27"/>
      <c r="OZW69" s="27"/>
      <c r="PAE69" s="27"/>
      <c r="PAM69" s="27"/>
      <c r="PAU69" s="27"/>
      <c r="PBC69" s="27"/>
      <c r="PBK69" s="27"/>
      <c r="PBS69" s="27"/>
      <c r="PCA69" s="27"/>
      <c r="PCI69" s="27"/>
      <c r="PCQ69" s="27"/>
      <c r="PCY69" s="27"/>
      <c r="PDG69" s="27"/>
      <c r="PDO69" s="27"/>
      <c r="PDW69" s="27"/>
      <c r="PEE69" s="27"/>
      <c r="PEM69" s="27"/>
      <c r="PEU69" s="27"/>
      <c r="PFC69" s="27"/>
      <c r="PFK69" s="27"/>
      <c r="PFS69" s="27"/>
      <c r="PGA69" s="27"/>
      <c r="PGI69" s="27"/>
      <c r="PGQ69" s="27"/>
      <c r="PGY69" s="27"/>
      <c r="PHG69" s="27"/>
      <c r="PHO69" s="27"/>
      <c r="PHW69" s="27"/>
      <c r="PIE69" s="27"/>
      <c r="PIM69" s="27"/>
      <c r="PIU69" s="27"/>
      <c r="PJC69" s="27"/>
      <c r="PJK69" s="27"/>
      <c r="PJS69" s="27"/>
      <c r="PKA69" s="27"/>
      <c r="PKI69" s="27"/>
      <c r="PKQ69" s="27"/>
      <c r="PKY69" s="27"/>
      <c r="PLG69" s="27"/>
      <c r="PLO69" s="27"/>
      <c r="PLW69" s="27"/>
      <c r="PME69" s="27"/>
      <c r="PMM69" s="27"/>
      <c r="PMU69" s="27"/>
      <c r="PNC69" s="27"/>
      <c r="PNK69" s="27"/>
      <c r="PNS69" s="27"/>
      <c r="POA69" s="27"/>
      <c r="POI69" s="27"/>
      <c r="POQ69" s="27"/>
      <c r="POY69" s="27"/>
      <c r="PPG69" s="27"/>
      <c r="PPO69" s="27"/>
      <c r="PPW69" s="27"/>
      <c r="PQE69" s="27"/>
      <c r="PQM69" s="27"/>
      <c r="PQU69" s="27"/>
      <c r="PRC69" s="27"/>
      <c r="PRK69" s="27"/>
      <c r="PRS69" s="27"/>
      <c r="PSA69" s="27"/>
      <c r="PSI69" s="27"/>
      <c r="PSQ69" s="27"/>
      <c r="PSY69" s="27"/>
      <c r="PTG69" s="27"/>
      <c r="PTO69" s="27"/>
      <c r="PTW69" s="27"/>
      <c r="PUE69" s="27"/>
      <c r="PUM69" s="27"/>
      <c r="PUU69" s="27"/>
      <c r="PVC69" s="27"/>
      <c r="PVK69" s="27"/>
      <c r="PVS69" s="27"/>
      <c r="PWA69" s="27"/>
      <c r="PWI69" s="27"/>
      <c r="PWQ69" s="27"/>
      <c r="PWY69" s="27"/>
      <c r="PXG69" s="27"/>
      <c r="PXO69" s="27"/>
      <c r="PXW69" s="27"/>
      <c r="PYE69" s="27"/>
      <c r="PYM69" s="27"/>
      <c r="PYU69" s="27"/>
      <c r="PZC69" s="27"/>
      <c r="PZK69" s="27"/>
      <c r="PZS69" s="27"/>
      <c r="QAA69" s="27"/>
      <c r="QAI69" s="27"/>
      <c r="QAQ69" s="27"/>
      <c r="QAY69" s="27"/>
      <c r="QBG69" s="27"/>
      <c r="QBO69" s="27"/>
      <c r="QBW69" s="27"/>
      <c r="QCE69" s="27"/>
      <c r="QCM69" s="27"/>
      <c r="QCU69" s="27"/>
      <c r="QDC69" s="27"/>
      <c r="QDK69" s="27"/>
      <c r="QDS69" s="27"/>
      <c r="QEA69" s="27"/>
      <c r="QEI69" s="27"/>
      <c r="QEQ69" s="27"/>
      <c r="QEY69" s="27"/>
      <c r="QFG69" s="27"/>
      <c r="QFO69" s="27"/>
      <c r="QFW69" s="27"/>
      <c r="QGE69" s="27"/>
      <c r="QGM69" s="27"/>
      <c r="QGU69" s="27"/>
      <c r="QHC69" s="27"/>
      <c r="QHK69" s="27"/>
      <c r="QHS69" s="27"/>
      <c r="QIA69" s="27"/>
      <c r="QII69" s="27"/>
      <c r="QIQ69" s="27"/>
      <c r="QIY69" s="27"/>
      <c r="QJG69" s="27"/>
      <c r="QJO69" s="27"/>
      <c r="QJW69" s="27"/>
      <c r="QKE69" s="27"/>
      <c r="QKM69" s="27"/>
      <c r="QKU69" s="27"/>
      <c r="QLC69" s="27"/>
      <c r="QLK69" s="27"/>
      <c r="QLS69" s="27"/>
      <c r="QMA69" s="27"/>
      <c r="QMI69" s="27"/>
      <c r="QMQ69" s="27"/>
      <c r="QMY69" s="27"/>
      <c r="QNG69" s="27"/>
      <c r="QNO69" s="27"/>
      <c r="QNW69" s="27"/>
      <c r="QOE69" s="27"/>
      <c r="QOM69" s="27"/>
      <c r="QOU69" s="27"/>
      <c r="QPC69" s="27"/>
      <c r="QPK69" s="27"/>
      <c r="QPS69" s="27"/>
      <c r="QQA69" s="27"/>
      <c r="QQI69" s="27"/>
      <c r="QQQ69" s="27"/>
      <c r="QQY69" s="27"/>
      <c r="QRG69" s="27"/>
      <c r="QRO69" s="27"/>
      <c r="QRW69" s="27"/>
      <c r="QSE69" s="27"/>
      <c r="QSM69" s="27"/>
      <c r="QSU69" s="27"/>
      <c r="QTC69" s="27"/>
      <c r="QTK69" s="27"/>
      <c r="QTS69" s="27"/>
      <c r="QUA69" s="27"/>
      <c r="QUI69" s="27"/>
      <c r="QUQ69" s="27"/>
      <c r="QUY69" s="27"/>
      <c r="QVG69" s="27"/>
      <c r="QVO69" s="27"/>
      <c r="QVW69" s="27"/>
      <c r="QWE69" s="27"/>
      <c r="QWM69" s="27"/>
      <c r="QWU69" s="27"/>
      <c r="QXC69" s="27"/>
      <c r="QXK69" s="27"/>
      <c r="QXS69" s="27"/>
      <c r="QYA69" s="27"/>
      <c r="QYI69" s="27"/>
      <c r="QYQ69" s="27"/>
      <c r="QYY69" s="27"/>
      <c r="QZG69" s="27"/>
      <c r="QZO69" s="27"/>
      <c r="QZW69" s="27"/>
      <c r="RAE69" s="27"/>
      <c r="RAM69" s="27"/>
      <c r="RAU69" s="27"/>
      <c r="RBC69" s="27"/>
      <c r="RBK69" s="27"/>
      <c r="RBS69" s="27"/>
      <c r="RCA69" s="27"/>
      <c r="RCI69" s="27"/>
      <c r="RCQ69" s="27"/>
      <c r="RCY69" s="27"/>
      <c r="RDG69" s="27"/>
      <c r="RDO69" s="27"/>
      <c r="RDW69" s="27"/>
      <c r="REE69" s="27"/>
      <c r="REM69" s="27"/>
      <c r="REU69" s="27"/>
      <c r="RFC69" s="27"/>
      <c r="RFK69" s="27"/>
      <c r="RFS69" s="27"/>
      <c r="RGA69" s="27"/>
      <c r="RGI69" s="27"/>
      <c r="RGQ69" s="27"/>
      <c r="RGY69" s="27"/>
      <c r="RHG69" s="27"/>
      <c r="RHO69" s="27"/>
      <c r="RHW69" s="27"/>
      <c r="RIE69" s="27"/>
      <c r="RIM69" s="27"/>
      <c r="RIU69" s="27"/>
      <c r="RJC69" s="27"/>
      <c r="RJK69" s="27"/>
      <c r="RJS69" s="27"/>
      <c r="RKA69" s="27"/>
      <c r="RKI69" s="27"/>
      <c r="RKQ69" s="27"/>
      <c r="RKY69" s="27"/>
      <c r="RLG69" s="27"/>
      <c r="RLO69" s="27"/>
      <c r="RLW69" s="27"/>
      <c r="RME69" s="27"/>
      <c r="RMM69" s="27"/>
      <c r="RMU69" s="27"/>
      <c r="RNC69" s="27"/>
      <c r="RNK69" s="27"/>
      <c r="RNS69" s="27"/>
      <c r="ROA69" s="27"/>
      <c r="ROI69" s="27"/>
      <c r="ROQ69" s="27"/>
      <c r="ROY69" s="27"/>
      <c r="RPG69" s="27"/>
      <c r="RPO69" s="27"/>
      <c r="RPW69" s="27"/>
      <c r="RQE69" s="27"/>
      <c r="RQM69" s="27"/>
      <c r="RQU69" s="27"/>
      <c r="RRC69" s="27"/>
      <c r="RRK69" s="27"/>
      <c r="RRS69" s="27"/>
      <c r="RSA69" s="27"/>
      <c r="RSI69" s="27"/>
      <c r="RSQ69" s="27"/>
      <c r="RSY69" s="27"/>
      <c r="RTG69" s="27"/>
      <c r="RTO69" s="27"/>
      <c r="RTW69" s="27"/>
      <c r="RUE69" s="27"/>
      <c r="RUM69" s="27"/>
      <c r="RUU69" s="27"/>
      <c r="RVC69" s="27"/>
      <c r="RVK69" s="27"/>
      <c r="RVS69" s="27"/>
      <c r="RWA69" s="27"/>
      <c r="RWI69" s="27"/>
      <c r="RWQ69" s="27"/>
      <c r="RWY69" s="27"/>
      <c r="RXG69" s="27"/>
      <c r="RXO69" s="27"/>
      <c r="RXW69" s="27"/>
      <c r="RYE69" s="27"/>
      <c r="RYM69" s="27"/>
      <c r="RYU69" s="27"/>
      <c r="RZC69" s="27"/>
      <c r="RZK69" s="27"/>
      <c r="RZS69" s="27"/>
      <c r="SAA69" s="27"/>
      <c r="SAI69" s="27"/>
      <c r="SAQ69" s="27"/>
      <c r="SAY69" s="27"/>
      <c r="SBG69" s="27"/>
      <c r="SBO69" s="27"/>
      <c r="SBW69" s="27"/>
      <c r="SCE69" s="27"/>
      <c r="SCM69" s="27"/>
      <c r="SCU69" s="27"/>
      <c r="SDC69" s="27"/>
      <c r="SDK69" s="27"/>
      <c r="SDS69" s="27"/>
      <c r="SEA69" s="27"/>
      <c r="SEI69" s="27"/>
      <c r="SEQ69" s="27"/>
      <c r="SEY69" s="27"/>
      <c r="SFG69" s="27"/>
      <c r="SFO69" s="27"/>
      <c r="SFW69" s="27"/>
      <c r="SGE69" s="27"/>
      <c r="SGM69" s="27"/>
      <c r="SGU69" s="27"/>
      <c r="SHC69" s="27"/>
      <c r="SHK69" s="27"/>
      <c r="SHS69" s="27"/>
      <c r="SIA69" s="27"/>
      <c r="SII69" s="27"/>
      <c r="SIQ69" s="27"/>
      <c r="SIY69" s="27"/>
      <c r="SJG69" s="27"/>
      <c r="SJO69" s="27"/>
      <c r="SJW69" s="27"/>
      <c r="SKE69" s="27"/>
      <c r="SKM69" s="27"/>
      <c r="SKU69" s="27"/>
      <c r="SLC69" s="27"/>
      <c r="SLK69" s="27"/>
      <c r="SLS69" s="27"/>
      <c r="SMA69" s="27"/>
      <c r="SMI69" s="27"/>
      <c r="SMQ69" s="27"/>
      <c r="SMY69" s="27"/>
      <c r="SNG69" s="27"/>
      <c r="SNO69" s="27"/>
      <c r="SNW69" s="27"/>
      <c r="SOE69" s="27"/>
      <c r="SOM69" s="27"/>
      <c r="SOU69" s="27"/>
      <c r="SPC69" s="27"/>
      <c r="SPK69" s="27"/>
      <c r="SPS69" s="27"/>
      <c r="SQA69" s="27"/>
      <c r="SQI69" s="27"/>
      <c r="SQQ69" s="27"/>
      <c r="SQY69" s="27"/>
      <c r="SRG69" s="27"/>
      <c r="SRO69" s="27"/>
      <c r="SRW69" s="27"/>
      <c r="SSE69" s="27"/>
      <c r="SSM69" s="27"/>
      <c r="SSU69" s="27"/>
      <c r="STC69" s="27"/>
      <c r="STK69" s="27"/>
      <c r="STS69" s="27"/>
      <c r="SUA69" s="27"/>
      <c r="SUI69" s="27"/>
      <c r="SUQ69" s="27"/>
      <c r="SUY69" s="27"/>
      <c r="SVG69" s="27"/>
      <c r="SVO69" s="27"/>
      <c r="SVW69" s="27"/>
      <c r="SWE69" s="27"/>
      <c r="SWM69" s="27"/>
      <c r="SWU69" s="27"/>
      <c r="SXC69" s="27"/>
      <c r="SXK69" s="27"/>
      <c r="SXS69" s="27"/>
      <c r="SYA69" s="27"/>
      <c r="SYI69" s="27"/>
      <c r="SYQ69" s="27"/>
      <c r="SYY69" s="27"/>
      <c r="SZG69" s="27"/>
      <c r="SZO69" s="27"/>
      <c r="SZW69" s="27"/>
      <c r="TAE69" s="27"/>
      <c r="TAM69" s="27"/>
      <c r="TAU69" s="27"/>
      <c r="TBC69" s="27"/>
      <c r="TBK69" s="27"/>
      <c r="TBS69" s="27"/>
      <c r="TCA69" s="27"/>
      <c r="TCI69" s="27"/>
      <c r="TCQ69" s="27"/>
      <c r="TCY69" s="27"/>
      <c r="TDG69" s="27"/>
      <c r="TDO69" s="27"/>
      <c r="TDW69" s="27"/>
      <c r="TEE69" s="27"/>
      <c r="TEM69" s="27"/>
      <c r="TEU69" s="27"/>
      <c r="TFC69" s="27"/>
      <c r="TFK69" s="27"/>
      <c r="TFS69" s="27"/>
      <c r="TGA69" s="27"/>
      <c r="TGI69" s="27"/>
      <c r="TGQ69" s="27"/>
      <c r="TGY69" s="27"/>
      <c r="THG69" s="27"/>
      <c r="THO69" s="27"/>
      <c r="THW69" s="27"/>
      <c r="TIE69" s="27"/>
      <c r="TIM69" s="27"/>
      <c r="TIU69" s="27"/>
      <c r="TJC69" s="27"/>
      <c r="TJK69" s="27"/>
      <c r="TJS69" s="27"/>
      <c r="TKA69" s="27"/>
      <c r="TKI69" s="27"/>
      <c r="TKQ69" s="27"/>
      <c r="TKY69" s="27"/>
      <c r="TLG69" s="27"/>
      <c r="TLO69" s="27"/>
      <c r="TLW69" s="27"/>
      <c r="TME69" s="27"/>
      <c r="TMM69" s="27"/>
      <c r="TMU69" s="27"/>
      <c r="TNC69" s="27"/>
      <c r="TNK69" s="27"/>
      <c r="TNS69" s="27"/>
      <c r="TOA69" s="27"/>
      <c r="TOI69" s="27"/>
      <c r="TOQ69" s="27"/>
      <c r="TOY69" s="27"/>
      <c r="TPG69" s="27"/>
      <c r="TPO69" s="27"/>
      <c r="TPW69" s="27"/>
      <c r="TQE69" s="27"/>
      <c r="TQM69" s="27"/>
      <c r="TQU69" s="27"/>
      <c r="TRC69" s="27"/>
      <c r="TRK69" s="27"/>
      <c r="TRS69" s="27"/>
      <c r="TSA69" s="27"/>
      <c r="TSI69" s="27"/>
      <c r="TSQ69" s="27"/>
      <c r="TSY69" s="27"/>
      <c r="TTG69" s="27"/>
      <c r="TTO69" s="27"/>
      <c r="TTW69" s="27"/>
      <c r="TUE69" s="27"/>
      <c r="TUM69" s="27"/>
      <c r="TUU69" s="27"/>
      <c r="TVC69" s="27"/>
      <c r="TVK69" s="27"/>
      <c r="TVS69" s="27"/>
      <c r="TWA69" s="27"/>
      <c r="TWI69" s="27"/>
      <c r="TWQ69" s="27"/>
      <c r="TWY69" s="27"/>
      <c r="TXG69" s="27"/>
      <c r="TXO69" s="27"/>
      <c r="TXW69" s="27"/>
      <c r="TYE69" s="27"/>
      <c r="TYM69" s="27"/>
      <c r="TYU69" s="27"/>
      <c r="TZC69" s="27"/>
      <c r="TZK69" s="27"/>
      <c r="TZS69" s="27"/>
      <c r="UAA69" s="27"/>
      <c r="UAI69" s="27"/>
      <c r="UAQ69" s="27"/>
      <c r="UAY69" s="27"/>
      <c r="UBG69" s="27"/>
      <c r="UBO69" s="27"/>
      <c r="UBW69" s="27"/>
      <c r="UCE69" s="27"/>
      <c r="UCM69" s="27"/>
      <c r="UCU69" s="27"/>
      <c r="UDC69" s="27"/>
      <c r="UDK69" s="27"/>
      <c r="UDS69" s="27"/>
      <c r="UEA69" s="27"/>
      <c r="UEI69" s="27"/>
      <c r="UEQ69" s="27"/>
      <c r="UEY69" s="27"/>
      <c r="UFG69" s="27"/>
      <c r="UFO69" s="27"/>
      <c r="UFW69" s="27"/>
      <c r="UGE69" s="27"/>
      <c r="UGM69" s="27"/>
      <c r="UGU69" s="27"/>
      <c r="UHC69" s="27"/>
      <c r="UHK69" s="27"/>
      <c r="UHS69" s="27"/>
      <c r="UIA69" s="27"/>
      <c r="UII69" s="27"/>
      <c r="UIQ69" s="27"/>
      <c r="UIY69" s="27"/>
      <c r="UJG69" s="27"/>
      <c r="UJO69" s="27"/>
      <c r="UJW69" s="27"/>
      <c r="UKE69" s="27"/>
      <c r="UKM69" s="27"/>
      <c r="UKU69" s="27"/>
      <c r="ULC69" s="27"/>
      <c r="ULK69" s="27"/>
      <c r="ULS69" s="27"/>
      <c r="UMA69" s="27"/>
      <c r="UMI69" s="27"/>
      <c r="UMQ69" s="27"/>
      <c r="UMY69" s="27"/>
      <c r="UNG69" s="27"/>
      <c r="UNO69" s="27"/>
      <c r="UNW69" s="27"/>
      <c r="UOE69" s="27"/>
      <c r="UOM69" s="27"/>
      <c r="UOU69" s="27"/>
      <c r="UPC69" s="27"/>
      <c r="UPK69" s="27"/>
      <c r="UPS69" s="27"/>
      <c r="UQA69" s="27"/>
      <c r="UQI69" s="27"/>
      <c r="UQQ69" s="27"/>
      <c r="UQY69" s="27"/>
      <c r="URG69" s="27"/>
      <c r="URO69" s="27"/>
      <c r="URW69" s="27"/>
      <c r="USE69" s="27"/>
      <c r="USM69" s="27"/>
      <c r="USU69" s="27"/>
      <c r="UTC69" s="27"/>
      <c r="UTK69" s="27"/>
      <c r="UTS69" s="27"/>
      <c r="UUA69" s="27"/>
      <c r="UUI69" s="27"/>
      <c r="UUQ69" s="27"/>
      <c r="UUY69" s="27"/>
      <c r="UVG69" s="27"/>
      <c r="UVO69" s="27"/>
      <c r="UVW69" s="27"/>
      <c r="UWE69" s="27"/>
      <c r="UWM69" s="27"/>
      <c r="UWU69" s="27"/>
      <c r="UXC69" s="27"/>
      <c r="UXK69" s="27"/>
      <c r="UXS69" s="27"/>
      <c r="UYA69" s="27"/>
      <c r="UYI69" s="27"/>
      <c r="UYQ69" s="27"/>
      <c r="UYY69" s="27"/>
      <c r="UZG69" s="27"/>
      <c r="UZO69" s="27"/>
      <c r="UZW69" s="27"/>
      <c r="VAE69" s="27"/>
      <c r="VAM69" s="27"/>
      <c r="VAU69" s="27"/>
      <c r="VBC69" s="27"/>
      <c r="VBK69" s="27"/>
      <c r="VBS69" s="27"/>
      <c r="VCA69" s="27"/>
      <c r="VCI69" s="27"/>
      <c r="VCQ69" s="27"/>
      <c r="VCY69" s="27"/>
      <c r="VDG69" s="27"/>
      <c r="VDO69" s="27"/>
      <c r="VDW69" s="27"/>
      <c r="VEE69" s="27"/>
      <c r="VEM69" s="27"/>
      <c r="VEU69" s="27"/>
      <c r="VFC69" s="27"/>
      <c r="VFK69" s="27"/>
      <c r="VFS69" s="27"/>
      <c r="VGA69" s="27"/>
      <c r="VGI69" s="27"/>
      <c r="VGQ69" s="27"/>
      <c r="VGY69" s="27"/>
      <c r="VHG69" s="27"/>
      <c r="VHO69" s="27"/>
      <c r="VHW69" s="27"/>
      <c r="VIE69" s="27"/>
      <c r="VIM69" s="27"/>
      <c r="VIU69" s="27"/>
      <c r="VJC69" s="27"/>
      <c r="VJK69" s="27"/>
      <c r="VJS69" s="27"/>
      <c r="VKA69" s="27"/>
      <c r="VKI69" s="27"/>
      <c r="VKQ69" s="27"/>
      <c r="VKY69" s="27"/>
      <c r="VLG69" s="27"/>
      <c r="VLO69" s="27"/>
      <c r="VLW69" s="27"/>
      <c r="VME69" s="27"/>
      <c r="VMM69" s="27"/>
      <c r="VMU69" s="27"/>
      <c r="VNC69" s="27"/>
      <c r="VNK69" s="27"/>
      <c r="VNS69" s="27"/>
      <c r="VOA69" s="27"/>
      <c r="VOI69" s="27"/>
      <c r="VOQ69" s="27"/>
      <c r="VOY69" s="27"/>
      <c r="VPG69" s="27"/>
      <c r="VPO69" s="27"/>
      <c r="VPW69" s="27"/>
      <c r="VQE69" s="27"/>
      <c r="VQM69" s="27"/>
      <c r="VQU69" s="27"/>
      <c r="VRC69" s="27"/>
      <c r="VRK69" s="27"/>
      <c r="VRS69" s="27"/>
      <c r="VSA69" s="27"/>
      <c r="VSI69" s="27"/>
      <c r="VSQ69" s="27"/>
      <c r="VSY69" s="27"/>
      <c r="VTG69" s="27"/>
      <c r="VTO69" s="27"/>
      <c r="VTW69" s="27"/>
      <c r="VUE69" s="27"/>
      <c r="VUM69" s="27"/>
      <c r="VUU69" s="27"/>
      <c r="VVC69" s="27"/>
      <c r="VVK69" s="27"/>
      <c r="VVS69" s="27"/>
      <c r="VWA69" s="27"/>
      <c r="VWI69" s="27"/>
      <c r="VWQ69" s="27"/>
      <c r="VWY69" s="27"/>
      <c r="VXG69" s="27"/>
      <c r="VXO69" s="27"/>
      <c r="VXW69" s="27"/>
      <c r="VYE69" s="27"/>
      <c r="VYM69" s="27"/>
      <c r="VYU69" s="27"/>
      <c r="VZC69" s="27"/>
      <c r="VZK69" s="27"/>
      <c r="VZS69" s="27"/>
      <c r="WAA69" s="27"/>
      <c r="WAI69" s="27"/>
      <c r="WAQ69" s="27"/>
      <c r="WAY69" s="27"/>
      <c r="WBG69" s="27"/>
      <c r="WBO69" s="27"/>
      <c r="WBW69" s="27"/>
      <c r="WCE69" s="27"/>
      <c r="WCM69" s="27"/>
      <c r="WCU69" s="27"/>
      <c r="WDC69" s="27"/>
      <c r="WDK69" s="27"/>
      <c r="WDS69" s="27"/>
      <c r="WEA69" s="27"/>
      <c r="WEI69" s="27"/>
      <c r="WEQ69" s="27"/>
      <c r="WEY69" s="27"/>
      <c r="WFG69" s="27"/>
      <c r="WFO69" s="27"/>
      <c r="WFW69" s="27"/>
      <c r="WGE69" s="27"/>
      <c r="WGM69" s="27"/>
      <c r="WGU69" s="27"/>
      <c r="WHC69" s="27"/>
      <c r="WHK69" s="27"/>
      <c r="WHS69" s="27"/>
      <c r="WIA69" s="27"/>
      <c r="WII69" s="27"/>
      <c r="WIQ69" s="27"/>
      <c r="WIY69" s="27"/>
      <c r="WJG69" s="27"/>
      <c r="WJO69" s="27"/>
      <c r="WJW69" s="27"/>
      <c r="WKE69" s="27"/>
      <c r="WKM69" s="27"/>
      <c r="WKU69" s="27"/>
      <c r="WLC69" s="27"/>
      <c r="WLK69" s="27"/>
      <c r="WLS69" s="27"/>
      <c r="WMA69" s="27"/>
      <c r="WMI69" s="27"/>
      <c r="WMQ69" s="27"/>
      <c r="WMY69" s="27"/>
      <c r="WNG69" s="27"/>
      <c r="WNO69" s="27"/>
      <c r="WNW69" s="27"/>
      <c r="WOE69" s="27"/>
      <c r="WOM69" s="27"/>
      <c r="WOU69" s="27"/>
      <c r="WPC69" s="27"/>
      <c r="WPK69" s="27"/>
      <c r="WPS69" s="27"/>
      <c r="WQA69" s="27"/>
      <c r="WQI69" s="27"/>
      <c r="WQQ69" s="27"/>
      <c r="WQY69" s="27"/>
      <c r="WRG69" s="27"/>
      <c r="WRO69" s="27"/>
      <c r="WRW69" s="27"/>
      <c r="WSE69" s="27"/>
      <c r="WSM69" s="27"/>
      <c r="WSU69" s="27"/>
      <c r="WTC69" s="27"/>
      <c r="WTK69" s="27"/>
      <c r="WTS69" s="27"/>
      <c r="WUA69" s="27"/>
      <c r="WUI69" s="27"/>
      <c r="WUQ69" s="27"/>
      <c r="WUY69" s="27"/>
      <c r="WVG69" s="27"/>
      <c r="WVO69" s="27"/>
      <c r="WVW69" s="27"/>
      <c r="WWE69" s="27"/>
      <c r="WWM69" s="27"/>
      <c r="WWU69" s="27"/>
      <c r="WXC69" s="27"/>
      <c r="WXK69" s="27"/>
      <c r="WXS69" s="27"/>
      <c r="WYA69" s="27"/>
      <c r="WYI69" s="27"/>
      <c r="WYQ69" s="27"/>
      <c r="WYY69" s="27"/>
      <c r="WZG69" s="27"/>
      <c r="WZO69" s="27"/>
      <c r="WZW69" s="27"/>
      <c r="XAE69" s="27"/>
      <c r="XAM69" s="27"/>
      <c r="XAU69" s="27"/>
      <c r="XBC69" s="27"/>
      <c r="XBK69" s="27"/>
      <c r="XBS69" s="27"/>
      <c r="XCA69" s="27"/>
      <c r="XCI69" s="27"/>
      <c r="XCQ69" s="27"/>
      <c r="XCY69" s="27"/>
      <c r="XDG69" s="27"/>
      <c r="XDO69" s="27"/>
      <c r="XDW69" s="27"/>
      <c r="XEE69" s="27"/>
    </row>
    <row r="70" spans="1:1023 1031:2047 2055:3071 3079:4095 4103:5119 5127:6143 6151:7167 7175:8191 8199:9215 9223:10239 10247:11263 11271:12287 12295:13311 13319:14335 14343:15359 15367:16359" ht="14.25" x14ac:dyDescent="0.25">
      <c r="A70" s="23"/>
      <c r="B70" s="61"/>
      <c r="C70" s="61"/>
      <c r="D70" s="61"/>
      <c r="E70" s="61"/>
      <c r="F70" s="61"/>
      <c r="G70" s="76"/>
      <c r="H70" s="113"/>
      <c r="I70" s="51"/>
      <c r="J70" s="61"/>
      <c r="K70" s="77"/>
      <c r="L70" s="124"/>
      <c r="M70" s="76"/>
      <c r="N70" s="77"/>
      <c r="O70" s="77"/>
      <c r="P70" s="61"/>
      <c r="Q70" s="64"/>
      <c r="R70" s="130"/>
      <c r="S70" s="130"/>
      <c r="T70" s="61"/>
      <c r="U70" s="61"/>
      <c r="V70" s="65" t="s">
        <v>373</v>
      </c>
      <c r="W70" s="65">
        <v>44187</v>
      </c>
      <c r="X70" s="83">
        <v>12952</v>
      </c>
      <c r="Y70" s="65" t="s">
        <v>460</v>
      </c>
      <c r="Z70" s="84">
        <v>44245</v>
      </c>
      <c r="AA70" s="65">
        <v>44609</v>
      </c>
      <c r="AB70" s="85" t="s">
        <v>101</v>
      </c>
      <c r="AC70" s="85" t="s">
        <v>101</v>
      </c>
      <c r="AD70" s="134">
        <v>0</v>
      </c>
      <c r="AE70" s="134">
        <v>0</v>
      </c>
      <c r="AF70" s="84" t="s">
        <v>101</v>
      </c>
      <c r="AG70" s="79" t="s">
        <v>101</v>
      </c>
      <c r="AH70" s="134">
        <v>0</v>
      </c>
      <c r="AI70" s="129">
        <f t="shared" si="0"/>
        <v>0</v>
      </c>
      <c r="AJ70" s="134">
        <v>0</v>
      </c>
      <c r="AK70" s="134">
        <v>282528</v>
      </c>
      <c r="AL70" s="139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68"/>
    </row>
    <row r="71" spans="1:1023 1031:2047 2055:3071 3079:4095 4103:5119 5127:6143 6151:7167 7175:8191 8199:9215 9223:10239 10247:11263 11271:12287 12295:13311 13319:14335 14343:15359 15367:16359" ht="14.25" x14ac:dyDescent="0.25">
      <c r="A71" s="23">
        <v>19</v>
      </c>
      <c r="B71" s="61" t="s">
        <v>372</v>
      </c>
      <c r="C71" s="61" t="s">
        <v>178</v>
      </c>
      <c r="D71" s="61" t="s">
        <v>98</v>
      </c>
      <c r="E71" s="61" t="s">
        <v>100</v>
      </c>
      <c r="F71" s="61" t="s">
        <v>184</v>
      </c>
      <c r="G71" s="62">
        <v>11939</v>
      </c>
      <c r="H71" s="113" t="s">
        <v>179</v>
      </c>
      <c r="I71" s="51" t="s">
        <v>180</v>
      </c>
      <c r="J71" s="61" t="s">
        <v>181</v>
      </c>
      <c r="K71" s="64">
        <v>42759</v>
      </c>
      <c r="L71" s="124">
        <v>80000</v>
      </c>
      <c r="M71" s="62">
        <v>12000</v>
      </c>
      <c r="N71" s="64">
        <v>42759</v>
      </c>
      <c r="O71" s="64">
        <v>43124</v>
      </c>
      <c r="P71" s="61" t="s">
        <v>115</v>
      </c>
      <c r="Q71" s="64" t="s">
        <v>101</v>
      </c>
      <c r="R71" s="130" t="s">
        <v>101</v>
      </c>
      <c r="S71" s="130" t="s">
        <v>101</v>
      </c>
      <c r="T71" s="61" t="s">
        <v>185</v>
      </c>
      <c r="U71" s="64" t="s">
        <v>101</v>
      </c>
      <c r="V71" s="65" t="s">
        <v>102</v>
      </c>
      <c r="W71" s="65">
        <v>43124</v>
      </c>
      <c r="X71" s="66" t="s">
        <v>182</v>
      </c>
      <c r="Y71" s="65" t="s">
        <v>183</v>
      </c>
      <c r="Z71" s="65">
        <v>43124</v>
      </c>
      <c r="AA71" s="65">
        <v>43489</v>
      </c>
      <c r="AB71" s="87">
        <v>0.25</v>
      </c>
      <c r="AC71" s="67" t="s">
        <v>101</v>
      </c>
      <c r="AD71" s="131">
        <v>20000</v>
      </c>
      <c r="AE71" s="131">
        <v>0</v>
      </c>
      <c r="AF71" s="67" t="s">
        <v>101</v>
      </c>
      <c r="AG71" s="67" t="s">
        <v>101</v>
      </c>
      <c r="AH71" s="131">
        <v>0</v>
      </c>
      <c r="AI71" s="129">
        <f t="shared" si="0"/>
        <v>100000</v>
      </c>
      <c r="AJ71" s="131">
        <v>46244.23</v>
      </c>
      <c r="AK71" s="131">
        <v>0</v>
      </c>
      <c r="AL71" s="124">
        <f>AJ71+AJ72+AK74+AJ74+AJ73</f>
        <v>167923.08</v>
      </c>
      <c r="AM71" s="68" t="s">
        <v>101</v>
      </c>
      <c r="AN71" s="68" t="s">
        <v>101</v>
      </c>
      <c r="AO71" s="68" t="s">
        <v>101</v>
      </c>
      <c r="AP71" s="68" t="s">
        <v>101</v>
      </c>
      <c r="AQ71" s="68" t="s">
        <v>101</v>
      </c>
      <c r="AR71" s="68" t="s">
        <v>101</v>
      </c>
      <c r="AS71" s="68" t="s">
        <v>101</v>
      </c>
      <c r="AT71" s="68" t="s">
        <v>101</v>
      </c>
      <c r="AU71" s="68" t="s">
        <v>101</v>
      </c>
      <c r="AV71" s="68" t="s">
        <v>101</v>
      </c>
      <c r="AW71" s="68" t="s">
        <v>101</v>
      </c>
      <c r="AX71" s="68" t="s">
        <v>101</v>
      </c>
      <c r="AY71" s="68" t="s">
        <v>101</v>
      </c>
      <c r="AZ71" s="68" t="s">
        <v>101</v>
      </c>
      <c r="BA71" s="68" t="s">
        <v>101</v>
      </c>
      <c r="BB71" s="68" t="s">
        <v>101</v>
      </c>
      <c r="BC71" s="68" t="s">
        <v>101</v>
      </c>
      <c r="BD71" s="68" t="s">
        <v>101</v>
      </c>
      <c r="BE71" s="68" t="s">
        <v>101</v>
      </c>
      <c r="BF71" s="68" t="s">
        <v>101</v>
      </c>
      <c r="BG71" s="68" t="s">
        <v>101</v>
      </c>
      <c r="BH71" s="69" t="s">
        <v>101</v>
      </c>
      <c r="BI71" s="17"/>
    </row>
    <row r="72" spans="1:1023 1031:2047 2055:3071 3079:4095 4103:5119 5127:6143 6151:7167 7175:8191 8199:9215 9223:10239 10247:11263 11271:12287 12295:13311 13319:14335 14343:15359 15367:16359" ht="14.25" x14ac:dyDescent="0.25">
      <c r="A72" s="23"/>
      <c r="B72" s="61"/>
      <c r="C72" s="61"/>
      <c r="D72" s="61"/>
      <c r="E72" s="61"/>
      <c r="F72" s="61"/>
      <c r="G72" s="62"/>
      <c r="H72" s="113"/>
      <c r="I72" s="51"/>
      <c r="J72" s="61"/>
      <c r="K72" s="64"/>
      <c r="L72" s="124"/>
      <c r="M72" s="62"/>
      <c r="N72" s="64"/>
      <c r="O72" s="64"/>
      <c r="P72" s="61"/>
      <c r="Q72" s="64"/>
      <c r="R72" s="130"/>
      <c r="S72" s="130"/>
      <c r="T72" s="61"/>
      <c r="U72" s="64"/>
      <c r="V72" s="65" t="s">
        <v>111</v>
      </c>
      <c r="W72" s="65">
        <v>43454</v>
      </c>
      <c r="X72" s="66" t="s">
        <v>186</v>
      </c>
      <c r="Y72" s="65" t="s">
        <v>154</v>
      </c>
      <c r="Z72" s="65">
        <v>43490</v>
      </c>
      <c r="AA72" s="65">
        <v>43830</v>
      </c>
      <c r="AB72" s="87" t="s">
        <v>101</v>
      </c>
      <c r="AC72" s="67" t="s">
        <v>101</v>
      </c>
      <c r="AD72" s="131">
        <v>0</v>
      </c>
      <c r="AE72" s="131">
        <v>0</v>
      </c>
      <c r="AF72" s="67" t="s">
        <v>101</v>
      </c>
      <c r="AG72" s="67" t="s">
        <v>101</v>
      </c>
      <c r="AH72" s="131">
        <v>0</v>
      </c>
      <c r="AI72" s="129">
        <f t="shared" si="0"/>
        <v>0</v>
      </c>
      <c r="AJ72" s="131">
        <v>24592.92</v>
      </c>
      <c r="AK72" s="131">
        <v>0</v>
      </c>
      <c r="AL72" s="124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9"/>
      <c r="BI72" s="17"/>
    </row>
    <row r="73" spans="1:1023 1031:2047 2055:3071 3079:4095 4103:5119 5127:6143 6151:7167 7175:8191 8199:9215 9223:10239 10247:11263 11271:12287 12295:13311 13319:14335 14343:15359 15367:16359" ht="14.25" x14ac:dyDescent="0.25">
      <c r="A73" s="23"/>
      <c r="B73" s="61"/>
      <c r="C73" s="61"/>
      <c r="D73" s="61"/>
      <c r="E73" s="61"/>
      <c r="F73" s="61"/>
      <c r="G73" s="62"/>
      <c r="H73" s="113"/>
      <c r="I73" s="51"/>
      <c r="J73" s="61"/>
      <c r="K73" s="64"/>
      <c r="L73" s="124"/>
      <c r="M73" s="62"/>
      <c r="N73" s="64"/>
      <c r="O73" s="64"/>
      <c r="P73" s="61"/>
      <c r="Q73" s="64"/>
      <c r="R73" s="130"/>
      <c r="S73" s="130"/>
      <c r="T73" s="61"/>
      <c r="U73" s="64"/>
      <c r="V73" s="65" t="s">
        <v>112</v>
      </c>
      <c r="W73" s="65">
        <v>43829</v>
      </c>
      <c r="X73" s="66" t="s">
        <v>220</v>
      </c>
      <c r="Y73" s="65" t="s">
        <v>215</v>
      </c>
      <c r="Z73" s="65" t="s">
        <v>395</v>
      </c>
      <c r="AA73" s="65">
        <v>44196</v>
      </c>
      <c r="AB73" s="87" t="s">
        <v>101</v>
      </c>
      <c r="AC73" s="67" t="s">
        <v>101</v>
      </c>
      <c r="AD73" s="131">
        <v>0</v>
      </c>
      <c r="AE73" s="131">
        <v>0</v>
      </c>
      <c r="AF73" s="67" t="s">
        <v>101</v>
      </c>
      <c r="AG73" s="67" t="s">
        <v>101</v>
      </c>
      <c r="AH73" s="131">
        <v>0</v>
      </c>
      <c r="AI73" s="129">
        <f t="shared" si="0"/>
        <v>0</v>
      </c>
      <c r="AJ73" s="131">
        <v>56489.26</v>
      </c>
      <c r="AK73" s="131">
        <v>0</v>
      </c>
      <c r="AL73" s="124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9"/>
      <c r="BI73" s="17"/>
    </row>
    <row r="74" spans="1:1023 1031:2047 2055:3071 3079:4095 4103:5119 5127:6143 6151:7167 7175:8191 8199:9215 9223:10239 10247:11263 11271:12287 12295:13311 13319:14335 14343:15359 15367:16359" ht="14.25" x14ac:dyDescent="0.25">
      <c r="A74" s="23"/>
      <c r="B74" s="61"/>
      <c r="C74" s="61"/>
      <c r="D74" s="61"/>
      <c r="E74" s="61"/>
      <c r="F74" s="61"/>
      <c r="G74" s="62"/>
      <c r="H74" s="113"/>
      <c r="I74" s="51"/>
      <c r="J74" s="61"/>
      <c r="K74" s="64"/>
      <c r="L74" s="124"/>
      <c r="M74" s="62"/>
      <c r="N74" s="64"/>
      <c r="O74" s="64"/>
      <c r="P74" s="61"/>
      <c r="Q74" s="64"/>
      <c r="R74" s="130"/>
      <c r="S74" s="130"/>
      <c r="T74" s="61"/>
      <c r="U74" s="64"/>
      <c r="V74" s="65" t="s">
        <v>113</v>
      </c>
      <c r="W74" s="65">
        <v>44187</v>
      </c>
      <c r="X74" s="66" t="s">
        <v>396</v>
      </c>
      <c r="Y74" s="65" t="s">
        <v>394</v>
      </c>
      <c r="Z74" s="65">
        <v>44197</v>
      </c>
      <c r="AA74" s="65">
        <v>44561</v>
      </c>
      <c r="AB74" s="87" t="s">
        <v>101</v>
      </c>
      <c r="AC74" s="67" t="s">
        <v>101</v>
      </c>
      <c r="AD74" s="131">
        <v>0</v>
      </c>
      <c r="AE74" s="131">
        <v>0</v>
      </c>
      <c r="AF74" s="67" t="s">
        <v>101</v>
      </c>
      <c r="AG74" s="67" t="s">
        <v>101</v>
      </c>
      <c r="AH74" s="131">
        <v>0</v>
      </c>
      <c r="AI74" s="129">
        <f t="shared" si="0"/>
        <v>0</v>
      </c>
      <c r="AJ74" s="131">
        <v>0</v>
      </c>
      <c r="AK74" s="131">
        <f>31494.67+9102</f>
        <v>40596.67</v>
      </c>
      <c r="AL74" s="124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9"/>
      <c r="BI74" s="17"/>
    </row>
    <row r="75" spans="1:1023 1031:2047 2055:3071 3079:4095 4103:5119 5127:6143 6151:7167 7175:8191 8199:9215 9223:10239 10247:11263 11271:12287 12295:13311 13319:14335 14343:15359 15367:16359" ht="14.25" x14ac:dyDescent="0.25">
      <c r="A75" s="23">
        <v>20</v>
      </c>
      <c r="B75" s="61" t="s">
        <v>356</v>
      </c>
      <c r="C75" s="61" t="s">
        <v>366</v>
      </c>
      <c r="D75" s="61" t="s">
        <v>163</v>
      </c>
      <c r="E75" s="61" t="s">
        <v>100</v>
      </c>
      <c r="F75" s="61" t="s">
        <v>160</v>
      </c>
      <c r="G75" s="76" t="s">
        <v>101</v>
      </c>
      <c r="H75" s="113" t="s">
        <v>158</v>
      </c>
      <c r="I75" s="51" t="s">
        <v>161</v>
      </c>
      <c r="J75" s="61" t="s">
        <v>162</v>
      </c>
      <c r="K75" s="77">
        <v>43525</v>
      </c>
      <c r="L75" s="124">
        <v>268147.20000000001</v>
      </c>
      <c r="M75" s="76">
        <v>12505</v>
      </c>
      <c r="N75" s="77">
        <v>43525</v>
      </c>
      <c r="O75" s="77">
        <v>43891</v>
      </c>
      <c r="P75" s="61" t="s">
        <v>122</v>
      </c>
      <c r="Q75" s="64" t="s">
        <v>101</v>
      </c>
      <c r="R75" s="130" t="s">
        <v>101</v>
      </c>
      <c r="S75" s="130" t="s">
        <v>101</v>
      </c>
      <c r="T75" s="61" t="s">
        <v>99</v>
      </c>
      <c r="U75" s="61" t="s">
        <v>101</v>
      </c>
      <c r="V75" s="65" t="s">
        <v>101</v>
      </c>
      <c r="W75" s="65" t="s">
        <v>101</v>
      </c>
      <c r="X75" s="85" t="s">
        <v>101</v>
      </c>
      <c r="Y75" s="65" t="s">
        <v>101</v>
      </c>
      <c r="Z75" s="78" t="s">
        <v>101</v>
      </c>
      <c r="AA75" s="65" t="s">
        <v>101</v>
      </c>
      <c r="AB75" s="85" t="s">
        <v>101</v>
      </c>
      <c r="AC75" s="78" t="s">
        <v>101</v>
      </c>
      <c r="AD75" s="134">
        <v>0</v>
      </c>
      <c r="AE75" s="134">
        <v>0</v>
      </c>
      <c r="AF75" s="85" t="s">
        <v>101</v>
      </c>
      <c r="AG75" s="79" t="s">
        <v>101</v>
      </c>
      <c r="AH75" s="134">
        <v>0</v>
      </c>
      <c r="AI75" s="129">
        <f t="shared" si="0"/>
        <v>268147.20000000001</v>
      </c>
      <c r="AJ75" s="134">
        <f>136022.9+23209.08</f>
        <v>159231.97999999998</v>
      </c>
      <c r="AK75" s="134">
        <v>0</v>
      </c>
      <c r="AL75" s="139">
        <f>AJ75+AJ76+AK76+AK77</f>
        <v>500733.84</v>
      </c>
      <c r="AM75" s="80" t="s">
        <v>156</v>
      </c>
      <c r="AN75" s="80" t="s">
        <v>246</v>
      </c>
      <c r="AO75" s="80" t="s">
        <v>247</v>
      </c>
      <c r="AP75" s="80" t="s">
        <v>101</v>
      </c>
      <c r="AQ75" s="80" t="s">
        <v>101</v>
      </c>
      <c r="AR75" s="80" t="s">
        <v>101</v>
      </c>
      <c r="AS75" s="80" t="s">
        <v>101</v>
      </c>
      <c r="AT75" s="80" t="s">
        <v>101</v>
      </c>
      <c r="AU75" s="80" t="s">
        <v>101</v>
      </c>
      <c r="AV75" s="80" t="s">
        <v>101</v>
      </c>
      <c r="AW75" s="80" t="s">
        <v>101</v>
      </c>
      <c r="AX75" s="80" t="s">
        <v>101</v>
      </c>
      <c r="AY75" s="80" t="s">
        <v>101</v>
      </c>
      <c r="AZ75" s="80" t="s">
        <v>101</v>
      </c>
      <c r="BA75" s="80" t="s">
        <v>101</v>
      </c>
      <c r="BB75" s="80" t="s">
        <v>101</v>
      </c>
      <c r="BC75" s="80" t="s">
        <v>101</v>
      </c>
      <c r="BD75" s="80" t="s">
        <v>101</v>
      </c>
      <c r="BE75" s="80" t="s">
        <v>101</v>
      </c>
      <c r="BF75" s="80" t="s">
        <v>101</v>
      </c>
      <c r="BG75" s="80" t="s">
        <v>101</v>
      </c>
      <c r="BH75" s="80" t="s">
        <v>101</v>
      </c>
    </row>
    <row r="76" spans="1:1023 1031:2047 2055:3071 3079:4095 4103:5119 5127:6143 6151:7167 7175:8191 8199:9215 9223:10239 10247:11263 11271:12287 12295:13311 13319:14335 14343:15359 15367:16359" ht="14.25" x14ac:dyDescent="0.25">
      <c r="A76" s="23"/>
      <c r="B76" s="61"/>
      <c r="C76" s="61"/>
      <c r="D76" s="61"/>
      <c r="E76" s="61"/>
      <c r="F76" s="61"/>
      <c r="G76" s="76"/>
      <c r="H76" s="113"/>
      <c r="I76" s="51"/>
      <c r="J76" s="61"/>
      <c r="K76" s="77"/>
      <c r="L76" s="124"/>
      <c r="M76" s="76"/>
      <c r="N76" s="77"/>
      <c r="O76" s="77"/>
      <c r="P76" s="61"/>
      <c r="Q76" s="64"/>
      <c r="R76" s="130"/>
      <c r="S76" s="130"/>
      <c r="T76" s="61"/>
      <c r="U76" s="61"/>
      <c r="V76" s="65" t="s">
        <v>102</v>
      </c>
      <c r="W76" s="65">
        <v>43888</v>
      </c>
      <c r="X76" s="83">
        <v>12749</v>
      </c>
      <c r="Y76" s="65" t="s">
        <v>248</v>
      </c>
      <c r="Z76" s="84">
        <v>43892</v>
      </c>
      <c r="AA76" s="65">
        <v>44257</v>
      </c>
      <c r="AB76" s="85" t="s">
        <v>101</v>
      </c>
      <c r="AC76" s="78" t="s">
        <v>101</v>
      </c>
      <c r="AD76" s="134">
        <v>0</v>
      </c>
      <c r="AE76" s="134">
        <v>0</v>
      </c>
      <c r="AF76" s="85" t="s">
        <v>101</v>
      </c>
      <c r="AG76" s="79" t="s">
        <v>101</v>
      </c>
      <c r="AH76" s="134">
        <v>0</v>
      </c>
      <c r="AI76" s="129">
        <f t="shared" si="0"/>
        <v>0</v>
      </c>
      <c r="AJ76" s="134">
        <v>125879.96</v>
      </c>
      <c r="AK76" s="134">
        <f>4756.82+12463.27</f>
        <v>17220.09</v>
      </c>
      <c r="AL76" s="139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</row>
    <row r="77" spans="1:1023 1031:2047 2055:3071 3079:4095 4103:5119 5127:6143 6151:7167 7175:8191 8199:9215 9223:10239 10247:11263 11271:12287 12295:13311 13319:14335 14343:15359 15367:16359" ht="14.25" x14ac:dyDescent="0.25">
      <c r="A77" s="23"/>
      <c r="B77" s="61"/>
      <c r="C77" s="61"/>
      <c r="D77" s="61"/>
      <c r="E77" s="61"/>
      <c r="F77" s="61"/>
      <c r="G77" s="76"/>
      <c r="H77" s="113"/>
      <c r="I77" s="51"/>
      <c r="J77" s="61"/>
      <c r="K77" s="77"/>
      <c r="L77" s="124"/>
      <c r="M77" s="76"/>
      <c r="N77" s="77"/>
      <c r="O77" s="77"/>
      <c r="P77" s="61"/>
      <c r="Q77" s="64"/>
      <c r="R77" s="130"/>
      <c r="S77" s="130"/>
      <c r="T77" s="61"/>
      <c r="U77" s="61"/>
      <c r="V77" s="65" t="s">
        <v>111</v>
      </c>
      <c r="W77" s="65">
        <v>44251</v>
      </c>
      <c r="X77" s="83">
        <v>12990</v>
      </c>
      <c r="Y77" s="65" t="s">
        <v>357</v>
      </c>
      <c r="Z77" s="84">
        <v>44258</v>
      </c>
      <c r="AA77" s="65">
        <v>44622</v>
      </c>
      <c r="AB77" s="88" t="s">
        <v>101</v>
      </c>
      <c r="AC77" s="78" t="s">
        <v>101</v>
      </c>
      <c r="AD77" s="134">
        <v>0</v>
      </c>
      <c r="AE77" s="134">
        <v>0</v>
      </c>
      <c r="AF77" s="85" t="s">
        <v>101</v>
      </c>
      <c r="AG77" s="79" t="s">
        <v>101</v>
      </c>
      <c r="AH77" s="134">
        <v>0</v>
      </c>
      <c r="AI77" s="129">
        <f t="shared" si="0"/>
        <v>0</v>
      </c>
      <c r="AJ77" s="134">
        <v>0</v>
      </c>
      <c r="AK77" s="134">
        <v>198401.81</v>
      </c>
      <c r="AL77" s="139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</row>
    <row r="78" spans="1:1023 1031:2047 2055:3071 3079:4095 4103:5119 5127:6143 6151:7167 7175:8191 8199:9215 9223:10239 10247:11263 11271:12287 12295:13311 13319:14335 14343:15359 15367:16359" ht="14.25" x14ac:dyDescent="0.25">
      <c r="A78" s="46">
        <v>21</v>
      </c>
      <c r="B78" s="61" t="s">
        <v>304</v>
      </c>
      <c r="C78" s="61" t="s">
        <v>216</v>
      </c>
      <c r="D78" s="61" t="s">
        <v>98</v>
      </c>
      <c r="E78" s="61" t="s">
        <v>100</v>
      </c>
      <c r="F78" s="61" t="s">
        <v>217</v>
      </c>
      <c r="G78" s="62">
        <v>12681</v>
      </c>
      <c r="H78" s="113" t="s">
        <v>188</v>
      </c>
      <c r="I78" s="51" t="s">
        <v>218</v>
      </c>
      <c r="J78" s="61" t="s">
        <v>219</v>
      </c>
      <c r="K78" s="77">
        <v>44172</v>
      </c>
      <c r="L78" s="124">
        <v>61320</v>
      </c>
      <c r="M78" s="76">
        <v>12943</v>
      </c>
      <c r="N78" s="77">
        <v>43831</v>
      </c>
      <c r="O78" s="77">
        <v>44196</v>
      </c>
      <c r="P78" s="61" t="s">
        <v>189</v>
      </c>
      <c r="Q78" s="64" t="s">
        <v>101</v>
      </c>
      <c r="R78" s="130" t="s">
        <v>101</v>
      </c>
      <c r="S78" s="130" t="s">
        <v>101</v>
      </c>
      <c r="T78" s="61" t="s">
        <v>99</v>
      </c>
      <c r="U78" s="71" t="s">
        <v>101</v>
      </c>
      <c r="V78" s="71" t="s">
        <v>101</v>
      </c>
      <c r="W78" s="71" t="s">
        <v>101</v>
      </c>
      <c r="X78" s="71" t="s">
        <v>101</v>
      </c>
      <c r="Y78" s="71" t="s">
        <v>101</v>
      </c>
      <c r="Z78" s="71" t="s">
        <v>101</v>
      </c>
      <c r="AA78" s="71" t="s">
        <v>101</v>
      </c>
      <c r="AB78" s="71" t="s">
        <v>101</v>
      </c>
      <c r="AC78" s="71" t="s">
        <v>101</v>
      </c>
      <c r="AD78" s="134">
        <v>0</v>
      </c>
      <c r="AE78" s="134">
        <v>0</v>
      </c>
      <c r="AF78" s="85" t="s">
        <v>101</v>
      </c>
      <c r="AG78" s="85" t="s">
        <v>101</v>
      </c>
      <c r="AH78" s="134">
        <v>0</v>
      </c>
      <c r="AI78" s="129">
        <f t="shared" si="0"/>
        <v>61320</v>
      </c>
      <c r="AJ78" s="134">
        <v>56210</v>
      </c>
      <c r="AK78" s="134">
        <v>0</v>
      </c>
      <c r="AL78" s="139">
        <f>+AK79+AJ78</f>
        <v>117530</v>
      </c>
      <c r="AM78" s="80" t="s">
        <v>101</v>
      </c>
      <c r="AN78" s="80" t="s">
        <v>101</v>
      </c>
      <c r="AO78" s="80" t="s">
        <v>101</v>
      </c>
      <c r="AP78" s="80" t="s">
        <v>101</v>
      </c>
      <c r="AQ78" s="80" t="s">
        <v>101</v>
      </c>
      <c r="AR78" s="80" t="s">
        <v>101</v>
      </c>
      <c r="AS78" s="80" t="s">
        <v>101</v>
      </c>
      <c r="AT78" s="80" t="s">
        <v>101</v>
      </c>
      <c r="AU78" s="80" t="s">
        <v>101</v>
      </c>
      <c r="AV78" s="80" t="s">
        <v>101</v>
      </c>
      <c r="AW78" s="80" t="s">
        <v>101</v>
      </c>
      <c r="AX78" s="80" t="s">
        <v>101</v>
      </c>
      <c r="AY78" s="80" t="s">
        <v>101</v>
      </c>
      <c r="AZ78" s="80" t="s">
        <v>101</v>
      </c>
      <c r="BA78" s="80" t="s">
        <v>101</v>
      </c>
      <c r="BB78" s="80" t="s">
        <v>101</v>
      </c>
      <c r="BC78" s="80" t="s">
        <v>101</v>
      </c>
      <c r="BD78" s="80" t="s">
        <v>101</v>
      </c>
      <c r="BE78" s="80" t="s">
        <v>101</v>
      </c>
      <c r="BF78" s="80" t="s">
        <v>101</v>
      </c>
      <c r="BG78" s="80" t="s">
        <v>101</v>
      </c>
      <c r="BH78" s="68" t="s">
        <v>101</v>
      </c>
    </row>
    <row r="79" spans="1:1023 1031:2047 2055:3071 3079:4095 4103:5119 5127:6143 6151:7167 7175:8191 8199:9215 9223:10239 10247:11263 11271:12287 12295:13311 13319:14335 14343:15359 15367:16359" ht="14.25" x14ac:dyDescent="0.25">
      <c r="A79" s="47"/>
      <c r="B79" s="61"/>
      <c r="C79" s="61"/>
      <c r="D79" s="61"/>
      <c r="E79" s="61"/>
      <c r="F79" s="61"/>
      <c r="G79" s="62"/>
      <c r="H79" s="113"/>
      <c r="I79" s="51"/>
      <c r="J79" s="61"/>
      <c r="K79" s="77"/>
      <c r="L79" s="124"/>
      <c r="M79" s="76"/>
      <c r="N79" s="77"/>
      <c r="O79" s="77"/>
      <c r="P79" s="61"/>
      <c r="Q79" s="64"/>
      <c r="R79" s="130"/>
      <c r="S79" s="130"/>
      <c r="T79" s="61"/>
      <c r="U79" s="71"/>
      <c r="V79" s="65" t="s">
        <v>102</v>
      </c>
      <c r="W79" s="65">
        <v>44172</v>
      </c>
      <c r="X79" s="83">
        <v>12943</v>
      </c>
      <c r="Y79" s="65" t="s">
        <v>305</v>
      </c>
      <c r="Z79" s="84">
        <v>44197</v>
      </c>
      <c r="AA79" s="65">
        <v>44561</v>
      </c>
      <c r="AB79" s="85" t="s">
        <v>101</v>
      </c>
      <c r="AC79" s="85" t="s">
        <v>101</v>
      </c>
      <c r="AD79" s="134">
        <v>0</v>
      </c>
      <c r="AE79" s="134">
        <v>0</v>
      </c>
      <c r="AF79" s="85" t="s">
        <v>101</v>
      </c>
      <c r="AG79" s="85" t="s">
        <v>101</v>
      </c>
      <c r="AH79" s="134">
        <v>0</v>
      </c>
      <c r="AI79" s="129">
        <f t="shared" si="0"/>
        <v>0</v>
      </c>
      <c r="AJ79" s="134">
        <v>0</v>
      </c>
      <c r="AK79" s="134">
        <v>61320</v>
      </c>
      <c r="AL79" s="139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68"/>
    </row>
    <row r="80" spans="1:1023 1031:2047 2055:3071 3079:4095 4103:5119 5127:6143 6151:7167 7175:8191 8199:9215 9223:10239 10247:11263 11271:12287 12295:13311 13319:14335 14343:15359 15367:16359" ht="14.25" x14ac:dyDescent="0.25">
      <c r="A80" s="23">
        <v>22</v>
      </c>
      <c r="B80" s="61" t="s">
        <v>306</v>
      </c>
      <c r="C80" s="61" t="s">
        <v>190</v>
      </c>
      <c r="D80" s="61" t="s">
        <v>163</v>
      </c>
      <c r="E80" s="61" t="s">
        <v>100</v>
      </c>
      <c r="F80" s="61" t="s">
        <v>193</v>
      </c>
      <c r="G80" s="76">
        <v>12437</v>
      </c>
      <c r="H80" s="113" t="s">
        <v>187</v>
      </c>
      <c r="I80" s="51" t="s">
        <v>194</v>
      </c>
      <c r="J80" s="61" t="s">
        <v>195</v>
      </c>
      <c r="K80" s="77">
        <v>43642</v>
      </c>
      <c r="L80" s="124">
        <v>528229.62</v>
      </c>
      <c r="M80" s="76">
        <v>12643</v>
      </c>
      <c r="N80" s="77">
        <v>43647</v>
      </c>
      <c r="O80" s="77">
        <v>43830</v>
      </c>
      <c r="P80" s="61" t="s">
        <v>114</v>
      </c>
      <c r="Q80" s="64" t="s">
        <v>101</v>
      </c>
      <c r="R80" s="130" t="s">
        <v>101</v>
      </c>
      <c r="S80" s="130" t="s">
        <v>101</v>
      </c>
      <c r="T80" s="61" t="s">
        <v>230</v>
      </c>
      <c r="U80" s="61" t="s">
        <v>101</v>
      </c>
      <c r="V80" s="71" t="s">
        <v>101</v>
      </c>
      <c r="W80" s="71" t="s">
        <v>101</v>
      </c>
      <c r="X80" s="71" t="s">
        <v>101</v>
      </c>
      <c r="Y80" s="71" t="s">
        <v>101</v>
      </c>
      <c r="Z80" s="71" t="s">
        <v>101</v>
      </c>
      <c r="AA80" s="71" t="s">
        <v>101</v>
      </c>
      <c r="AB80" s="71" t="s">
        <v>101</v>
      </c>
      <c r="AC80" s="71" t="s">
        <v>101</v>
      </c>
      <c r="AD80" s="134">
        <v>0</v>
      </c>
      <c r="AE80" s="134">
        <v>0</v>
      </c>
      <c r="AF80" s="85" t="s">
        <v>101</v>
      </c>
      <c r="AG80" s="85" t="s">
        <v>101</v>
      </c>
      <c r="AH80" s="134">
        <v>0</v>
      </c>
      <c r="AI80" s="129">
        <f t="shared" si="0"/>
        <v>528229.62</v>
      </c>
      <c r="AJ80" s="134">
        <v>528229.62</v>
      </c>
      <c r="AK80" s="134">
        <v>0</v>
      </c>
      <c r="AL80" s="139">
        <f>AJ80+AJ84+AK85+AK86</f>
        <v>3039379.27</v>
      </c>
      <c r="AM80" s="80" t="s">
        <v>159</v>
      </c>
      <c r="AN80" s="80" t="s">
        <v>191</v>
      </c>
      <c r="AO80" s="63" t="s">
        <v>192</v>
      </c>
      <c r="AP80" s="80" t="s">
        <v>191</v>
      </c>
      <c r="AQ80" s="80" t="s">
        <v>101</v>
      </c>
      <c r="AR80" s="80" t="s">
        <v>101</v>
      </c>
      <c r="AS80" s="80" t="s">
        <v>101</v>
      </c>
      <c r="AT80" s="80" t="s">
        <v>101</v>
      </c>
      <c r="AU80" s="80" t="s">
        <v>101</v>
      </c>
      <c r="AV80" s="80" t="s">
        <v>101</v>
      </c>
      <c r="AW80" s="80" t="s">
        <v>101</v>
      </c>
      <c r="AX80" s="80" t="s">
        <v>101</v>
      </c>
      <c r="AY80" s="80" t="s">
        <v>101</v>
      </c>
      <c r="AZ80" s="80" t="s">
        <v>101</v>
      </c>
      <c r="BA80" s="80" t="s">
        <v>101</v>
      </c>
      <c r="BB80" s="80" t="s">
        <v>101</v>
      </c>
      <c r="BC80" s="80" t="s">
        <v>101</v>
      </c>
      <c r="BD80" s="80" t="s">
        <v>101</v>
      </c>
      <c r="BE80" s="80" t="s">
        <v>101</v>
      </c>
      <c r="BF80" s="80" t="s">
        <v>101</v>
      </c>
      <c r="BG80" s="80" t="s">
        <v>101</v>
      </c>
      <c r="BH80" s="68" t="s">
        <v>101</v>
      </c>
    </row>
    <row r="81" spans="1:60" ht="14.25" x14ac:dyDescent="0.25">
      <c r="A81" s="23"/>
      <c r="B81" s="61"/>
      <c r="C81" s="61"/>
      <c r="D81" s="61"/>
      <c r="E81" s="61"/>
      <c r="F81" s="61"/>
      <c r="G81" s="76"/>
      <c r="H81" s="113"/>
      <c r="I81" s="51"/>
      <c r="J81" s="61"/>
      <c r="K81" s="77"/>
      <c r="L81" s="124"/>
      <c r="M81" s="76"/>
      <c r="N81" s="77"/>
      <c r="O81" s="77"/>
      <c r="P81" s="61"/>
      <c r="Q81" s="64"/>
      <c r="R81" s="130"/>
      <c r="S81" s="130"/>
      <c r="T81" s="61"/>
      <c r="U81" s="61"/>
      <c r="V81" s="71" t="s">
        <v>102</v>
      </c>
      <c r="W81" s="65">
        <v>43829</v>
      </c>
      <c r="X81" s="74">
        <v>12713</v>
      </c>
      <c r="Y81" s="71" t="s">
        <v>239</v>
      </c>
      <c r="Z81" s="65">
        <v>43831</v>
      </c>
      <c r="AA81" s="65">
        <v>44012</v>
      </c>
      <c r="AB81" s="71" t="s">
        <v>101</v>
      </c>
      <c r="AC81" s="71" t="s">
        <v>101</v>
      </c>
      <c r="AD81" s="134">
        <v>0</v>
      </c>
      <c r="AE81" s="134">
        <v>0</v>
      </c>
      <c r="AF81" s="85" t="s">
        <v>101</v>
      </c>
      <c r="AG81" s="85" t="s">
        <v>101</v>
      </c>
      <c r="AH81" s="134">
        <v>0</v>
      </c>
      <c r="AI81" s="129">
        <f t="shared" si="0"/>
        <v>0</v>
      </c>
      <c r="AJ81" s="134">
        <v>0</v>
      </c>
      <c r="AK81" s="134">
        <v>0</v>
      </c>
      <c r="AL81" s="139"/>
      <c r="AM81" s="80"/>
      <c r="AN81" s="80"/>
      <c r="AO81" s="63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68"/>
    </row>
    <row r="82" spans="1:60" ht="14.25" x14ac:dyDescent="0.25">
      <c r="A82" s="23"/>
      <c r="B82" s="61"/>
      <c r="C82" s="61"/>
      <c r="D82" s="61"/>
      <c r="E82" s="61"/>
      <c r="F82" s="61"/>
      <c r="G82" s="76"/>
      <c r="H82" s="113"/>
      <c r="I82" s="51"/>
      <c r="J82" s="61"/>
      <c r="K82" s="77"/>
      <c r="L82" s="124"/>
      <c r="M82" s="76"/>
      <c r="N82" s="77"/>
      <c r="O82" s="77"/>
      <c r="P82" s="61"/>
      <c r="Q82" s="64"/>
      <c r="R82" s="130"/>
      <c r="S82" s="130"/>
      <c r="T82" s="61"/>
      <c r="U82" s="61"/>
      <c r="V82" s="71" t="s">
        <v>111</v>
      </c>
      <c r="W82" s="65">
        <v>44011</v>
      </c>
      <c r="X82" s="74">
        <v>12831</v>
      </c>
      <c r="Y82" s="71" t="s">
        <v>240</v>
      </c>
      <c r="Z82" s="65">
        <v>44013</v>
      </c>
      <c r="AA82" s="65">
        <v>44196</v>
      </c>
      <c r="AB82" s="71" t="s">
        <v>101</v>
      </c>
      <c r="AC82" s="71" t="s">
        <v>101</v>
      </c>
      <c r="AD82" s="134">
        <v>0</v>
      </c>
      <c r="AE82" s="134">
        <v>0</v>
      </c>
      <c r="AF82" s="85" t="s">
        <v>101</v>
      </c>
      <c r="AG82" s="85" t="s">
        <v>101</v>
      </c>
      <c r="AH82" s="134">
        <v>0</v>
      </c>
      <c r="AI82" s="129">
        <f t="shared" si="0"/>
        <v>0</v>
      </c>
      <c r="AJ82" s="134">
        <v>0</v>
      </c>
      <c r="AK82" s="134">
        <v>0</v>
      </c>
      <c r="AL82" s="139"/>
      <c r="AM82" s="80"/>
      <c r="AN82" s="80"/>
      <c r="AO82" s="63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68"/>
    </row>
    <row r="83" spans="1:60" ht="14.25" x14ac:dyDescent="0.25">
      <c r="A83" s="23"/>
      <c r="B83" s="61"/>
      <c r="C83" s="61"/>
      <c r="D83" s="61"/>
      <c r="E83" s="61"/>
      <c r="F83" s="61"/>
      <c r="G83" s="76"/>
      <c r="H83" s="113"/>
      <c r="I83" s="51"/>
      <c r="J83" s="61"/>
      <c r="K83" s="77"/>
      <c r="L83" s="124"/>
      <c r="M83" s="76"/>
      <c r="N83" s="77"/>
      <c r="O83" s="77"/>
      <c r="P83" s="61"/>
      <c r="Q83" s="64"/>
      <c r="R83" s="130"/>
      <c r="S83" s="130"/>
      <c r="T83" s="61"/>
      <c r="U83" s="61"/>
      <c r="V83" s="71" t="s">
        <v>112</v>
      </c>
      <c r="W83" s="65">
        <v>44091</v>
      </c>
      <c r="X83" s="74">
        <v>12887</v>
      </c>
      <c r="Y83" s="71" t="s">
        <v>120</v>
      </c>
      <c r="Z83" s="65">
        <v>44105</v>
      </c>
      <c r="AA83" s="65">
        <v>44196</v>
      </c>
      <c r="AB83" s="66" t="s">
        <v>241</v>
      </c>
      <c r="AC83" s="71" t="s">
        <v>101</v>
      </c>
      <c r="AD83" s="134">
        <v>4264.8</v>
      </c>
      <c r="AE83" s="134">
        <v>0</v>
      </c>
      <c r="AF83" s="85" t="s">
        <v>101</v>
      </c>
      <c r="AG83" s="85" t="s">
        <v>101</v>
      </c>
      <c r="AH83" s="134">
        <v>0</v>
      </c>
      <c r="AI83" s="129">
        <f t="shared" si="0"/>
        <v>4264.8</v>
      </c>
      <c r="AJ83" s="134">
        <v>0</v>
      </c>
      <c r="AK83" s="134">
        <v>0</v>
      </c>
      <c r="AL83" s="139"/>
      <c r="AM83" s="80"/>
      <c r="AN83" s="80"/>
      <c r="AO83" s="63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68"/>
    </row>
    <row r="84" spans="1:60" ht="28.5" x14ac:dyDescent="0.25">
      <c r="A84" s="23"/>
      <c r="B84" s="61"/>
      <c r="C84" s="61"/>
      <c r="D84" s="61"/>
      <c r="E84" s="61"/>
      <c r="F84" s="61"/>
      <c r="G84" s="76"/>
      <c r="H84" s="113"/>
      <c r="I84" s="51"/>
      <c r="J84" s="61"/>
      <c r="K84" s="77"/>
      <c r="L84" s="124"/>
      <c r="M84" s="76"/>
      <c r="N84" s="77"/>
      <c r="O84" s="77"/>
      <c r="P84" s="61"/>
      <c r="Q84" s="64"/>
      <c r="R84" s="130"/>
      <c r="S84" s="130"/>
      <c r="T84" s="61"/>
      <c r="U84" s="61"/>
      <c r="V84" s="71" t="s">
        <v>113</v>
      </c>
      <c r="W84" s="65">
        <v>44095</v>
      </c>
      <c r="X84" s="74">
        <v>12894</v>
      </c>
      <c r="Y84" s="71" t="s">
        <v>242</v>
      </c>
      <c r="Z84" s="65">
        <v>44013</v>
      </c>
      <c r="AA84" s="65">
        <v>44196</v>
      </c>
      <c r="AB84" s="66" t="s">
        <v>243</v>
      </c>
      <c r="AC84" s="71" t="s">
        <v>101</v>
      </c>
      <c r="AD84" s="134">
        <v>15622.06</v>
      </c>
      <c r="AE84" s="134">
        <v>0</v>
      </c>
      <c r="AF84" s="84">
        <v>44169</v>
      </c>
      <c r="AG84" s="85" t="s">
        <v>101</v>
      </c>
      <c r="AH84" s="134">
        <v>64418.27</v>
      </c>
      <c r="AI84" s="129">
        <f t="shared" si="0"/>
        <v>80040.33</v>
      </c>
      <c r="AJ84" s="134">
        <v>1223608.0900000001</v>
      </c>
      <c r="AK84" s="134">
        <v>0</v>
      </c>
      <c r="AL84" s="139"/>
      <c r="AM84" s="80"/>
      <c r="AN84" s="80"/>
      <c r="AO84" s="63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68"/>
    </row>
    <row r="85" spans="1:60" ht="14.25" x14ac:dyDescent="0.25">
      <c r="A85" s="23"/>
      <c r="B85" s="61"/>
      <c r="C85" s="61"/>
      <c r="D85" s="61"/>
      <c r="E85" s="61"/>
      <c r="F85" s="61"/>
      <c r="G85" s="76"/>
      <c r="H85" s="113"/>
      <c r="I85" s="51"/>
      <c r="J85" s="61"/>
      <c r="K85" s="77"/>
      <c r="L85" s="124"/>
      <c r="M85" s="76"/>
      <c r="N85" s="77"/>
      <c r="O85" s="77"/>
      <c r="P85" s="61"/>
      <c r="Q85" s="64"/>
      <c r="R85" s="130"/>
      <c r="S85" s="130"/>
      <c r="T85" s="61"/>
      <c r="U85" s="61"/>
      <c r="V85" s="71" t="s">
        <v>373</v>
      </c>
      <c r="W85" s="65">
        <v>44197</v>
      </c>
      <c r="X85" s="74">
        <v>12954</v>
      </c>
      <c r="Y85" s="71" t="s">
        <v>374</v>
      </c>
      <c r="Z85" s="65">
        <v>44197</v>
      </c>
      <c r="AA85" s="65">
        <v>44377</v>
      </c>
      <c r="AB85" s="66" t="s">
        <v>101</v>
      </c>
      <c r="AC85" s="71" t="s">
        <v>101</v>
      </c>
      <c r="AD85" s="134" t="s">
        <v>101</v>
      </c>
      <c r="AE85" s="134">
        <v>0</v>
      </c>
      <c r="AF85" s="84" t="s">
        <v>101</v>
      </c>
      <c r="AG85" s="85" t="s">
        <v>101</v>
      </c>
      <c r="AH85" s="134">
        <v>0</v>
      </c>
      <c r="AI85" s="129">
        <v>0</v>
      </c>
      <c r="AJ85" s="134">
        <v>0</v>
      </c>
      <c r="AK85" s="134">
        <v>536475.65</v>
      </c>
      <c r="AL85" s="139"/>
      <c r="AM85" s="80"/>
      <c r="AN85" s="80"/>
      <c r="AO85" s="63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68"/>
    </row>
    <row r="86" spans="1:60" ht="14.25" x14ac:dyDescent="0.25">
      <c r="A86" s="23"/>
      <c r="B86" s="61"/>
      <c r="C86" s="61"/>
      <c r="D86" s="61"/>
      <c r="E86" s="61"/>
      <c r="F86" s="61"/>
      <c r="G86" s="76"/>
      <c r="H86" s="113"/>
      <c r="I86" s="51"/>
      <c r="J86" s="61"/>
      <c r="K86" s="77"/>
      <c r="L86" s="124"/>
      <c r="M86" s="76"/>
      <c r="N86" s="77"/>
      <c r="O86" s="77"/>
      <c r="P86" s="61"/>
      <c r="Q86" s="64"/>
      <c r="R86" s="130"/>
      <c r="S86" s="130"/>
      <c r="T86" s="61"/>
      <c r="U86" s="61"/>
      <c r="V86" s="71" t="s">
        <v>375</v>
      </c>
      <c r="W86" s="65">
        <v>44369</v>
      </c>
      <c r="X86" s="74">
        <v>13071</v>
      </c>
      <c r="Y86" s="71" t="s">
        <v>374</v>
      </c>
      <c r="Z86" s="65">
        <v>44378</v>
      </c>
      <c r="AA86" s="65">
        <v>44561</v>
      </c>
      <c r="AB86" s="66" t="s">
        <v>101</v>
      </c>
      <c r="AC86" s="71" t="s">
        <v>101</v>
      </c>
      <c r="AD86" s="134" t="s">
        <v>101</v>
      </c>
      <c r="AE86" s="134">
        <v>0</v>
      </c>
      <c r="AF86" s="85" t="s">
        <v>101</v>
      </c>
      <c r="AG86" s="85" t="s">
        <v>101</v>
      </c>
      <c r="AH86" s="134">
        <v>0</v>
      </c>
      <c r="AI86" s="129">
        <v>0</v>
      </c>
      <c r="AJ86" s="134">
        <v>0</v>
      </c>
      <c r="AK86" s="134">
        <v>751065.91</v>
      </c>
      <c r="AL86" s="139"/>
      <c r="AM86" s="80"/>
      <c r="AN86" s="80"/>
      <c r="AO86" s="63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68"/>
    </row>
    <row r="87" spans="1:60" ht="14.25" x14ac:dyDescent="0.25">
      <c r="A87" s="23">
        <v>23</v>
      </c>
      <c r="B87" s="61" t="s">
        <v>376</v>
      </c>
      <c r="C87" s="61" t="s">
        <v>201</v>
      </c>
      <c r="D87" s="61" t="s">
        <v>208</v>
      </c>
      <c r="E87" s="61" t="s">
        <v>286</v>
      </c>
      <c r="F87" s="61" t="s">
        <v>203</v>
      </c>
      <c r="G87" s="76">
        <v>12558</v>
      </c>
      <c r="H87" s="113" t="s">
        <v>204</v>
      </c>
      <c r="I87" s="51" t="s">
        <v>205</v>
      </c>
      <c r="J87" s="61" t="s">
        <v>206</v>
      </c>
      <c r="K87" s="77">
        <v>43622</v>
      </c>
      <c r="L87" s="124">
        <v>300000</v>
      </c>
      <c r="M87" s="76">
        <v>12570</v>
      </c>
      <c r="N87" s="77">
        <v>43622</v>
      </c>
      <c r="O87" s="77">
        <v>43988</v>
      </c>
      <c r="P87" s="61" t="s">
        <v>114</v>
      </c>
      <c r="Q87" s="64" t="s">
        <v>101</v>
      </c>
      <c r="R87" s="130" t="s">
        <v>101</v>
      </c>
      <c r="S87" s="130" t="s">
        <v>101</v>
      </c>
      <c r="T87" s="61" t="s">
        <v>99</v>
      </c>
      <c r="U87" s="61" t="s">
        <v>101</v>
      </c>
      <c r="V87" s="71" t="s">
        <v>101</v>
      </c>
      <c r="W87" s="71" t="s">
        <v>101</v>
      </c>
      <c r="X87" s="71" t="s">
        <v>101</v>
      </c>
      <c r="Y87" s="71" t="s">
        <v>101</v>
      </c>
      <c r="Z87" s="71" t="s">
        <v>101</v>
      </c>
      <c r="AA87" s="71" t="s">
        <v>101</v>
      </c>
      <c r="AB87" s="71" t="s">
        <v>101</v>
      </c>
      <c r="AC87" s="71" t="s">
        <v>101</v>
      </c>
      <c r="AD87" s="134">
        <v>0</v>
      </c>
      <c r="AE87" s="134">
        <v>0</v>
      </c>
      <c r="AF87" s="85" t="s">
        <v>101</v>
      </c>
      <c r="AG87" s="85" t="s">
        <v>101</v>
      </c>
      <c r="AH87" s="134">
        <v>0</v>
      </c>
      <c r="AI87" s="129">
        <f t="shared" ref="AI86:AI133" si="2">L87-AE87+AD87+AH87</f>
        <v>300000</v>
      </c>
      <c r="AJ87" s="134">
        <f>12377.44</f>
        <v>12377.44</v>
      </c>
      <c r="AK87" s="134">
        <v>0</v>
      </c>
      <c r="AL87" s="139">
        <f>AJ87+AJ88+AK89+AK88</f>
        <v>280403.87</v>
      </c>
      <c r="AM87" s="80" t="s">
        <v>101</v>
      </c>
      <c r="AN87" s="80" t="s">
        <v>101</v>
      </c>
      <c r="AO87" s="80" t="s">
        <v>101</v>
      </c>
      <c r="AP87" s="80" t="s">
        <v>101</v>
      </c>
      <c r="AQ87" s="80" t="s">
        <v>202</v>
      </c>
      <c r="AR87" s="61" t="s">
        <v>209</v>
      </c>
      <c r="AS87" s="80" t="s">
        <v>207</v>
      </c>
      <c r="AT87" s="80" t="s">
        <v>207</v>
      </c>
      <c r="AU87" s="80" t="s">
        <v>101</v>
      </c>
      <c r="AV87" s="80" t="s">
        <v>101</v>
      </c>
      <c r="AW87" s="80" t="s">
        <v>101</v>
      </c>
      <c r="AX87" s="80" t="s">
        <v>101</v>
      </c>
      <c r="AY87" s="80" t="s">
        <v>101</v>
      </c>
      <c r="AZ87" s="80" t="s">
        <v>101</v>
      </c>
      <c r="BA87" s="80" t="s">
        <v>101</v>
      </c>
      <c r="BB87" s="80" t="s">
        <v>101</v>
      </c>
      <c r="BC87" s="80" t="s">
        <v>101</v>
      </c>
      <c r="BD87" s="80" t="s">
        <v>101</v>
      </c>
      <c r="BE87" s="80" t="s">
        <v>101</v>
      </c>
      <c r="BF87" s="80" t="s">
        <v>101</v>
      </c>
      <c r="BG87" s="80" t="s">
        <v>101</v>
      </c>
      <c r="BH87" s="68" t="s">
        <v>101</v>
      </c>
    </row>
    <row r="88" spans="1:60" ht="14.25" x14ac:dyDescent="0.25">
      <c r="A88" s="23"/>
      <c r="B88" s="61"/>
      <c r="C88" s="61"/>
      <c r="D88" s="61"/>
      <c r="E88" s="61"/>
      <c r="F88" s="61"/>
      <c r="G88" s="76"/>
      <c r="H88" s="113"/>
      <c r="I88" s="51"/>
      <c r="J88" s="61"/>
      <c r="K88" s="77"/>
      <c r="L88" s="124"/>
      <c r="M88" s="76"/>
      <c r="N88" s="77"/>
      <c r="O88" s="77"/>
      <c r="P88" s="61"/>
      <c r="Q88" s="64"/>
      <c r="R88" s="130"/>
      <c r="S88" s="130"/>
      <c r="T88" s="61"/>
      <c r="U88" s="61"/>
      <c r="V88" s="71" t="s">
        <v>102</v>
      </c>
      <c r="W88" s="65">
        <v>43986</v>
      </c>
      <c r="X88" s="74">
        <v>12822</v>
      </c>
      <c r="Y88" s="71" t="s">
        <v>430</v>
      </c>
      <c r="Z88" s="65">
        <v>43989</v>
      </c>
      <c r="AA88" s="65">
        <v>44483</v>
      </c>
      <c r="AB88" s="71" t="s">
        <v>101</v>
      </c>
      <c r="AC88" s="71" t="s">
        <v>101</v>
      </c>
      <c r="AD88" s="134">
        <v>0</v>
      </c>
      <c r="AE88" s="134">
        <v>0</v>
      </c>
      <c r="AF88" s="85" t="s">
        <v>101</v>
      </c>
      <c r="AG88" s="85" t="s">
        <v>101</v>
      </c>
      <c r="AH88" s="134">
        <v>0</v>
      </c>
      <c r="AI88" s="129">
        <f t="shared" si="2"/>
        <v>0</v>
      </c>
      <c r="AJ88" s="134">
        <v>114771.49</v>
      </c>
      <c r="AK88" s="134">
        <v>106654.86</v>
      </c>
      <c r="AL88" s="139"/>
      <c r="AM88" s="80"/>
      <c r="AN88" s="80"/>
      <c r="AO88" s="80"/>
      <c r="AP88" s="80"/>
      <c r="AQ88" s="80"/>
      <c r="AR88" s="61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68"/>
    </row>
    <row r="89" spans="1:60" ht="14.25" x14ac:dyDescent="0.25">
      <c r="A89" s="23"/>
      <c r="B89" s="61"/>
      <c r="C89" s="61"/>
      <c r="D89" s="61"/>
      <c r="E89" s="61"/>
      <c r="F89" s="61"/>
      <c r="G89" s="76"/>
      <c r="H89" s="113"/>
      <c r="I89" s="51"/>
      <c r="J89" s="61"/>
      <c r="K89" s="77"/>
      <c r="L89" s="124"/>
      <c r="M89" s="76"/>
      <c r="N89" s="77"/>
      <c r="O89" s="77"/>
      <c r="P89" s="61"/>
      <c r="Q89" s="64"/>
      <c r="R89" s="130"/>
      <c r="S89" s="130"/>
      <c r="T89" s="61"/>
      <c r="U89" s="61"/>
      <c r="V89" s="71" t="s">
        <v>111</v>
      </c>
      <c r="W89" s="65">
        <v>44483</v>
      </c>
      <c r="X89" s="74">
        <v>12939</v>
      </c>
      <c r="Y89" s="71" t="s">
        <v>431</v>
      </c>
      <c r="Z89" s="65">
        <v>44483</v>
      </c>
      <c r="AA89" s="65">
        <v>44848</v>
      </c>
      <c r="AB89" s="71" t="s">
        <v>101</v>
      </c>
      <c r="AC89" s="71" t="s">
        <v>101</v>
      </c>
      <c r="AD89" s="131">
        <v>0</v>
      </c>
      <c r="AE89" s="131">
        <v>0</v>
      </c>
      <c r="AF89" s="71" t="s">
        <v>101</v>
      </c>
      <c r="AG89" s="71" t="s">
        <v>101</v>
      </c>
      <c r="AH89" s="131">
        <v>0</v>
      </c>
      <c r="AI89" s="129">
        <f t="shared" si="2"/>
        <v>0</v>
      </c>
      <c r="AJ89" s="134">
        <v>0</v>
      </c>
      <c r="AK89" s="134">
        <f>10125.93+16741.51+19732.64</f>
        <v>46600.08</v>
      </c>
      <c r="AL89" s="139"/>
      <c r="AM89" s="80"/>
      <c r="AN89" s="80"/>
      <c r="AO89" s="80"/>
      <c r="AP89" s="80"/>
      <c r="AQ89" s="80"/>
      <c r="AR89" s="61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68"/>
    </row>
    <row r="90" spans="1:60" ht="14.25" x14ac:dyDescent="0.25">
      <c r="A90" s="23">
        <v>24</v>
      </c>
      <c r="B90" s="61" t="s">
        <v>473</v>
      </c>
      <c r="C90" s="61" t="s">
        <v>249</v>
      </c>
      <c r="D90" s="61" t="s">
        <v>98</v>
      </c>
      <c r="E90" s="61" t="s">
        <v>100</v>
      </c>
      <c r="F90" s="61" t="s">
        <v>210</v>
      </c>
      <c r="G90" s="76">
        <v>12612</v>
      </c>
      <c r="H90" s="113" t="s">
        <v>250</v>
      </c>
      <c r="I90" s="51" t="s">
        <v>211</v>
      </c>
      <c r="J90" s="61" t="s">
        <v>212</v>
      </c>
      <c r="K90" s="77">
        <v>43731</v>
      </c>
      <c r="L90" s="124">
        <v>489840</v>
      </c>
      <c r="M90" s="76">
        <v>12645</v>
      </c>
      <c r="N90" s="77">
        <v>43731</v>
      </c>
      <c r="O90" s="77">
        <v>44097</v>
      </c>
      <c r="P90" s="61" t="s">
        <v>189</v>
      </c>
      <c r="Q90" s="64" t="s">
        <v>101</v>
      </c>
      <c r="R90" s="130" t="s">
        <v>101</v>
      </c>
      <c r="S90" s="130" t="s">
        <v>101</v>
      </c>
      <c r="T90" s="61" t="s">
        <v>99</v>
      </c>
      <c r="U90" s="61" t="s">
        <v>101</v>
      </c>
      <c r="V90" s="71" t="s">
        <v>101</v>
      </c>
      <c r="W90" s="71" t="s">
        <v>101</v>
      </c>
      <c r="X90" s="71" t="s">
        <v>101</v>
      </c>
      <c r="Y90" s="71" t="s">
        <v>101</v>
      </c>
      <c r="Z90" s="71" t="s">
        <v>101</v>
      </c>
      <c r="AA90" s="71" t="s">
        <v>101</v>
      </c>
      <c r="AB90" s="71" t="s">
        <v>101</v>
      </c>
      <c r="AC90" s="71" t="s">
        <v>101</v>
      </c>
      <c r="AD90" s="134">
        <v>0</v>
      </c>
      <c r="AE90" s="134">
        <v>0</v>
      </c>
      <c r="AF90" s="85" t="s">
        <v>101</v>
      </c>
      <c r="AG90" s="85" t="s">
        <v>101</v>
      </c>
      <c r="AH90" s="134">
        <v>0</v>
      </c>
      <c r="AI90" s="129">
        <f t="shared" si="2"/>
        <v>489840</v>
      </c>
      <c r="AJ90" s="134">
        <v>44836.55</v>
      </c>
      <c r="AK90" s="134">
        <v>0</v>
      </c>
      <c r="AL90" s="139">
        <f>AK92+AJ90+AJ91</f>
        <v>281914.90999999997</v>
      </c>
      <c r="AM90" s="80" t="s">
        <v>101</v>
      </c>
      <c r="AN90" s="80" t="s">
        <v>101</v>
      </c>
      <c r="AO90" s="80" t="s">
        <v>101</v>
      </c>
      <c r="AP90" s="80" t="s">
        <v>101</v>
      </c>
      <c r="AQ90" s="80" t="s">
        <v>101</v>
      </c>
      <c r="AR90" s="80" t="s">
        <v>101</v>
      </c>
      <c r="AS90" s="80" t="s">
        <v>101</v>
      </c>
      <c r="AT90" s="80" t="s">
        <v>101</v>
      </c>
      <c r="AU90" s="80" t="s">
        <v>101</v>
      </c>
      <c r="AV90" s="80" t="s">
        <v>101</v>
      </c>
      <c r="AW90" s="80" t="s">
        <v>101</v>
      </c>
      <c r="AX90" s="80" t="s">
        <v>101</v>
      </c>
      <c r="AY90" s="80" t="s">
        <v>101</v>
      </c>
      <c r="AZ90" s="80" t="s">
        <v>101</v>
      </c>
      <c r="BA90" s="80" t="s">
        <v>101</v>
      </c>
      <c r="BB90" s="80" t="s">
        <v>101</v>
      </c>
      <c r="BC90" s="80" t="s">
        <v>101</v>
      </c>
      <c r="BD90" s="80" t="s">
        <v>101</v>
      </c>
      <c r="BE90" s="80" t="s">
        <v>101</v>
      </c>
      <c r="BF90" s="80" t="s">
        <v>101</v>
      </c>
      <c r="BG90" s="80" t="s">
        <v>101</v>
      </c>
      <c r="BH90" s="68" t="s">
        <v>101</v>
      </c>
    </row>
    <row r="91" spans="1:60" ht="14.25" x14ac:dyDescent="0.25">
      <c r="A91" s="23"/>
      <c r="B91" s="61"/>
      <c r="C91" s="61"/>
      <c r="D91" s="61"/>
      <c r="E91" s="61"/>
      <c r="F91" s="61"/>
      <c r="G91" s="76"/>
      <c r="H91" s="113"/>
      <c r="I91" s="51"/>
      <c r="J91" s="61"/>
      <c r="K91" s="77"/>
      <c r="L91" s="124"/>
      <c r="M91" s="76"/>
      <c r="N91" s="77"/>
      <c r="O91" s="77"/>
      <c r="P91" s="61"/>
      <c r="Q91" s="64"/>
      <c r="R91" s="130"/>
      <c r="S91" s="130"/>
      <c r="T91" s="61"/>
      <c r="U91" s="61"/>
      <c r="V91" s="71" t="s">
        <v>102</v>
      </c>
      <c r="W91" s="65">
        <v>44098</v>
      </c>
      <c r="X91" s="74">
        <v>12894</v>
      </c>
      <c r="Y91" s="71" t="s">
        <v>251</v>
      </c>
      <c r="Z91" s="65">
        <v>44098</v>
      </c>
      <c r="AA91" s="65">
        <v>44463</v>
      </c>
      <c r="AB91" s="71" t="s">
        <v>101</v>
      </c>
      <c r="AC91" s="71" t="s">
        <v>101</v>
      </c>
      <c r="AD91" s="134">
        <v>0</v>
      </c>
      <c r="AE91" s="134">
        <v>0</v>
      </c>
      <c r="AF91" s="85" t="s">
        <v>101</v>
      </c>
      <c r="AG91" s="85" t="s">
        <v>101</v>
      </c>
      <c r="AH91" s="134">
        <v>0</v>
      </c>
      <c r="AI91" s="129">
        <f t="shared" si="2"/>
        <v>0</v>
      </c>
      <c r="AJ91" s="134">
        <v>123142.49</v>
      </c>
      <c r="AK91" s="134">
        <v>0</v>
      </c>
      <c r="AL91" s="139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68"/>
    </row>
    <row r="92" spans="1:60" ht="14.25" x14ac:dyDescent="0.25">
      <c r="A92" s="23"/>
      <c r="B92" s="61"/>
      <c r="C92" s="61"/>
      <c r="D92" s="61"/>
      <c r="E92" s="61"/>
      <c r="F92" s="61"/>
      <c r="G92" s="76"/>
      <c r="H92" s="113"/>
      <c r="I92" s="51"/>
      <c r="J92" s="61"/>
      <c r="K92" s="77"/>
      <c r="L92" s="124"/>
      <c r="M92" s="76"/>
      <c r="N92" s="77"/>
      <c r="O92" s="77"/>
      <c r="P92" s="61"/>
      <c r="Q92" s="64"/>
      <c r="R92" s="130"/>
      <c r="S92" s="130"/>
      <c r="T92" s="61"/>
      <c r="U92" s="61"/>
      <c r="V92" s="71" t="s">
        <v>111</v>
      </c>
      <c r="W92" s="65">
        <v>2092021</v>
      </c>
      <c r="X92" s="74">
        <v>13124</v>
      </c>
      <c r="Y92" s="71" t="s">
        <v>474</v>
      </c>
      <c r="Z92" s="65">
        <v>44464</v>
      </c>
      <c r="AA92" s="65">
        <v>44829</v>
      </c>
      <c r="AB92" s="71" t="s">
        <v>101</v>
      </c>
      <c r="AC92" s="71" t="s">
        <v>101</v>
      </c>
      <c r="AD92" s="134">
        <v>0</v>
      </c>
      <c r="AE92" s="134">
        <v>0</v>
      </c>
      <c r="AF92" s="85" t="s">
        <v>101</v>
      </c>
      <c r="AG92" s="85" t="s">
        <v>101</v>
      </c>
      <c r="AH92" s="134">
        <v>0</v>
      </c>
      <c r="AI92" s="129">
        <f t="shared" si="2"/>
        <v>0</v>
      </c>
      <c r="AJ92" s="134">
        <v>0</v>
      </c>
      <c r="AK92" s="134">
        <v>113935.87</v>
      </c>
      <c r="AL92" s="139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68"/>
    </row>
    <row r="93" spans="1:60" ht="42.75" x14ac:dyDescent="0.25">
      <c r="A93" s="9">
        <v>25</v>
      </c>
      <c r="B93" s="71" t="s">
        <v>332</v>
      </c>
      <c r="C93" s="71" t="s">
        <v>333</v>
      </c>
      <c r="D93" s="71" t="s">
        <v>261</v>
      </c>
      <c r="E93" s="71" t="s">
        <v>100</v>
      </c>
      <c r="F93" s="71" t="s">
        <v>358</v>
      </c>
      <c r="G93" s="83" t="s">
        <v>101</v>
      </c>
      <c r="H93" s="52" t="s">
        <v>336</v>
      </c>
      <c r="I93" s="50" t="s">
        <v>334</v>
      </c>
      <c r="J93" s="71" t="s">
        <v>335</v>
      </c>
      <c r="K93" s="84">
        <v>44221</v>
      </c>
      <c r="L93" s="125">
        <v>6915</v>
      </c>
      <c r="M93" s="83">
        <v>12970</v>
      </c>
      <c r="N93" s="84">
        <v>44221</v>
      </c>
      <c r="O93" s="84">
        <v>44341</v>
      </c>
      <c r="P93" s="71" t="s">
        <v>114</v>
      </c>
      <c r="Q93" s="65" t="s">
        <v>101</v>
      </c>
      <c r="R93" s="131" t="s">
        <v>101</v>
      </c>
      <c r="S93" s="131" t="s">
        <v>101</v>
      </c>
      <c r="T93" s="71" t="s">
        <v>123</v>
      </c>
      <c r="U93" s="71"/>
      <c r="V93" s="71" t="s">
        <v>101</v>
      </c>
      <c r="W93" s="65" t="s">
        <v>101</v>
      </c>
      <c r="X93" s="74" t="s">
        <v>101</v>
      </c>
      <c r="Y93" s="71" t="s">
        <v>101</v>
      </c>
      <c r="Z93" s="65" t="s">
        <v>101</v>
      </c>
      <c r="AA93" s="65" t="s">
        <v>101</v>
      </c>
      <c r="AB93" s="71" t="s">
        <v>101</v>
      </c>
      <c r="AC93" s="71" t="s">
        <v>101</v>
      </c>
      <c r="AD93" s="134">
        <v>0</v>
      </c>
      <c r="AE93" s="134">
        <v>0</v>
      </c>
      <c r="AF93" s="85" t="s">
        <v>101</v>
      </c>
      <c r="AG93" s="85" t="s">
        <v>101</v>
      </c>
      <c r="AH93" s="134">
        <v>0</v>
      </c>
      <c r="AI93" s="129">
        <f t="shared" si="2"/>
        <v>6915</v>
      </c>
      <c r="AJ93" s="134">
        <v>0</v>
      </c>
      <c r="AK93" s="134">
        <f>511+420+420+702+552+910</f>
        <v>3515</v>
      </c>
      <c r="AL93" s="140">
        <f>AK93</f>
        <v>3515</v>
      </c>
      <c r="AM93" s="81" t="s">
        <v>101</v>
      </c>
      <c r="AN93" s="81" t="s">
        <v>101</v>
      </c>
      <c r="AO93" s="81" t="s">
        <v>101</v>
      </c>
      <c r="AP93" s="81" t="s">
        <v>101</v>
      </c>
      <c r="AQ93" s="81" t="s">
        <v>101</v>
      </c>
      <c r="AR93" s="81" t="s">
        <v>101</v>
      </c>
      <c r="AS93" s="81" t="s">
        <v>101</v>
      </c>
      <c r="AT93" s="81" t="s">
        <v>101</v>
      </c>
      <c r="AU93" s="81" t="s">
        <v>101</v>
      </c>
      <c r="AV93" s="81" t="s">
        <v>101</v>
      </c>
      <c r="AW93" s="81" t="s">
        <v>101</v>
      </c>
      <c r="AX93" s="81" t="s">
        <v>101</v>
      </c>
      <c r="AY93" s="81" t="s">
        <v>101</v>
      </c>
      <c r="AZ93" s="81" t="s">
        <v>101</v>
      </c>
      <c r="BA93" s="81" t="s">
        <v>101</v>
      </c>
      <c r="BB93" s="81" t="s">
        <v>101</v>
      </c>
      <c r="BC93" s="81" t="s">
        <v>101</v>
      </c>
      <c r="BD93" s="81" t="s">
        <v>101</v>
      </c>
      <c r="BE93" s="81" t="s">
        <v>101</v>
      </c>
      <c r="BF93" s="81" t="s">
        <v>101</v>
      </c>
      <c r="BG93" s="81" t="s">
        <v>101</v>
      </c>
      <c r="BH93" s="75" t="s">
        <v>101</v>
      </c>
    </row>
    <row r="94" spans="1:60" ht="14.25" x14ac:dyDescent="0.25">
      <c r="A94" s="23">
        <v>26</v>
      </c>
      <c r="B94" s="61" t="s">
        <v>428</v>
      </c>
      <c r="C94" s="61" t="s">
        <v>279</v>
      </c>
      <c r="D94" s="61" t="s">
        <v>98</v>
      </c>
      <c r="E94" s="61" t="s">
        <v>100</v>
      </c>
      <c r="F94" s="61" t="s">
        <v>280</v>
      </c>
      <c r="G94" s="76">
        <v>12837</v>
      </c>
      <c r="H94" s="113" t="s">
        <v>281</v>
      </c>
      <c r="I94" s="51" t="s">
        <v>282</v>
      </c>
      <c r="J94" s="61" t="s">
        <v>283</v>
      </c>
      <c r="K94" s="77">
        <v>44004</v>
      </c>
      <c r="L94" s="124">
        <v>21000</v>
      </c>
      <c r="M94" s="76">
        <v>12837</v>
      </c>
      <c r="N94" s="77">
        <v>44004</v>
      </c>
      <c r="O94" s="77">
        <v>44369</v>
      </c>
      <c r="P94" s="61" t="s">
        <v>114</v>
      </c>
      <c r="Q94" s="64" t="s">
        <v>101</v>
      </c>
      <c r="R94" s="130" t="s">
        <v>101</v>
      </c>
      <c r="S94" s="130" t="s">
        <v>101</v>
      </c>
      <c r="T94" s="61" t="s">
        <v>99</v>
      </c>
      <c r="U94" s="61" t="s">
        <v>101</v>
      </c>
      <c r="V94" s="71" t="s">
        <v>101</v>
      </c>
      <c r="W94" s="65" t="s">
        <v>101</v>
      </c>
      <c r="X94" s="74" t="s">
        <v>101</v>
      </c>
      <c r="Y94" s="71" t="s">
        <v>101</v>
      </c>
      <c r="Z94" s="65" t="s">
        <v>101</v>
      </c>
      <c r="AA94" s="65" t="s">
        <v>101</v>
      </c>
      <c r="AB94" s="71" t="s">
        <v>101</v>
      </c>
      <c r="AC94" s="71" t="s">
        <v>101</v>
      </c>
      <c r="AD94" s="134">
        <v>0</v>
      </c>
      <c r="AE94" s="134">
        <v>0</v>
      </c>
      <c r="AF94" s="85" t="s">
        <v>101</v>
      </c>
      <c r="AG94" s="85" t="s">
        <v>101</v>
      </c>
      <c r="AH94" s="134">
        <v>0</v>
      </c>
      <c r="AI94" s="129">
        <f t="shared" si="2"/>
        <v>21000</v>
      </c>
      <c r="AJ94" s="134">
        <v>1585.5</v>
      </c>
      <c r="AK94" s="134">
        <v>4095</v>
      </c>
      <c r="AL94" s="139">
        <f>AJ94+AK94+AK95</f>
        <v>17965.5</v>
      </c>
      <c r="AM94" s="80" t="s">
        <v>101</v>
      </c>
      <c r="AN94" s="80" t="s">
        <v>101</v>
      </c>
      <c r="AO94" s="80" t="s">
        <v>101</v>
      </c>
      <c r="AP94" s="80" t="s">
        <v>101</v>
      </c>
      <c r="AQ94" s="80" t="s">
        <v>101</v>
      </c>
      <c r="AR94" s="80" t="s">
        <v>101</v>
      </c>
      <c r="AS94" s="80" t="s">
        <v>101</v>
      </c>
      <c r="AT94" s="80" t="s">
        <v>101</v>
      </c>
      <c r="AU94" s="80" t="s">
        <v>101</v>
      </c>
      <c r="AV94" s="80" t="s">
        <v>101</v>
      </c>
      <c r="AW94" s="80" t="s">
        <v>101</v>
      </c>
      <c r="AX94" s="80" t="s">
        <v>101</v>
      </c>
      <c r="AY94" s="80" t="s">
        <v>101</v>
      </c>
      <c r="AZ94" s="80" t="s">
        <v>101</v>
      </c>
      <c r="BA94" s="80" t="s">
        <v>101</v>
      </c>
      <c r="BB94" s="80" t="s">
        <v>101</v>
      </c>
      <c r="BC94" s="80" t="s">
        <v>101</v>
      </c>
      <c r="BD94" s="80" t="s">
        <v>101</v>
      </c>
      <c r="BE94" s="80" t="s">
        <v>101</v>
      </c>
      <c r="BF94" s="80" t="s">
        <v>101</v>
      </c>
      <c r="BG94" s="80" t="s">
        <v>101</v>
      </c>
      <c r="BH94" s="68" t="s">
        <v>101</v>
      </c>
    </row>
    <row r="95" spans="1:60" ht="14.25" x14ac:dyDescent="0.25">
      <c r="A95" s="23"/>
      <c r="B95" s="61"/>
      <c r="C95" s="61"/>
      <c r="D95" s="61"/>
      <c r="E95" s="61"/>
      <c r="F95" s="61"/>
      <c r="G95" s="76"/>
      <c r="H95" s="113"/>
      <c r="I95" s="51"/>
      <c r="J95" s="61"/>
      <c r="K95" s="77"/>
      <c r="L95" s="124"/>
      <c r="M95" s="76"/>
      <c r="N95" s="77"/>
      <c r="O95" s="77"/>
      <c r="P95" s="61"/>
      <c r="Q95" s="64"/>
      <c r="R95" s="130"/>
      <c r="S95" s="130"/>
      <c r="T95" s="61"/>
      <c r="U95" s="61"/>
      <c r="V95" s="71" t="s">
        <v>102</v>
      </c>
      <c r="W95" s="65">
        <v>44368</v>
      </c>
      <c r="X95" s="74">
        <v>13069</v>
      </c>
      <c r="Y95" s="71" t="s">
        <v>429</v>
      </c>
      <c r="Z95" s="65" t="s">
        <v>101</v>
      </c>
      <c r="AA95" s="65" t="s">
        <v>101</v>
      </c>
      <c r="AB95" s="65" t="s">
        <v>101</v>
      </c>
      <c r="AC95" s="65" t="s">
        <v>101</v>
      </c>
      <c r="AD95" s="134">
        <v>0</v>
      </c>
      <c r="AE95" s="134">
        <v>0</v>
      </c>
      <c r="AF95" s="85" t="s">
        <v>101</v>
      </c>
      <c r="AG95" s="85" t="s">
        <v>101</v>
      </c>
      <c r="AH95" s="134">
        <v>0</v>
      </c>
      <c r="AI95" s="129">
        <f t="shared" si="2"/>
        <v>0</v>
      </c>
      <c r="AJ95" s="134">
        <v>0</v>
      </c>
      <c r="AK95" s="134">
        <f>12285</f>
        <v>12285</v>
      </c>
      <c r="AL95" s="139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68"/>
    </row>
    <row r="96" spans="1:60" ht="14.25" x14ac:dyDescent="0.25">
      <c r="A96" s="23">
        <v>27</v>
      </c>
      <c r="B96" s="61" t="s">
        <v>306</v>
      </c>
      <c r="C96" s="61" t="s">
        <v>196</v>
      </c>
      <c r="D96" s="61" t="s">
        <v>98</v>
      </c>
      <c r="E96" s="61" t="s">
        <v>100</v>
      </c>
      <c r="F96" s="61" t="s">
        <v>197</v>
      </c>
      <c r="G96" s="76">
        <v>12564</v>
      </c>
      <c r="H96" s="113" t="s">
        <v>259</v>
      </c>
      <c r="I96" s="51" t="s">
        <v>260</v>
      </c>
      <c r="J96" s="61" t="s">
        <v>198</v>
      </c>
      <c r="K96" s="77">
        <v>43829</v>
      </c>
      <c r="L96" s="124">
        <v>4200</v>
      </c>
      <c r="M96" s="76">
        <v>12954</v>
      </c>
      <c r="N96" s="77">
        <v>43831</v>
      </c>
      <c r="O96" s="77">
        <v>44012</v>
      </c>
      <c r="P96" s="61" t="s">
        <v>114</v>
      </c>
      <c r="Q96" s="64" t="s">
        <v>101</v>
      </c>
      <c r="R96" s="130" t="s">
        <v>101</v>
      </c>
      <c r="S96" s="130" t="s">
        <v>101</v>
      </c>
      <c r="T96" s="61" t="s">
        <v>199</v>
      </c>
      <c r="U96" s="61" t="s">
        <v>101</v>
      </c>
      <c r="V96" s="71" t="s">
        <v>101</v>
      </c>
      <c r="W96" s="71" t="s">
        <v>101</v>
      </c>
      <c r="X96" s="71" t="s">
        <v>101</v>
      </c>
      <c r="Y96" s="71" t="s">
        <v>101</v>
      </c>
      <c r="Z96" s="71" t="s">
        <v>101</v>
      </c>
      <c r="AA96" s="71" t="s">
        <v>101</v>
      </c>
      <c r="AB96" s="71" t="s">
        <v>101</v>
      </c>
      <c r="AC96" s="71" t="s">
        <v>101</v>
      </c>
      <c r="AD96" s="134">
        <v>0</v>
      </c>
      <c r="AE96" s="134">
        <v>0</v>
      </c>
      <c r="AF96" s="85" t="s">
        <v>101</v>
      </c>
      <c r="AG96" s="85" t="s">
        <v>101</v>
      </c>
      <c r="AH96" s="134">
        <v>0</v>
      </c>
      <c r="AI96" s="129">
        <f t="shared" si="2"/>
        <v>4200</v>
      </c>
      <c r="AJ96" s="134">
        <v>4200</v>
      </c>
      <c r="AK96" s="134">
        <v>0</v>
      </c>
      <c r="AL96" s="139">
        <f>AJ96+AJ97+AK99+AJ98+AK98</f>
        <v>15400</v>
      </c>
      <c r="AM96" s="80" t="s">
        <v>101</v>
      </c>
      <c r="AN96" s="80" t="s">
        <v>101</v>
      </c>
      <c r="AO96" s="80" t="s">
        <v>101</v>
      </c>
      <c r="AP96" s="80" t="s">
        <v>101</v>
      </c>
      <c r="AQ96" s="80" t="s">
        <v>101</v>
      </c>
      <c r="AR96" s="80" t="s">
        <v>101</v>
      </c>
      <c r="AS96" s="80" t="s">
        <v>101</v>
      </c>
      <c r="AT96" s="80" t="s">
        <v>101</v>
      </c>
      <c r="AU96" s="80" t="s">
        <v>101</v>
      </c>
      <c r="AV96" s="80" t="s">
        <v>101</v>
      </c>
      <c r="AW96" s="80" t="s">
        <v>101</v>
      </c>
      <c r="AX96" s="80" t="s">
        <v>101</v>
      </c>
      <c r="AY96" s="80" t="s">
        <v>101</v>
      </c>
      <c r="AZ96" s="80" t="s">
        <v>101</v>
      </c>
      <c r="BA96" s="80" t="s">
        <v>101</v>
      </c>
      <c r="BB96" s="80" t="s">
        <v>101</v>
      </c>
      <c r="BC96" s="80" t="s">
        <v>101</v>
      </c>
      <c r="BD96" s="80" t="s">
        <v>101</v>
      </c>
      <c r="BE96" s="80" t="s">
        <v>101</v>
      </c>
      <c r="BF96" s="80" t="s">
        <v>101</v>
      </c>
      <c r="BG96" s="80" t="s">
        <v>101</v>
      </c>
      <c r="BH96" s="68" t="s">
        <v>101</v>
      </c>
    </row>
    <row r="97" spans="1:60" ht="14.25" x14ac:dyDescent="0.25">
      <c r="A97" s="23"/>
      <c r="B97" s="61"/>
      <c r="C97" s="61"/>
      <c r="D97" s="61"/>
      <c r="E97" s="61"/>
      <c r="F97" s="61"/>
      <c r="G97" s="76"/>
      <c r="H97" s="113"/>
      <c r="I97" s="51"/>
      <c r="J97" s="61"/>
      <c r="K97" s="77"/>
      <c r="L97" s="124"/>
      <c r="M97" s="76"/>
      <c r="N97" s="77"/>
      <c r="O97" s="77"/>
      <c r="P97" s="61"/>
      <c r="Q97" s="64"/>
      <c r="R97" s="130"/>
      <c r="S97" s="130"/>
      <c r="T97" s="61"/>
      <c r="U97" s="61"/>
      <c r="V97" s="71" t="s">
        <v>102</v>
      </c>
      <c r="W97" s="65">
        <v>44012</v>
      </c>
      <c r="X97" s="74">
        <v>12836</v>
      </c>
      <c r="Y97" s="71" t="s">
        <v>278</v>
      </c>
      <c r="Z97" s="65">
        <v>44013</v>
      </c>
      <c r="AA97" s="65">
        <v>44196</v>
      </c>
      <c r="AB97" s="71" t="s">
        <v>101</v>
      </c>
      <c r="AC97" s="71" t="s">
        <v>101</v>
      </c>
      <c r="AD97" s="134">
        <v>0</v>
      </c>
      <c r="AE97" s="134">
        <v>0</v>
      </c>
      <c r="AF97" s="85" t="s">
        <v>101</v>
      </c>
      <c r="AG97" s="85" t="s">
        <v>101</v>
      </c>
      <c r="AH97" s="134">
        <v>0</v>
      </c>
      <c r="AI97" s="129">
        <f t="shared" si="2"/>
        <v>0</v>
      </c>
      <c r="AJ97" s="134">
        <v>2800</v>
      </c>
      <c r="AK97" s="134">
        <v>0</v>
      </c>
      <c r="AL97" s="139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68"/>
    </row>
    <row r="98" spans="1:60" ht="14.25" x14ac:dyDescent="0.25">
      <c r="A98" s="23"/>
      <c r="B98" s="61"/>
      <c r="C98" s="61"/>
      <c r="D98" s="61"/>
      <c r="E98" s="61"/>
      <c r="F98" s="61"/>
      <c r="G98" s="76"/>
      <c r="H98" s="113"/>
      <c r="I98" s="51"/>
      <c r="J98" s="61"/>
      <c r="K98" s="77"/>
      <c r="L98" s="124"/>
      <c r="M98" s="76"/>
      <c r="N98" s="77"/>
      <c r="O98" s="77"/>
      <c r="P98" s="61"/>
      <c r="Q98" s="64"/>
      <c r="R98" s="130"/>
      <c r="S98" s="130"/>
      <c r="T98" s="61"/>
      <c r="U98" s="61"/>
      <c r="V98" s="71" t="s">
        <v>111</v>
      </c>
      <c r="W98" s="65">
        <v>44195</v>
      </c>
      <c r="X98" s="74">
        <v>12954</v>
      </c>
      <c r="Y98" s="71" t="s">
        <v>294</v>
      </c>
      <c r="Z98" s="65">
        <v>44197</v>
      </c>
      <c r="AA98" s="65">
        <v>44377</v>
      </c>
      <c r="AB98" s="71" t="s">
        <v>101</v>
      </c>
      <c r="AC98" s="71" t="s">
        <v>101</v>
      </c>
      <c r="AD98" s="134">
        <v>0</v>
      </c>
      <c r="AE98" s="134">
        <v>0</v>
      </c>
      <c r="AF98" s="85" t="s">
        <v>101</v>
      </c>
      <c r="AG98" s="85" t="s">
        <v>101</v>
      </c>
      <c r="AH98" s="134">
        <v>0</v>
      </c>
      <c r="AI98" s="129">
        <f t="shared" si="2"/>
        <v>0</v>
      </c>
      <c r="AJ98" s="134">
        <v>0</v>
      </c>
      <c r="AK98" s="134">
        <f>700+700+700+700</f>
        <v>2800</v>
      </c>
      <c r="AL98" s="139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68"/>
    </row>
    <row r="99" spans="1:60" ht="14.25" x14ac:dyDescent="0.25">
      <c r="A99" s="23"/>
      <c r="B99" s="61"/>
      <c r="C99" s="61"/>
      <c r="D99" s="61"/>
      <c r="E99" s="61"/>
      <c r="F99" s="61"/>
      <c r="G99" s="76"/>
      <c r="H99" s="113"/>
      <c r="I99" s="51"/>
      <c r="J99" s="61"/>
      <c r="K99" s="77"/>
      <c r="L99" s="124"/>
      <c r="M99" s="76"/>
      <c r="N99" s="77"/>
      <c r="O99" s="77"/>
      <c r="P99" s="61"/>
      <c r="Q99" s="64"/>
      <c r="R99" s="130"/>
      <c r="S99" s="130"/>
      <c r="T99" s="61"/>
      <c r="U99" s="61"/>
      <c r="V99" s="71" t="s">
        <v>112</v>
      </c>
      <c r="W99" s="65">
        <v>44358</v>
      </c>
      <c r="X99" s="74">
        <v>13068</v>
      </c>
      <c r="Y99" s="71" t="s">
        <v>305</v>
      </c>
      <c r="Z99" s="65">
        <v>44378</v>
      </c>
      <c r="AA99" s="65">
        <v>44561</v>
      </c>
      <c r="AB99" s="71" t="s">
        <v>101</v>
      </c>
      <c r="AC99" s="71" t="s">
        <v>101</v>
      </c>
      <c r="AD99" s="134">
        <v>0</v>
      </c>
      <c r="AE99" s="134">
        <v>0</v>
      </c>
      <c r="AF99" s="85" t="s">
        <v>101</v>
      </c>
      <c r="AG99" s="85" t="s">
        <v>101</v>
      </c>
      <c r="AH99" s="134">
        <v>0</v>
      </c>
      <c r="AI99" s="129">
        <f t="shared" si="2"/>
        <v>0</v>
      </c>
      <c r="AJ99" s="134">
        <v>0</v>
      </c>
      <c r="AK99" s="134">
        <v>5600</v>
      </c>
      <c r="AL99" s="139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68"/>
    </row>
    <row r="100" spans="1:60" x14ac:dyDescent="0.25">
      <c r="A100" s="9">
        <v>28</v>
      </c>
      <c r="B100" s="71" t="s">
        <v>321</v>
      </c>
      <c r="C100" s="71" t="s">
        <v>322</v>
      </c>
      <c r="D100" s="71" t="s">
        <v>261</v>
      </c>
      <c r="E100" s="71" t="s">
        <v>100</v>
      </c>
      <c r="F100" s="71" t="s">
        <v>360</v>
      </c>
      <c r="G100" s="83">
        <v>12987</v>
      </c>
      <c r="H100" s="52" t="s">
        <v>323</v>
      </c>
      <c r="I100" s="50" t="s">
        <v>324</v>
      </c>
      <c r="J100" s="71" t="s">
        <v>325</v>
      </c>
      <c r="K100" s="84">
        <v>44250</v>
      </c>
      <c r="L100" s="125">
        <v>8335</v>
      </c>
      <c r="M100" s="83">
        <v>12990</v>
      </c>
      <c r="N100" s="84">
        <v>44250</v>
      </c>
      <c r="O100" s="84">
        <v>44339</v>
      </c>
      <c r="P100" s="71" t="s">
        <v>114</v>
      </c>
      <c r="Q100" s="65" t="s">
        <v>101</v>
      </c>
      <c r="R100" s="131" t="s">
        <v>101</v>
      </c>
      <c r="S100" s="131" t="s">
        <v>101</v>
      </c>
      <c r="T100" s="71" t="s">
        <v>123</v>
      </c>
      <c r="U100" s="71" t="s">
        <v>101</v>
      </c>
      <c r="V100" s="71" t="s">
        <v>101</v>
      </c>
      <c r="W100" s="71" t="s">
        <v>101</v>
      </c>
      <c r="X100" s="71" t="s">
        <v>101</v>
      </c>
      <c r="Y100" s="71" t="s">
        <v>101</v>
      </c>
      <c r="Z100" s="71" t="s">
        <v>101</v>
      </c>
      <c r="AA100" s="71" t="s">
        <v>101</v>
      </c>
      <c r="AB100" s="71" t="s">
        <v>101</v>
      </c>
      <c r="AC100" s="71" t="s">
        <v>101</v>
      </c>
      <c r="AD100" s="134">
        <v>0</v>
      </c>
      <c r="AE100" s="134">
        <v>0</v>
      </c>
      <c r="AF100" s="85" t="s">
        <v>101</v>
      </c>
      <c r="AG100" s="85" t="s">
        <v>101</v>
      </c>
      <c r="AH100" s="134" t="s">
        <v>101</v>
      </c>
      <c r="AI100" s="129">
        <v>0</v>
      </c>
      <c r="AJ100" s="134">
        <v>0</v>
      </c>
      <c r="AK100" s="134">
        <f>3450+2175+2710</f>
        <v>8335</v>
      </c>
      <c r="AL100" s="140">
        <f>AK100</f>
        <v>8335</v>
      </c>
      <c r="AM100" s="81" t="s">
        <v>101</v>
      </c>
      <c r="AN100" s="81" t="s">
        <v>101</v>
      </c>
      <c r="AO100" s="81" t="s">
        <v>101</v>
      </c>
      <c r="AP100" s="81" t="s">
        <v>101</v>
      </c>
      <c r="AQ100" s="81" t="s">
        <v>101</v>
      </c>
      <c r="AR100" s="81" t="s">
        <v>101</v>
      </c>
      <c r="AS100" s="81" t="s">
        <v>101</v>
      </c>
      <c r="AT100" s="81" t="s">
        <v>101</v>
      </c>
      <c r="AU100" s="81" t="s">
        <v>101</v>
      </c>
      <c r="AV100" s="81" t="s">
        <v>101</v>
      </c>
      <c r="AW100" s="81" t="s">
        <v>101</v>
      </c>
      <c r="AX100" s="81" t="s">
        <v>101</v>
      </c>
      <c r="AY100" s="81" t="s">
        <v>101</v>
      </c>
      <c r="AZ100" s="81" t="s">
        <v>101</v>
      </c>
      <c r="BA100" s="81" t="s">
        <v>101</v>
      </c>
      <c r="BB100" s="81" t="s">
        <v>101</v>
      </c>
      <c r="BC100" s="81" t="s">
        <v>101</v>
      </c>
      <c r="BD100" s="81" t="s">
        <v>101</v>
      </c>
      <c r="BE100" s="81" t="s">
        <v>101</v>
      </c>
      <c r="BF100" s="81" t="s">
        <v>101</v>
      </c>
      <c r="BG100" s="81" t="s">
        <v>101</v>
      </c>
      <c r="BH100" s="75" t="s">
        <v>101</v>
      </c>
    </row>
    <row r="101" spans="1:60" ht="14.25" x14ac:dyDescent="0.25">
      <c r="A101" s="46">
        <v>29</v>
      </c>
      <c r="B101" s="61" t="s">
        <v>308</v>
      </c>
      <c r="C101" s="61" t="s">
        <v>309</v>
      </c>
      <c r="D101" s="61" t="s">
        <v>310</v>
      </c>
      <c r="E101" s="61" t="s">
        <v>100</v>
      </c>
      <c r="F101" s="63" t="s">
        <v>311</v>
      </c>
      <c r="G101" s="76">
        <v>12894</v>
      </c>
      <c r="H101" s="51" t="s">
        <v>312</v>
      </c>
      <c r="I101" s="51" t="s">
        <v>314</v>
      </c>
      <c r="J101" s="70" t="s">
        <v>313</v>
      </c>
      <c r="K101" s="77">
        <v>44104</v>
      </c>
      <c r="L101" s="124">
        <v>410597.4</v>
      </c>
      <c r="M101" s="76">
        <v>12894</v>
      </c>
      <c r="N101" s="77">
        <v>44104</v>
      </c>
      <c r="O101" s="77">
        <v>44469</v>
      </c>
      <c r="P101" s="64" t="s">
        <v>114</v>
      </c>
      <c r="Q101" s="64" t="s">
        <v>101</v>
      </c>
      <c r="R101" s="130" t="s">
        <v>101</v>
      </c>
      <c r="S101" s="130" t="s">
        <v>101</v>
      </c>
      <c r="T101" s="61" t="s">
        <v>99</v>
      </c>
      <c r="U101" s="61" t="s">
        <v>101</v>
      </c>
      <c r="V101" s="71" t="s">
        <v>101</v>
      </c>
      <c r="W101" s="71" t="s">
        <v>101</v>
      </c>
      <c r="X101" s="71" t="s">
        <v>101</v>
      </c>
      <c r="Y101" s="71" t="s">
        <v>101</v>
      </c>
      <c r="Z101" s="71" t="s">
        <v>101</v>
      </c>
      <c r="AA101" s="71" t="s">
        <v>101</v>
      </c>
      <c r="AB101" s="71" t="s">
        <v>101</v>
      </c>
      <c r="AC101" s="71" t="s">
        <v>101</v>
      </c>
      <c r="AD101" s="134">
        <v>0</v>
      </c>
      <c r="AE101" s="134">
        <v>0</v>
      </c>
      <c r="AF101" s="85" t="s">
        <v>101</v>
      </c>
      <c r="AG101" s="85" t="s">
        <v>101</v>
      </c>
      <c r="AH101" s="134">
        <v>0</v>
      </c>
      <c r="AI101" s="129">
        <f t="shared" si="2"/>
        <v>410597.4</v>
      </c>
      <c r="AJ101" s="134">
        <v>6006.2</v>
      </c>
      <c r="AK101" s="134">
        <f>109852.02</f>
        <v>109852.02</v>
      </c>
      <c r="AL101" s="139">
        <f>+AK101+AJ101+AK102</f>
        <v>198928.13</v>
      </c>
      <c r="AM101" s="80" t="s">
        <v>101</v>
      </c>
      <c r="AN101" s="80" t="s">
        <v>101</v>
      </c>
      <c r="AO101" s="80" t="s">
        <v>101</v>
      </c>
      <c r="AP101" s="80" t="s">
        <v>101</v>
      </c>
      <c r="AQ101" s="80" t="s">
        <v>101</v>
      </c>
      <c r="AR101" s="80" t="s">
        <v>101</v>
      </c>
      <c r="AS101" s="80" t="s">
        <v>101</v>
      </c>
      <c r="AT101" s="80" t="s">
        <v>101</v>
      </c>
      <c r="AU101" s="80" t="s">
        <v>101</v>
      </c>
      <c r="AV101" s="80" t="s">
        <v>101</v>
      </c>
      <c r="AW101" s="80" t="s">
        <v>101</v>
      </c>
      <c r="AX101" s="80" t="s">
        <v>101</v>
      </c>
      <c r="AY101" s="80" t="s">
        <v>101</v>
      </c>
      <c r="AZ101" s="80" t="s">
        <v>101</v>
      </c>
      <c r="BA101" s="80" t="s">
        <v>101</v>
      </c>
      <c r="BB101" s="80" t="s">
        <v>101</v>
      </c>
      <c r="BC101" s="80" t="s">
        <v>101</v>
      </c>
      <c r="BD101" s="80" t="s">
        <v>101</v>
      </c>
      <c r="BE101" s="80" t="s">
        <v>101</v>
      </c>
      <c r="BF101" s="80" t="s">
        <v>101</v>
      </c>
      <c r="BG101" s="80" t="s">
        <v>101</v>
      </c>
      <c r="BH101" s="68" t="s">
        <v>101</v>
      </c>
    </row>
    <row r="102" spans="1:60" ht="14.25" x14ac:dyDescent="0.25">
      <c r="A102" s="47"/>
      <c r="B102" s="61"/>
      <c r="C102" s="61"/>
      <c r="D102" s="61"/>
      <c r="E102" s="61"/>
      <c r="F102" s="63"/>
      <c r="G102" s="76"/>
      <c r="H102" s="51"/>
      <c r="I102" s="51"/>
      <c r="J102" s="70"/>
      <c r="K102" s="77"/>
      <c r="L102" s="124"/>
      <c r="M102" s="76"/>
      <c r="N102" s="77"/>
      <c r="O102" s="77"/>
      <c r="P102" s="64"/>
      <c r="Q102" s="64"/>
      <c r="R102" s="130"/>
      <c r="S102" s="130"/>
      <c r="T102" s="61"/>
      <c r="U102" s="61"/>
      <c r="V102" s="71" t="s">
        <v>102</v>
      </c>
      <c r="W102" s="65">
        <v>44468</v>
      </c>
      <c r="X102" s="74">
        <v>13138</v>
      </c>
      <c r="Y102" s="71" t="s">
        <v>413</v>
      </c>
      <c r="Z102" s="65">
        <v>44470</v>
      </c>
      <c r="AA102" s="65">
        <v>44835</v>
      </c>
      <c r="AB102" s="71" t="s">
        <v>101</v>
      </c>
      <c r="AC102" s="71" t="s">
        <v>101</v>
      </c>
      <c r="AD102" s="134">
        <v>0</v>
      </c>
      <c r="AE102" s="134">
        <v>0</v>
      </c>
      <c r="AF102" s="85" t="s">
        <v>101</v>
      </c>
      <c r="AG102" s="85" t="s">
        <v>101</v>
      </c>
      <c r="AH102" s="134">
        <v>0</v>
      </c>
      <c r="AI102" s="129">
        <f t="shared" si="2"/>
        <v>0</v>
      </c>
      <c r="AJ102" s="134">
        <v>0</v>
      </c>
      <c r="AK102" s="134">
        <v>83069.91</v>
      </c>
      <c r="AL102" s="139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68"/>
    </row>
    <row r="103" spans="1:60" ht="14.25" x14ac:dyDescent="0.25">
      <c r="A103" s="23">
        <v>30</v>
      </c>
      <c r="B103" s="61" t="s">
        <v>416</v>
      </c>
      <c r="C103" s="61" t="s">
        <v>296</v>
      </c>
      <c r="D103" s="61" t="s">
        <v>98</v>
      </c>
      <c r="E103" s="61" t="s">
        <v>100</v>
      </c>
      <c r="F103" s="61" t="s">
        <v>297</v>
      </c>
      <c r="G103" s="62">
        <v>12662</v>
      </c>
      <c r="H103" s="113" t="s">
        <v>298</v>
      </c>
      <c r="I103" s="51" t="s">
        <v>299</v>
      </c>
      <c r="J103" s="61" t="s">
        <v>300</v>
      </c>
      <c r="K103" s="77">
        <v>43789</v>
      </c>
      <c r="L103" s="124">
        <v>26700</v>
      </c>
      <c r="M103" s="76">
        <v>12686</v>
      </c>
      <c r="N103" s="77">
        <v>43789</v>
      </c>
      <c r="O103" s="77">
        <v>44155</v>
      </c>
      <c r="P103" s="61" t="s">
        <v>189</v>
      </c>
      <c r="Q103" s="64" t="s">
        <v>101</v>
      </c>
      <c r="R103" s="130" t="s">
        <v>101</v>
      </c>
      <c r="S103" s="130" t="s">
        <v>101</v>
      </c>
      <c r="T103" s="61" t="s">
        <v>99</v>
      </c>
      <c r="U103" s="61" t="s">
        <v>101</v>
      </c>
      <c r="V103" s="71" t="s">
        <v>101</v>
      </c>
      <c r="W103" s="71" t="s">
        <v>101</v>
      </c>
      <c r="X103" s="71" t="s">
        <v>101</v>
      </c>
      <c r="Y103" s="71" t="s">
        <v>101</v>
      </c>
      <c r="Z103" s="71" t="s">
        <v>101</v>
      </c>
      <c r="AA103" s="71" t="s">
        <v>101</v>
      </c>
      <c r="AB103" s="71" t="s">
        <v>101</v>
      </c>
      <c r="AC103" s="71" t="s">
        <v>101</v>
      </c>
      <c r="AD103" s="134">
        <v>0</v>
      </c>
      <c r="AE103" s="134">
        <v>0</v>
      </c>
      <c r="AF103" s="85" t="s">
        <v>101</v>
      </c>
      <c r="AG103" s="85" t="s">
        <v>101</v>
      </c>
      <c r="AH103" s="134">
        <v>0</v>
      </c>
      <c r="AI103" s="129">
        <f t="shared" si="2"/>
        <v>26700</v>
      </c>
      <c r="AJ103" s="134">
        <f>667.5+22250</f>
        <v>22917.5</v>
      </c>
      <c r="AK103" s="134">
        <v>0</v>
      </c>
      <c r="AL103" s="139">
        <f>+AK105+AJ103+AJ104+AK104</f>
        <v>54067.5</v>
      </c>
      <c r="AM103" s="80" t="s">
        <v>101</v>
      </c>
      <c r="AN103" s="80" t="s">
        <v>101</v>
      </c>
      <c r="AO103" s="80" t="s">
        <v>101</v>
      </c>
      <c r="AP103" s="80" t="s">
        <v>101</v>
      </c>
      <c r="AQ103" s="80" t="s">
        <v>101</v>
      </c>
      <c r="AR103" s="80" t="s">
        <v>101</v>
      </c>
      <c r="AS103" s="80" t="s">
        <v>101</v>
      </c>
      <c r="AT103" s="80" t="s">
        <v>101</v>
      </c>
      <c r="AU103" s="80" t="s">
        <v>101</v>
      </c>
      <c r="AV103" s="80" t="s">
        <v>101</v>
      </c>
      <c r="AW103" s="80" t="s">
        <v>101</v>
      </c>
      <c r="AX103" s="80" t="s">
        <v>101</v>
      </c>
      <c r="AY103" s="80" t="s">
        <v>101</v>
      </c>
      <c r="AZ103" s="80" t="s">
        <v>101</v>
      </c>
      <c r="BA103" s="80" t="s">
        <v>101</v>
      </c>
      <c r="BB103" s="80" t="s">
        <v>101</v>
      </c>
      <c r="BC103" s="80" t="s">
        <v>101</v>
      </c>
      <c r="BD103" s="80" t="s">
        <v>101</v>
      </c>
      <c r="BE103" s="80" t="s">
        <v>101</v>
      </c>
      <c r="BF103" s="80" t="s">
        <v>101</v>
      </c>
      <c r="BG103" s="80" t="s">
        <v>101</v>
      </c>
      <c r="BH103" s="68" t="s">
        <v>101</v>
      </c>
    </row>
    <row r="104" spans="1:60" ht="14.25" x14ac:dyDescent="0.25">
      <c r="A104" s="23"/>
      <c r="B104" s="61"/>
      <c r="C104" s="61"/>
      <c r="D104" s="61"/>
      <c r="E104" s="61"/>
      <c r="F104" s="61"/>
      <c r="G104" s="62"/>
      <c r="H104" s="113"/>
      <c r="I104" s="51"/>
      <c r="J104" s="61"/>
      <c r="K104" s="77"/>
      <c r="L104" s="124"/>
      <c r="M104" s="76"/>
      <c r="N104" s="77"/>
      <c r="O104" s="77"/>
      <c r="P104" s="61"/>
      <c r="Q104" s="64"/>
      <c r="R104" s="130"/>
      <c r="S104" s="130"/>
      <c r="T104" s="61"/>
      <c r="U104" s="61"/>
      <c r="V104" s="71" t="s">
        <v>102</v>
      </c>
      <c r="W104" s="65">
        <v>44154</v>
      </c>
      <c r="X104" s="74">
        <v>12950</v>
      </c>
      <c r="Y104" s="71" t="s">
        <v>301</v>
      </c>
      <c r="Z104" s="71" t="s">
        <v>101</v>
      </c>
      <c r="AA104" s="71" t="s">
        <v>101</v>
      </c>
      <c r="AB104" s="71" t="s">
        <v>101</v>
      </c>
      <c r="AC104" s="71" t="s">
        <v>101</v>
      </c>
      <c r="AD104" s="134">
        <v>0</v>
      </c>
      <c r="AE104" s="134">
        <v>0</v>
      </c>
      <c r="AF104" s="85" t="s">
        <v>101</v>
      </c>
      <c r="AG104" s="85" t="s">
        <v>101</v>
      </c>
      <c r="AH104" s="134">
        <v>0</v>
      </c>
      <c r="AI104" s="129">
        <f t="shared" si="2"/>
        <v>0</v>
      </c>
      <c r="AJ104" s="134">
        <v>4450</v>
      </c>
      <c r="AK104" s="134">
        <v>22250</v>
      </c>
      <c r="AL104" s="139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68"/>
    </row>
    <row r="105" spans="1:60" ht="14.25" x14ac:dyDescent="0.25">
      <c r="A105" s="23"/>
      <c r="B105" s="61"/>
      <c r="C105" s="61"/>
      <c r="D105" s="61"/>
      <c r="E105" s="61"/>
      <c r="F105" s="61"/>
      <c r="G105" s="62"/>
      <c r="H105" s="113"/>
      <c r="I105" s="51"/>
      <c r="J105" s="61"/>
      <c r="K105" s="77"/>
      <c r="L105" s="124"/>
      <c r="M105" s="76"/>
      <c r="N105" s="77"/>
      <c r="O105" s="77"/>
      <c r="P105" s="61"/>
      <c r="Q105" s="64"/>
      <c r="R105" s="130"/>
      <c r="S105" s="130"/>
      <c r="T105" s="61"/>
      <c r="U105" s="61"/>
      <c r="V105" s="71" t="s">
        <v>111</v>
      </c>
      <c r="W105" s="65">
        <v>44509</v>
      </c>
      <c r="X105" s="74">
        <v>13165</v>
      </c>
      <c r="Y105" s="71" t="s">
        <v>417</v>
      </c>
      <c r="Z105" s="65" t="s">
        <v>101</v>
      </c>
      <c r="AA105" s="65" t="s">
        <v>101</v>
      </c>
      <c r="AB105" s="71" t="s">
        <v>101</v>
      </c>
      <c r="AC105" s="71" t="s">
        <v>101</v>
      </c>
      <c r="AD105" s="134">
        <v>0</v>
      </c>
      <c r="AE105" s="134">
        <v>0</v>
      </c>
      <c r="AF105" s="85" t="s">
        <v>101</v>
      </c>
      <c r="AG105" s="85" t="s">
        <v>101</v>
      </c>
      <c r="AH105" s="134">
        <v>0</v>
      </c>
      <c r="AI105" s="129">
        <f t="shared" si="2"/>
        <v>0</v>
      </c>
      <c r="AJ105" s="134">
        <v>0</v>
      </c>
      <c r="AK105" s="134">
        <f>4450</f>
        <v>4450</v>
      </c>
      <c r="AL105" s="139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68"/>
    </row>
    <row r="106" spans="1:60" ht="28.5" x14ac:dyDescent="0.25">
      <c r="A106" s="9">
        <v>31</v>
      </c>
      <c r="B106" s="71" t="s">
        <v>315</v>
      </c>
      <c r="C106" s="71" t="s">
        <v>316</v>
      </c>
      <c r="D106" s="71" t="s">
        <v>98</v>
      </c>
      <c r="E106" s="71" t="s">
        <v>317</v>
      </c>
      <c r="F106" s="71" t="s">
        <v>318</v>
      </c>
      <c r="G106" s="74">
        <v>12742</v>
      </c>
      <c r="H106" s="52" t="s">
        <v>361</v>
      </c>
      <c r="I106" s="50" t="s">
        <v>319</v>
      </c>
      <c r="J106" s="71" t="s">
        <v>320</v>
      </c>
      <c r="K106" s="84">
        <v>44230</v>
      </c>
      <c r="L106" s="125">
        <v>6180</v>
      </c>
      <c r="M106" s="83">
        <v>12975</v>
      </c>
      <c r="N106" s="84">
        <v>44230</v>
      </c>
      <c r="O106" s="84">
        <v>44350</v>
      </c>
      <c r="P106" s="71" t="s">
        <v>114</v>
      </c>
      <c r="Q106" s="65" t="s">
        <v>101</v>
      </c>
      <c r="R106" s="131" t="s">
        <v>101</v>
      </c>
      <c r="S106" s="131" t="s">
        <v>101</v>
      </c>
      <c r="T106" s="71" t="s">
        <v>362</v>
      </c>
      <c r="U106" s="71" t="s">
        <v>101</v>
      </c>
      <c r="V106" s="71" t="s">
        <v>101</v>
      </c>
      <c r="W106" s="65" t="s">
        <v>101</v>
      </c>
      <c r="X106" s="74" t="s">
        <v>101</v>
      </c>
      <c r="Y106" s="71" t="s">
        <v>101</v>
      </c>
      <c r="Z106" s="65" t="s">
        <v>101</v>
      </c>
      <c r="AA106" s="65" t="s">
        <v>101</v>
      </c>
      <c r="AB106" s="71" t="s">
        <v>101</v>
      </c>
      <c r="AC106" s="71" t="s">
        <v>101</v>
      </c>
      <c r="AD106" s="134">
        <v>0</v>
      </c>
      <c r="AE106" s="134">
        <v>0</v>
      </c>
      <c r="AF106" s="85" t="s">
        <v>101</v>
      </c>
      <c r="AG106" s="85" t="s">
        <v>101</v>
      </c>
      <c r="AH106" s="134">
        <v>0</v>
      </c>
      <c r="AI106" s="129">
        <f t="shared" si="2"/>
        <v>6180</v>
      </c>
      <c r="AJ106" s="134">
        <v>0</v>
      </c>
      <c r="AK106" s="134">
        <v>7220</v>
      </c>
      <c r="AL106" s="140">
        <f>AK106</f>
        <v>7220</v>
      </c>
      <c r="AM106" s="81" t="s">
        <v>101</v>
      </c>
      <c r="AN106" s="81" t="s">
        <v>101</v>
      </c>
      <c r="AO106" s="81" t="s">
        <v>101</v>
      </c>
      <c r="AP106" s="81" t="s">
        <v>101</v>
      </c>
      <c r="AQ106" s="81" t="s">
        <v>101</v>
      </c>
      <c r="AR106" s="81" t="s">
        <v>101</v>
      </c>
      <c r="AS106" s="81" t="s">
        <v>101</v>
      </c>
      <c r="AT106" s="81" t="s">
        <v>101</v>
      </c>
      <c r="AU106" s="81" t="s">
        <v>101</v>
      </c>
      <c r="AV106" s="81" t="s">
        <v>101</v>
      </c>
      <c r="AW106" s="81" t="s">
        <v>101</v>
      </c>
      <c r="AX106" s="81" t="s">
        <v>101</v>
      </c>
      <c r="AY106" s="81" t="s">
        <v>101</v>
      </c>
      <c r="AZ106" s="81" t="s">
        <v>101</v>
      </c>
      <c r="BA106" s="81" t="s">
        <v>101</v>
      </c>
      <c r="BB106" s="81" t="s">
        <v>101</v>
      </c>
      <c r="BC106" s="81" t="s">
        <v>101</v>
      </c>
      <c r="BD106" s="81" t="s">
        <v>101</v>
      </c>
      <c r="BE106" s="81" t="s">
        <v>101</v>
      </c>
      <c r="BF106" s="81" t="s">
        <v>101</v>
      </c>
      <c r="BG106" s="81" t="s">
        <v>101</v>
      </c>
      <c r="BH106" s="75" t="s">
        <v>101</v>
      </c>
    </row>
    <row r="107" spans="1:60" ht="30" x14ac:dyDescent="0.25">
      <c r="A107" s="9">
        <v>32</v>
      </c>
      <c r="B107" s="71" t="s">
        <v>326</v>
      </c>
      <c r="C107" s="71" t="s">
        <v>327</v>
      </c>
      <c r="D107" s="71" t="s">
        <v>261</v>
      </c>
      <c r="E107" s="71" t="s">
        <v>100</v>
      </c>
      <c r="F107" s="71" t="s">
        <v>328</v>
      </c>
      <c r="G107" s="74">
        <v>12990</v>
      </c>
      <c r="H107" s="52" t="s">
        <v>329</v>
      </c>
      <c r="I107" s="50" t="s">
        <v>330</v>
      </c>
      <c r="J107" s="71" t="s">
        <v>331</v>
      </c>
      <c r="K107" s="84">
        <v>44250</v>
      </c>
      <c r="L107" s="125">
        <v>10513</v>
      </c>
      <c r="M107" s="83">
        <v>12990</v>
      </c>
      <c r="N107" s="84">
        <v>44250</v>
      </c>
      <c r="O107" s="84">
        <v>44339</v>
      </c>
      <c r="P107" s="71" t="s">
        <v>114</v>
      </c>
      <c r="Q107" s="65" t="s">
        <v>101</v>
      </c>
      <c r="R107" s="131" t="s">
        <v>101</v>
      </c>
      <c r="S107" s="131" t="s">
        <v>101</v>
      </c>
      <c r="T107" s="71" t="s">
        <v>123</v>
      </c>
      <c r="U107" s="71" t="s">
        <v>101</v>
      </c>
      <c r="V107" s="71" t="s">
        <v>101</v>
      </c>
      <c r="W107" s="65" t="s">
        <v>101</v>
      </c>
      <c r="X107" s="74" t="s">
        <v>101</v>
      </c>
      <c r="Y107" s="71" t="s">
        <v>101</v>
      </c>
      <c r="Z107" s="65" t="s">
        <v>101</v>
      </c>
      <c r="AA107" s="65" t="s">
        <v>101</v>
      </c>
      <c r="AB107" s="71" t="s">
        <v>101</v>
      </c>
      <c r="AC107" s="71" t="s">
        <v>101</v>
      </c>
      <c r="AD107" s="134">
        <v>0</v>
      </c>
      <c r="AE107" s="134">
        <v>0</v>
      </c>
      <c r="AF107" s="85" t="s">
        <v>101</v>
      </c>
      <c r="AG107" s="85" t="s">
        <v>101</v>
      </c>
      <c r="AH107" s="134">
        <v>0</v>
      </c>
      <c r="AI107" s="129">
        <f t="shared" si="2"/>
        <v>10513</v>
      </c>
      <c r="AJ107" s="134">
        <v>0</v>
      </c>
      <c r="AK107" s="134">
        <v>10513</v>
      </c>
      <c r="AL107" s="140">
        <f>AK107</f>
        <v>10513</v>
      </c>
      <c r="AM107" s="81" t="s">
        <v>101</v>
      </c>
      <c r="AN107" s="81" t="s">
        <v>101</v>
      </c>
      <c r="AO107" s="81" t="s">
        <v>101</v>
      </c>
      <c r="AP107" s="81" t="s">
        <v>101</v>
      </c>
      <c r="AQ107" s="81" t="s">
        <v>101</v>
      </c>
      <c r="AR107" s="81" t="s">
        <v>101</v>
      </c>
      <c r="AS107" s="81" t="s">
        <v>101</v>
      </c>
      <c r="AT107" s="81" t="s">
        <v>101</v>
      </c>
      <c r="AU107" s="81" t="s">
        <v>101</v>
      </c>
      <c r="AV107" s="81" t="s">
        <v>101</v>
      </c>
      <c r="AW107" s="81" t="s">
        <v>101</v>
      </c>
      <c r="AX107" s="81" t="s">
        <v>101</v>
      </c>
      <c r="AY107" s="81" t="s">
        <v>101</v>
      </c>
      <c r="AZ107" s="81" t="s">
        <v>101</v>
      </c>
      <c r="BA107" s="81" t="s">
        <v>101</v>
      </c>
      <c r="BB107" s="81" t="s">
        <v>101</v>
      </c>
      <c r="BC107" s="81" t="s">
        <v>101</v>
      </c>
      <c r="BD107" s="81" t="s">
        <v>101</v>
      </c>
      <c r="BE107" s="81" t="s">
        <v>101</v>
      </c>
      <c r="BF107" s="81" t="s">
        <v>101</v>
      </c>
      <c r="BG107" s="81" t="s">
        <v>101</v>
      </c>
      <c r="BH107" s="75" t="s">
        <v>101</v>
      </c>
    </row>
    <row r="108" spans="1:60" ht="14.25" x14ac:dyDescent="0.25">
      <c r="A108" s="23">
        <v>33</v>
      </c>
      <c r="B108" s="61" t="s">
        <v>403</v>
      </c>
      <c r="C108" s="61" t="s">
        <v>399</v>
      </c>
      <c r="D108" s="61" t="s">
        <v>98</v>
      </c>
      <c r="E108" s="61" t="s">
        <v>100</v>
      </c>
      <c r="F108" s="61" t="s">
        <v>400</v>
      </c>
      <c r="G108" s="62">
        <v>12647</v>
      </c>
      <c r="H108" s="113" t="s">
        <v>404</v>
      </c>
      <c r="I108" s="51" t="s">
        <v>401</v>
      </c>
      <c r="J108" s="61" t="s">
        <v>402</v>
      </c>
      <c r="K108" s="77">
        <v>43895</v>
      </c>
      <c r="L108" s="124">
        <v>350000</v>
      </c>
      <c r="M108" s="76">
        <v>12757</v>
      </c>
      <c r="N108" s="77">
        <v>43895</v>
      </c>
      <c r="O108" s="77">
        <v>44196</v>
      </c>
      <c r="P108" s="61" t="s">
        <v>405</v>
      </c>
      <c r="Q108" s="64" t="s">
        <v>101</v>
      </c>
      <c r="R108" s="130" t="s">
        <v>101</v>
      </c>
      <c r="S108" s="130" t="s">
        <v>101</v>
      </c>
      <c r="T108" s="61" t="s">
        <v>99</v>
      </c>
      <c r="U108" s="61" t="s">
        <v>101</v>
      </c>
      <c r="V108" s="65" t="s">
        <v>102</v>
      </c>
      <c r="W108" s="65">
        <v>44159</v>
      </c>
      <c r="X108" s="66" t="s">
        <v>408</v>
      </c>
      <c r="Y108" s="65" t="s">
        <v>406</v>
      </c>
      <c r="Z108" s="65">
        <v>44189</v>
      </c>
      <c r="AA108" s="65">
        <v>44196</v>
      </c>
      <c r="AB108" s="89">
        <v>0.31769999999999998</v>
      </c>
      <c r="AC108" s="65" t="s">
        <v>101</v>
      </c>
      <c r="AD108" s="134">
        <v>52500</v>
      </c>
      <c r="AE108" s="134">
        <v>0</v>
      </c>
      <c r="AF108" s="78" t="s">
        <v>101</v>
      </c>
      <c r="AG108" s="78" t="s">
        <v>101</v>
      </c>
      <c r="AH108" s="134">
        <v>0</v>
      </c>
      <c r="AI108" s="129">
        <f t="shared" si="2"/>
        <v>402500</v>
      </c>
      <c r="AJ108" s="134">
        <f>139259.23+10740.77+19347.75+652.25+8387.74+9900.15+1712.11+98671.95+86639.94</f>
        <v>375311.88999999996</v>
      </c>
      <c r="AK108" s="134">
        <v>0</v>
      </c>
      <c r="AL108" s="139">
        <f>AJ108+AK108+AK109+AK110+AK111</f>
        <v>471247.20999999996</v>
      </c>
      <c r="AM108" s="80" t="s">
        <v>101</v>
      </c>
      <c r="AN108" s="80" t="s">
        <v>101</v>
      </c>
      <c r="AO108" s="80" t="s">
        <v>101</v>
      </c>
      <c r="AP108" s="80" t="s">
        <v>101</v>
      </c>
      <c r="AQ108" s="80" t="s">
        <v>101</v>
      </c>
      <c r="AR108" s="80" t="s">
        <v>101</v>
      </c>
      <c r="AS108" s="80" t="s">
        <v>101</v>
      </c>
      <c r="AT108" s="80" t="s">
        <v>101</v>
      </c>
      <c r="AU108" s="80" t="s">
        <v>101</v>
      </c>
      <c r="AV108" s="80" t="s">
        <v>101</v>
      </c>
      <c r="AW108" s="80" t="s">
        <v>101</v>
      </c>
      <c r="AX108" s="80" t="s">
        <v>101</v>
      </c>
      <c r="AY108" s="80" t="s">
        <v>101</v>
      </c>
      <c r="AZ108" s="80" t="s">
        <v>101</v>
      </c>
      <c r="BA108" s="80" t="s">
        <v>101</v>
      </c>
      <c r="BB108" s="80" t="s">
        <v>101</v>
      </c>
      <c r="BC108" s="80" t="s">
        <v>101</v>
      </c>
      <c r="BD108" s="80" t="s">
        <v>101</v>
      </c>
      <c r="BE108" s="80" t="s">
        <v>101</v>
      </c>
      <c r="BF108" s="80" t="s">
        <v>101</v>
      </c>
      <c r="BG108" s="80" t="s">
        <v>101</v>
      </c>
      <c r="BH108" s="61" t="s">
        <v>101</v>
      </c>
    </row>
    <row r="109" spans="1:60" ht="14.25" x14ac:dyDescent="0.25">
      <c r="A109" s="23"/>
      <c r="B109" s="61"/>
      <c r="C109" s="61"/>
      <c r="D109" s="61"/>
      <c r="E109" s="61"/>
      <c r="F109" s="61"/>
      <c r="G109" s="62"/>
      <c r="H109" s="113"/>
      <c r="I109" s="51"/>
      <c r="J109" s="61"/>
      <c r="K109" s="77"/>
      <c r="L109" s="124"/>
      <c r="M109" s="76"/>
      <c r="N109" s="77"/>
      <c r="O109" s="77"/>
      <c r="P109" s="61"/>
      <c r="Q109" s="64"/>
      <c r="R109" s="130"/>
      <c r="S109" s="130"/>
      <c r="T109" s="61"/>
      <c r="U109" s="61"/>
      <c r="V109" s="65" t="s">
        <v>407</v>
      </c>
      <c r="W109" s="65">
        <v>44168</v>
      </c>
      <c r="X109" s="66" t="s">
        <v>409</v>
      </c>
      <c r="Y109" s="65" t="s">
        <v>410</v>
      </c>
      <c r="Z109" s="65">
        <v>44197</v>
      </c>
      <c r="AA109" s="65">
        <v>44465</v>
      </c>
      <c r="AB109" s="88" t="s">
        <v>101</v>
      </c>
      <c r="AC109" s="65" t="s">
        <v>101</v>
      </c>
      <c r="AD109" s="134">
        <v>0</v>
      </c>
      <c r="AE109" s="134">
        <v>0</v>
      </c>
      <c r="AF109" s="78" t="s">
        <v>101</v>
      </c>
      <c r="AG109" s="78" t="s">
        <v>101</v>
      </c>
      <c r="AH109" s="134">
        <v>0</v>
      </c>
      <c r="AI109" s="129">
        <f t="shared" si="2"/>
        <v>0</v>
      </c>
      <c r="AJ109" s="134">
        <v>0</v>
      </c>
      <c r="AK109" s="134">
        <v>0</v>
      </c>
      <c r="AL109" s="139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  <c r="BE109" s="80"/>
      <c r="BF109" s="80"/>
      <c r="BG109" s="80"/>
      <c r="BH109" s="61"/>
    </row>
    <row r="110" spans="1:60" ht="14.25" x14ac:dyDescent="0.25">
      <c r="A110" s="23"/>
      <c r="B110" s="61"/>
      <c r="C110" s="61"/>
      <c r="D110" s="61"/>
      <c r="E110" s="61"/>
      <c r="F110" s="61"/>
      <c r="G110" s="62"/>
      <c r="H110" s="113"/>
      <c r="I110" s="51"/>
      <c r="J110" s="61"/>
      <c r="K110" s="77"/>
      <c r="L110" s="124"/>
      <c r="M110" s="76"/>
      <c r="N110" s="77"/>
      <c r="O110" s="77"/>
      <c r="P110" s="61"/>
      <c r="Q110" s="64"/>
      <c r="R110" s="130"/>
      <c r="S110" s="130"/>
      <c r="T110" s="61"/>
      <c r="U110" s="61"/>
      <c r="V110" s="65" t="s">
        <v>112</v>
      </c>
      <c r="W110" s="65">
        <v>44460</v>
      </c>
      <c r="X110" s="66" t="s">
        <v>411</v>
      </c>
      <c r="Y110" s="65" t="s">
        <v>410</v>
      </c>
      <c r="Z110" s="65">
        <v>44466</v>
      </c>
      <c r="AA110" s="65">
        <v>44561</v>
      </c>
      <c r="AB110" s="65" t="s">
        <v>101</v>
      </c>
      <c r="AC110" s="65" t="s">
        <v>101</v>
      </c>
      <c r="AD110" s="134">
        <v>0</v>
      </c>
      <c r="AE110" s="134">
        <v>0</v>
      </c>
      <c r="AF110" s="78" t="s">
        <v>101</v>
      </c>
      <c r="AG110" s="78" t="s">
        <v>101</v>
      </c>
      <c r="AH110" s="134">
        <v>0</v>
      </c>
      <c r="AI110" s="129">
        <f t="shared" si="2"/>
        <v>0</v>
      </c>
      <c r="AJ110" s="134">
        <v>0</v>
      </c>
      <c r="AK110" s="134">
        <f>20274.95+14681.06+725.05+60254.26</f>
        <v>95935.32</v>
      </c>
      <c r="AL110" s="139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  <c r="BH110" s="61"/>
    </row>
    <row r="111" spans="1:60" ht="14.25" x14ac:dyDescent="0.25">
      <c r="A111" s="23"/>
      <c r="B111" s="61"/>
      <c r="C111" s="61"/>
      <c r="D111" s="61"/>
      <c r="E111" s="61"/>
      <c r="F111" s="61"/>
      <c r="G111" s="62"/>
      <c r="H111" s="113"/>
      <c r="I111" s="51"/>
      <c r="J111" s="61"/>
      <c r="K111" s="77"/>
      <c r="L111" s="124"/>
      <c r="M111" s="76"/>
      <c r="N111" s="77"/>
      <c r="O111" s="77"/>
      <c r="P111" s="61"/>
      <c r="Q111" s="64"/>
      <c r="R111" s="130"/>
      <c r="S111" s="130"/>
      <c r="T111" s="61"/>
      <c r="U111" s="61"/>
      <c r="V111" s="65" t="s">
        <v>113</v>
      </c>
      <c r="W111" s="65">
        <v>44539</v>
      </c>
      <c r="X111" s="81" t="s">
        <v>412</v>
      </c>
      <c r="Y111" s="65" t="s">
        <v>410</v>
      </c>
      <c r="Z111" s="84">
        <v>44562</v>
      </c>
      <c r="AA111" s="65">
        <v>44834</v>
      </c>
      <c r="AB111" s="88" t="s">
        <v>101</v>
      </c>
      <c r="AC111" s="78" t="s">
        <v>101</v>
      </c>
      <c r="AD111" s="134">
        <v>0</v>
      </c>
      <c r="AE111" s="134">
        <v>0</v>
      </c>
      <c r="AF111" s="78" t="s">
        <v>101</v>
      </c>
      <c r="AG111" s="79" t="s">
        <v>101</v>
      </c>
      <c r="AH111" s="134">
        <v>0</v>
      </c>
      <c r="AI111" s="129">
        <f t="shared" si="2"/>
        <v>0</v>
      </c>
      <c r="AJ111" s="134">
        <v>0</v>
      </c>
      <c r="AK111" s="134">
        <v>0</v>
      </c>
      <c r="AL111" s="139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  <c r="BE111" s="80"/>
      <c r="BF111" s="80"/>
      <c r="BG111" s="80"/>
      <c r="BH111" s="61"/>
    </row>
    <row r="112" spans="1:60" ht="57" x14ac:dyDescent="0.25">
      <c r="A112" s="9">
        <v>34</v>
      </c>
      <c r="B112" s="71" t="s">
        <v>345</v>
      </c>
      <c r="C112" s="71" t="s">
        <v>352</v>
      </c>
      <c r="D112" s="71" t="s">
        <v>98</v>
      </c>
      <c r="E112" s="71" t="s">
        <v>100</v>
      </c>
      <c r="F112" s="71" t="s">
        <v>365</v>
      </c>
      <c r="G112" s="83">
        <v>12658</v>
      </c>
      <c r="H112" s="52" t="s">
        <v>347</v>
      </c>
      <c r="I112" s="50" t="s">
        <v>363</v>
      </c>
      <c r="J112" s="71" t="s">
        <v>348</v>
      </c>
      <c r="K112" s="84">
        <v>44145</v>
      </c>
      <c r="L112" s="125">
        <v>10055</v>
      </c>
      <c r="M112" s="83">
        <v>12924</v>
      </c>
      <c r="N112" s="84">
        <v>44198</v>
      </c>
      <c r="O112" s="84">
        <v>44377</v>
      </c>
      <c r="P112" s="71" t="s">
        <v>114</v>
      </c>
      <c r="Q112" s="65" t="s">
        <v>101</v>
      </c>
      <c r="R112" s="131" t="s">
        <v>101</v>
      </c>
      <c r="S112" s="131" t="s">
        <v>101</v>
      </c>
      <c r="T112" s="71" t="s">
        <v>364</v>
      </c>
      <c r="U112" s="71" t="s">
        <v>101</v>
      </c>
      <c r="V112" s="71" t="s">
        <v>101</v>
      </c>
      <c r="W112" s="71" t="s">
        <v>101</v>
      </c>
      <c r="X112" s="71" t="s">
        <v>101</v>
      </c>
      <c r="Y112" s="71" t="s">
        <v>101</v>
      </c>
      <c r="Z112" s="71" t="s">
        <v>101</v>
      </c>
      <c r="AA112" s="71" t="s">
        <v>101</v>
      </c>
      <c r="AB112" s="71" t="s">
        <v>101</v>
      </c>
      <c r="AC112" s="71" t="s">
        <v>101</v>
      </c>
      <c r="AD112" s="134">
        <v>0</v>
      </c>
      <c r="AE112" s="134">
        <v>0</v>
      </c>
      <c r="AF112" s="85" t="s">
        <v>101</v>
      </c>
      <c r="AG112" s="85" t="s">
        <v>101</v>
      </c>
      <c r="AH112" s="134">
        <v>0</v>
      </c>
      <c r="AI112" s="129">
        <f t="shared" si="2"/>
        <v>10055</v>
      </c>
      <c r="AJ112" s="134">
        <v>0</v>
      </c>
      <c r="AK112" s="134">
        <v>1330</v>
      </c>
      <c r="AL112" s="140">
        <f>AK112</f>
        <v>1330</v>
      </c>
      <c r="AM112" s="81" t="s">
        <v>101</v>
      </c>
      <c r="AN112" s="81" t="s">
        <v>101</v>
      </c>
      <c r="AO112" s="81" t="s">
        <v>101</v>
      </c>
      <c r="AP112" s="81" t="s">
        <v>101</v>
      </c>
      <c r="AQ112" s="81" t="s">
        <v>101</v>
      </c>
      <c r="AR112" s="81" t="s">
        <v>101</v>
      </c>
      <c r="AS112" s="81" t="s">
        <v>101</v>
      </c>
      <c r="AT112" s="81" t="s">
        <v>101</v>
      </c>
      <c r="AU112" s="81" t="s">
        <v>101</v>
      </c>
      <c r="AV112" s="81" t="s">
        <v>101</v>
      </c>
      <c r="AW112" s="81" t="s">
        <v>101</v>
      </c>
      <c r="AX112" s="81" t="s">
        <v>101</v>
      </c>
      <c r="AY112" s="81" t="s">
        <v>101</v>
      </c>
      <c r="AZ112" s="81" t="s">
        <v>101</v>
      </c>
      <c r="BA112" s="81" t="s">
        <v>101</v>
      </c>
      <c r="BB112" s="81" t="s">
        <v>101</v>
      </c>
      <c r="BC112" s="81" t="s">
        <v>101</v>
      </c>
      <c r="BD112" s="81" t="s">
        <v>101</v>
      </c>
      <c r="BE112" s="81" t="s">
        <v>101</v>
      </c>
      <c r="BF112" s="81" t="s">
        <v>101</v>
      </c>
      <c r="BG112" s="81" t="s">
        <v>101</v>
      </c>
      <c r="BH112" s="75" t="s">
        <v>101</v>
      </c>
    </row>
    <row r="113" spans="1:60" ht="57" x14ac:dyDescent="0.25">
      <c r="A113" s="9">
        <v>35</v>
      </c>
      <c r="B113" s="71" t="s">
        <v>349</v>
      </c>
      <c r="C113" s="71" t="s">
        <v>344</v>
      </c>
      <c r="D113" s="71" t="s">
        <v>98</v>
      </c>
      <c r="E113" s="71" t="s">
        <v>100</v>
      </c>
      <c r="F113" s="71" t="s">
        <v>346</v>
      </c>
      <c r="G113" s="83">
        <v>12686</v>
      </c>
      <c r="H113" s="52" t="s">
        <v>350</v>
      </c>
      <c r="I113" s="50" t="s">
        <v>363</v>
      </c>
      <c r="J113" s="71" t="s">
        <v>348</v>
      </c>
      <c r="K113" s="84">
        <v>44152</v>
      </c>
      <c r="L113" s="125">
        <v>5306.95</v>
      </c>
      <c r="M113" s="83">
        <v>12929</v>
      </c>
      <c r="N113" s="84">
        <v>44198</v>
      </c>
      <c r="O113" s="84">
        <v>44377</v>
      </c>
      <c r="P113" s="71" t="s">
        <v>114</v>
      </c>
      <c r="Q113" s="65" t="s">
        <v>101</v>
      </c>
      <c r="R113" s="131" t="s">
        <v>101</v>
      </c>
      <c r="S113" s="131" t="s">
        <v>101</v>
      </c>
      <c r="T113" s="71" t="s">
        <v>364</v>
      </c>
      <c r="U113" s="71" t="s">
        <v>101</v>
      </c>
      <c r="V113" s="71" t="s">
        <v>101</v>
      </c>
      <c r="W113" s="71" t="s">
        <v>101</v>
      </c>
      <c r="X113" s="71" t="s">
        <v>101</v>
      </c>
      <c r="Y113" s="71" t="s">
        <v>101</v>
      </c>
      <c r="Z113" s="71" t="s">
        <v>101</v>
      </c>
      <c r="AA113" s="71" t="s">
        <v>101</v>
      </c>
      <c r="AB113" s="71" t="s">
        <v>101</v>
      </c>
      <c r="AC113" s="71" t="s">
        <v>101</v>
      </c>
      <c r="AD113" s="134">
        <v>0</v>
      </c>
      <c r="AE113" s="134">
        <v>0</v>
      </c>
      <c r="AF113" s="85" t="s">
        <v>101</v>
      </c>
      <c r="AG113" s="85" t="s">
        <v>101</v>
      </c>
      <c r="AH113" s="134">
        <v>0</v>
      </c>
      <c r="AI113" s="129">
        <f t="shared" si="2"/>
        <v>5306.95</v>
      </c>
      <c r="AJ113" s="134">
        <v>0</v>
      </c>
      <c r="AK113" s="134">
        <f>754.89+76.38+494.59+125.58+381.69+12.99+35</f>
        <v>1881.12</v>
      </c>
      <c r="AL113" s="140">
        <f>AK113</f>
        <v>1881.12</v>
      </c>
      <c r="AM113" s="81" t="s">
        <v>101</v>
      </c>
      <c r="AN113" s="81" t="s">
        <v>101</v>
      </c>
      <c r="AO113" s="81" t="s">
        <v>101</v>
      </c>
      <c r="AP113" s="81" t="s">
        <v>101</v>
      </c>
      <c r="AQ113" s="81" t="s">
        <v>101</v>
      </c>
      <c r="AR113" s="81" t="s">
        <v>101</v>
      </c>
      <c r="AS113" s="81" t="s">
        <v>101</v>
      </c>
      <c r="AT113" s="81" t="s">
        <v>101</v>
      </c>
      <c r="AU113" s="81" t="s">
        <v>101</v>
      </c>
      <c r="AV113" s="81" t="s">
        <v>101</v>
      </c>
      <c r="AW113" s="81" t="s">
        <v>101</v>
      </c>
      <c r="AX113" s="81" t="s">
        <v>101</v>
      </c>
      <c r="AY113" s="81" t="s">
        <v>101</v>
      </c>
      <c r="AZ113" s="81" t="s">
        <v>101</v>
      </c>
      <c r="BA113" s="81" t="s">
        <v>101</v>
      </c>
      <c r="BB113" s="81" t="s">
        <v>101</v>
      </c>
      <c r="BC113" s="81" t="s">
        <v>101</v>
      </c>
      <c r="BD113" s="81" t="s">
        <v>101</v>
      </c>
      <c r="BE113" s="81" t="s">
        <v>101</v>
      </c>
      <c r="BF113" s="81" t="s">
        <v>101</v>
      </c>
      <c r="BG113" s="81" t="s">
        <v>101</v>
      </c>
      <c r="BH113" s="75" t="s">
        <v>101</v>
      </c>
    </row>
    <row r="114" spans="1:60" ht="57" x14ac:dyDescent="0.25">
      <c r="A114" s="9">
        <v>36</v>
      </c>
      <c r="B114" s="71" t="s">
        <v>351</v>
      </c>
      <c r="C114" s="71" t="s">
        <v>352</v>
      </c>
      <c r="D114" s="71" t="s">
        <v>98</v>
      </c>
      <c r="E114" s="71" t="s">
        <v>100</v>
      </c>
      <c r="F114" s="71" t="s">
        <v>346</v>
      </c>
      <c r="G114" s="83">
        <v>12658</v>
      </c>
      <c r="H114" s="52" t="s">
        <v>353</v>
      </c>
      <c r="I114" s="50" t="s">
        <v>363</v>
      </c>
      <c r="J114" s="71" t="s">
        <v>348</v>
      </c>
      <c r="K114" s="84">
        <v>44152</v>
      </c>
      <c r="L114" s="125">
        <v>3160</v>
      </c>
      <c r="M114" s="83">
        <v>12929</v>
      </c>
      <c r="N114" s="84">
        <v>44198</v>
      </c>
      <c r="O114" s="84">
        <v>44377</v>
      </c>
      <c r="P114" s="71" t="s">
        <v>114</v>
      </c>
      <c r="Q114" s="65" t="s">
        <v>101</v>
      </c>
      <c r="R114" s="131" t="s">
        <v>101</v>
      </c>
      <c r="S114" s="131" t="s">
        <v>101</v>
      </c>
      <c r="T114" s="71" t="s">
        <v>364</v>
      </c>
      <c r="U114" s="71" t="s">
        <v>101</v>
      </c>
      <c r="V114" s="71" t="s">
        <v>101</v>
      </c>
      <c r="W114" s="71" t="s">
        <v>101</v>
      </c>
      <c r="X114" s="71" t="s">
        <v>101</v>
      </c>
      <c r="Y114" s="71" t="s">
        <v>101</v>
      </c>
      <c r="Z114" s="71" t="s">
        <v>101</v>
      </c>
      <c r="AA114" s="71" t="s">
        <v>101</v>
      </c>
      <c r="AB114" s="71" t="s">
        <v>101</v>
      </c>
      <c r="AC114" s="71" t="s">
        <v>101</v>
      </c>
      <c r="AD114" s="134">
        <v>0</v>
      </c>
      <c r="AE114" s="134">
        <v>0</v>
      </c>
      <c r="AF114" s="85" t="s">
        <v>101</v>
      </c>
      <c r="AG114" s="85" t="s">
        <v>101</v>
      </c>
      <c r="AH114" s="134">
        <v>0</v>
      </c>
      <c r="AI114" s="129">
        <f t="shared" si="2"/>
        <v>3160</v>
      </c>
      <c r="AJ114" s="134">
        <v>0</v>
      </c>
      <c r="AK114" s="134">
        <v>2350</v>
      </c>
      <c r="AL114" s="140">
        <f>AK114</f>
        <v>2350</v>
      </c>
      <c r="AM114" s="81" t="s">
        <v>101</v>
      </c>
      <c r="AN114" s="81" t="s">
        <v>101</v>
      </c>
      <c r="AO114" s="81" t="s">
        <v>101</v>
      </c>
      <c r="AP114" s="81" t="s">
        <v>101</v>
      </c>
      <c r="AQ114" s="81" t="s">
        <v>101</v>
      </c>
      <c r="AR114" s="81" t="s">
        <v>101</v>
      </c>
      <c r="AS114" s="81" t="s">
        <v>101</v>
      </c>
      <c r="AT114" s="81" t="s">
        <v>101</v>
      </c>
      <c r="AU114" s="81" t="s">
        <v>101</v>
      </c>
      <c r="AV114" s="81" t="s">
        <v>101</v>
      </c>
      <c r="AW114" s="81" t="s">
        <v>101</v>
      </c>
      <c r="AX114" s="81" t="s">
        <v>101</v>
      </c>
      <c r="AY114" s="81" t="s">
        <v>101</v>
      </c>
      <c r="AZ114" s="81" t="s">
        <v>101</v>
      </c>
      <c r="BA114" s="81" t="s">
        <v>101</v>
      </c>
      <c r="BB114" s="81" t="s">
        <v>101</v>
      </c>
      <c r="BC114" s="81" t="s">
        <v>101</v>
      </c>
      <c r="BD114" s="81" t="s">
        <v>101</v>
      </c>
      <c r="BE114" s="81" t="s">
        <v>101</v>
      </c>
      <c r="BF114" s="81" t="s">
        <v>101</v>
      </c>
      <c r="BG114" s="81" t="s">
        <v>101</v>
      </c>
      <c r="BH114" s="75" t="s">
        <v>101</v>
      </c>
    </row>
    <row r="115" spans="1:60" ht="28.5" x14ac:dyDescent="0.25">
      <c r="A115" s="9">
        <v>37</v>
      </c>
      <c r="B115" s="71" t="s">
        <v>367</v>
      </c>
      <c r="C115" s="71" t="s">
        <v>368</v>
      </c>
      <c r="D115" s="71" t="s">
        <v>98</v>
      </c>
      <c r="E115" s="71" t="s">
        <v>100</v>
      </c>
      <c r="F115" s="71" t="s">
        <v>369</v>
      </c>
      <c r="G115" s="83">
        <v>12833</v>
      </c>
      <c r="H115" s="52" t="s">
        <v>370</v>
      </c>
      <c r="I115" s="50" t="s">
        <v>363</v>
      </c>
      <c r="J115" s="71" t="s">
        <v>348</v>
      </c>
      <c r="K115" s="84">
        <v>44403</v>
      </c>
      <c r="L115" s="125">
        <v>2433.1999999999998</v>
      </c>
      <c r="M115" s="83">
        <v>13099</v>
      </c>
      <c r="N115" s="84">
        <v>44403</v>
      </c>
      <c r="O115" s="84">
        <v>44561</v>
      </c>
      <c r="P115" s="71" t="s">
        <v>114</v>
      </c>
      <c r="Q115" s="65" t="s">
        <v>101</v>
      </c>
      <c r="R115" s="131" t="s">
        <v>101</v>
      </c>
      <c r="S115" s="131" t="s">
        <v>101</v>
      </c>
      <c r="T115" s="71" t="s">
        <v>371</v>
      </c>
      <c r="U115" s="71" t="s">
        <v>101</v>
      </c>
      <c r="V115" s="71" t="s">
        <v>101</v>
      </c>
      <c r="W115" s="71" t="s">
        <v>101</v>
      </c>
      <c r="X115" s="71" t="s">
        <v>101</v>
      </c>
      <c r="Y115" s="71" t="s">
        <v>101</v>
      </c>
      <c r="Z115" s="71" t="s">
        <v>101</v>
      </c>
      <c r="AA115" s="71" t="s">
        <v>101</v>
      </c>
      <c r="AB115" s="71" t="s">
        <v>101</v>
      </c>
      <c r="AC115" s="71" t="s">
        <v>101</v>
      </c>
      <c r="AD115" s="134">
        <v>0</v>
      </c>
      <c r="AE115" s="134">
        <v>0</v>
      </c>
      <c r="AF115" s="85" t="s">
        <v>101</v>
      </c>
      <c r="AG115" s="85" t="s">
        <v>101</v>
      </c>
      <c r="AH115" s="134">
        <v>0</v>
      </c>
      <c r="AI115" s="129">
        <f t="shared" si="2"/>
        <v>2433.1999999999998</v>
      </c>
      <c r="AJ115" s="134">
        <v>0</v>
      </c>
      <c r="AK115" s="134">
        <v>2433.1999999999998</v>
      </c>
      <c r="AL115" s="140">
        <f>AK115</f>
        <v>2433.1999999999998</v>
      </c>
      <c r="AM115" s="81" t="s">
        <v>101</v>
      </c>
      <c r="AN115" s="81" t="s">
        <v>101</v>
      </c>
      <c r="AO115" s="81" t="s">
        <v>101</v>
      </c>
      <c r="AP115" s="81" t="s">
        <v>101</v>
      </c>
      <c r="AQ115" s="81" t="s">
        <v>101</v>
      </c>
      <c r="AR115" s="81" t="s">
        <v>101</v>
      </c>
      <c r="AS115" s="81" t="s">
        <v>101</v>
      </c>
      <c r="AT115" s="81" t="s">
        <v>101</v>
      </c>
      <c r="AU115" s="81" t="s">
        <v>101</v>
      </c>
      <c r="AV115" s="81" t="s">
        <v>101</v>
      </c>
      <c r="AW115" s="81" t="s">
        <v>101</v>
      </c>
      <c r="AX115" s="81" t="s">
        <v>101</v>
      </c>
      <c r="AY115" s="81" t="s">
        <v>101</v>
      </c>
      <c r="AZ115" s="81" t="s">
        <v>101</v>
      </c>
      <c r="BA115" s="81" t="s">
        <v>101</v>
      </c>
      <c r="BB115" s="81" t="s">
        <v>101</v>
      </c>
      <c r="BC115" s="81" t="s">
        <v>101</v>
      </c>
      <c r="BD115" s="81" t="s">
        <v>101</v>
      </c>
      <c r="BE115" s="81" t="s">
        <v>101</v>
      </c>
      <c r="BF115" s="81" t="s">
        <v>101</v>
      </c>
      <c r="BG115" s="81" t="s">
        <v>101</v>
      </c>
      <c r="BH115" s="75" t="s">
        <v>101</v>
      </c>
    </row>
    <row r="116" spans="1:60" ht="14.25" x14ac:dyDescent="0.25">
      <c r="A116" s="23">
        <v>38</v>
      </c>
      <c r="B116" s="61" t="s">
        <v>389</v>
      </c>
      <c r="C116" s="61" t="s">
        <v>262</v>
      </c>
      <c r="D116" s="61" t="s">
        <v>98</v>
      </c>
      <c r="E116" s="61" t="s">
        <v>100</v>
      </c>
      <c r="F116" s="61" t="s">
        <v>263</v>
      </c>
      <c r="G116" s="62">
        <v>12701</v>
      </c>
      <c r="H116" s="113" t="s">
        <v>221</v>
      </c>
      <c r="I116" s="51" t="s">
        <v>264</v>
      </c>
      <c r="J116" s="61" t="s">
        <v>265</v>
      </c>
      <c r="K116" s="77">
        <v>43838</v>
      </c>
      <c r="L116" s="124">
        <v>29280</v>
      </c>
      <c r="M116" s="76">
        <v>12721</v>
      </c>
      <c r="N116" s="77">
        <v>43838</v>
      </c>
      <c r="O116" s="77">
        <v>44204</v>
      </c>
      <c r="P116" s="61" t="s">
        <v>114</v>
      </c>
      <c r="Q116" s="64" t="s">
        <v>101</v>
      </c>
      <c r="R116" s="130" t="s">
        <v>101</v>
      </c>
      <c r="S116" s="130" t="s">
        <v>101</v>
      </c>
      <c r="T116" s="61" t="s">
        <v>99</v>
      </c>
      <c r="U116" s="61" t="s">
        <v>101</v>
      </c>
      <c r="V116" s="64" t="s">
        <v>102</v>
      </c>
      <c r="W116" s="64">
        <v>44188</v>
      </c>
      <c r="X116" s="76">
        <v>12953</v>
      </c>
      <c r="Y116" s="64" t="s">
        <v>388</v>
      </c>
      <c r="Z116" s="77">
        <v>44205</v>
      </c>
      <c r="AA116" s="77">
        <v>44569</v>
      </c>
      <c r="AB116" s="69" t="s">
        <v>101</v>
      </c>
      <c r="AC116" s="69" t="s">
        <v>101</v>
      </c>
      <c r="AD116" s="135">
        <v>0</v>
      </c>
      <c r="AE116" s="135">
        <v>0</v>
      </c>
      <c r="AF116" s="91" t="s">
        <v>101</v>
      </c>
      <c r="AG116" s="90" t="s">
        <v>101</v>
      </c>
      <c r="AH116" s="135">
        <v>0</v>
      </c>
      <c r="AI116" s="144">
        <f t="shared" si="2"/>
        <v>29280</v>
      </c>
      <c r="AJ116" s="135">
        <f>21223.86+6365.39</f>
        <v>27589.25</v>
      </c>
      <c r="AK116" s="135">
        <v>29280</v>
      </c>
      <c r="AL116" s="139">
        <f>AK116+AJ116</f>
        <v>56869.25</v>
      </c>
      <c r="AM116" s="80" t="s">
        <v>101</v>
      </c>
      <c r="AN116" s="80" t="s">
        <v>101</v>
      </c>
      <c r="AO116" s="80" t="s">
        <v>101</v>
      </c>
      <c r="AP116" s="80" t="s">
        <v>101</v>
      </c>
      <c r="AQ116" s="80" t="s">
        <v>101</v>
      </c>
      <c r="AR116" s="80" t="s">
        <v>101</v>
      </c>
      <c r="AS116" s="80" t="s">
        <v>101</v>
      </c>
      <c r="AT116" s="80" t="s">
        <v>101</v>
      </c>
      <c r="AU116" s="80" t="s">
        <v>101</v>
      </c>
      <c r="AV116" s="80" t="s">
        <v>101</v>
      </c>
      <c r="AW116" s="80" t="s">
        <v>101</v>
      </c>
      <c r="AX116" s="80" t="s">
        <v>101</v>
      </c>
      <c r="AY116" s="80" t="s">
        <v>101</v>
      </c>
      <c r="AZ116" s="80" t="s">
        <v>101</v>
      </c>
      <c r="BA116" s="80" t="s">
        <v>101</v>
      </c>
      <c r="BB116" s="80" t="s">
        <v>101</v>
      </c>
      <c r="BC116" s="80" t="s">
        <v>101</v>
      </c>
      <c r="BD116" s="80" t="s">
        <v>101</v>
      </c>
      <c r="BE116" s="80" t="s">
        <v>101</v>
      </c>
      <c r="BF116" s="80" t="s">
        <v>101</v>
      </c>
      <c r="BG116" s="80" t="s">
        <v>101</v>
      </c>
      <c r="BH116" s="68" t="s">
        <v>101</v>
      </c>
    </row>
    <row r="117" spans="1:60" ht="14.25" x14ac:dyDescent="0.25">
      <c r="A117" s="23"/>
      <c r="B117" s="61"/>
      <c r="C117" s="61"/>
      <c r="D117" s="61"/>
      <c r="E117" s="61"/>
      <c r="F117" s="61"/>
      <c r="G117" s="62"/>
      <c r="H117" s="113"/>
      <c r="I117" s="51"/>
      <c r="J117" s="61"/>
      <c r="K117" s="77"/>
      <c r="L117" s="124"/>
      <c r="M117" s="76"/>
      <c r="N117" s="77"/>
      <c r="O117" s="77"/>
      <c r="P117" s="61"/>
      <c r="Q117" s="64"/>
      <c r="R117" s="130"/>
      <c r="S117" s="130"/>
      <c r="T117" s="61"/>
      <c r="U117" s="61"/>
      <c r="V117" s="64"/>
      <c r="W117" s="64"/>
      <c r="X117" s="91"/>
      <c r="Y117" s="64"/>
      <c r="Z117" s="69"/>
      <c r="AA117" s="69"/>
      <c r="AB117" s="69"/>
      <c r="AC117" s="69"/>
      <c r="AD117" s="135"/>
      <c r="AE117" s="135"/>
      <c r="AF117" s="91"/>
      <c r="AG117" s="90"/>
      <c r="AH117" s="135"/>
      <c r="AI117" s="143"/>
      <c r="AJ117" s="135"/>
      <c r="AK117" s="135"/>
      <c r="AL117" s="139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68"/>
    </row>
    <row r="118" spans="1:60" ht="28.5" x14ac:dyDescent="0.25">
      <c r="A118" s="9">
        <v>39</v>
      </c>
      <c r="B118" s="71" t="s">
        <v>418</v>
      </c>
      <c r="C118" s="71" t="s">
        <v>368</v>
      </c>
      <c r="D118" s="71" t="s">
        <v>98</v>
      </c>
      <c r="E118" s="71" t="s">
        <v>100</v>
      </c>
      <c r="F118" s="71" t="s">
        <v>369</v>
      </c>
      <c r="G118" s="74">
        <v>12833</v>
      </c>
      <c r="H118" s="52" t="s">
        <v>419</v>
      </c>
      <c r="I118" s="50" t="s">
        <v>420</v>
      </c>
      <c r="J118" s="71" t="s">
        <v>421</v>
      </c>
      <c r="K118" s="84">
        <v>44403</v>
      </c>
      <c r="L118" s="125">
        <v>690.15</v>
      </c>
      <c r="M118" s="83">
        <v>13099</v>
      </c>
      <c r="N118" s="84">
        <v>44403</v>
      </c>
      <c r="O118" s="84">
        <v>44561</v>
      </c>
      <c r="P118" s="71" t="s">
        <v>114</v>
      </c>
      <c r="Q118" s="65" t="s">
        <v>101</v>
      </c>
      <c r="R118" s="131" t="s">
        <v>101</v>
      </c>
      <c r="S118" s="131" t="s">
        <v>101</v>
      </c>
      <c r="T118" s="71" t="s">
        <v>99</v>
      </c>
      <c r="U118" s="71" t="s">
        <v>101</v>
      </c>
      <c r="V118" s="65" t="s">
        <v>101</v>
      </c>
      <c r="W118" s="65" t="s">
        <v>101</v>
      </c>
      <c r="X118" s="65" t="s">
        <v>101</v>
      </c>
      <c r="Y118" s="65" t="s">
        <v>101</v>
      </c>
      <c r="Z118" s="65" t="s">
        <v>101</v>
      </c>
      <c r="AA118" s="65" t="s">
        <v>101</v>
      </c>
      <c r="AB118" s="65" t="s">
        <v>101</v>
      </c>
      <c r="AC118" s="65" t="s">
        <v>101</v>
      </c>
      <c r="AD118" s="134">
        <v>0</v>
      </c>
      <c r="AE118" s="134">
        <v>0</v>
      </c>
      <c r="AF118" s="85" t="s">
        <v>101</v>
      </c>
      <c r="AG118" s="79" t="s">
        <v>101</v>
      </c>
      <c r="AH118" s="134">
        <v>0</v>
      </c>
      <c r="AI118" s="129">
        <f t="shared" si="2"/>
        <v>690.15</v>
      </c>
      <c r="AJ118" s="134">
        <v>0</v>
      </c>
      <c r="AK118" s="134">
        <v>690.15</v>
      </c>
      <c r="AL118" s="140">
        <f>AK118</f>
        <v>690.15</v>
      </c>
      <c r="AM118" s="81" t="s">
        <v>101</v>
      </c>
      <c r="AN118" s="81" t="s">
        <v>101</v>
      </c>
      <c r="AO118" s="81" t="s">
        <v>101</v>
      </c>
      <c r="AP118" s="81" t="s">
        <v>101</v>
      </c>
      <c r="AQ118" s="81" t="s">
        <v>101</v>
      </c>
      <c r="AR118" s="81" t="s">
        <v>101</v>
      </c>
      <c r="AS118" s="81" t="s">
        <v>101</v>
      </c>
      <c r="AT118" s="81" t="s">
        <v>101</v>
      </c>
      <c r="AU118" s="81" t="s">
        <v>101</v>
      </c>
      <c r="AV118" s="81" t="s">
        <v>101</v>
      </c>
      <c r="AW118" s="81" t="s">
        <v>101</v>
      </c>
      <c r="AX118" s="81" t="s">
        <v>101</v>
      </c>
      <c r="AY118" s="81" t="s">
        <v>101</v>
      </c>
      <c r="AZ118" s="81" t="s">
        <v>101</v>
      </c>
      <c r="BA118" s="81" t="s">
        <v>101</v>
      </c>
      <c r="BB118" s="81" t="s">
        <v>101</v>
      </c>
      <c r="BC118" s="81" t="s">
        <v>101</v>
      </c>
      <c r="BD118" s="81" t="s">
        <v>101</v>
      </c>
      <c r="BE118" s="81" t="s">
        <v>101</v>
      </c>
      <c r="BF118" s="81" t="s">
        <v>101</v>
      </c>
      <c r="BG118" s="81" t="s">
        <v>101</v>
      </c>
      <c r="BH118" s="75" t="s">
        <v>101</v>
      </c>
    </row>
    <row r="119" spans="1:60" x14ac:dyDescent="0.25">
      <c r="A119" s="9">
        <v>40</v>
      </c>
      <c r="B119" s="71" t="s">
        <v>427</v>
      </c>
      <c r="C119" s="71" t="s">
        <v>422</v>
      </c>
      <c r="D119" s="71" t="s">
        <v>98</v>
      </c>
      <c r="E119" s="71" t="s">
        <v>100</v>
      </c>
      <c r="F119" s="71" t="s">
        <v>423</v>
      </c>
      <c r="G119" s="74">
        <v>12694</v>
      </c>
      <c r="H119" s="52" t="s">
        <v>424</v>
      </c>
      <c r="I119" s="50" t="s">
        <v>425</v>
      </c>
      <c r="J119" s="71" t="s">
        <v>426</v>
      </c>
      <c r="K119" s="84">
        <v>44160</v>
      </c>
      <c r="L119" s="125">
        <v>124194.18</v>
      </c>
      <c r="M119" s="83">
        <v>12932</v>
      </c>
      <c r="N119" s="84">
        <v>44160</v>
      </c>
      <c r="O119" s="84">
        <v>44525</v>
      </c>
      <c r="P119" s="71" t="s">
        <v>114</v>
      </c>
      <c r="Q119" s="65" t="s">
        <v>101</v>
      </c>
      <c r="R119" s="131" t="s">
        <v>101</v>
      </c>
      <c r="S119" s="131" t="s">
        <v>101</v>
      </c>
      <c r="T119" s="71" t="s">
        <v>99</v>
      </c>
      <c r="U119" s="78" t="s">
        <v>101</v>
      </c>
      <c r="V119" s="65" t="s">
        <v>101</v>
      </c>
      <c r="W119" s="65" t="s">
        <v>101</v>
      </c>
      <c r="X119" s="85" t="s">
        <v>101</v>
      </c>
      <c r="Y119" s="85" t="s">
        <v>101</v>
      </c>
      <c r="Z119" s="85" t="s">
        <v>101</v>
      </c>
      <c r="AA119" s="85" t="s">
        <v>101</v>
      </c>
      <c r="AB119" s="85" t="s">
        <v>101</v>
      </c>
      <c r="AC119" s="85" t="s">
        <v>101</v>
      </c>
      <c r="AD119" s="134">
        <v>0</v>
      </c>
      <c r="AE119" s="134">
        <v>0</v>
      </c>
      <c r="AF119" s="85" t="s">
        <v>101</v>
      </c>
      <c r="AG119" s="79" t="s">
        <v>101</v>
      </c>
      <c r="AH119" s="134">
        <v>0</v>
      </c>
      <c r="AI119" s="129">
        <f t="shared" si="2"/>
        <v>124194.18</v>
      </c>
      <c r="AJ119" s="134">
        <v>0</v>
      </c>
      <c r="AK119" s="134">
        <v>1342.28</v>
      </c>
      <c r="AL119" s="140">
        <f>AK119</f>
        <v>1342.28</v>
      </c>
      <c r="AM119" s="81" t="s">
        <v>101</v>
      </c>
      <c r="AN119" s="81" t="s">
        <v>101</v>
      </c>
      <c r="AO119" s="81" t="s">
        <v>101</v>
      </c>
      <c r="AP119" s="81" t="s">
        <v>101</v>
      </c>
      <c r="AQ119" s="81" t="s">
        <v>101</v>
      </c>
      <c r="AR119" s="81" t="s">
        <v>101</v>
      </c>
      <c r="AS119" s="81" t="s">
        <v>101</v>
      </c>
      <c r="AT119" s="81" t="s">
        <v>101</v>
      </c>
      <c r="AU119" s="81" t="s">
        <v>101</v>
      </c>
      <c r="AV119" s="81" t="s">
        <v>101</v>
      </c>
      <c r="AW119" s="81" t="s">
        <v>101</v>
      </c>
      <c r="AX119" s="81" t="s">
        <v>101</v>
      </c>
      <c r="AY119" s="81" t="s">
        <v>101</v>
      </c>
      <c r="AZ119" s="81" t="s">
        <v>101</v>
      </c>
      <c r="BA119" s="81" t="s">
        <v>101</v>
      </c>
      <c r="BB119" s="81" t="s">
        <v>101</v>
      </c>
      <c r="BC119" s="81" t="s">
        <v>101</v>
      </c>
      <c r="BD119" s="81" t="s">
        <v>101</v>
      </c>
      <c r="BE119" s="81" t="s">
        <v>101</v>
      </c>
      <c r="BF119" s="81" t="s">
        <v>101</v>
      </c>
      <c r="BG119" s="81" t="s">
        <v>101</v>
      </c>
      <c r="BH119" s="75" t="s">
        <v>101</v>
      </c>
    </row>
    <row r="120" spans="1:60" x14ac:dyDescent="0.25">
      <c r="A120" s="9">
        <v>41</v>
      </c>
      <c r="B120" s="71" t="s">
        <v>432</v>
      </c>
      <c r="C120" s="71" t="s">
        <v>434</v>
      </c>
      <c r="D120" s="71" t="s">
        <v>163</v>
      </c>
      <c r="E120" s="71" t="s">
        <v>100</v>
      </c>
      <c r="F120" s="71" t="s">
        <v>433</v>
      </c>
      <c r="G120" s="74">
        <v>13091</v>
      </c>
      <c r="H120" s="52" t="s">
        <v>435</v>
      </c>
      <c r="I120" s="50" t="s">
        <v>436</v>
      </c>
      <c r="J120" s="71" t="s">
        <v>437</v>
      </c>
      <c r="K120" s="84">
        <v>44398</v>
      </c>
      <c r="L120" s="125">
        <v>85000</v>
      </c>
      <c r="M120" s="83">
        <v>13091</v>
      </c>
      <c r="N120" s="84">
        <v>44398</v>
      </c>
      <c r="O120" s="84">
        <v>44561</v>
      </c>
      <c r="P120" s="71" t="s">
        <v>189</v>
      </c>
      <c r="Q120" s="65" t="s">
        <v>101</v>
      </c>
      <c r="R120" s="131" t="s">
        <v>101</v>
      </c>
      <c r="S120" s="131" t="s">
        <v>101</v>
      </c>
      <c r="T120" s="71" t="s">
        <v>123</v>
      </c>
      <c r="U120" s="71" t="s">
        <v>101</v>
      </c>
      <c r="V120" s="65" t="s">
        <v>101</v>
      </c>
      <c r="W120" s="65" t="s">
        <v>101</v>
      </c>
      <c r="X120" s="65" t="s">
        <v>101</v>
      </c>
      <c r="Y120" s="65" t="s">
        <v>101</v>
      </c>
      <c r="Z120" s="78" t="s">
        <v>101</v>
      </c>
      <c r="AA120" s="78" t="s">
        <v>101</v>
      </c>
      <c r="AB120" s="78" t="s">
        <v>101</v>
      </c>
      <c r="AC120" s="78" t="s">
        <v>101</v>
      </c>
      <c r="AD120" s="134">
        <v>0</v>
      </c>
      <c r="AE120" s="134">
        <v>0</v>
      </c>
      <c r="AF120" s="85" t="s">
        <v>101</v>
      </c>
      <c r="AG120" s="79" t="s">
        <v>101</v>
      </c>
      <c r="AH120" s="134">
        <v>0</v>
      </c>
      <c r="AI120" s="129">
        <f t="shared" si="2"/>
        <v>85000</v>
      </c>
      <c r="AJ120" s="134">
        <v>0</v>
      </c>
      <c r="AK120" s="134">
        <v>32336.21</v>
      </c>
      <c r="AL120" s="140">
        <f>AK120</f>
        <v>32336.21</v>
      </c>
      <c r="AM120" s="81" t="s">
        <v>438</v>
      </c>
      <c r="AN120" s="81" t="s">
        <v>101</v>
      </c>
      <c r="AO120" s="81" t="s">
        <v>439</v>
      </c>
      <c r="AP120" s="81" t="s">
        <v>101</v>
      </c>
      <c r="AQ120" s="81" t="s">
        <v>101</v>
      </c>
      <c r="AR120" s="81" t="s">
        <v>101</v>
      </c>
      <c r="AS120" s="81" t="s">
        <v>101</v>
      </c>
      <c r="AT120" s="81" t="s">
        <v>101</v>
      </c>
      <c r="AU120" s="81" t="s">
        <v>101</v>
      </c>
      <c r="AV120" s="81" t="s">
        <v>101</v>
      </c>
      <c r="AW120" s="81" t="s">
        <v>101</v>
      </c>
      <c r="AX120" s="81" t="s">
        <v>101</v>
      </c>
      <c r="AY120" s="81" t="s">
        <v>101</v>
      </c>
      <c r="AZ120" s="81" t="s">
        <v>101</v>
      </c>
      <c r="BA120" s="81" t="s">
        <v>101</v>
      </c>
      <c r="BB120" s="81" t="s">
        <v>101</v>
      </c>
      <c r="BC120" s="81" t="s">
        <v>101</v>
      </c>
      <c r="BD120" s="81" t="s">
        <v>101</v>
      </c>
      <c r="BE120" s="81" t="s">
        <v>101</v>
      </c>
      <c r="BF120" s="81" t="s">
        <v>101</v>
      </c>
      <c r="BG120" s="81" t="s">
        <v>101</v>
      </c>
      <c r="BH120" s="75" t="s">
        <v>101</v>
      </c>
    </row>
    <row r="121" spans="1:60" x14ac:dyDescent="0.25">
      <c r="A121" s="9">
        <v>42</v>
      </c>
      <c r="B121" s="71" t="s">
        <v>445</v>
      </c>
      <c r="C121" s="71" t="s">
        <v>446</v>
      </c>
      <c r="D121" s="71" t="s">
        <v>98</v>
      </c>
      <c r="E121" s="71" t="s">
        <v>100</v>
      </c>
      <c r="F121" s="71" t="s">
        <v>447</v>
      </c>
      <c r="G121" s="74">
        <v>12927</v>
      </c>
      <c r="H121" s="52" t="s">
        <v>448</v>
      </c>
      <c r="I121" s="50" t="s">
        <v>449</v>
      </c>
      <c r="J121" s="71" t="s">
        <v>450</v>
      </c>
      <c r="K121" s="84">
        <v>44448</v>
      </c>
      <c r="L121" s="125">
        <v>55949.8</v>
      </c>
      <c r="M121" s="83">
        <v>13129</v>
      </c>
      <c r="N121" s="84">
        <v>44448</v>
      </c>
      <c r="O121" s="84">
        <v>44629</v>
      </c>
      <c r="P121" s="71" t="s">
        <v>451</v>
      </c>
      <c r="Q121" s="65" t="s">
        <v>101</v>
      </c>
      <c r="R121" s="131" t="s">
        <v>101</v>
      </c>
      <c r="S121" s="131" t="s">
        <v>101</v>
      </c>
      <c r="T121" s="71" t="s">
        <v>123</v>
      </c>
      <c r="U121" s="71" t="s">
        <v>101</v>
      </c>
      <c r="V121" s="65" t="s">
        <v>101</v>
      </c>
      <c r="W121" s="65" t="s">
        <v>101</v>
      </c>
      <c r="X121" s="65" t="s">
        <v>101</v>
      </c>
      <c r="Y121" s="65" t="s">
        <v>101</v>
      </c>
      <c r="Z121" s="65" t="s">
        <v>101</v>
      </c>
      <c r="AA121" s="65" t="s">
        <v>101</v>
      </c>
      <c r="AB121" s="65" t="s">
        <v>101</v>
      </c>
      <c r="AC121" s="65" t="s">
        <v>101</v>
      </c>
      <c r="AD121" s="134">
        <v>0</v>
      </c>
      <c r="AE121" s="134">
        <v>0</v>
      </c>
      <c r="AF121" s="85" t="s">
        <v>101</v>
      </c>
      <c r="AG121" s="85" t="s">
        <v>101</v>
      </c>
      <c r="AH121" s="134">
        <v>0</v>
      </c>
      <c r="AI121" s="129">
        <f t="shared" si="2"/>
        <v>55949.8</v>
      </c>
      <c r="AJ121" s="134">
        <v>0</v>
      </c>
      <c r="AK121" s="134">
        <v>55949.8</v>
      </c>
      <c r="AL121" s="140">
        <f>AK121</f>
        <v>55949.8</v>
      </c>
      <c r="AM121" s="81" t="s">
        <v>101</v>
      </c>
      <c r="AN121" s="81" t="s">
        <v>101</v>
      </c>
      <c r="AO121" s="81" t="s">
        <v>101</v>
      </c>
      <c r="AP121" s="81" t="s">
        <v>101</v>
      </c>
      <c r="AQ121" s="81" t="s">
        <v>101</v>
      </c>
      <c r="AR121" s="81" t="s">
        <v>101</v>
      </c>
      <c r="AS121" s="81" t="s">
        <v>101</v>
      </c>
      <c r="AT121" s="81" t="s">
        <v>101</v>
      </c>
      <c r="AU121" s="81" t="s">
        <v>101</v>
      </c>
      <c r="AV121" s="81" t="s">
        <v>101</v>
      </c>
      <c r="AW121" s="81" t="s">
        <v>101</v>
      </c>
      <c r="AX121" s="81" t="s">
        <v>101</v>
      </c>
      <c r="AY121" s="81" t="s">
        <v>101</v>
      </c>
      <c r="AZ121" s="81" t="s">
        <v>101</v>
      </c>
      <c r="BA121" s="81" t="s">
        <v>101</v>
      </c>
      <c r="BB121" s="81" t="s">
        <v>101</v>
      </c>
      <c r="BC121" s="81" t="s">
        <v>101</v>
      </c>
      <c r="BD121" s="81" t="s">
        <v>101</v>
      </c>
      <c r="BE121" s="81" t="s">
        <v>101</v>
      </c>
      <c r="BF121" s="81" t="s">
        <v>101</v>
      </c>
      <c r="BG121" s="81" t="s">
        <v>101</v>
      </c>
      <c r="BH121" s="75" t="s">
        <v>101</v>
      </c>
    </row>
    <row r="122" spans="1:60" x14ac:dyDescent="0.25">
      <c r="A122" s="9">
        <v>43</v>
      </c>
      <c r="B122" s="71" t="s">
        <v>452</v>
      </c>
      <c r="C122" s="71" t="s">
        <v>453</v>
      </c>
      <c r="D122" s="71" t="s">
        <v>98</v>
      </c>
      <c r="E122" s="71" t="s">
        <v>100</v>
      </c>
      <c r="F122" s="71" t="s">
        <v>454</v>
      </c>
      <c r="G122" s="74">
        <v>12926</v>
      </c>
      <c r="H122" s="52" t="s">
        <v>455</v>
      </c>
      <c r="I122" s="50" t="s">
        <v>456</v>
      </c>
      <c r="J122" s="71" t="s">
        <v>457</v>
      </c>
      <c r="K122" s="84">
        <v>44417</v>
      </c>
      <c r="L122" s="125">
        <v>170144</v>
      </c>
      <c r="M122" s="83">
        <v>13107</v>
      </c>
      <c r="N122" s="84">
        <v>44417</v>
      </c>
      <c r="O122" s="84">
        <v>44561</v>
      </c>
      <c r="P122" s="71" t="s">
        <v>451</v>
      </c>
      <c r="Q122" s="65" t="s">
        <v>101</v>
      </c>
      <c r="R122" s="131" t="s">
        <v>101</v>
      </c>
      <c r="S122" s="131" t="s">
        <v>101</v>
      </c>
      <c r="T122" s="71" t="s">
        <v>123</v>
      </c>
      <c r="U122" s="71" t="s">
        <v>101</v>
      </c>
      <c r="V122" s="65" t="s">
        <v>101</v>
      </c>
      <c r="W122" s="65" t="s">
        <v>101</v>
      </c>
      <c r="X122" s="65" t="s">
        <v>101</v>
      </c>
      <c r="Y122" s="65" t="s">
        <v>101</v>
      </c>
      <c r="Z122" s="65" t="s">
        <v>101</v>
      </c>
      <c r="AA122" s="65" t="s">
        <v>101</v>
      </c>
      <c r="AB122" s="65" t="s">
        <v>101</v>
      </c>
      <c r="AC122" s="65" t="s">
        <v>101</v>
      </c>
      <c r="AD122" s="134">
        <v>0</v>
      </c>
      <c r="AE122" s="134">
        <v>0</v>
      </c>
      <c r="AF122" s="85" t="s">
        <v>101</v>
      </c>
      <c r="AG122" s="85" t="s">
        <v>101</v>
      </c>
      <c r="AH122" s="134">
        <v>0</v>
      </c>
      <c r="AI122" s="129">
        <f t="shared" si="2"/>
        <v>170144</v>
      </c>
      <c r="AJ122" s="134">
        <v>0</v>
      </c>
      <c r="AK122" s="134">
        <v>164564</v>
      </c>
      <c r="AL122" s="140">
        <f>AK122</f>
        <v>164564</v>
      </c>
      <c r="AM122" s="81" t="s">
        <v>101</v>
      </c>
      <c r="AN122" s="81" t="s">
        <v>101</v>
      </c>
      <c r="AO122" s="81" t="s">
        <v>101</v>
      </c>
      <c r="AP122" s="81" t="s">
        <v>101</v>
      </c>
      <c r="AQ122" s="81" t="s">
        <v>101</v>
      </c>
      <c r="AR122" s="81" t="s">
        <v>101</v>
      </c>
      <c r="AS122" s="81" t="s">
        <v>101</v>
      </c>
      <c r="AT122" s="81" t="s">
        <v>101</v>
      </c>
      <c r="AU122" s="81" t="s">
        <v>101</v>
      </c>
      <c r="AV122" s="81" t="s">
        <v>101</v>
      </c>
      <c r="AW122" s="81" t="s">
        <v>101</v>
      </c>
      <c r="AX122" s="81" t="s">
        <v>101</v>
      </c>
      <c r="AY122" s="81" t="s">
        <v>101</v>
      </c>
      <c r="AZ122" s="81" t="s">
        <v>101</v>
      </c>
      <c r="BA122" s="81" t="s">
        <v>101</v>
      </c>
      <c r="BB122" s="81" t="s">
        <v>101</v>
      </c>
      <c r="BC122" s="81" t="s">
        <v>101</v>
      </c>
      <c r="BD122" s="81" t="s">
        <v>101</v>
      </c>
      <c r="BE122" s="81" t="s">
        <v>101</v>
      </c>
      <c r="BF122" s="81" t="s">
        <v>101</v>
      </c>
      <c r="BG122" s="81" t="s">
        <v>101</v>
      </c>
      <c r="BH122" s="75" t="s">
        <v>101</v>
      </c>
    </row>
    <row r="123" spans="1:60" ht="14.25" x14ac:dyDescent="0.25">
      <c r="A123" s="23">
        <v>44</v>
      </c>
      <c r="B123" s="61" t="s">
        <v>463</v>
      </c>
      <c r="C123" s="61" t="s">
        <v>465</v>
      </c>
      <c r="D123" s="61" t="s">
        <v>98</v>
      </c>
      <c r="E123" s="61" t="s">
        <v>100</v>
      </c>
      <c r="F123" s="61" t="s">
        <v>468</v>
      </c>
      <c r="G123" s="62">
        <v>12609</v>
      </c>
      <c r="H123" s="113" t="s">
        <v>464</v>
      </c>
      <c r="I123" s="51" t="s">
        <v>466</v>
      </c>
      <c r="J123" s="61" t="s">
        <v>467</v>
      </c>
      <c r="K123" s="77">
        <v>43759</v>
      </c>
      <c r="L123" s="124">
        <v>44600</v>
      </c>
      <c r="M123" s="76">
        <v>12666</v>
      </c>
      <c r="N123" s="77">
        <v>43759</v>
      </c>
      <c r="O123" s="77">
        <v>44125</v>
      </c>
      <c r="P123" s="61" t="s">
        <v>114</v>
      </c>
      <c r="Q123" s="64" t="s">
        <v>101</v>
      </c>
      <c r="R123" s="130" t="s">
        <v>101</v>
      </c>
      <c r="S123" s="130" t="s">
        <v>101</v>
      </c>
      <c r="T123" s="61" t="s">
        <v>469</v>
      </c>
      <c r="U123" s="61" t="s">
        <v>101</v>
      </c>
      <c r="V123" s="65" t="s">
        <v>101</v>
      </c>
      <c r="W123" s="65" t="s">
        <v>101</v>
      </c>
      <c r="X123" s="65" t="s">
        <v>101</v>
      </c>
      <c r="Y123" s="65" t="s">
        <v>101</v>
      </c>
      <c r="Z123" s="65" t="s">
        <v>101</v>
      </c>
      <c r="AA123" s="65" t="s">
        <v>101</v>
      </c>
      <c r="AB123" s="65" t="s">
        <v>101</v>
      </c>
      <c r="AC123" s="65" t="s">
        <v>101</v>
      </c>
      <c r="AD123" s="134">
        <v>0</v>
      </c>
      <c r="AE123" s="134">
        <v>0</v>
      </c>
      <c r="AF123" s="85" t="s">
        <v>101</v>
      </c>
      <c r="AG123" s="85" t="s">
        <v>101</v>
      </c>
      <c r="AH123" s="134">
        <v>0</v>
      </c>
      <c r="AI123" s="129">
        <f t="shared" si="2"/>
        <v>44600</v>
      </c>
      <c r="AJ123" s="134">
        <v>22446.04</v>
      </c>
      <c r="AK123" s="134">
        <v>0</v>
      </c>
      <c r="AL123" s="139">
        <f>AJ123+AK125</f>
        <v>47756.130000000005</v>
      </c>
      <c r="AM123" s="80" t="s">
        <v>101</v>
      </c>
      <c r="AN123" s="80" t="s">
        <v>101</v>
      </c>
      <c r="AO123" s="80" t="s">
        <v>101</v>
      </c>
      <c r="AP123" s="80" t="s">
        <v>101</v>
      </c>
      <c r="AQ123" s="80" t="s">
        <v>101</v>
      </c>
      <c r="AR123" s="80" t="s">
        <v>101</v>
      </c>
      <c r="AS123" s="80" t="s">
        <v>101</v>
      </c>
      <c r="AT123" s="80" t="s">
        <v>101</v>
      </c>
      <c r="AU123" s="80" t="s">
        <v>101</v>
      </c>
      <c r="AV123" s="80" t="s">
        <v>101</v>
      </c>
      <c r="AW123" s="80" t="s">
        <v>101</v>
      </c>
      <c r="AX123" s="80" t="s">
        <v>101</v>
      </c>
      <c r="AY123" s="80" t="s">
        <v>101</v>
      </c>
      <c r="AZ123" s="80" t="s">
        <v>101</v>
      </c>
      <c r="BA123" s="80" t="s">
        <v>101</v>
      </c>
      <c r="BB123" s="80" t="s">
        <v>101</v>
      </c>
      <c r="BC123" s="80" t="s">
        <v>101</v>
      </c>
      <c r="BD123" s="80" t="s">
        <v>101</v>
      </c>
      <c r="BE123" s="80" t="s">
        <v>101</v>
      </c>
      <c r="BF123" s="80" t="s">
        <v>101</v>
      </c>
      <c r="BG123" s="80" t="s">
        <v>101</v>
      </c>
      <c r="BH123" s="68" t="s">
        <v>101</v>
      </c>
    </row>
    <row r="124" spans="1:60" ht="14.25" x14ac:dyDescent="0.25">
      <c r="A124" s="23"/>
      <c r="B124" s="61"/>
      <c r="C124" s="61"/>
      <c r="D124" s="61"/>
      <c r="E124" s="61"/>
      <c r="F124" s="61"/>
      <c r="G124" s="62"/>
      <c r="H124" s="113"/>
      <c r="I124" s="51"/>
      <c r="J124" s="61"/>
      <c r="K124" s="77"/>
      <c r="L124" s="124"/>
      <c r="M124" s="76"/>
      <c r="N124" s="77"/>
      <c r="O124" s="77"/>
      <c r="P124" s="61"/>
      <c r="Q124" s="64"/>
      <c r="R124" s="130"/>
      <c r="S124" s="130"/>
      <c r="T124" s="61"/>
      <c r="U124" s="61"/>
      <c r="V124" s="65" t="s">
        <v>102</v>
      </c>
      <c r="W124" s="65">
        <v>44126</v>
      </c>
      <c r="X124" s="66" t="s">
        <v>471</v>
      </c>
      <c r="Y124" s="65" t="s">
        <v>470</v>
      </c>
      <c r="Z124" s="65">
        <v>44126</v>
      </c>
      <c r="AA124" s="65">
        <v>44491</v>
      </c>
      <c r="AB124" s="65" t="s">
        <v>101</v>
      </c>
      <c r="AC124" s="65" t="s">
        <v>101</v>
      </c>
      <c r="AD124" s="134">
        <v>0</v>
      </c>
      <c r="AE124" s="134">
        <v>0</v>
      </c>
      <c r="AF124" s="85" t="s">
        <v>101</v>
      </c>
      <c r="AG124" s="85" t="s">
        <v>101</v>
      </c>
      <c r="AH124" s="134">
        <v>0</v>
      </c>
      <c r="AI124" s="129">
        <f t="shared" si="2"/>
        <v>0</v>
      </c>
      <c r="AJ124" s="134">
        <v>0</v>
      </c>
      <c r="AK124" s="134">
        <v>0</v>
      </c>
      <c r="AL124" s="139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  <c r="BE124" s="80"/>
      <c r="BF124" s="80"/>
      <c r="BG124" s="80"/>
      <c r="BH124" s="68"/>
    </row>
    <row r="125" spans="1:60" ht="14.25" x14ac:dyDescent="0.25">
      <c r="A125" s="23"/>
      <c r="B125" s="61"/>
      <c r="C125" s="61"/>
      <c r="D125" s="61"/>
      <c r="E125" s="61"/>
      <c r="F125" s="61"/>
      <c r="G125" s="62"/>
      <c r="H125" s="113"/>
      <c r="I125" s="51"/>
      <c r="J125" s="61"/>
      <c r="K125" s="77"/>
      <c r="L125" s="124"/>
      <c r="M125" s="76"/>
      <c r="N125" s="77"/>
      <c r="O125" s="77"/>
      <c r="P125" s="61"/>
      <c r="Q125" s="64"/>
      <c r="R125" s="130"/>
      <c r="S125" s="130"/>
      <c r="T125" s="61"/>
      <c r="U125" s="61"/>
      <c r="V125" s="65" t="s">
        <v>111</v>
      </c>
      <c r="W125" s="65">
        <v>44333</v>
      </c>
      <c r="X125" s="66" t="s">
        <v>472</v>
      </c>
      <c r="Y125" s="65" t="s">
        <v>406</v>
      </c>
      <c r="Z125" s="65">
        <v>44126</v>
      </c>
      <c r="AA125" s="65">
        <v>44491</v>
      </c>
      <c r="AB125" s="87">
        <v>0.25</v>
      </c>
      <c r="AC125" s="65" t="s">
        <v>101</v>
      </c>
      <c r="AD125" s="134">
        <v>48840.19</v>
      </c>
      <c r="AE125" s="134">
        <v>0</v>
      </c>
      <c r="AF125" s="85" t="s">
        <v>101</v>
      </c>
      <c r="AG125" s="85" t="s">
        <v>101</v>
      </c>
      <c r="AH125" s="134">
        <v>0</v>
      </c>
      <c r="AI125" s="129">
        <f t="shared" si="2"/>
        <v>48840.19</v>
      </c>
      <c r="AJ125" s="134">
        <v>0</v>
      </c>
      <c r="AK125" s="134">
        <v>25310.09</v>
      </c>
      <c r="AL125" s="139"/>
      <c r="AM125" s="80"/>
      <c r="AN125" s="80"/>
      <c r="AO125" s="80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80"/>
      <c r="BA125" s="80"/>
      <c r="BB125" s="80"/>
      <c r="BC125" s="80"/>
      <c r="BD125" s="80"/>
      <c r="BE125" s="80"/>
      <c r="BF125" s="80"/>
      <c r="BG125" s="80"/>
      <c r="BH125" s="68"/>
    </row>
    <row r="126" spans="1:60" ht="42.75" x14ac:dyDescent="0.25">
      <c r="A126" s="9">
        <v>45</v>
      </c>
      <c r="B126" s="71" t="s">
        <v>475</v>
      </c>
      <c r="C126" s="71" t="s">
        <v>477</v>
      </c>
      <c r="D126" s="71" t="s">
        <v>476</v>
      </c>
      <c r="E126" s="71" t="s">
        <v>478</v>
      </c>
      <c r="F126" s="71" t="s">
        <v>479</v>
      </c>
      <c r="G126" s="74">
        <v>12898</v>
      </c>
      <c r="H126" s="52" t="s">
        <v>458</v>
      </c>
      <c r="I126" s="50" t="s">
        <v>480</v>
      </c>
      <c r="J126" s="71" t="s">
        <v>481</v>
      </c>
      <c r="K126" s="84">
        <v>44329</v>
      </c>
      <c r="L126" s="125">
        <v>403200</v>
      </c>
      <c r="M126" s="83">
        <v>13048</v>
      </c>
      <c r="N126" s="84">
        <v>44329</v>
      </c>
      <c r="O126" s="84">
        <v>44694</v>
      </c>
      <c r="P126" s="71" t="s">
        <v>114</v>
      </c>
      <c r="Q126" s="65" t="s">
        <v>101</v>
      </c>
      <c r="R126" s="131" t="s">
        <v>101</v>
      </c>
      <c r="S126" s="131" t="s">
        <v>101</v>
      </c>
      <c r="T126" s="71" t="s">
        <v>99</v>
      </c>
      <c r="U126" s="71" t="s">
        <v>101</v>
      </c>
      <c r="V126" s="65" t="s">
        <v>101</v>
      </c>
      <c r="W126" s="65" t="s">
        <v>101</v>
      </c>
      <c r="X126" s="65" t="s">
        <v>101</v>
      </c>
      <c r="Y126" s="65" t="s">
        <v>101</v>
      </c>
      <c r="Z126" s="65" t="s">
        <v>101</v>
      </c>
      <c r="AA126" s="65" t="s">
        <v>101</v>
      </c>
      <c r="AB126" s="65" t="s">
        <v>101</v>
      </c>
      <c r="AC126" s="65" t="s">
        <v>101</v>
      </c>
      <c r="AD126" s="134">
        <v>0</v>
      </c>
      <c r="AE126" s="134">
        <v>0</v>
      </c>
      <c r="AF126" s="85" t="s">
        <v>101</v>
      </c>
      <c r="AG126" s="85" t="s">
        <v>101</v>
      </c>
      <c r="AH126" s="134">
        <v>0</v>
      </c>
      <c r="AI126" s="129">
        <f t="shared" si="2"/>
        <v>403200</v>
      </c>
      <c r="AJ126" s="134">
        <v>0</v>
      </c>
      <c r="AK126" s="134">
        <v>6914.4</v>
      </c>
      <c r="AL126" s="140">
        <f t="shared" ref="AL126:AL133" si="3">AK126</f>
        <v>6914.4</v>
      </c>
      <c r="AM126" s="81" t="s">
        <v>101</v>
      </c>
      <c r="AN126" s="81" t="s">
        <v>101</v>
      </c>
      <c r="AO126" s="81" t="s">
        <v>101</v>
      </c>
      <c r="AP126" s="81" t="s">
        <v>101</v>
      </c>
      <c r="AQ126" s="81" t="s">
        <v>101</v>
      </c>
      <c r="AR126" s="81" t="s">
        <v>101</v>
      </c>
      <c r="AS126" s="81" t="s">
        <v>101</v>
      </c>
      <c r="AT126" s="81" t="s">
        <v>101</v>
      </c>
      <c r="AU126" s="81" t="s">
        <v>101</v>
      </c>
      <c r="AV126" s="81" t="s">
        <v>101</v>
      </c>
      <c r="AW126" s="81" t="s">
        <v>101</v>
      </c>
      <c r="AX126" s="81" t="s">
        <v>101</v>
      </c>
      <c r="AY126" s="81" t="s">
        <v>101</v>
      </c>
      <c r="AZ126" s="81" t="s">
        <v>101</v>
      </c>
      <c r="BA126" s="81" t="s">
        <v>101</v>
      </c>
      <c r="BB126" s="81" t="s">
        <v>101</v>
      </c>
      <c r="BC126" s="81" t="s">
        <v>101</v>
      </c>
      <c r="BD126" s="81" t="s">
        <v>101</v>
      </c>
      <c r="BE126" s="81" t="s">
        <v>101</v>
      </c>
      <c r="BF126" s="81" t="s">
        <v>101</v>
      </c>
      <c r="BG126" s="81" t="s">
        <v>101</v>
      </c>
      <c r="BH126" s="75" t="s">
        <v>101</v>
      </c>
    </row>
    <row r="127" spans="1:60" ht="28.5" x14ac:dyDescent="0.25">
      <c r="A127" s="9">
        <v>46</v>
      </c>
      <c r="B127" s="71" t="s">
        <v>483</v>
      </c>
      <c r="C127" s="71" t="s">
        <v>482</v>
      </c>
      <c r="D127" s="71" t="s">
        <v>98</v>
      </c>
      <c r="E127" s="71" t="s">
        <v>100</v>
      </c>
      <c r="F127" s="71" t="s">
        <v>484</v>
      </c>
      <c r="G127" s="74">
        <v>13080</v>
      </c>
      <c r="H127" s="52" t="s">
        <v>485</v>
      </c>
      <c r="I127" s="52" t="s">
        <v>486</v>
      </c>
      <c r="J127" s="71" t="s">
        <v>487</v>
      </c>
      <c r="K127" s="84">
        <v>44425</v>
      </c>
      <c r="L127" s="125">
        <v>2735</v>
      </c>
      <c r="M127" s="83">
        <v>13117</v>
      </c>
      <c r="N127" s="84">
        <v>44425</v>
      </c>
      <c r="O127" s="84">
        <v>44561</v>
      </c>
      <c r="P127" s="71" t="s">
        <v>114</v>
      </c>
      <c r="Q127" s="65" t="s">
        <v>101</v>
      </c>
      <c r="R127" s="131" t="s">
        <v>101</v>
      </c>
      <c r="S127" s="131" t="s">
        <v>101</v>
      </c>
      <c r="T127" s="71" t="s">
        <v>123</v>
      </c>
      <c r="U127" s="71" t="s">
        <v>101</v>
      </c>
      <c r="V127" s="65" t="s">
        <v>101</v>
      </c>
      <c r="W127" s="65" t="s">
        <v>101</v>
      </c>
      <c r="X127" s="65" t="s">
        <v>101</v>
      </c>
      <c r="Y127" s="65" t="s">
        <v>101</v>
      </c>
      <c r="Z127" s="65" t="s">
        <v>101</v>
      </c>
      <c r="AA127" s="65" t="s">
        <v>101</v>
      </c>
      <c r="AB127" s="65" t="s">
        <v>101</v>
      </c>
      <c r="AC127" s="65" t="s">
        <v>101</v>
      </c>
      <c r="AD127" s="134">
        <v>0</v>
      </c>
      <c r="AE127" s="134">
        <v>0</v>
      </c>
      <c r="AF127" s="85" t="s">
        <v>101</v>
      </c>
      <c r="AG127" s="85" t="s">
        <v>101</v>
      </c>
      <c r="AH127" s="134">
        <v>0</v>
      </c>
      <c r="AI127" s="129">
        <f t="shared" si="2"/>
        <v>2735</v>
      </c>
      <c r="AJ127" s="134">
        <v>0</v>
      </c>
      <c r="AK127" s="134">
        <f>875+110+1750</f>
        <v>2735</v>
      </c>
      <c r="AL127" s="140">
        <f t="shared" si="3"/>
        <v>2735</v>
      </c>
      <c r="AM127" s="81" t="s">
        <v>101</v>
      </c>
      <c r="AN127" s="81" t="s">
        <v>101</v>
      </c>
      <c r="AO127" s="81" t="s">
        <v>101</v>
      </c>
      <c r="AP127" s="81" t="s">
        <v>101</v>
      </c>
      <c r="AQ127" s="81" t="s">
        <v>101</v>
      </c>
      <c r="AR127" s="81" t="s">
        <v>101</v>
      </c>
      <c r="AS127" s="81" t="s">
        <v>101</v>
      </c>
      <c r="AT127" s="81" t="s">
        <v>101</v>
      </c>
      <c r="AU127" s="81" t="s">
        <v>101</v>
      </c>
      <c r="AV127" s="81" t="s">
        <v>101</v>
      </c>
      <c r="AW127" s="81" t="s">
        <v>101</v>
      </c>
      <c r="AX127" s="81" t="s">
        <v>101</v>
      </c>
      <c r="AY127" s="81" t="s">
        <v>101</v>
      </c>
      <c r="AZ127" s="81" t="s">
        <v>101</v>
      </c>
      <c r="BA127" s="81" t="s">
        <v>101</v>
      </c>
      <c r="BB127" s="81" t="s">
        <v>101</v>
      </c>
      <c r="BC127" s="81" t="s">
        <v>101</v>
      </c>
      <c r="BD127" s="81" t="s">
        <v>101</v>
      </c>
      <c r="BE127" s="81" t="s">
        <v>101</v>
      </c>
      <c r="BF127" s="81" t="s">
        <v>101</v>
      </c>
      <c r="BG127" s="81" t="s">
        <v>101</v>
      </c>
      <c r="BH127" s="75" t="s">
        <v>101</v>
      </c>
    </row>
    <row r="128" spans="1:60" ht="28.5" x14ac:dyDescent="0.25">
      <c r="A128" s="9">
        <v>47</v>
      </c>
      <c r="B128" s="71" t="s">
        <v>489</v>
      </c>
      <c r="C128" s="71" t="s">
        <v>482</v>
      </c>
      <c r="D128" s="71" t="s">
        <v>98</v>
      </c>
      <c r="E128" s="71" t="s">
        <v>100</v>
      </c>
      <c r="F128" s="71" t="s">
        <v>484</v>
      </c>
      <c r="G128" s="74">
        <v>13080</v>
      </c>
      <c r="H128" s="52" t="s">
        <v>490</v>
      </c>
      <c r="I128" s="52" t="s">
        <v>486</v>
      </c>
      <c r="J128" s="71" t="s">
        <v>488</v>
      </c>
      <c r="K128" s="84">
        <v>44529</v>
      </c>
      <c r="L128" s="125">
        <v>14875</v>
      </c>
      <c r="M128" s="83">
        <v>13181</v>
      </c>
      <c r="N128" s="84">
        <v>44529</v>
      </c>
      <c r="O128" s="84">
        <v>44894</v>
      </c>
      <c r="P128" s="71" t="s">
        <v>114</v>
      </c>
      <c r="Q128" s="65" t="s">
        <v>101</v>
      </c>
      <c r="R128" s="131" t="s">
        <v>101</v>
      </c>
      <c r="S128" s="131" t="s">
        <v>101</v>
      </c>
      <c r="T128" s="71" t="s">
        <v>123</v>
      </c>
      <c r="U128" s="71" t="s">
        <v>101</v>
      </c>
      <c r="V128" s="65" t="s">
        <v>101</v>
      </c>
      <c r="W128" s="65" t="s">
        <v>101</v>
      </c>
      <c r="X128" s="65" t="s">
        <v>101</v>
      </c>
      <c r="Y128" s="65" t="s">
        <v>101</v>
      </c>
      <c r="Z128" s="65" t="s">
        <v>101</v>
      </c>
      <c r="AA128" s="65" t="s">
        <v>101</v>
      </c>
      <c r="AB128" s="65" t="s">
        <v>101</v>
      </c>
      <c r="AC128" s="65" t="s">
        <v>101</v>
      </c>
      <c r="AD128" s="134">
        <v>0</v>
      </c>
      <c r="AE128" s="134">
        <v>0</v>
      </c>
      <c r="AF128" s="85" t="s">
        <v>101</v>
      </c>
      <c r="AG128" s="85" t="s">
        <v>101</v>
      </c>
      <c r="AH128" s="134">
        <v>0</v>
      </c>
      <c r="AI128" s="129">
        <f t="shared" si="2"/>
        <v>14875</v>
      </c>
      <c r="AJ128" s="134">
        <v>0</v>
      </c>
      <c r="AK128" s="134">
        <v>1312.5</v>
      </c>
      <c r="AL128" s="140">
        <f t="shared" si="3"/>
        <v>1312.5</v>
      </c>
      <c r="AM128" s="81" t="s">
        <v>101</v>
      </c>
      <c r="AN128" s="81" t="s">
        <v>101</v>
      </c>
      <c r="AO128" s="81" t="s">
        <v>101</v>
      </c>
      <c r="AP128" s="81" t="s">
        <v>101</v>
      </c>
      <c r="AQ128" s="81" t="s">
        <v>101</v>
      </c>
      <c r="AR128" s="81" t="s">
        <v>101</v>
      </c>
      <c r="AS128" s="81" t="s">
        <v>101</v>
      </c>
      <c r="AT128" s="81" t="s">
        <v>101</v>
      </c>
      <c r="AU128" s="81" t="s">
        <v>101</v>
      </c>
      <c r="AV128" s="81" t="s">
        <v>101</v>
      </c>
      <c r="AW128" s="81" t="s">
        <v>101</v>
      </c>
      <c r="AX128" s="81" t="s">
        <v>101</v>
      </c>
      <c r="AY128" s="81" t="s">
        <v>101</v>
      </c>
      <c r="AZ128" s="81" t="s">
        <v>101</v>
      </c>
      <c r="BA128" s="81" t="s">
        <v>101</v>
      </c>
      <c r="BB128" s="81" t="s">
        <v>101</v>
      </c>
      <c r="BC128" s="81" t="s">
        <v>101</v>
      </c>
      <c r="BD128" s="81" t="s">
        <v>101</v>
      </c>
      <c r="BE128" s="81" t="s">
        <v>101</v>
      </c>
      <c r="BF128" s="81" t="s">
        <v>101</v>
      </c>
      <c r="BG128" s="81" t="s">
        <v>101</v>
      </c>
      <c r="BH128" s="75" t="s">
        <v>101</v>
      </c>
    </row>
    <row r="129" spans="1:60" ht="28.5" x14ac:dyDescent="0.25">
      <c r="A129" s="9">
        <v>48</v>
      </c>
      <c r="B129" s="71" t="s">
        <v>491</v>
      </c>
      <c r="C129" s="71" t="s">
        <v>368</v>
      </c>
      <c r="D129" s="71" t="s">
        <v>98</v>
      </c>
      <c r="E129" s="71" t="s">
        <v>100</v>
      </c>
      <c r="F129" s="71" t="s">
        <v>369</v>
      </c>
      <c r="G129" s="74">
        <v>12833</v>
      </c>
      <c r="H129" s="52" t="s">
        <v>419</v>
      </c>
      <c r="I129" s="50" t="s">
        <v>492</v>
      </c>
      <c r="J129" s="71" t="s">
        <v>493</v>
      </c>
      <c r="K129" s="84">
        <v>44403</v>
      </c>
      <c r="L129" s="125">
        <v>5827.95</v>
      </c>
      <c r="M129" s="83">
        <v>13099</v>
      </c>
      <c r="N129" s="84">
        <v>44403</v>
      </c>
      <c r="O129" s="84">
        <v>44561</v>
      </c>
      <c r="P129" s="71" t="s">
        <v>114</v>
      </c>
      <c r="Q129" s="65" t="s">
        <v>101</v>
      </c>
      <c r="R129" s="131" t="s">
        <v>101</v>
      </c>
      <c r="S129" s="131" t="s">
        <v>101</v>
      </c>
      <c r="T129" s="71" t="s">
        <v>123</v>
      </c>
      <c r="U129" s="71" t="s">
        <v>101</v>
      </c>
      <c r="V129" s="65" t="s">
        <v>101</v>
      </c>
      <c r="W129" s="65" t="s">
        <v>101</v>
      </c>
      <c r="X129" s="65" t="s">
        <v>101</v>
      </c>
      <c r="Y129" s="65" t="s">
        <v>101</v>
      </c>
      <c r="Z129" s="65" t="s">
        <v>101</v>
      </c>
      <c r="AA129" s="65" t="s">
        <v>101</v>
      </c>
      <c r="AB129" s="65" t="s">
        <v>101</v>
      </c>
      <c r="AC129" s="65" t="s">
        <v>101</v>
      </c>
      <c r="AD129" s="134">
        <v>0</v>
      </c>
      <c r="AE129" s="134">
        <v>0</v>
      </c>
      <c r="AF129" s="85" t="s">
        <v>101</v>
      </c>
      <c r="AG129" s="79" t="s">
        <v>101</v>
      </c>
      <c r="AH129" s="134">
        <v>0</v>
      </c>
      <c r="AI129" s="129">
        <f t="shared" si="2"/>
        <v>5827.95</v>
      </c>
      <c r="AJ129" s="134">
        <v>0</v>
      </c>
      <c r="AK129" s="134">
        <f>162.5+430+3150.25+185.4</f>
        <v>3928.15</v>
      </c>
      <c r="AL129" s="140">
        <f t="shared" si="3"/>
        <v>3928.15</v>
      </c>
      <c r="AM129" s="81" t="s">
        <v>101</v>
      </c>
      <c r="AN129" s="81" t="s">
        <v>101</v>
      </c>
      <c r="AO129" s="81" t="s">
        <v>101</v>
      </c>
      <c r="AP129" s="81" t="s">
        <v>101</v>
      </c>
      <c r="AQ129" s="81" t="s">
        <v>101</v>
      </c>
      <c r="AR129" s="81" t="s">
        <v>101</v>
      </c>
      <c r="AS129" s="81" t="s">
        <v>101</v>
      </c>
      <c r="AT129" s="81" t="s">
        <v>101</v>
      </c>
      <c r="AU129" s="81" t="s">
        <v>101</v>
      </c>
      <c r="AV129" s="81" t="s">
        <v>101</v>
      </c>
      <c r="AW129" s="81" t="s">
        <v>101</v>
      </c>
      <c r="AX129" s="81" t="s">
        <v>101</v>
      </c>
      <c r="AY129" s="81" t="s">
        <v>101</v>
      </c>
      <c r="AZ129" s="81" t="s">
        <v>101</v>
      </c>
      <c r="BA129" s="81" t="s">
        <v>101</v>
      </c>
      <c r="BB129" s="81" t="s">
        <v>101</v>
      </c>
      <c r="BC129" s="81" t="s">
        <v>101</v>
      </c>
      <c r="BD129" s="81" t="s">
        <v>101</v>
      </c>
      <c r="BE129" s="81" t="s">
        <v>101</v>
      </c>
      <c r="BF129" s="81" t="s">
        <v>101</v>
      </c>
      <c r="BG129" s="81" t="s">
        <v>101</v>
      </c>
      <c r="BH129" s="75" t="s">
        <v>101</v>
      </c>
    </row>
    <row r="130" spans="1:60" ht="28.5" x14ac:dyDescent="0.25">
      <c r="A130" s="9">
        <v>49</v>
      </c>
      <c r="B130" s="71" t="s">
        <v>494</v>
      </c>
      <c r="C130" s="71" t="s">
        <v>368</v>
      </c>
      <c r="D130" s="71" t="s">
        <v>98</v>
      </c>
      <c r="E130" s="71" t="s">
        <v>100</v>
      </c>
      <c r="F130" s="71" t="s">
        <v>369</v>
      </c>
      <c r="G130" s="74">
        <v>12833</v>
      </c>
      <c r="H130" s="52" t="s">
        <v>495</v>
      </c>
      <c r="I130" s="50" t="s">
        <v>496</v>
      </c>
      <c r="J130" s="71" t="s">
        <v>497</v>
      </c>
      <c r="K130" s="84">
        <v>44403</v>
      </c>
      <c r="L130" s="125">
        <v>3342.1</v>
      </c>
      <c r="M130" s="83">
        <v>13118</v>
      </c>
      <c r="N130" s="84">
        <v>44403</v>
      </c>
      <c r="O130" s="84">
        <v>44561</v>
      </c>
      <c r="P130" s="71" t="s">
        <v>114</v>
      </c>
      <c r="Q130" s="65" t="s">
        <v>101</v>
      </c>
      <c r="R130" s="131" t="s">
        <v>101</v>
      </c>
      <c r="S130" s="131" t="s">
        <v>101</v>
      </c>
      <c r="T130" s="71" t="s">
        <v>123</v>
      </c>
      <c r="U130" s="71" t="s">
        <v>101</v>
      </c>
      <c r="V130" s="65" t="s">
        <v>101</v>
      </c>
      <c r="W130" s="65" t="s">
        <v>101</v>
      </c>
      <c r="X130" s="65" t="s">
        <v>101</v>
      </c>
      <c r="Y130" s="65" t="s">
        <v>101</v>
      </c>
      <c r="Z130" s="65" t="s">
        <v>101</v>
      </c>
      <c r="AA130" s="65" t="s">
        <v>101</v>
      </c>
      <c r="AB130" s="65" t="s">
        <v>101</v>
      </c>
      <c r="AC130" s="65" t="s">
        <v>101</v>
      </c>
      <c r="AD130" s="134">
        <v>0</v>
      </c>
      <c r="AE130" s="134">
        <v>0</v>
      </c>
      <c r="AF130" s="85" t="s">
        <v>101</v>
      </c>
      <c r="AG130" s="79" t="s">
        <v>101</v>
      </c>
      <c r="AH130" s="134">
        <v>0</v>
      </c>
      <c r="AI130" s="129">
        <f t="shared" si="2"/>
        <v>3342.1</v>
      </c>
      <c r="AJ130" s="134">
        <v>0</v>
      </c>
      <c r="AK130" s="134">
        <v>3002.9</v>
      </c>
      <c r="AL130" s="140">
        <f t="shared" si="3"/>
        <v>3002.9</v>
      </c>
      <c r="AM130" s="81" t="s">
        <v>101</v>
      </c>
      <c r="AN130" s="81" t="s">
        <v>101</v>
      </c>
      <c r="AO130" s="81" t="s">
        <v>101</v>
      </c>
      <c r="AP130" s="81" t="s">
        <v>101</v>
      </c>
      <c r="AQ130" s="81" t="s">
        <v>101</v>
      </c>
      <c r="AR130" s="81" t="s">
        <v>101</v>
      </c>
      <c r="AS130" s="81" t="s">
        <v>101</v>
      </c>
      <c r="AT130" s="81" t="s">
        <v>101</v>
      </c>
      <c r="AU130" s="81" t="s">
        <v>101</v>
      </c>
      <c r="AV130" s="81" t="s">
        <v>101</v>
      </c>
      <c r="AW130" s="81" t="s">
        <v>101</v>
      </c>
      <c r="AX130" s="81" t="s">
        <v>101</v>
      </c>
      <c r="AY130" s="81" t="s">
        <v>101</v>
      </c>
      <c r="AZ130" s="81" t="s">
        <v>101</v>
      </c>
      <c r="BA130" s="81" t="s">
        <v>101</v>
      </c>
      <c r="BB130" s="81" t="s">
        <v>101</v>
      </c>
      <c r="BC130" s="81" t="s">
        <v>101</v>
      </c>
      <c r="BD130" s="81" t="s">
        <v>101</v>
      </c>
      <c r="BE130" s="81" t="s">
        <v>101</v>
      </c>
      <c r="BF130" s="81" t="s">
        <v>101</v>
      </c>
      <c r="BG130" s="81" t="s">
        <v>101</v>
      </c>
      <c r="BH130" s="75" t="s">
        <v>101</v>
      </c>
    </row>
    <row r="131" spans="1:60" ht="28.5" x14ac:dyDescent="0.25">
      <c r="A131" s="9">
        <v>50</v>
      </c>
      <c r="B131" s="71" t="s">
        <v>498</v>
      </c>
      <c r="C131" s="71" t="s">
        <v>368</v>
      </c>
      <c r="D131" s="71" t="s">
        <v>98</v>
      </c>
      <c r="E131" s="71" t="s">
        <v>100</v>
      </c>
      <c r="F131" s="71" t="s">
        <v>369</v>
      </c>
      <c r="G131" s="74">
        <v>12833</v>
      </c>
      <c r="H131" s="52" t="s">
        <v>499</v>
      </c>
      <c r="I131" s="50" t="s">
        <v>500</v>
      </c>
      <c r="J131" s="71" t="s">
        <v>501</v>
      </c>
      <c r="K131" s="84">
        <v>44403</v>
      </c>
      <c r="L131" s="125">
        <v>4985.4799999999996</v>
      </c>
      <c r="M131" s="83">
        <v>13125</v>
      </c>
      <c r="N131" s="84">
        <v>44403</v>
      </c>
      <c r="O131" s="84">
        <v>44561</v>
      </c>
      <c r="P131" s="71" t="s">
        <v>114</v>
      </c>
      <c r="Q131" s="65" t="s">
        <v>101</v>
      </c>
      <c r="R131" s="131" t="s">
        <v>101</v>
      </c>
      <c r="S131" s="131" t="s">
        <v>101</v>
      </c>
      <c r="T131" s="71" t="s">
        <v>123</v>
      </c>
      <c r="U131" s="71" t="s">
        <v>101</v>
      </c>
      <c r="V131" s="65" t="s">
        <v>101</v>
      </c>
      <c r="W131" s="65" t="s">
        <v>101</v>
      </c>
      <c r="X131" s="65" t="s">
        <v>101</v>
      </c>
      <c r="Y131" s="65" t="s">
        <v>101</v>
      </c>
      <c r="Z131" s="65" t="s">
        <v>101</v>
      </c>
      <c r="AA131" s="65" t="s">
        <v>101</v>
      </c>
      <c r="AB131" s="65" t="s">
        <v>101</v>
      </c>
      <c r="AC131" s="65" t="s">
        <v>101</v>
      </c>
      <c r="AD131" s="134">
        <v>0</v>
      </c>
      <c r="AE131" s="134">
        <v>0</v>
      </c>
      <c r="AF131" s="85" t="s">
        <v>101</v>
      </c>
      <c r="AG131" s="79" t="s">
        <v>101</v>
      </c>
      <c r="AH131" s="134">
        <v>0</v>
      </c>
      <c r="AI131" s="129">
        <f t="shared" si="2"/>
        <v>4985.4799999999996</v>
      </c>
      <c r="AJ131" s="134">
        <v>0</v>
      </c>
      <c r="AK131" s="134">
        <v>3584.7</v>
      </c>
      <c r="AL131" s="140">
        <f t="shared" si="3"/>
        <v>3584.7</v>
      </c>
      <c r="AM131" s="81" t="s">
        <v>101</v>
      </c>
      <c r="AN131" s="81" t="s">
        <v>101</v>
      </c>
      <c r="AO131" s="81" t="s">
        <v>101</v>
      </c>
      <c r="AP131" s="81" t="s">
        <v>101</v>
      </c>
      <c r="AQ131" s="81" t="s">
        <v>101</v>
      </c>
      <c r="AR131" s="81" t="s">
        <v>101</v>
      </c>
      <c r="AS131" s="81" t="s">
        <v>101</v>
      </c>
      <c r="AT131" s="81" t="s">
        <v>101</v>
      </c>
      <c r="AU131" s="81" t="s">
        <v>101</v>
      </c>
      <c r="AV131" s="81" t="s">
        <v>101</v>
      </c>
      <c r="AW131" s="81" t="s">
        <v>101</v>
      </c>
      <c r="AX131" s="81" t="s">
        <v>101</v>
      </c>
      <c r="AY131" s="81" t="s">
        <v>101</v>
      </c>
      <c r="AZ131" s="81" t="s">
        <v>101</v>
      </c>
      <c r="BA131" s="81" t="s">
        <v>101</v>
      </c>
      <c r="BB131" s="81" t="s">
        <v>101</v>
      </c>
      <c r="BC131" s="81" t="s">
        <v>101</v>
      </c>
      <c r="BD131" s="81" t="s">
        <v>101</v>
      </c>
      <c r="BE131" s="81" t="s">
        <v>101</v>
      </c>
      <c r="BF131" s="81" t="s">
        <v>101</v>
      </c>
      <c r="BG131" s="81" t="s">
        <v>101</v>
      </c>
      <c r="BH131" s="75" t="s">
        <v>101</v>
      </c>
    </row>
    <row r="132" spans="1:60" x14ac:dyDescent="0.25">
      <c r="A132" s="9">
        <v>51</v>
      </c>
      <c r="B132" s="71" t="s">
        <v>502</v>
      </c>
      <c r="C132" s="71" t="s">
        <v>434</v>
      </c>
      <c r="D132" s="71" t="s">
        <v>163</v>
      </c>
      <c r="E132" s="71" t="s">
        <v>100</v>
      </c>
      <c r="F132" s="71" t="s">
        <v>433</v>
      </c>
      <c r="G132" s="74">
        <v>13091</v>
      </c>
      <c r="H132" s="52" t="s">
        <v>503</v>
      </c>
      <c r="I132" s="50" t="s">
        <v>504</v>
      </c>
      <c r="J132" s="71" t="s">
        <v>505</v>
      </c>
      <c r="K132" s="84">
        <v>44398</v>
      </c>
      <c r="L132" s="125">
        <v>69000</v>
      </c>
      <c r="M132" s="83">
        <v>13091</v>
      </c>
      <c r="N132" s="84">
        <v>44398</v>
      </c>
      <c r="O132" s="84">
        <v>44561</v>
      </c>
      <c r="P132" s="71" t="s">
        <v>114</v>
      </c>
      <c r="Q132" s="65" t="s">
        <v>101</v>
      </c>
      <c r="R132" s="131" t="s">
        <v>101</v>
      </c>
      <c r="S132" s="131" t="s">
        <v>101</v>
      </c>
      <c r="T132" s="71" t="s">
        <v>371</v>
      </c>
      <c r="U132" s="71" t="s">
        <v>101</v>
      </c>
      <c r="V132" s="65" t="s">
        <v>101</v>
      </c>
      <c r="W132" s="65" t="s">
        <v>101</v>
      </c>
      <c r="X132" s="65" t="s">
        <v>101</v>
      </c>
      <c r="Y132" s="65" t="s">
        <v>101</v>
      </c>
      <c r="Z132" s="65" t="s">
        <v>101</v>
      </c>
      <c r="AA132" s="65" t="s">
        <v>101</v>
      </c>
      <c r="AB132" s="65" t="s">
        <v>101</v>
      </c>
      <c r="AC132" s="65" t="s">
        <v>101</v>
      </c>
      <c r="AD132" s="134">
        <v>0</v>
      </c>
      <c r="AE132" s="134">
        <v>0</v>
      </c>
      <c r="AF132" s="85" t="s">
        <v>101</v>
      </c>
      <c r="AG132" s="79" t="s">
        <v>101</v>
      </c>
      <c r="AH132" s="134">
        <v>0</v>
      </c>
      <c r="AI132" s="129">
        <f t="shared" si="2"/>
        <v>69000</v>
      </c>
      <c r="AJ132" s="134">
        <v>0</v>
      </c>
      <c r="AK132" s="134">
        <v>63285.74</v>
      </c>
      <c r="AL132" s="140">
        <f t="shared" si="3"/>
        <v>63285.74</v>
      </c>
      <c r="AM132" s="81" t="s">
        <v>438</v>
      </c>
      <c r="AN132" s="81" t="s">
        <v>101</v>
      </c>
      <c r="AO132" s="81" t="s">
        <v>439</v>
      </c>
      <c r="AP132" s="81" t="s">
        <v>101</v>
      </c>
      <c r="AQ132" s="81" t="s">
        <v>101</v>
      </c>
      <c r="AR132" s="81" t="s">
        <v>101</v>
      </c>
      <c r="AS132" s="81" t="s">
        <v>101</v>
      </c>
      <c r="AT132" s="81" t="s">
        <v>101</v>
      </c>
      <c r="AU132" s="81" t="s">
        <v>101</v>
      </c>
      <c r="AV132" s="81" t="s">
        <v>101</v>
      </c>
      <c r="AW132" s="81" t="s">
        <v>101</v>
      </c>
      <c r="AX132" s="81" t="s">
        <v>101</v>
      </c>
      <c r="AY132" s="81" t="s">
        <v>101</v>
      </c>
      <c r="AZ132" s="81" t="s">
        <v>101</v>
      </c>
      <c r="BA132" s="81" t="s">
        <v>101</v>
      </c>
      <c r="BB132" s="81" t="s">
        <v>101</v>
      </c>
      <c r="BC132" s="81" t="s">
        <v>101</v>
      </c>
      <c r="BD132" s="81" t="s">
        <v>101</v>
      </c>
      <c r="BE132" s="81" t="s">
        <v>101</v>
      </c>
      <c r="BF132" s="81" t="s">
        <v>101</v>
      </c>
      <c r="BG132" s="81" t="s">
        <v>101</v>
      </c>
      <c r="BH132" s="75" t="s">
        <v>101</v>
      </c>
    </row>
    <row r="133" spans="1:60" ht="29.25" thickBot="1" x14ac:dyDescent="0.3">
      <c r="A133" s="48">
        <v>52</v>
      </c>
      <c r="B133" s="92" t="s">
        <v>506</v>
      </c>
      <c r="C133" s="92" t="s">
        <v>507</v>
      </c>
      <c r="D133" s="92" t="s">
        <v>98</v>
      </c>
      <c r="E133" s="92" t="s">
        <v>100</v>
      </c>
      <c r="F133" s="92" t="s">
        <v>508</v>
      </c>
      <c r="G133" s="93">
        <v>13085</v>
      </c>
      <c r="H133" s="114" t="s">
        <v>509</v>
      </c>
      <c r="I133" s="94" t="s">
        <v>510</v>
      </c>
      <c r="J133" s="92" t="s">
        <v>511</v>
      </c>
      <c r="K133" s="95">
        <v>44431</v>
      </c>
      <c r="L133" s="126">
        <v>29923.05</v>
      </c>
      <c r="M133" s="96">
        <v>13121</v>
      </c>
      <c r="N133" s="95">
        <v>44431</v>
      </c>
      <c r="O133" s="95">
        <v>44796</v>
      </c>
      <c r="P133" s="92" t="s">
        <v>114</v>
      </c>
      <c r="Q133" s="97" t="s">
        <v>101</v>
      </c>
      <c r="R133" s="132" t="s">
        <v>101</v>
      </c>
      <c r="S133" s="132" t="s">
        <v>101</v>
      </c>
      <c r="T133" s="92" t="s">
        <v>99</v>
      </c>
      <c r="U133" s="92" t="s">
        <v>101</v>
      </c>
      <c r="V133" s="97" t="s">
        <v>101</v>
      </c>
      <c r="W133" s="97" t="s">
        <v>101</v>
      </c>
      <c r="X133" s="97" t="s">
        <v>101</v>
      </c>
      <c r="Y133" s="97" t="s">
        <v>101</v>
      </c>
      <c r="Z133" s="97" t="s">
        <v>101</v>
      </c>
      <c r="AA133" s="97" t="s">
        <v>101</v>
      </c>
      <c r="AB133" s="97" t="s">
        <v>101</v>
      </c>
      <c r="AC133" s="97" t="s">
        <v>101</v>
      </c>
      <c r="AD133" s="136">
        <v>0</v>
      </c>
      <c r="AE133" s="136">
        <v>0</v>
      </c>
      <c r="AF133" s="99" t="s">
        <v>101</v>
      </c>
      <c r="AG133" s="98" t="s">
        <v>101</v>
      </c>
      <c r="AH133" s="136">
        <v>0</v>
      </c>
      <c r="AI133" s="129">
        <f t="shared" si="2"/>
        <v>29923.05</v>
      </c>
      <c r="AJ133" s="136">
        <v>0</v>
      </c>
      <c r="AK133" s="136">
        <v>2083.0100000000002</v>
      </c>
      <c r="AL133" s="141">
        <f t="shared" si="3"/>
        <v>2083.0100000000002</v>
      </c>
      <c r="AM133" s="100" t="s">
        <v>101</v>
      </c>
      <c r="AN133" s="100" t="s">
        <v>101</v>
      </c>
      <c r="AO133" s="100" t="s">
        <v>101</v>
      </c>
      <c r="AP133" s="100" t="s">
        <v>101</v>
      </c>
      <c r="AQ133" s="100" t="s">
        <v>101</v>
      </c>
      <c r="AR133" s="100" t="s">
        <v>101</v>
      </c>
      <c r="AS133" s="100" t="s">
        <v>101</v>
      </c>
      <c r="AT133" s="100" t="s">
        <v>101</v>
      </c>
      <c r="AU133" s="100" t="s">
        <v>101</v>
      </c>
      <c r="AV133" s="100" t="s">
        <v>101</v>
      </c>
      <c r="AW133" s="100" t="s">
        <v>101</v>
      </c>
      <c r="AX133" s="100" t="s">
        <v>101</v>
      </c>
      <c r="AY133" s="100" t="s">
        <v>101</v>
      </c>
      <c r="AZ133" s="100" t="s">
        <v>101</v>
      </c>
      <c r="BA133" s="100" t="s">
        <v>101</v>
      </c>
      <c r="BB133" s="100" t="s">
        <v>101</v>
      </c>
      <c r="BC133" s="100" t="s">
        <v>101</v>
      </c>
      <c r="BD133" s="100" t="s">
        <v>101</v>
      </c>
      <c r="BE133" s="100" t="s">
        <v>101</v>
      </c>
      <c r="BF133" s="100" t="s">
        <v>101</v>
      </c>
      <c r="BG133" s="100" t="s">
        <v>101</v>
      </c>
      <c r="BH133" s="101" t="s">
        <v>101</v>
      </c>
    </row>
    <row r="134" spans="1:60" ht="15.75" thickBot="1" x14ac:dyDescent="0.3">
      <c r="A134" s="102" t="s">
        <v>520</v>
      </c>
      <c r="B134" s="103"/>
      <c r="C134" s="103"/>
      <c r="D134" s="103"/>
      <c r="E134" s="103"/>
      <c r="F134" s="104"/>
      <c r="G134" s="105"/>
      <c r="H134" s="105"/>
      <c r="I134" s="116"/>
      <c r="J134" s="105"/>
      <c r="K134" s="105"/>
      <c r="L134" s="127">
        <f>SUM(L21:L133)</f>
        <v>6672340.8600000003</v>
      </c>
      <c r="M134" s="105"/>
      <c r="N134" s="105"/>
      <c r="O134" s="105"/>
      <c r="P134" s="105"/>
      <c r="Q134" s="105"/>
      <c r="R134" s="127"/>
      <c r="S134" s="127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27">
        <f>SUM(AD21:AD133)</f>
        <v>141227.04999999999</v>
      </c>
      <c r="AE134" s="127">
        <f>SUM(AE21:AE133)</f>
        <v>0</v>
      </c>
      <c r="AF134" s="105"/>
      <c r="AG134" s="105"/>
      <c r="AH134" s="127">
        <f>SUM(AH21:AH133)</f>
        <v>64418.27</v>
      </c>
      <c r="AI134" s="127">
        <f>SUM(AI21:AI133)</f>
        <v>6869651.1800000006</v>
      </c>
      <c r="AJ134" s="127">
        <f>SUM(AJ21:AJ133)</f>
        <v>7201820.8500000006</v>
      </c>
      <c r="AK134" s="127">
        <f>SUM(AK21:AK133)</f>
        <v>6081030.5800000029</v>
      </c>
      <c r="AL134" s="127">
        <f>SUM(AL21:AL133)</f>
        <v>13282851.429999998</v>
      </c>
      <c r="AM134" s="106"/>
      <c r="AN134" s="107"/>
      <c r="AO134" s="105"/>
      <c r="AP134" s="107"/>
      <c r="AQ134" s="105"/>
      <c r="AR134" s="105"/>
      <c r="AS134" s="105"/>
      <c r="AT134" s="105"/>
      <c r="AU134" s="105"/>
      <c r="AV134" s="105"/>
      <c r="AW134" s="108"/>
      <c r="AX134" s="108"/>
      <c r="AY134" s="109"/>
      <c r="AZ134" s="108"/>
      <c r="BA134" s="108"/>
      <c r="BB134" s="108"/>
      <c r="BC134" s="108"/>
      <c r="BD134" s="108"/>
      <c r="BE134" s="108"/>
      <c r="BF134" s="108"/>
      <c r="BG134" s="108"/>
      <c r="BH134" s="110"/>
    </row>
    <row r="135" spans="1:60" x14ac:dyDescent="0.25">
      <c r="A135" s="21"/>
      <c r="AS135" s="21"/>
      <c r="AT135" s="21"/>
      <c r="AU135" s="21"/>
      <c r="AV135" s="21"/>
    </row>
    <row r="136" spans="1:60" x14ac:dyDescent="0.25">
      <c r="A136" s="21"/>
      <c r="AS136" s="21"/>
      <c r="AT136" s="21"/>
      <c r="AU136" s="21"/>
      <c r="AV136" s="21"/>
    </row>
    <row r="137" spans="1:60" x14ac:dyDescent="0.25">
      <c r="A137" s="44" t="s">
        <v>521</v>
      </c>
      <c r="B137" s="44"/>
      <c r="C137" s="44"/>
      <c r="D137" s="44"/>
      <c r="E137" s="44"/>
      <c r="F137" s="44"/>
      <c r="G137" s="44"/>
      <c r="H137" s="44"/>
      <c r="I137" s="44"/>
      <c r="AS137" s="21"/>
      <c r="AT137" s="21"/>
      <c r="AU137" s="21"/>
      <c r="AV137" s="21"/>
    </row>
    <row r="138" spans="1:60" x14ac:dyDescent="0.25">
      <c r="A138" s="45"/>
      <c r="B138" s="45"/>
      <c r="C138" s="45"/>
      <c r="D138" s="45"/>
      <c r="E138" s="45"/>
      <c r="F138" s="111"/>
      <c r="G138" s="45"/>
      <c r="H138" s="115"/>
      <c r="I138" s="117"/>
      <c r="AS138" s="21"/>
      <c r="AT138" s="21"/>
      <c r="AU138" s="21"/>
      <c r="AV138" s="21"/>
    </row>
    <row r="139" spans="1:60" x14ac:dyDescent="0.25">
      <c r="A139" s="45" t="s">
        <v>522</v>
      </c>
      <c r="B139" s="45"/>
      <c r="C139" s="45"/>
      <c r="D139" s="45"/>
      <c r="E139" s="45"/>
      <c r="F139" s="111"/>
      <c r="G139" s="45"/>
      <c r="H139" s="115"/>
      <c r="I139" s="117"/>
      <c r="AS139" s="21"/>
      <c r="AT139" s="21"/>
      <c r="AU139" s="21"/>
      <c r="AV139" s="21"/>
    </row>
    <row r="140" spans="1:60" x14ac:dyDescent="0.25">
      <c r="A140" s="21"/>
      <c r="AS140" s="21"/>
      <c r="AT140" s="21"/>
      <c r="AU140" s="21"/>
      <c r="AV140" s="21"/>
    </row>
    <row r="141" spans="1:60" x14ac:dyDescent="0.25">
      <c r="A141" s="21"/>
      <c r="AS141" s="21"/>
      <c r="AT141" s="21"/>
      <c r="AU141" s="21"/>
      <c r="AV141" s="21"/>
    </row>
    <row r="142" spans="1:60" x14ac:dyDescent="0.25">
      <c r="A142" s="21"/>
      <c r="AS142" s="21"/>
      <c r="AT142" s="21"/>
      <c r="AU142" s="21"/>
      <c r="AV142" s="21"/>
    </row>
    <row r="143" spans="1:60" x14ac:dyDescent="0.25">
      <c r="A143" s="21"/>
      <c r="AS143" s="21"/>
      <c r="AT143" s="21"/>
      <c r="AU143" s="21"/>
      <c r="AV143" s="21"/>
    </row>
    <row r="144" spans="1:60" x14ac:dyDescent="0.25">
      <c r="A144" s="21"/>
      <c r="AS144" s="21"/>
      <c r="AT144" s="21"/>
      <c r="AU144" s="21"/>
      <c r="AV144" s="21"/>
    </row>
    <row r="145" spans="1:48" x14ac:dyDescent="0.25">
      <c r="A145" s="21"/>
      <c r="AS145" s="21"/>
      <c r="AT145" s="21"/>
      <c r="AU145" s="21"/>
      <c r="AV145" s="21"/>
    </row>
    <row r="146" spans="1:48" x14ac:dyDescent="0.25">
      <c r="A146" s="21"/>
      <c r="AS146" s="21"/>
      <c r="AT146" s="21"/>
      <c r="AU146" s="21"/>
      <c r="AV146" s="21"/>
    </row>
    <row r="147" spans="1:48" x14ac:dyDescent="0.25">
      <c r="A147" s="21"/>
      <c r="AS147" s="21"/>
      <c r="AT147" s="21"/>
      <c r="AU147" s="21"/>
      <c r="AV147" s="21"/>
    </row>
    <row r="148" spans="1:48" x14ac:dyDescent="0.25">
      <c r="A148" s="21"/>
      <c r="AS148" s="21"/>
      <c r="AT148" s="21"/>
      <c r="AU148" s="21"/>
      <c r="AV148" s="21"/>
    </row>
    <row r="149" spans="1:48" x14ac:dyDescent="0.25">
      <c r="A149" s="21"/>
      <c r="AS149" s="21"/>
      <c r="AT149" s="21"/>
      <c r="AU149" s="21"/>
      <c r="AV149" s="21"/>
    </row>
    <row r="150" spans="1:48" x14ac:dyDescent="0.25">
      <c r="A150" s="21"/>
      <c r="AS150" s="21"/>
      <c r="AT150" s="21"/>
      <c r="AU150" s="21"/>
      <c r="AV150" s="21"/>
    </row>
    <row r="151" spans="1:48" x14ac:dyDescent="0.25">
      <c r="A151" s="21"/>
      <c r="X151" s="28" t="s">
        <v>276</v>
      </c>
      <c r="AS151" s="21"/>
      <c r="AT151" s="21"/>
      <c r="AU151" s="21"/>
      <c r="AV151" s="21"/>
    </row>
    <row r="152" spans="1:48" x14ac:dyDescent="0.25">
      <c r="A152" s="21"/>
      <c r="AS152" s="21"/>
      <c r="AT152" s="21"/>
      <c r="AU152" s="21"/>
      <c r="AV152" s="21"/>
    </row>
    <row r="153" spans="1:48" x14ac:dyDescent="0.25">
      <c r="A153" s="21"/>
      <c r="AS153" s="21"/>
      <c r="AT153" s="21"/>
      <c r="AU153" s="21"/>
      <c r="AV153" s="21"/>
    </row>
    <row r="154" spans="1:48" x14ac:dyDescent="0.25">
      <c r="A154" s="21"/>
      <c r="AS154" s="21"/>
      <c r="AT154" s="21"/>
      <c r="AU154" s="21"/>
      <c r="AV154" s="21"/>
    </row>
    <row r="155" spans="1:48" x14ac:dyDescent="0.25">
      <c r="A155" s="21"/>
      <c r="AS155" s="21"/>
      <c r="AT155" s="21"/>
      <c r="AU155" s="21"/>
      <c r="AV155" s="21"/>
    </row>
    <row r="156" spans="1:48" x14ac:dyDescent="0.25">
      <c r="A156" s="21"/>
      <c r="AS156" s="21"/>
      <c r="AT156" s="21"/>
      <c r="AU156" s="21"/>
      <c r="AV156" s="21"/>
    </row>
    <row r="157" spans="1:48" x14ac:dyDescent="0.25">
      <c r="A157" s="21"/>
      <c r="AS157" s="21"/>
      <c r="AT157" s="21"/>
      <c r="AU157" s="21"/>
      <c r="AV157" s="21"/>
    </row>
    <row r="158" spans="1:48" x14ac:dyDescent="0.25">
      <c r="A158" s="21"/>
      <c r="AS158" s="21"/>
      <c r="AT158" s="21"/>
      <c r="AU158" s="21"/>
      <c r="AV158" s="21"/>
    </row>
    <row r="159" spans="1:48" x14ac:dyDescent="0.25">
      <c r="A159" s="21"/>
      <c r="AS159" s="21"/>
      <c r="AT159" s="21"/>
      <c r="AU159" s="21"/>
      <c r="AV159" s="21"/>
    </row>
    <row r="160" spans="1:48" x14ac:dyDescent="0.25">
      <c r="A160" s="21"/>
      <c r="AS160" s="21"/>
      <c r="AT160" s="21"/>
      <c r="AU160" s="21"/>
      <c r="AV160" s="21"/>
    </row>
    <row r="161" spans="1:48" x14ac:dyDescent="0.25">
      <c r="A161" s="21"/>
      <c r="AS161" s="21"/>
      <c r="AT161" s="21"/>
      <c r="AU161" s="21"/>
      <c r="AV161" s="21"/>
    </row>
    <row r="162" spans="1:48" x14ac:dyDescent="0.25">
      <c r="A162" s="21"/>
      <c r="AS162" s="21"/>
      <c r="AT162" s="21"/>
      <c r="AU162" s="21"/>
      <c r="AV162" s="21"/>
    </row>
    <row r="163" spans="1:48" x14ac:dyDescent="0.25">
      <c r="A163" s="21"/>
      <c r="AS163" s="21"/>
      <c r="AT163" s="21"/>
      <c r="AU163" s="21"/>
      <c r="AV163" s="21"/>
    </row>
    <row r="164" spans="1:48" x14ac:dyDescent="0.25">
      <c r="A164" s="21"/>
      <c r="AS164" s="21"/>
      <c r="AT164" s="21"/>
      <c r="AU164" s="21"/>
      <c r="AV164" s="21"/>
    </row>
    <row r="165" spans="1:48" x14ac:dyDescent="0.25">
      <c r="A165" s="21"/>
      <c r="AS165" s="21"/>
      <c r="AT165" s="21"/>
      <c r="AU165" s="21"/>
      <c r="AV165" s="21"/>
    </row>
    <row r="166" spans="1:48" x14ac:dyDescent="0.25">
      <c r="A166" s="21"/>
      <c r="AS166" s="21"/>
      <c r="AT166" s="21"/>
      <c r="AU166" s="21"/>
      <c r="AV166" s="21"/>
    </row>
    <row r="167" spans="1:48" x14ac:dyDescent="0.25">
      <c r="A167" s="21"/>
      <c r="AS167" s="21"/>
      <c r="AT167" s="21"/>
      <c r="AU167" s="21"/>
      <c r="AV167" s="21"/>
    </row>
    <row r="168" spans="1:48" x14ac:dyDescent="0.25">
      <c r="A168" s="21"/>
      <c r="AS168" s="21"/>
      <c r="AT168" s="21"/>
      <c r="AU168" s="21"/>
      <c r="AV168" s="21"/>
    </row>
    <row r="169" spans="1:48" x14ac:dyDescent="0.25">
      <c r="A169" s="21"/>
      <c r="AS169" s="21"/>
      <c r="AT169" s="21"/>
      <c r="AU169" s="21"/>
      <c r="AV169" s="21"/>
    </row>
    <row r="170" spans="1:48" x14ac:dyDescent="0.25">
      <c r="A170" s="21"/>
      <c r="AS170" s="21"/>
      <c r="AT170" s="21"/>
      <c r="AU170" s="21"/>
      <c r="AV170" s="21"/>
    </row>
    <row r="171" spans="1:48" x14ac:dyDescent="0.25">
      <c r="A171" s="21"/>
      <c r="AS171" s="21"/>
      <c r="AT171" s="21"/>
      <c r="AU171" s="21"/>
      <c r="AV171" s="21"/>
    </row>
    <row r="172" spans="1:48" x14ac:dyDescent="0.25">
      <c r="A172" s="21"/>
      <c r="AS172" s="21"/>
      <c r="AT172" s="21"/>
      <c r="AU172" s="21"/>
      <c r="AV172" s="21"/>
    </row>
    <row r="173" spans="1:48" x14ac:dyDescent="0.25">
      <c r="A173" s="21"/>
      <c r="AS173" s="21"/>
      <c r="AT173" s="21"/>
      <c r="AU173" s="21"/>
      <c r="AV173" s="21"/>
    </row>
    <row r="174" spans="1:48" x14ac:dyDescent="0.25">
      <c r="A174" s="21"/>
      <c r="AS174" s="21"/>
      <c r="AT174" s="21"/>
      <c r="AU174" s="21"/>
      <c r="AV174" s="21"/>
    </row>
    <row r="175" spans="1:48" x14ac:dyDescent="0.25">
      <c r="A175" s="21"/>
      <c r="AS175" s="21"/>
      <c r="AT175" s="21"/>
      <c r="AU175" s="21"/>
      <c r="AV175" s="21"/>
    </row>
    <row r="176" spans="1:48" x14ac:dyDescent="0.25">
      <c r="A176" s="21"/>
      <c r="AS176" s="21"/>
      <c r="AT176" s="21"/>
      <c r="AU176" s="21"/>
      <c r="AV176" s="21"/>
    </row>
    <row r="177" spans="1:48" x14ac:dyDescent="0.25">
      <c r="A177" s="21"/>
      <c r="AS177" s="21"/>
      <c r="AT177" s="21"/>
      <c r="AU177" s="21"/>
      <c r="AV177" s="21"/>
    </row>
    <row r="178" spans="1:48" x14ac:dyDescent="0.25">
      <c r="A178" s="21"/>
      <c r="AS178" s="21"/>
      <c r="AT178" s="21"/>
      <c r="AU178" s="21"/>
      <c r="AV178" s="21"/>
    </row>
    <row r="179" spans="1:48" x14ac:dyDescent="0.25">
      <c r="A179" s="21"/>
      <c r="AS179" s="21"/>
      <c r="AT179" s="21"/>
      <c r="AU179" s="21"/>
      <c r="AV179" s="21"/>
    </row>
    <row r="180" spans="1:48" x14ac:dyDescent="0.25">
      <c r="A180" s="21"/>
      <c r="AS180" s="21"/>
      <c r="AT180" s="21"/>
      <c r="AU180" s="21"/>
      <c r="AV180" s="21"/>
    </row>
    <row r="181" spans="1:48" x14ac:dyDescent="0.25">
      <c r="A181" s="21"/>
      <c r="AS181" s="21"/>
      <c r="AT181" s="21"/>
      <c r="AU181" s="21"/>
      <c r="AV181" s="21"/>
    </row>
    <row r="182" spans="1:48" x14ac:dyDescent="0.25">
      <c r="A182" s="21"/>
      <c r="AS182" s="21"/>
      <c r="AT182" s="21"/>
      <c r="AU182" s="21"/>
      <c r="AV182" s="21"/>
    </row>
    <row r="183" spans="1:48" x14ac:dyDescent="0.25">
      <c r="A183" s="21"/>
      <c r="AS183" s="21"/>
      <c r="AT183" s="21"/>
      <c r="AU183" s="21"/>
      <c r="AV183" s="21"/>
    </row>
    <row r="184" spans="1:48" x14ac:dyDescent="0.25">
      <c r="A184" s="21"/>
      <c r="AS184" s="21"/>
      <c r="AT184" s="21"/>
      <c r="AU184" s="21"/>
      <c r="AV184" s="21"/>
    </row>
    <row r="185" spans="1:48" x14ac:dyDescent="0.25">
      <c r="A185" s="21"/>
      <c r="AS185" s="21"/>
      <c r="AT185" s="21"/>
      <c r="AU185" s="21"/>
      <c r="AV185" s="21"/>
    </row>
    <row r="186" spans="1:48" x14ac:dyDescent="0.25">
      <c r="A186" s="21"/>
      <c r="AS186" s="21"/>
      <c r="AT186" s="21"/>
      <c r="AU186" s="21"/>
      <c r="AV186" s="21"/>
    </row>
    <row r="187" spans="1:48" x14ac:dyDescent="0.25">
      <c r="A187" s="21"/>
      <c r="AS187" s="21"/>
      <c r="AT187" s="21"/>
      <c r="AU187" s="21"/>
      <c r="AV187" s="21"/>
    </row>
    <row r="188" spans="1:48" x14ac:dyDescent="0.25">
      <c r="A188" s="21"/>
      <c r="AS188" s="21"/>
      <c r="AT188" s="21"/>
      <c r="AU188" s="21"/>
      <c r="AV188" s="21"/>
    </row>
    <row r="189" spans="1:48" x14ac:dyDescent="0.25">
      <c r="A189" s="21"/>
      <c r="AS189" s="21"/>
      <c r="AT189" s="21"/>
      <c r="AU189" s="21"/>
      <c r="AV189" s="21"/>
    </row>
    <row r="190" spans="1:48" x14ac:dyDescent="0.25">
      <c r="A190" s="21"/>
      <c r="AS190" s="21"/>
      <c r="AT190" s="21"/>
      <c r="AU190" s="21"/>
      <c r="AV190" s="21"/>
    </row>
    <row r="191" spans="1:48" x14ac:dyDescent="0.25">
      <c r="A191" s="21"/>
      <c r="AS191" s="21"/>
      <c r="AT191" s="21"/>
      <c r="AU191" s="21"/>
      <c r="AV191" s="21"/>
    </row>
    <row r="192" spans="1:48" x14ac:dyDescent="0.25">
      <c r="A192" s="21"/>
      <c r="AS192" s="21"/>
      <c r="AT192" s="21"/>
      <c r="AU192" s="21"/>
      <c r="AV192" s="21"/>
    </row>
    <row r="193" spans="1:48" x14ac:dyDescent="0.25">
      <c r="A193" s="21"/>
      <c r="AS193" s="21"/>
      <c r="AT193" s="21"/>
      <c r="AU193" s="21"/>
      <c r="AV193" s="21"/>
    </row>
    <row r="194" spans="1:48" x14ac:dyDescent="0.25">
      <c r="A194" s="21"/>
      <c r="AS194" s="21"/>
      <c r="AT194" s="21"/>
      <c r="AU194" s="21"/>
      <c r="AV194" s="21"/>
    </row>
    <row r="195" spans="1:48" x14ac:dyDescent="0.25">
      <c r="A195" s="21"/>
      <c r="AS195" s="21"/>
      <c r="AT195" s="21"/>
      <c r="AU195" s="21"/>
      <c r="AV195" s="21"/>
    </row>
    <row r="196" spans="1:48" x14ac:dyDescent="0.25">
      <c r="A196" s="21"/>
      <c r="AS196" s="21"/>
      <c r="AT196" s="21"/>
      <c r="AU196" s="21"/>
      <c r="AV196" s="21"/>
    </row>
    <row r="197" spans="1:48" x14ac:dyDescent="0.25">
      <c r="A197" s="21"/>
      <c r="AS197" s="21"/>
      <c r="AT197" s="21"/>
      <c r="AU197" s="21"/>
      <c r="AV197" s="21"/>
    </row>
    <row r="198" spans="1:48" x14ac:dyDescent="0.25">
      <c r="A198" s="21"/>
      <c r="AS198" s="21"/>
      <c r="AT198" s="21"/>
      <c r="AU198" s="21"/>
      <c r="AV198" s="21"/>
    </row>
    <row r="199" spans="1:48" x14ac:dyDescent="0.25">
      <c r="A199" s="21"/>
      <c r="AS199" s="21"/>
      <c r="AT199" s="21"/>
      <c r="AU199" s="21"/>
      <c r="AV199" s="21"/>
    </row>
    <row r="200" spans="1:48" x14ac:dyDescent="0.25">
      <c r="A200" s="21"/>
      <c r="AS200" s="21"/>
      <c r="AT200" s="21"/>
      <c r="AU200" s="21"/>
      <c r="AV200" s="21"/>
    </row>
    <row r="201" spans="1:48" x14ac:dyDescent="0.25">
      <c r="A201" s="21"/>
      <c r="AS201" s="21"/>
      <c r="AT201" s="21"/>
      <c r="AU201" s="21"/>
      <c r="AV201" s="21"/>
    </row>
    <row r="202" spans="1:48" x14ac:dyDescent="0.25">
      <c r="A202" s="21"/>
      <c r="AS202" s="21"/>
      <c r="AT202" s="21"/>
      <c r="AU202" s="21"/>
      <c r="AV202" s="21"/>
    </row>
    <row r="203" spans="1:48" x14ac:dyDescent="0.25">
      <c r="A203" s="21"/>
      <c r="AS203" s="21"/>
      <c r="AT203" s="21"/>
      <c r="AU203" s="21"/>
      <c r="AV203" s="21"/>
    </row>
    <row r="204" spans="1:48" x14ac:dyDescent="0.25">
      <c r="A204" s="21"/>
      <c r="AS204" s="21"/>
      <c r="AT204" s="21"/>
      <c r="AU204" s="21"/>
      <c r="AV204" s="21"/>
    </row>
    <row r="205" spans="1:48" x14ac:dyDescent="0.25">
      <c r="A205" s="21"/>
      <c r="AS205" s="21"/>
      <c r="AT205" s="21"/>
      <c r="AU205" s="21"/>
      <c r="AV205" s="21"/>
    </row>
    <row r="206" spans="1:48" x14ac:dyDescent="0.25">
      <c r="A206" s="21"/>
      <c r="AS206" s="21"/>
      <c r="AT206" s="21"/>
      <c r="AU206" s="21"/>
      <c r="AV206" s="21"/>
    </row>
    <row r="207" spans="1:48" x14ac:dyDescent="0.25">
      <c r="A207" s="21"/>
      <c r="AS207" s="21"/>
      <c r="AT207" s="21"/>
      <c r="AU207" s="21"/>
      <c r="AV207" s="21"/>
    </row>
    <row r="208" spans="1:48" x14ac:dyDescent="0.25">
      <c r="A208" s="21"/>
      <c r="AS208" s="21"/>
      <c r="AT208" s="21"/>
      <c r="AU208" s="21"/>
      <c r="AV208" s="21"/>
    </row>
    <row r="209" spans="1:48" x14ac:dyDescent="0.25">
      <c r="A209" s="21"/>
      <c r="AS209" s="21"/>
      <c r="AT209" s="21"/>
      <c r="AU209" s="21"/>
      <c r="AV209" s="21"/>
    </row>
    <row r="210" spans="1:48" x14ac:dyDescent="0.25">
      <c r="A210" s="21"/>
      <c r="AS210" s="21"/>
      <c r="AT210" s="21"/>
      <c r="AU210" s="21"/>
      <c r="AV210" s="21"/>
    </row>
    <row r="211" spans="1:48" x14ac:dyDescent="0.25">
      <c r="A211" s="21"/>
      <c r="AS211" s="21"/>
      <c r="AT211" s="21"/>
      <c r="AU211" s="21"/>
      <c r="AV211" s="21"/>
    </row>
    <row r="212" spans="1:48" x14ac:dyDescent="0.25">
      <c r="A212" s="21"/>
      <c r="AS212" s="21"/>
      <c r="AT212" s="21"/>
      <c r="AU212" s="21"/>
      <c r="AV212" s="21"/>
    </row>
    <row r="213" spans="1:48" x14ac:dyDescent="0.25">
      <c r="A213" s="21"/>
      <c r="AS213" s="21"/>
      <c r="AT213" s="21"/>
      <c r="AU213" s="21"/>
      <c r="AV213" s="21"/>
    </row>
    <row r="214" spans="1:48" x14ac:dyDescent="0.25">
      <c r="A214" s="21"/>
      <c r="AS214" s="21"/>
      <c r="AT214" s="21"/>
      <c r="AU214" s="21"/>
      <c r="AV214" s="21"/>
    </row>
    <row r="215" spans="1:48" x14ac:dyDescent="0.25">
      <c r="A215" s="21"/>
      <c r="AS215" s="21"/>
      <c r="AT215" s="21"/>
      <c r="AU215" s="21"/>
      <c r="AV215" s="21"/>
    </row>
    <row r="216" spans="1:48" x14ac:dyDescent="0.25">
      <c r="A216" s="21"/>
      <c r="AS216" s="21"/>
      <c r="AT216" s="21"/>
      <c r="AU216" s="21"/>
      <c r="AV216" s="21"/>
    </row>
    <row r="217" spans="1:48" x14ac:dyDescent="0.25">
      <c r="A217" s="21"/>
      <c r="AS217" s="21"/>
      <c r="AT217" s="21"/>
      <c r="AU217" s="21"/>
      <c r="AV217" s="21"/>
    </row>
    <row r="218" spans="1:48" x14ac:dyDescent="0.25">
      <c r="A218" s="21"/>
      <c r="AS218" s="21"/>
      <c r="AT218" s="21"/>
      <c r="AU218" s="21"/>
      <c r="AV218" s="21"/>
    </row>
    <row r="219" spans="1:48" x14ac:dyDescent="0.25">
      <c r="A219" s="21"/>
      <c r="AS219" s="21"/>
      <c r="AT219" s="21"/>
      <c r="AU219" s="21"/>
      <c r="AV219" s="21"/>
    </row>
    <row r="220" spans="1:48" x14ac:dyDescent="0.25">
      <c r="A220" s="21"/>
      <c r="AS220" s="21"/>
      <c r="AT220" s="21"/>
      <c r="AU220" s="21"/>
      <c r="AV220" s="21"/>
    </row>
    <row r="221" spans="1:48" x14ac:dyDescent="0.25">
      <c r="A221" s="21"/>
      <c r="AS221" s="21"/>
      <c r="AT221" s="21"/>
      <c r="AU221" s="21"/>
      <c r="AV221" s="21"/>
    </row>
    <row r="222" spans="1:48" x14ac:dyDescent="0.25">
      <c r="A222" s="21"/>
      <c r="AS222" s="21"/>
      <c r="AT222" s="21"/>
      <c r="AU222" s="21"/>
      <c r="AV222" s="21"/>
    </row>
    <row r="223" spans="1:48" x14ac:dyDescent="0.25">
      <c r="A223" s="21"/>
      <c r="AS223" s="21"/>
      <c r="AT223" s="21"/>
      <c r="AU223" s="21"/>
      <c r="AV223" s="21"/>
    </row>
    <row r="224" spans="1:48" x14ac:dyDescent="0.25">
      <c r="A224" s="21"/>
      <c r="AS224" s="21"/>
      <c r="AT224" s="21"/>
      <c r="AU224" s="21"/>
      <c r="AV224" s="21"/>
    </row>
    <row r="225" spans="1:48" x14ac:dyDescent="0.25">
      <c r="A225" s="21"/>
      <c r="AS225" s="21"/>
      <c r="AT225" s="21"/>
      <c r="AU225" s="21"/>
      <c r="AV225" s="21"/>
    </row>
    <row r="226" spans="1:48" x14ac:dyDescent="0.25">
      <c r="A226" s="21"/>
      <c r="AS226" s="21"/>
      <c r="AT226" s="21"/>
      <c r="AU226" s="21"/>
      <c r="AV226" s="21"/>
    </row>
    <row r="227" spans="1:48" x14ac:dyDescent="0.25">
      <c r="A227" s="21"/>
      <c r="AS227" s="21"/>
      <c r="AT227" s="21"/>
      <c r="AU227" s="21"/>
      <c r="AV227" s="21"/>
    </row>
    <row r="228" spans="1:48" x14ac:dyDescent="0.25">
      <c r="A228" s="21"/>
      <c r="AS228" s="21"/>
      <c r="AT228" s="21"/>
      <c r="AU228" s="21"/>
      <c r="AV228" s="21"/>
    </row>
    <row r="229" spans="1:48" x14ac:dyDescent="0.25">
      <c r="A229" s="21"/>
      <c r="AS229" s="21"/>
      <c r="AT229" s="21"/>
      <c r="AU229" s="21"/>
      <c r="AV229" s="21"/>
    </row>
    <row r="230" spans="1:48" x14ac:dyDescent="0.25">
      <c r="A230" s="21"/>
      <c r="AS230" s="21"/>
      <c r="AT230" s="21"/>
      <c r="AU230" s="21"/>
      <c r="AV230" s="21"/>
    </row>
    <row r="231" spans="1:48" x14ac:dyDescent="0.25">
      <c r="A231" s="21"/>
      <c r="AS231" s="21"/>
      <c r="AT231" s="21"/>
      <c r="AU231" s="21"/>
      <c r="AV231" s="21"/>
    </row>
    <row r="232" spans="1:48" x14ac:dyDescent="0.25">
      <c r="A232" s="21"/>
      <c r="AS232" s="21"/>
      <c r="AT232" s="21"/>
      <c r="AU232" s="21"/>
      <c r="AV232" s="21"/>
    </row>
    <row r="233" spans="1:48" x14ac:dyDescent="0.25">
      <c r="A233" s="21"/>
      <c r="AS233" s="21"/>
      <c r="AT233" s="21"/>
      <c r="AU233" s="21"/>
      <c r="AV233" s="21"/>
    </row>
    <row r="234" spans="1:48" x14ac:dyDescent="0.25">
      <c r="A234" s="21"/>
      <c r="AS234" s="21"/>
      <c r="AT234" s="21"/>
      <c r="AU234" s="21"/>
      <c r="AV234" s="21"/>
    </row>
    <row r="235" spans="1:48" x14ac:dyDescent="0.25">
      <c r="A235" s="21"/>
      <c r="AS235" s="21"/>
      <c r="AT235" s="21"/>
      <c r="AU235" s="21"/>
      <c r="AV235" s="21"/>
    </row>
    <row r="236" spans="1:48" x14ac:dyDescent="0.25">
      <c r="A236" s="21"/>
      <c r="AS236" s="21"/>
      <c r="AT236" s="21"/>
      <c r="AU236" s="21"/>
      <c r="AV236" s="21"/>
    </row>
    <row r="237" spans="1:48" x14ac:dyDescent="0.25">
      <c r="A237" s="21"/>
      <c r="AS237" s="21"/>
      <c r="AT237" s="21"/>
      <c r="AU237" s="21"/>
      <c r="AV237" s="21"/>
    </row>
    <row r="238" spans="1:48" x14ac:dyDescent="0.25">
      <c r="A238" s="21"/>
      <c r="AS238" s="21"/>
      <c r="AT238" s="21"/>
      <c r="AU238" s="21"/>
      <c r="AV238" s="21"/>
    </row>
    <row r="239" spans="1:48" x14ac:dyDescent="0.25">
      <c r="A239" s="21"/>
      <c r="AS239" s="21"/>
      <c r="AT239" s="21"/>
      <c r="AU239" s="21"/>
      <c r="AV239" s="21"/>
    </row>
    <row r="240" spans="1:48" x14ac:dyDescent="0.25">
      <c r="A240" s="21"/>
      <c r="AS240" s="21"/>
      <c r="AT240" s="21"/>
      <c r="AU240" s="21"/>
      <c r="AV240" s="21"/>
    </row>
    <row r="241" spans="1:48" x14ac:dyDescent="0.25">
      <c r="A241" s="21"/>
      <c r="AS241" s="21"/>
      <c r="AT241" s="21"/>
      <c r="AU241" s="21"/>
      <c r="AV241" s="21"/>
    </row>
    <row r="242" spans="1:48" x14ac:dyDescent="0.25">
      <c r="A242" s="21"/>
      <c r="AS242" s="21"/>
      <c r="AT242" s="21"/>
      <c r="AU242" s="21"/>
      <c r="AV242" s="21"/>
    </row>
    <row r="243" spans="1:48" x14ac:dyDescent="0.25">
      <c r="A243" s="21"/>
      <c r="AS243" s="21"/>
      <c r="AT243" s="21"/>
      <c r="AU243" s="21"/>
      <c r="AV243" s="21"/>
    </row>
    <row r="244" spans="1:48" x14ac:dyDescent="0.25">
      <c r="A244" s="21"/>
      <c r="AS244" s="21"/>
      <c r="AT244" s="21"/>
      <c r="AU244" s="21"/>
      <c r="AV244" s="21"/>
    </row>
    <row r="245" spans="1:48" x14ac:dyDescent="0.25">
      <c r="A245" s="21"/>
      <c r="AS245" s="21"/>
      <c r="AT245" s="21"/>
      <c r="AU245" s="21"/>
      <c r="AV245" s="21"/>
    </row>
    <row r="246" spans="1:48" x14ac:dyDescent="0.25">
      <c r="A246" s="21"/>
      <c r="AS246" s="21"/>
      <c r="AT246" s="21"/>
      <c r="AU246" s="21"/>
      <c r="AV246" s="21"/>
    </row>
    <row r="247" spans="1:48" x14ac:dyDescent="0.25">
      <c r="A247" s="21"/>
      <c r="AS247" s="21"/>
      <c r="AT247" s="21"/>
      <c r="AU247" s="21"/>
      <c r="AV247" s="21"/>
    </row>
    <row r="248" spans="1:48" x14ac:dyDescent="0.25">
      <c r="A248" s="21"/>
      <c r="AS248" s="21"/>
      <c r="AT248" s="21"/>
      <c r="AU248" s="21"/>
      <c r="AV248" s="21"/>
    </row>
    <row r="249" spans="1:48" x14ac:dyDescent="0.25">
      <c r="A249" s="21"/>
      <c r="AS249" s="21"/>
      <c r="AT249" s="21"/>
      <c r="AU249" s="21"/>
      <c r="AV249" s="21"/>
    </row>
    <row r="250" spans="1:48" x14ac:dyDescent="0.25">
      <c r="A250" s="21"/>
      <c r="AS250" s="21"/>
      <c r="AT250" s="21"/>
      <c r="AU250" s="21"/>
      <c r="AV250" s="21"/>
    </row>
    <row r="251" spans="1:48" x14ac:dyDescent="0.25">
      <c r="A251" s="21"/>
      <c r="AS251" s="21"/>
      <c r="AT251" s="21"/>
      <c r="AU251" s="21"/>
      <c r="AV251" s="21"/>
    </row>
    <row r="252" spans="1:48" x14ac:dyDescent="0.25">
      <c r="A252" s="21"/>
      <c r="AS252" s="21"/>
      <c r="AT252" s="21"/>
      <c r="AU252" s="21"/>
      <c r="AV252" s="21"/>
    </row>
    <row r="253" spans="1:48" x14ac:dyDescent="0.25">
      <c r="A253" s="21"/>
      <c r="AS253" s="21"/>
      <c r="AT253" s="21"/>
      <c r="AU253" s="21"/>
      <c r="AV253" s="21"/>
    </row>
    <row r="254" spans="1:48" x14ac:dyDescent="0.25">
      <c r="A254" s="21"/>
      <c r="AS254" s="21"/>
      <c r="AT254" s="21"/>
      <c r="AU254" s="21"/>
      <c r="AV254" s="21"/>
    </row>
    <row r="255" spans="1:48" x14ac:dyDescent="0.25">
      <c r="A255" s="21"/>
      <c r="AS255" s="21"/>
      <c r="AT255" s="21"/>
      <c r="AU255" s="21"/>
      <c r="AV255" s="21"/>
    </row>
    <row r="256" spans="1:48" x14ac:dyDescent="0.25">
      <c r="A256" s="21"/>
      <c r="AS256" s="21"/>
      <c r="AT256" s="21"/>
      <c r="AU256" s="21"/>
      <c r="AV256" s="21"/>
    </row>
    <row r="257" spans="1:48" x14ac:dyDescent="0.25">
      <c r="A257" s="21"/>
      <c r="AS257" s="21"/>
      <c r="AT257" s="21"/>
      <c r="AU257" s="21"/>
      <c r="AV257" s="21"/>
    </row>
    <row r="258" spans="1:48" x14ac:dyDescent="0.25">
      <c r="A258" s="21"/>
      <c r="AS258" s="21"/>
      <c r="AT258" s="21"/>
      <c r="AU258" s="21"/>
      <c r="AV258" s="21"/>
    </row>
    <row r="259" spans="1:48" x14ac:dyDescent="0.25">
      <c r="A259" s="21"/>
      <c r="AS259" s="21"/>
      <c r="AT259" s="21"/>
      <c r="AU259" s="21"/>
      <c r="AV259" s="21"/>
    </row>
    <row r="260" spans="1:48" x14ac:dyDescent="0.25">
      <c r="A260" s="21"/>
      <c r="AS260" s="21"/>
      <c r="AT260" s="21"/>
      <c r="AU260" s="21"/>
      <c r="AV260" s="21"/>
    </row>
    <row r="261" spans="1:48" x14ac:dyDescent="0.25">
      <c r="A261" s="21"/>
      <c r="AS261" s="21"/>
      <c r="AT261" s="21"/>
      <c r="AU261" s="21"/>
      <c r="AV261" s="21"/>
    </row>
    <row r="262" spans="1:48" x14ac:dyDescent="0.25">
      <c r="A262" s="21"/>
      <c r="AS262" s="21"/>
      <c r="AT262" s="21"/>
      <c r="AU262" s="21"/>
      <c r="AV262" s="21"/>
    </row>
    <row r="263" spans="1:48" x14ac:dyDescent="0.25">
      <c r="A263" s="21"/>
      <c r="AS263" s="21"/>
      <c r="AT263" s="21"/>
      <c r="AU263" s="21"/>
      <c r="AV263" s="21"/>
    </row>
    <row r="264" spans="1:48" x14ac:dyDescent="0.25">
      <c r="A264" s="21"/>
      <c r="AS264" s="21"/>
      <c r="AT264" s="21"/>
      <c r="AU264" s="21"/>
      <c r="AV264" s="21"/>
    </row>
    <row r="265" spans="1:48" x14ac:dyDescent="0.25">
      <c r="A265" s="21"/>
      <c r="AS265" s="21"/>
      <c r="AT265" s="21"/>
      <c r="AU265" s="21"/>
      <c r="AV265" s="21"/>
    </row>
    <row r="266" spans="1:48" x14ac:dyDescent="0.25">
      <c r="A266" s="21"/>
      <c r="AS266" s="21"/>
      <c r="AT266" s="21"/>
      <c r="AU266" s="21"/>
      <c r="AV266" s="21"/>
    </row>
    <row r="267" spans="1:48" x14ac:dyDescent="0.25">
      <c r="A267" s="21"/>
      <c r="AS267" s="21"/>
      <c r="AT267" s="21"/>
      <c r="AU267" s="21"/>
      <c r="AV267" s="21"/>
    </row>
    <row r="268" spans="1:48" x14ac:dyDescent="0.25">
      <c r="A268" s="21"/>
      <c r="AS268" s="21"/>
      <c r="AT268" s="21"/>
      <c r="AU268" s="21"/>
      <c r="AV268" s="21"/>
    </row>
    <row r="269" spans="1:48" x14ac:dyDescent="0.25">
      <c r="A269" s="21"/>
      <c r="AS269" s="21"/>
      <c r="AT269" s="21"/>
      <c r="AU269" s="21"/>
      <c r="AV269" s="21"/>
    </row>
    <row r="270" spans="1:48" x14ac:dyDescent="0.25">
      <c r="A270" s="21"/>
      <c r="AS270" s="21"/>
      <c r="AT270" s="21"/>
      <c r="AU270" s="21"/>
      <c r="AV270" s="21"/>
    </row>
    <row r="271" spans="1:48" x14ac:dyDescent="0.25">
      <c r="A271" s="21"/>
      <c r="AS271" s="21"/>
      <c r="AT271" s="21"/>
      <c r="AU271" s="21"/>
      <c r="AV271" s="21"/>
    </row>
    <row r="272" spans="1:48" x14ac:dyDescent="0.25">
      <c r="A272" s="21"/>
      <c r="AS272" s="21"/>
      <c r="AT272" s="21"/>
      <c r="AU272" s="21"/>
      <c r="AV272" s="21"/>
    </row>
    <row r="273" spans="1:48" x14ac:dyDescent="0.25">
      <c r="A273" s="21"/>
      <c r="AS273" s="21"/>
      <c r="AT273" s="21"/>
      <c r="AU273" s="21"/>
      <c r="AV273" s="21"/>
    </row>
    <row r="274" spans="1:48" x14ac:dyDescent="0.25">
      <c r="A274" s="21"/>
      <c r="AS274" s="21"/>
      <c r="AT274" s="21"/>
      <c r="AU274" s="21"/>
      <c r="AV274" s="21"/>
    </row>
    <row r="275" spans="1:48" x14ac:dyDescent="0.25">
      <c r="A275" s="21"/>
      <c r="AS275" s="21"/>
      <c r="AT275" s="21"/>
      <c r="AU275" s="21"/>
      <c r="AV275" s="21"/>
    </row>
    <row r="276" spans="1:48" x14ac:dyDescent="0.25">
      <c r="A276" s="21"/>
      <c r="AS276" s="21"/>
      <c r="AT276" s="21"/>
      <c r="AU276" s="21"/>
      <c r="AV276" s="21"/>
    </row>
    <row r="277" spans="1:48" x14ac:dyDescent="0.25">
      <c r="A277" s="21"/>
      <c r="AS277" s="21"/>
      <c r="AT277" s="21"/>
      <c r="AU277" s="21"/>
      <c r="AV277" s="21"/>
    </row>
    <row r="278" spans="1:48" x14ac:dyDescent="0.25">
      <c r="A278" s="21"/>
      <c r="AS278" s="21"/>
      <c r="AT278" s="21"/>
      <c r="AU278" s="21"/>
      <c r="AV278" s="21"/>
    </row>
    <row r="279" spans="1:48" x14ac:dyDescent="0.25">
      <c r="A279" s="21"/>
      <c r="AS279" s="21"/>
      <c r="AT279" s="21"/>
      <c r="AU279" s="21"/>
      <c r="AV279" s="21"/>
    </row>
    <row r="280" spans="1:48" x14ac:dyDescent="0.25">
      <c r="A280" s="21"/>
      <c r="AS280" s="21"/>
      <c r="AT280" s="21"/>
      <c r="AU280" s="21"/>
      <c r="AV280" s="21"/>
    </row>
    <row r="281" spans="1:48" x14ac:dyDescent="0.25">
      <c r="A281" s="21"/>
      <c r="AS281" s="21"/>
      <c r="AT281" s="21"/>
      <c r="AU281" s="21"/>
      <c r="AV281" s="21"/>
    </row>
    <row r="282" spans="1:48" x14ac:dyDescent="0.25">
      <c r="A282" s="21"/>
      <c r="AS282" s="21"/>
      <c r="AT282" s="21"/>
      <c r="AU282" s="21"/>
      <c r="AV282" s="21"/>
    </row>
    <row r="283" spans="1:48" x14ac:dyDescent="0.25">
      <c r="A283" s="21"/>
      <c r="AS283" s="21"/>
      <c r="AT283" s="21"/>
      <c r="AU283" s="21"/>
      <c r="AV283" s="21"/>
    </row>
    <row r="284" spans="1:48" x14ac:dyDescent="0.25">
      <c r="A284" s="21"/>
      <c r="AS284" s="21"/>
      <c r="AT284" s="21"/>
      <c r="AU284" s="21"/>
      <c r="AV284" s="21"/>
    </row>
    <row r="285" spans="1:48" x14ac:dyDescent="0.25">
      <c r="A285" s="21"/>
      <c r="AS285" s="21"/>
      <c r="AT285" s="21"/>
      <c r="AU285" s="21"/>
      <c r="AV285" s="21"/>
    </row>
    <row r="286" spans="1:48" x14ac:dyDescent="0.25">
      <c r="A286" s="21"/>
      <c r="AS286" s="21"/>
      <c r="AT286" s="21"/>
      <c r="AU286" s="21"/>
      <c r="AV286" s="21"/>
    </row>
    <row r="287" spans="1:48" x14ac:dyDescent="0.25">
      <c r="A287" s="21"/>
      <c r="AS287" s="21"/>
      <c r="AT287" s="21"/>
      <c r="AU287" s="21"/>
      <c r="AV287" s="21"/>
    </row>
    <row r="288" spans="1:48" x14ac:dyDescent="0.25">
      <c r="A288" s="21"/>
      <c r="AS288" s="21"/>
      <c r="AT288" s="21"/>
      <c r="AU288" s="21"/>
      <c r="AV288" s="21"/>
    </row>
    <row r="289" spans="1:48" x14ac:dyDescent="0.25">
      <c r="A289" s="21"/>
      <c r="AS289" s="21"/>
      <c r="AT289" s="21"/>
      <c r="AU289" s="21"/>
      <c r="AV289" s="21"/>
    </row>
    <row r="290" spans="1:48" x14ac:dyDescent="0.25">
      <c r="A290" s="21"/>
      <c r="AS290" s="21"/>
      <c r="AT290" s="21"/>
      <c r="AU290" s="21"/>
      <c r="AV290" s="21"/>
    </row>
    <row r="291" spans="1:48" x14ac:dyDescent="0.25">
      <c r="A291" s="21"/>
      <c r="AS291" s="21"/>
      <c r="AT291" s="21"/>
      <c r="AU291" s="21"/>
      <c r="AV291" s="21"/>
    </row>
  </sheetData>
  <mergeCells count="1192">
    <mergeCell ref="A78:A79"/>
    <mergeCell ref="A101:A102"/>
    <mergeCell ref="A134:F134"/>
    <mergeCell ref="A137:I137"/>
    <mergeCell ref="B16:G16"/>
    <mergeCell ref="BD29:BD30"/>
    <mergeCell ref="AY29:AY30"/>
    <mergeCell ref="AZ29:AZ30"/>
    <mergeCell ref="BA29:BA30"/>
    <mergeCell ref="BB29:BB30"/>
    <mergeCell ref="BC29:BC30"/>
    <mergeCell ref="G34:G38"/>
    <mergeCell ref="N51:N53"/>
    <mergeCell ref="O51:O53"/>
    <mergeCell ref="P51:P53"/>
    <mergeCell ref="Q51:Q53"/>
    <mergeCell ref="R51:R53"/>
    <mergeCell ref="G41:G42"/>
    <mergeCell ref="H41:H42"/>
    <mergeCell ref="I41:I42"/>
    <mergeCell ref="J41:J42"/>
    <mergeCell ref="AW47:AW50"/>
    <mergeCell ref="AX47:AX50"/>
    <mergeCell ref="AV43:AV46"/>
    <mergeCell ref="AW43:AW46"/>
    <mergeCell ref="AX43:AX46"/>
    <mergeCell ref="AU47:AU50"/>
    <mergeCell ref="AV47:AV50"/>
    <mergeCell ref="AT47:AT50"/>
    <mergeCell ref="BC47:BC50"/>
    <mergeCell ref="AZ43:AZ46"/>
    <mergeCell ref="K47:K50"/>
    <mergeCell ref="AL34:AL38"/>
    <mergeCell ref="AW34:AW38"/>
    <mergeCell ref="AX34:AX38"/>
    <mergeCell ref="AY34:AY38"/>
    <mergeCell ref="BE29:BE30"/>
    <mergeCell ref="BF29:BF30"/>
    <mergeCell ref="BG29:BG30"/>
    <mergeCell ref="BH29:BH30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S29:S30"/>
    <mergeCell ref="T29:T30"/>
    <mergeCell ref="U29:U30"/>
    <mergeCell ref="AL29:AL30"/>
    <mergeCell ref="AM29:AM30"/>
    <mergeCell ref="AN29:AN30"/>
    <mergeCell ref="AO29:AO30"/>
    <mergeCell ref="AP29:AP30"/>
    <mergeCell ref="AQ29:AQ30"/>
    <mergeCell ref="AX29:AX30"/>
    <mergeCell ref="D101:D102"/>
    <mergeCell ref="C101:C102"/>
    <mergeCell ref="B101:B102"/>
    <mergeCell ref="AL101:AL102"/>
    <mergeCell ref="BC101:BC102"/>
    <mergeCell ref="R96:R99"/>
    <mergeCell ref="S96:S99"/>
    <mergeCell ref="T96:T99"/>
    <mergeCell ref="U96:U99"/>
    <mergeCell ref="B78:B79"/>
    <mergeCell ref="C78:C79"/>
    <mergeCell ref="D78:D79"/>
    <mergeCell ref="E78:E79"/>
    <mergeCell ref="F78:F79"/>
    <mergeCell ref="O96:O99"/>
    <mergeCell ref="P96:P99"/>
    <mergeCell ref="Q96:Q99"/>
    <mergeCell ref="P78:P79"/>
    <mergeCell ref="Q78:Q79"/>
    <mergeCell ref="B96:B99"/>
    <mergeCell ref="C96:C99"/>
    <mergeCell ref="D96:D99"/>
    <mergeCell ref="E96:E99"/>
    <mergeCell ref="F96:F99"/>
    <mergeCell ref="G96:G99"/>
    <mergeCell ref="H96:H99"/>
    <mergeCell ref="I96:I99"/>
    <mergeCell ref="J96:J99"/>
    <mergeCell ref="G87:G89"/>
    <mergeCell ref="H87:H89"/>
    <mergeCell ref="I87:I89"/>
    <mergeCell ref="J87:J89"/>
    <mergeCell ref="BD101:BD102"/>
    <mergeCell ref="BE101:BE102"/>
    <mergeCell ref="BF101:BF102"/>
    <mergeCell ref="BG101:BG102"/>
    <mergeCell ref="BH101:BH102"/>
    <mergeCell ref="E101:E102"/>
    <mergeCell ref="U101:U102"/>
    <mergeCell ref="T101:T102"/>
    <mergeCell ref="S101:S102"/>
    <mergeCell ref="R101:R102"/>
    <mergeCell ref="Q101:Q102"/>
    <mergeCell ref="P101:P102"/>
    <mergeCell ref="O101:O102"/>
    <mergeCell ref="N101:N102"/>
    <mergeCell ref="M101:M102"/>
    <mergeCell ref="L101:L102"/>
    <mergeCell ref="K101:K102"/>
    <mergeCell ref="J101:J102"/>
    <mergeCell ref="I101:I102"/>
    <mergeCell ref="H101:H102"/>
    <mergeCell ref="G101:G102"/>
    <mergeCell ref="F101:F102"/>
    <mergeCell ref="BA108:BA111"/>
    <mergeCell ref="BB108:BB111"/>
    <mergeCell ref="BC108:BC111"/>
    <mergeCell ref="BD108:BD111"/>
    <mergeCell ref="BE108:BE111"/>
    <mergeCell ref="BF108:BF111"/>
    <mergeCell ref="BG108:BG111"/>
    <mergeCell ref="BH108:BH111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  <mergeCell ref="AW101:AW102"/>
    <mergeCell ref="AX101:AX102"/>
    <mergeCell ref="AY101:AY102"/>
    <mergeCell ref="AZ101:AZ102"/>
    <mergeCell ref="BA101:BA102"/>
    <mergeCell ref="BB101:BB102"/>
    <mergeCell ref="AR108:AR111"/>
    <mergeCell ref="AS108:AS111"/>
    <mergeCell ref="AT108:AT111"/>
    <mergeCell ref="AU108:AU111"/>
    <mergeCell ref="AV108:AV111"/>
    <mergeCell ref="AW108:AW111"/>
    <mergeCell ref="AX108:AX111"/>
    <mergeCell ref="AY108:AY111"/>
    <mergeCell ref="AZ108:AZ111"/>
    <mergeCell ref="S108:S111"/>
    <mergeCell ref="T108:T111"/>
    <mergeCell ref="U108:U111"/>
    <mergeCell ref="AL108:AL111"/>
    <mergeCell ref="AM108:AM111"/>
    <mergeCell ref="AN108:AN111"/>
    <mergeCell ref="AO108:AO111"/>
    <mergeCell ref="AP108:AP111"/>
    <mergeCell ref="AQ108:AQ111"/>
    <mergeCell ref="J108:J111"/>
    <mergeCell ref="K108:K111"/>
    <mergeCell ref="L108:L111"/>
    <mergeCell ref="M108:M111"/>
    <mergeCell ref="N108:N111"/>
    <mergeCell ref="O108:O111"/>
    <mergeCell ref="P108:P111"/>
    <mergeCell ref="Q108:Q111"/>
    <mergeCell ref="R108:R111"/>
    <mergeCell ref="A75:A77"/>
    <mergeCell ref="J75:J77"/>
    <mergeCell ref="K75:K77"/>
    <mergeCell ref="L75:L77"/>
    <mergeCell ref="M75:M77"/>
    <mergeCell ref="N75:N77"/>
    <mergeCell ref="AR34:AR38"/>
    <mergeCell ref="AS34:AS38"/>
    <mergeCell ref="AT34:AT38"/>
    <mergeCell ref="AV34:AV38"/>
    <mergeCell ref="AU34:AU37"/>
    <mergeCell ref="BF34:BF38"/>
    <mergeCell ref="BG34:BG38"/>
    <mergeCell ref="BB43:BB46"/>
    <mergeCell ref="BC43:BC46"/>
    <mergeCell ref="Q34:Q38"/>
    <mergeCell ref="A108:A111"/>
    <mergeCell ref="B108:B111"/>
    <mergeCell ref="C108:C111"/>
    <mergeCell ref="D108:D111"/>
    <mergeCell ref="E108:E111"/>
    <mergeCell ref="F108:F111"/>
    <mergeCell ref="G108:G111"/>
    <mergeCell ref="H108:H111"/>
    <mergeCell ref="I108:I111"/>
    <mergeCell ref="U75:U77"/>
    <mergeCell ref="AM75:AM77"/>
    <mergeCell ref="AL75:AL77"/>
    <mergeCell ref="AN75:AN77"/>
    <mergeCell ref="AO75:AO77"/>
    <mergeCell ref="AP75:AP77"/>
    <mergeCell ref="AQ75:AQ77"/>
    <mergeCell ref="C75:C77"/>
    <mergeCell ref="B75:B77"/>
    <mergeCell ref="BH75:BH77"/>
    <mergeCell ref="AS75:AS77"/>
    <mergeCell ref="AR75:AR77"/>
    <mergeCell ref="AT75:AT77"/>
    <mergeCell ref="AU75:AU77"/>
    <mergeCell ref="AV75:AV77"/>
    <mergeCell ref="AW75:AW77"/>
    <mergeCell ref="AQ43:AQ46"/>
    <mergeCell ref="AL66:AL70"/>
    <mergeCell ref="AM66:AM70"/>
    <mergeCell ref="AM71:AM74"/>
    <mergeCell ref="BH71:BH74"/>
    <mergeCell ref="BD58:BD61"/>
    <mergeCell ref="BB66:BB70"/>
    <mergeCell ref="BC66:BC70"/>
    <mergeCell ref="BB71:BB74"/>
    <mergeCell ref="G54:G55"/>
    <mergeCell ref="R54:R55"/>
    <mergeCell ref="S54:S55"/>
    <mergeCell ref="T54:T55"/>
    <mergeCell ref="U54:U55"/>
    <mergeCell ref="AL54:AL55"/>
    <mergeCell ref="BH54:BH55"/>
    <mergeCell ref="AM54:AM55"/>
    <mergeCell ref="AN54:AN55"/>
    <mergeCell ref="AO54:AO55"/>
    <mergeCell ref="AP54:AP55"/>
    <mergeCell ref="AQ54:AQ55"/>
    <mergeCell ref="AR54:AR55"/>
    <mergeCell ref="AS54:AS55"/>
    <mergeCell ref="BG31:BG33"/>
    <mergeCell ref="BH31:BH33"/>
    <mergeCell ref="U31:U33"/>
    <mergeCell ref="AY31:AY33"/>
    <mergeCell ref="AZ31:AZ33"/>
    <mergeCell ref="BA31:BA33"/>
    <mergeCell ref="BB31:BB33"/>
    <mergeCell ref="BC31:BC33"/>
    <mergeCell ref="BD31:BD33"/>
    <mergeCell ref="BE31:BE33"/>
    <mergeCell ref="BF31:BF33"/>
    <mergeCell ref="AL31:AL33"/>
    <mergeCell ref="D75:D77"/>
    <mergeCell ref="AT54:AT55"/>
    <mergeCell ref="AU54:AU55"/>
    <mergeCell ref="AV54:AV55"/>
    <mergeCell ref="AW54:AW55"/>
    <mergeCell ref="AX54:AX55"/>
    <mergeCell ref="AY54:AY55"/>
    <mergeCell ref="AZ54:AZ55"/>
    <mergeCell ref="BA54:BA55"/>
    <mergeCell ref="BB54:BB55"/>
    <mergeCell ref="BC54:BC55"/>
    <mergeCell ref="BD54:BD55"/>
    <mergeCell ref="BE54:BE55"/>
    <mergeCell ref="BF54:BF55"/>
    <mergeCell ref="BG54:BG55"/>
    <mergeCell ref="BH34:BH38"/>
    <mergeCell ref="BE34:BE38"/>
    <mergeCell ref="AM34:AM38"/>
    <mergeCell ref="AN34:AN38"/>
    <mergeCell ref="AO34:AO38"/>
    <mergeCell ref="AP34:AP38"/>
    <mergeCell ref="AQ34:AQ38"/>
    <mergeCell ref="S43:S46"/>
    <mergeCell ref="T43:T46"/>
    <mergeCell ref="AT41:AT42"/>
    <mergeCell ref="AU41:AU42"/>
    <mergeCell ref="AV41:AV42"/>
    <mergeCell ref="U34:U37"/>
    <mergeCell ref="T34:T38"/>
    <mergeCell ref="BE58:BE61"/>
    <mergeCell ref="AZ71:AZ74"/>
    <mergeCell ref="BG75:BG77"/>
    <mergeCell ref="AX62:AX65"/>
    <mergeCell ref="AL103:AL105"/>
    <mergeCell ref="AX75:AX77"/>
    <mergeCell ref="AY75:AY77"/>
    <mergeCell ref="AZ75:AZ77"/>
    <mergeCell ref="BA75:BA77"/>
    <mergeCell ref="BB75:BB77"/>
    <mergeCell ref="BC75:BC77"/>
    <mergeCell ref="BD75:BD77"/>
    <mergeCell ref="BE75:BE77"/>
    <mergeCell ref="BF75:BF77"/>
    <mergeCell ref="H34:H38"/>
    <mergeCell ref="I34:I38"/>
    <mergeCell ref="K34:K38"/>
    <mergeCell ref="L34:L38"/>
    <mergeCell ref="M34:M38"/>
    <mergeCell ref="N34:N38"/>
    <mergeCell ref="O34:O38"/>
    <mergeCell ref="P34:P38"/>
    <mergeCell ref="AS43:AS46"/>
    <mergeCell ref="AT43:AT46"/>
    <mergeCell ref="AU43:AU46"/>
    <mergeCell ref="H43:H46"/>
    <mergeCell ref="I43:I46"/>
    <mergeCell ref="R34:R38"/>
    <mergeCell ref="AR41:AR42"/>
    <mergeCell ref="AS41:AS42"/>
    <mergeCell ref="AY71:AY74"/>
    <mergeCell ref="AZ34:AZ38"/>
    <mergeCell ref="BA34:BA38"/>
    <mergeCell ref="BB34:BB38"/>
    <mergeCell ref="BC34:BC38"/>
    <mergeCell ref="BD34:BD38"/>
    <mergeCell ref="AY62:AY65"/>
    <mergeCell ref="AS62:AS65"/>
    <mergeCell ref="Q75:Q77"/>
    <mergeCell ref="R71:R74"/>
    <mergeCell ref="S71:S74"/>
    <mergeCell ref="T71:T74"/>
    <mergeCell ref="AL71:AL74"/>
    <mergeCell ref="Q66:Q70"/>
    <mergeCell ref="Q71:Q74"/>
    <mergeCell ref="U66:U70"/>
    <mergeCell ref="U71:U74"/>
    <mergeCell ref="S66:S70"/>
    <mergeCell ref="R66:R70"/>
    <mergeCell ref="T66:T70"/>
    <mergeCell ref="AT71:AT74"/>
    <mergeCell ref="AU71:AU74"/>
    <mergeCell ref="AV71:AV74"/>
    <mergeCell ref="AW71:AW74"/>
    <mergeCell ref="AX66:AX70"/>
    <mergeCell ref="R75:R77"/>
    <mergeCell ref="S75:S77"/>
    <mergeCell ref="T75:T77"/>
    <mergeCell ref="AV62:AV65"/>
    <mergeCell ref="AW62:AW65"/>
    <mergeCell ref="AV66:AV70"/>
    <mergeCell ref="S62:S65"/>
    <mergeCell ref="AQ66:AQ70"/>
    <mergeCell ref="BH78:BH79"/>
    <mergeCell ref="AS78:AS79"/>
    <mergeCell ref="AT78:AT79"/>
    <mergeCell ref="AU78:AU79"/>
    <mergeCell ref="AV78:AV79"/>
    <mergeCell ref="AW78:AW79"/>
    <mergeCell ref="AX78:AX79"/>
    <mergeCell ref="AY78:AY79"/>
    <mergeCell ref="AZ78:AZ79"/>
    <mergeCell ref="BA78:BA79"/>
    <mergeCell ref="BD78:BD79"/>
    <mergeCell ref="BE78:BE79"/>
    <mergeCell ref="BF78:BF79"/>
    <mergeCell ref="BG78:BG79"/>
    <mergeCell ref="AR71:AR74"/>
    <mergeCell ref="BF66:BF70"/>
    <mergeCell ref="BG66:BG70"/>
    <mergeCell ref="BB78:BB79"/>
    <mergeCell ref="BC78:BC79"/>
    <mergeCell ref="AR78:AR79"/>
    <mergeCell ref="AY90:AY92"/>
    <mergeCell ref="AT87:AT89"/>
    <mergeCell ref="AU87:AU89"/>
    <mergeCell ref="AV87:AV89"/>
    <mergeCell ref="AM90:AM92"/>
    <mergeCell ref="AN71:AN74"/>
    <mergeCell ref="AO71:AO74"/>
    <mergeCell ref="AP71:AP74"/>
    <mergeCell ref="AS71:AS74"/>
    <mergeCell ref="AN66:AN70"/>
    <mergeCell ref="AN90:AN92"/>
    <mergeCell ref="AO90:AO92"/>
    <mergeCell ref="AP90:AP92"/>
    <mergeCell ref="AQ90:AQ92"/>
    <mergeCell ref="AR90:AR92"/>
    <mergeCell ref="AO66:AO70"/>
    <mergeCell ref="AP66:AP70"/>
    <mergeCell ref="AQ71:AQ74"/>
    <mergeCell ref="AN80:AN86"/>
    <mergeCell ref="AO80:AO86"/>
    <mergeCell ref="AQ78:AQ79"/>
    <mergeCell ref="AP80:AP86"/>
    <mergeCell ref="AQ80:AQ86"/>
    <mergeCell ref="AP78:AP79"/>
    <mergeCell ref="AM78:AM79"/>
    <mergeCell ref="AN78:AN79"/>
    <mergeCell ref="AO78:AO79"/>
    <mergeCell ref="E75:E77"/>
    <mergeCell ref="O75:O77"/>
    <mergeCell ref="P75:P77"/>
    <mergeCell ref="K71:K74"/>
    <mergeCell ref="O71:O74"/>
    <mergeCell ref="P71:P74"/>
    <mergeCell ref="L71:L74"/>
    <mergeCell ref="M71:M74"/>
    <mergeCell ref="H66:H70"/>
    <mergeCell ref="I66:I70"/>
    <mergeCell ref="E66:E70"/>
    <mergeCell ref="J66:J70"/>
    <mergeCell ref="AM80:AM86"/>
    <mergeCell ref="R87:R89"/>
    <mergeCell ref="S78:S79"/>
    <mergeCell ref="T78:T79"/>
    <mergeCell ref="AM87:AM89"/>
    <mergeCell ref="S80:S86"/>
    <mergeCell ref="AL78:AL79"/>
    <mergeCell ref="U80:U86"/>
    <mergeCell ref="R78:R79"/>
    <mergeCell ref="G78:G79"/>
    <mergeCell ref="H78:H79"/>
    <mergeCell ref="I78:I79"/>
    <mergeCell ref="J78:J79"/>
    <mergeCell ref="BH90:BH92"/>
    <mergeCell ref="AL58:AL61"/>
    <mergeCell ref="AM58:AM61"/>
    <mergeCell ref="AN58:AN61"/>
    <mergeCell ref="AO58:AO61"/>
    <mergeCell ref="AP58:AP61"/>
    <mergeCell ref="AQ58:AQ61"/>
    <mergeCell ref="AR58:AR61"/>
    <mergeCell ref="AS58:AS61"/>
    <mergeCell ref="AT58:AT61"/>
    <mergeCell ref="AU58:AU61"/>
    <mergeCell ref="AV58:AV61"/>
    <mergeCell ref="AW58:AW61"/>
    <mergeCell ref="AX58:AX61"/>
    <mergeCell ref="AY58:AY61"/>
    <mergeCell ref="AZ58:AZ61"/>
    <mergeCell ref="BA58:BA61"/>
    <mergeCell ref="BB58:BB61"/>
    <mergeCell ref="BC58:BC61"/>
    <mergeCell ref="BG80:BG86"/>
    <mergeCell ref="BH80:BH86"/>
    <mergeCell ref="BF80:BF86"/>
    <mergeCell ref="BG87:BG89"/>
    <mergeCell ref="BA87:BA89"/>
    <mergeCell ref="BB87:BB89"/>
    <mergeCell ref="BC87:BC89"/>
    <mergeCell ref="BD87:BD89"/>
    <mergeCell ref="BH87:BH89"/>
    <mergeCell ref="BE80:BE86"/>
    <mergeCell ref="AZ90:AZ92"/>
    <mergeCell ref="BA90:BA92"/>
    <mergeCell ref="BB90:BB92"/>
    <mergeCell ref="AY47:AY50"/>
    <mergeCell ref="AY43:AY46"/>
    <mergeCell ref="BA43:BA46"/>
    <mergeCell ref="BG51:BG53"/>
    <mergeCell ref="AT62:AT65"/>
    <mergeCell ref="AU62:AU65"/>
    <mergeCell ref="AT80:AT86"/>
    <mergeCell ref="AU80:AU86"/>
    <mergeCell ref="BF90:BF92"/>
    <mergeCell ref="BG90:BG92"/>
    <mergeCell ref="BC90:BC92"/>
    <mergeCell ref="AW87:AW89"/>
    <mergeCell ref="AX87:AX89"/>
    <mergeCell ref="AY87:AY89"/>
    <mergeCell ref="AZ87:AZ89"/>
    <mergeCell ref="AZ80:AZ86"/>
    <mergeCell ref="BA80:BA86"/>
    <mergeCell ref="BB80:BB86"/>
    <mergeCell ref="BC80:BC86"/>
    <mergeCell ref="AV80:AV86"/>
    <mergeCell ref="AW80:AW86"/>
    <mergeCell ref="AX80:AX86"/>
    <mergeCell ref="AY80:AY86"/>
    <mergeCell ref="BE87:BE89"/>
    <mergeCell ref="BD90:BD92"/>
    <mergeCell ref="BE90:BE92"/>
    <mergeCell ref="BD80:BD86"/>
    <mergeCell ref="AT90:AT92"/>
    <mergeCell ref="AU90:AU92"/>
    <mergeCell ref="AV90:AV92"/>
    <mergeCell ref="AW90:AW92"/>
    <mergeCell ref="AX90:AX92"/>
    <mergeCell ref="T80:T86"/>
    <mergeCell ref="AL80:AL86"/>
    <mergeCell ref="H80:H86"/>
    <mergeCell ref="Q87:Q89"/>
    <mergeCell ref="N80:N86"/>
    <mergeCell ref="P90:P92"/>
    <mergeCell ref="F80:F86"/>
    <mergeCell ref="G80:G86"/>
    <mergeCell ref="Q90:Q92"/>
    <mergeCell ref="BA62:BA65"/>
    <mergeCell ref="BB62:BB65"/>
    <mergeCell ref="BC62:BC65"/>
    <mergeCell ref="BF62:BF65"/>
    <mergeCell ref="BG62:BG65"/>
    <mergeCell ref="BA71:BA74"/>
    <mergeCell ref="BD66:BD70"/>
    <mergeCell ref="BE66:BE70"/>
    <mergeCell ref="J71:J74"/>
    <mergeCell ref="I75:I77"/>
    <mergeCell ref="H75:H77"/>
    <mergeCell ref="G75:G77"/>
    <mergeCell ref="F75:F77"/>
    <mergeCell ref="AN87:AN89"/>
    <mergeCell ref="AO87:AO89"/>
    <mergeCell ref="AP87:AP89"/>
    <mergeCell ref="AQ87:AQ89"/>
    <mergeCell ref="AS90:AS92"/>
    <mergeCell ref="AR87:AR89"/>
    <mergeCell ref="AS87:AS89"/>
    <mergeCell ref="AR80:AR86"/>
    <mergeCell ref="AS80:AS86"/>
    <mergeCell ref="AR66:AR70"/>
    <mergeCell ref="G90:G92"/>
    <mergeCell ref="H90:H92"/>
    <mergeCell ref="I90:I92"/>
    <mergeCell ref="J90:J92"/>
    <mergeCell ref="K90:K92"/>
    <mergeCell ref="E87:E89"/>
    <mergeCell ref="S87:S89"/>
    <mergeCell ref="T87:T89"/>
    <mergeCell ref="U87:U89"/>
    <mergeCell ref="AL87:AL89"/>
    <mergeCell ref="L87:L89"/>
    <mergeCell ref="M87:M89"/>
    <mergeCell ref="N87:N89"/>
    <mergeCell ref="O87:O89"/>
    <mergeCell ref="R90:R92"/>
    <mergeCell ref="L90:L92"/>
    <mergeCell ref="M90:M92"/>
    <mergeCell ref="N90:N92"/>
    <mergeCell ref="O90:O92"/>
    <mergeCell ref="M80:M86"/>
    <mergeCell ref="S90:S92"/>
    <mergeCell ref="T90:T92"/>
    <mergeCell ref="U90:U92"/>
    <mergeCell ref="I80:I86"/>
    <mergeCell ref="N78:N79"/>
    <mergeCell ref="O78:O79"/>
    <mergeCell ref="K87:K89"/>
    <mergeCell ref="K78:K79"/>
    <mergeCell ref="L78:L79"/>
    <mergeCell ref="M78:M79"/>
    <mergeCell ref="P87:P89"/>
    <mergeCell ref="A90:A92"/>
    <mergeCell ref="B90:B92"/>
    <mergeCell ref="C90:C92"/>
    <mergeCell ref="D90:D92"/>
    <mergeCell ref="C87:C89"/>
    <mergeCell ref="D87:D89"/>
    <mergeCell ref="F87:F89"/>
    <mergeCell ref="B80:B86"/>
    <mergeCell ref="A80:A86"/>
    <mergeCell ref="R80:R86"/>
    <mergeCell ref="Q80:Q86"/>
    <mergeCell ref="P80:P86"/>
    <mergeCell ref="O80:O86"/>
    <mergeCell ref="D80:D86"/>
    <mergeCell ref="E80:E86"/>
    <mergeCell ref="C80:C86"/>
    <mergeCell ref="J80:J86"/>
    <mergeCell ref="L80:L86"/>
    <mergeCell ref="E90:E92"/>
    <mergeCell ref="F90:F92"/>
    <mergeCell ref="A16:A20"/>
    <mergeCell ref="H16:AL16"/>
    <mergeCell ref="H17:T17"/>
    <mergeCell ref="BH43:BH46"/>
    <mergeCell ref="BH62:BH65"/>
    <mergeCell ref="BH66:BH70"/>
    <mergeCell ref="BD62:BD65"/>
    <mergeCell ref="BE62:BE65"/>
    <mergeCell ref="AR17:AR19"/>
    <mergeCell ref="AS17:AS19"/>
    <mergeCell ref="AT17:AT19"/>
    <mergeCell ref="AZ25:AZ28"/>
    <mergeCell ref="BA25:BA28"/>
    <mergeCell ref="AS22:AS24"/>
    <mergeCell ref="AR22:AR24"/>
    <mergeCell ref="AV22:AV24"/>
    <mergeCell ref="AW22:AW24"/>
    <mergeCell ref="AT22:AT24"/>
    <mergeCell ref="AU22:AU24"/>
    <mergeCell ref="BD22:BD24"/>
    <mergeCell ref="BE22:BE24"/>
    <mergeCell ref="BF22:BF24"/>
    <mergeCell ref="BG47:BG50"/>
    <mergeCell ref="BF51:BF53"/>
    <mergeCell ref="AW66:AW70"/>
    <mergeCell ref="AS66:AS70"/>
    <mergeCell ref="AY66:AY70"/>
    <mergeCell ref="AZ66:AZ70"/>
    <mergeCell ref="BA66:BA70"/>
    <mergeCell ref="AX31:AX33"/>
    <mergeCell ref="BF58:BF61"/>
    <mergeCell ref="BG58:BG61"/>
    <mergeCell ref="AU25:AU28"/>
    <mergeCell ref="AV25:AV28"/>
    <mergeCell ref="AW29:AW30"/>
    <mergeCell ref="BC25:BC28"/>
    <mergeCell ref="BA22:BA24"/>
    <mergeCell ref="BB22:BB24"/>
    <mergeCell ref="BC22:BC24"/>
    <mergeCell ref="BG25:BG28"/>
    <mergeCell ref="AL90:AL92"/>
    <mergeCell ref="AW16:BH16"/>
    <mergeCell ref="BF17:BH17"/>
    <mergeCell ref="V17:AE17"/>
    <mergeCell ref="V18:Y18"/>
    <mergeCell ref="BE17:BE19"/>
    <mergeCell ref="AX17:AX19"/>
    <mergeCell ref="AY17:BA17"/>
    <mergeCell ref="BB17:BC17"/>
    <mergeCell ref="BD17:BD19"/>
    <mergeCell ref="BC71:BC74"/>
    <mergeCell ref="BD71:BD74"/>
    <mergeCell ref="BE71:BE74"/>
    <mergeCell ref="BG71:BG74"/>
    <mergeCell ref="BF71:BF74"/>
    <mergeCell ref="AX71:AX74"/>
    <mergeCell ref="BF87:BF89"/>
    <mergeCell ref="BH58:BH61"/>
    <mergeCell ref="BD47:BD50"/>
    <mergeCell ref="BE47:BE50"/>
    <mergeCell ref="BF47:BF50"/>
    <mergeCell ref="AT66:AT70"/>
    <mergeCell ref="AU66:AU70"/>
    <mergeCell ref="AZ47:AZ50"/>
    <mergeCell ref="J22:J24"/>
    <mergeCell ref="R22:R24"/>
    <mergeCell ref="T22:T24"/>
    <mergeCell ref="U22:U24"/>
    <mergeCell ref="AL22:AL24"/>
    <mergeCell ref="S22:S24"/>
    <mergeCell ref="K22:K24"/>
    <mergeCell ref="A22:A24"/>
    <mergeCell ref="AX22:AX24"/>
    <mergeCell ref="BD25:BD28"/>
    <mergeCell ref="BE25:BE28"/>
    <mergeCell ref="AY25:AY28"/>
    <mergeCell ref="BH22:BH24"/>
    <mergeCell ref="AX25:AX28"/>
    <mergeCell ref="BF25:BF28"/>
    <mergeCell ref="BB25:BB28"/>
    <mergeCell ref="AR29:AR30"/>
    <mergeCell ref="AS29:AS30"/>
    <mergeCell ref="AT29:AT30"/>
    <mergeCell ref="AU29:AU30"/>
    <mergeCell ref="AV29:AV30"/>
    <mergeCell ref="AQ22:AQ24"/>
    <mergeCell ref="AP22:AP24"/>
    <mergeCell ref="AO22:AO24"/>
    <mergeCell ref="AM22:AM24"/>
    <mergeCell ref="AN22:AN24"/>
    <mergeCell ref="AP25:AP28"/>
    <mergeCell ref="AQ25:AQ28"/>
    <mergeCell ref="AR25:AR28"/>
    <mergeCell ref="AS25:AS28"/>
    <mergeCell ref="AT25:AT28"/>
    <mergeCell ref="AW25:AW28"/>
    <mergeCell ref="L22:L24"/>
    <mergeCell ref="K25:K28"/>
    <mergeCell ref="L25:L28"/>
    <mergeCell ref="J31:J33"/>
    <mergeCell ref="R43:R46"/>
    <mergeCell ref="S41:S42"/>
    <mergeCell ref="T41:T42"/>
    <mergeCell ref="S34:S38"/>
    <mergeCell ref="R25:R28"/>
    <mergeCell ref="J34:J38"/>
    <mergeCell ref="AM17:AM19"/>
    <mergeCell ref="AN17:AN19"/>
    <mergeCell ref="AO17:AO19"/>
    <mergeCell ref="AP17:AP19"/>
    <mergeCell ref="AQ17:AQ19"/>
    <mergeCell ref="AU17:AU19"/>
    <mergeCell ref="AV17:AV19"/>
    <mergeCell ref="AW17:AW19"/>
    <mergeCell ref="AM16:AP16"/>
    <mergeCell ref="AQ16:AV16"/>
    <mergeCell ref="H22:H24"/>
    <mergeCell ref="I22:I24"/>
    <mergeCell ref="Z18:AA18"/>
    <mergeCell ref="AB18:AE18"/>
    <mergeCell ref="AF17:AH17"/>
    <mergeCell ref="AF18:AH18"/>
    <mergeCell ref="U25:U28"/>
    <mergeCell ref="Q22:Q24"/>
    <mergeCell ref="AL25:AL28"/>
    <mergeCell ref="M25:M28"/>
    <mergeCell ref="M31:M33"/>
    <mergeCell ref="N25:N28"/>
    <mergeCell ref="N31:N33"/>
    <mergeCell ref="O25:O28"/>
    <mergeCell ref="P25:P28"/>
    <mergeCell ref="Q25:Q28"/>
    <mergeCell ref="S25:S28"/>
    <mergeCell ref="T25:T28"/>
    <mergeCell ref="Q31:Q33"/>
    <mergeCell ref="R31:R33"/>
    <mergeCell ref="S31:S33"/>
    <mergeCell ref="T31:T33"/>
    <mergeCell ref="AO25:AO28"/>
    <mergeCell ref="AM25:AM28"/>
    <mergeCell ref="AN25:AN28"/>
    <mergeCell ref="O31:O33"/>
    <mergeCell ref="P31:P33"/>
    <mergeCell ref="M22:M24"/>
    <mergeCell ref="N22:N24"/>
    <mergeCell ref="O22:O24"/>
    <mergeCell ref="P22:P24"/>
    <mergeCell ref="BH25:BH28"/>
    <mergeCell ref="BG22:BG24"/>
    <mergeCell ref="AY22:AY24"/>
    <mergeCell ref="AZ22:AZ24"/>
    <mergeCell ref="A71:A74"/>
    <mergeCell ref="A62:A65"/>
    <mergeCell ref="I62:I65"/>
    <mergeCell ref="F25:F28"/>
    <mergeCell ref="G25:G28"/>
    <mergeCell ref="H25:H28"/>
    <mergeCell ref="I25:I28"/>
    <mergeCell ref="F71:F74"/>
    <mergeCell ref="G71:G74"/>
    <mergeCell ref="H71:H74"/>
    <mergeCell ref="I71:I74"/>
    <mergeCell ref="B71:B74"/>
    <mergeCell ref="C71:C74"/>
    <mergeCell ref="D71:D74"/>
    <mergeCell ref="A58:A61"/>
    <mergeCell ref="B58:B61"/>
    <mergeCell ref="C58:C61"/>
    <mergeCell ref="D58:D61"/>
    <mergeCell ref="E58:E61"/>
    <mergeCell ref="F58:F61"/>
    <mergeCell ref="I31:I33"/>
    <mergeCell ref="A66:A70"/>
    <mergeCell ref="H62:H65"/>
    <mergeCell ref="F41:F42"/>
    <mergeCell ref="A34:A38"/>
    <mergeCell ref="B34:B38"/>
    <mergeCell ref="C34:C38"/>
    <mergeCell ref="D34:D38"/>
    <mergeCell ref="E71:E74"/>
    <mergeCell ref="A31:A33"/>
    <mergeCell ref="D41:D42"/>
    <mergeCell ref="E41:E42"/>
    <mergeCell ref="B43:B46"/>
    <mergeCell ref="C43:C46"/>
    <mergeCell ref="C31:C33"/>
    <mergeCell ref="D31:D33"/>
    <mergeCell ref="E31:E33"/>
    <mergeCell ref="B41:B42"/>
    <mergeCell ref="C41:C42"/>
    <mergeCell ref="B47:B50"/>
    <mergeCell ref="C47:C50"/>
    <mergeCell ref="A54:A55"/>
    <mergeCell ref="B54:B55"/>
    <mergeCell ref="C54:C55"/>
    <mergeCell ref="D54:D55"/>
    <mergeCell ref="E54:E55"/>
    <mergeCell ref="G22:G24"/>
    <mergeCell ref="B22:B24"/>
    <mergeCell ref="C22:C24"/>
    <mergeCell ref="D22:D24"/>
    <mergeCell ref="E22:E24"/>
    <mergeCell ref="F22:F24"/>
    <mergeCell ref="G43:G46"/>
    <mergeCell ref="C66:C70"/>
    <mergeCell ref="D66:D70"/>
    <mergeCell ref="F66:F70"/>
    <mergeCell ref="B25:B28"/>
    <mergeCell ref="C25:C28"/>
    <mergeCell ref="D25:D28"/>
    <mergeCell ref="B62:B65"/>
    <mergeCell ref="C62:C65"/>
    <mergeCell ref="D62:D65"/>
    <mergeCell ref="E62:E65"/>
    <mergeCell ref="F62:F65"/>
    <mergeCell ref="B66:B70"/>
    <mergeCell ref="E25:E28"/>
    <mergeCell ref="D43:D46"/>
    <mergeCell ref="E43:E46"/>
    <mergeCell ref="F43:F46"/>
    <mergeCell ref="B31:B33"/>
    <mergeCell ref="G62:G65"/>
    <mergeCell ref="G58:G61"/>
    <mergeCell ref="F47:F50"/>
    <mergeCell ref="E34:E38"/>
    <mergeCell ref="F34:F38"/>
    <mergeCell ref="F54:F55"/>
    <mergeCell ref="N66:N70"/>
    <mergeCell ref="O66:O70"/>
    <mergeCell ref="K66:K70"/>
    <mergeCell ref="R47:R50"/>
    <mergeCell ref="J51:J53"/>
    <mergeCell ref="H54:H55"/>
    <mergeCell ref="I54:I55"/>
    <mergeCell ref="J54:J55"/>
    <mergeCell ref="K54:K55"/>
    <mergeCell ref="L54:L55"/>
    <mergeCell ref="M54:M55"/>
    <mergeCell ref="N54:N55"/>
    <mergeCell ref="O54:O55"/>
    <mergeCell ref="J62:J65"/>
    <mergeCell ref="K62:K65"/>
    <mergeCell ref="A25:A28"/>
    <mergeCell ref="A47:A50"/>
    <mergeCell ref="A41:A42"/>
    <mergeCell ref="D47:D50"/>
    <mergeCell ref="E47:E50"/>
    <mergeCell ref="A43:A46"/>
    <mergeCell ref="J25:J28"/>
    <mergeCell ref="J43:J46"/>
    <mergeCell ref="K43:K46"/>
    <mergeCell ref="L43:L46"/>
    <mergeCell ref="K58:K61"/>
    <mergeCell ref="L58:L61"/>
    <mergeCell ref="M58:M61"/>
    <mergeCell ref="N58:N61"/>
    <mergeCell ref="O58:O61"/>
    <mergeCell ref="P58:P61"/>
    <mergeCell ref="Q58:Q61"/>
    <mergeCell ref="T62:T65"/>
    <mergeCell ref="S58:S61"/>
    <mergeCell ref="Q47:Q50"/>
    <mergeCell ref="M43:M46"/>
    <mergeCell ref="N43:N46"/>
    <mergeCell ref="O43:O46"/>
    <mergeCell ref="P43:P46"/>
    <mergeCell ref="Q43:Q46"/>
    <mergeCell ref="N62:N65"/>
    <mergeCell ref="O62:O65"/>
    <mergeCell ref="M51:M53"/>
    <mergeCell ref="P62:P65"/>
    <mergeCell ref="Q54:Q55"/>
    <mergeCell ref="K51:K53"/>
    <mergeCell ref="L51:L53"/>
    <mergeCell ref="S51:S53"/>
    <mergeCell ref="L47:L50"/>
    <mergeCell ref="M47:M50"/>
    <mergeCell ref="N47:N50"/>
    <mergeCell ref="O47:O50"/>
    <mergeCell ref="P47:P50"/>
    <mergeCell ref="A96:A99"/>
    <mergeCell ref="AL96:AL99"/>
    <mergeCell ref="AL94:AL95"/>
    <mergeCell ref="J47:J50"/>
    <mergeCell ref="P41:P42"/>
    <mergeCell ref="AM62:AM65"/>
    <mergeCell ref="AU31:AU33"/>
    <mergeCell ref="AV31:AV33"/>
    <mergeCell ref="AW31:AW33"/>
    <mergeCell ref="AP31:AP33"/>
    <mergeCell ref="AQ31:AQ33"/>
    <mergeCell ref="AR31:AR33"/>
    <mergeCell ref="AS31:AS33"/>
    <mergeCell ref="AT31:AT33"/>
    <mergeCell ref="AM43:AM46"/>
    <mergeCell ref="AN62:AN65"/>
    <mergeCell ref="AO62:AO65"/>
    <mergeCell ref="AP62:AP65"/>
    <mergeCell ref="AQ62:AQ65"/>
    <mergeCell ref="AR43:AR46"/>
    <mergeCell ref="AR47:AR50"/>
    <mergeCell ref="AS47:AS50"/>
    <mergeCell ref="AR62:AR65"/>
    <mergeCell ref="AW41:AW42"/>
    <mergeCell ref="AM31:AM33"/>
    <mergeCell ref="AN31:AN33"/>
    <mergeCell ref="AO31:AO33"/>
    <mergeCell ref="AP43:AP46"/>
    <mergeCell ref="AM47:AM50"/>
    <mergeCell ref="U62:U65"/>
    <mergeCell ref="AL62:AL65"/>
    <mergeCell ref="AL51:AL53"/>
    <mergeCell ref="Q103:Q105"/>
    <mergeCell ref="R103:R105"/>
    <mergeCell ref="K80:K86"/>
    <mergeCell ref="H31:H33"/>
    <mergeCell ref="G31:G33"/>
    <mergeCell ref="F31:F33"/>
    <mergeCell ref="K31:K33"/>
    <mergeCell ref="L31:L33"/>
    <mergeCell ref="K41:K42"/>
    <mergeCell ref="L41:L42"/>
    <mergeCell ref="M41:M42"/>
    <mergeCell ref="N41:N42"/>
    <mergeCell ref="O41:O42"/>
    <mergeCell ref="Q41:Q42"/>
    <mergeCell ref="R41:R42"/>
    <mergeCell ref="N71:N74"/>
    <mergeCell ref="P66:P70"/>
    <mergeCell ref="P54:P55"/>
    <mergeCell ref="L62:L65"/>
    <mergeCell ref="M62:M65"/>
    <mergeCell ref="R58:R61"/>
    <mergeCell ref="Q62:Q65"/>
    <mergeCell ref="R62:R65"/>
    <mergeCell ref="I58:I61"/>
    <mergeCell ref="J58:J61"/>
    <mergeCell ref="G66:G70"/>
    <mergeCell ref="G47:G50"/>
    <mergeCell ref="H47:H50"/>
    <mergeCell ref="I47:I50"/>
    <mergeCell ref="H58:H61"/>
    <mergeCell ref="L66:L70"/>
    <mergeCell ref="M66:M70"/>
    <mergeCell ref="A103:A105"/>
    <mergeCell ref="B103:B105"/>
    <mergeCell ref="C103:C105"/>
    <mergeCell ref="D103:D105"/>
    <mergeCell ref="E103:E105"/>
    <mergeCell ref="F103:F105"/>
    <mergeCell ref="G103:G105"/>
    <mergeCell ref="H103:H105"/>
    <mergeCell ref="I103:I105"/>
    <mergeCell ref="K96:K99"/>
    <mergeCell ref="L96:L99"/>
    <mergeCell ref="M96:M99"/>
    <mergeCell ref="N96:N99"/>
    <mergeCell ref="BA96:BA99"/>
    <mergeCell ref="BB96:BB99"/>
    <mergeCell ref="BC96:BC99"/>
    <mergeCell ref="BD96:BD99"/>
    <mergeCell ref="AM96:AM99"/>
    <mergeCell ref="AN96:AN99"/>
    <mergeCell ref="AO96:AO99"/>
    <mergeCell ref="AP96:AP99"/>
    <mergeCell ref="AQ96:AQ99"/>
    <mergeCell ref="S103:S105"/>
    <mergeCell ref="T103:T105"/>
    <mergeCell ref="U103:U105"/>
    <mergeCell ref="J103:J105"/>
    <mergeCell ref="K103:K105"/>
    <mergeCell ref="L103:L105"/>
    <mergeCell ref="M103:M105"/>
    <mergeCell ref="N103:N105"/>
    <mergeCell ref="O103:O105"/>
    <mergeCell ref="P103:P105"/>
    <mergeCell ref="BE96:BE99"/>
    <mergeCell ref="BF96:BF99"/>
    <mergeCell ref="BG96:BG99"/>
    <mergeCell ref="BH96:BH99"/>
    <mergeCell ref="AR96:AR99"/>
    <mergeCell ref="AS96:AS99"/>
    <mergeCell ref="AT96:AT99"/>
    <mergeCell ref="AU96:AU99"/>
    <mergeCell ref="AV96:AV99"/>
    <mergeCell ref="AW96:AW99"/>
    <mergeCell ref="AX96:AX99"/>
    <mergeCell ref="AY96:AY99"/>
    <mergeCell ref="AZ96:AZ99"/>
    <mergeCell ref="BH41:BH42"/>
    <mergeCell ref="AY41:AY42"/>
    <mergeCell ref="AZ41:AZ42"/>
    <mergeCell ref="BA41:BA42"/>
    <mergeCell ref="BB41:BB42"/>
    <mergeCell ref="BC41:BC42"/>
    <mergeCell ref="BD41:BD42"/>
    <mergeCell ref="BE41:BE42"/>
    <mergeCell ref="BF41:BF42"/>
    <mergeCell ref="BG41:BG42"/>
    <mergeCell ref="BH47:BH50"/>
    <mergeCell ref="BD43:BD46"/>
    <mergeCell ref="BE43:BE46"/>
    <mergeCell ref="BF43:BF46"/>
    <mergeCell ref="BG43:BG46"/>
    <mergeCell ref="BH94:BH95"/>
    <mergeCell ref="BA47:BA50"/>
    <mergeCell ref="BB47:BB50"/>
    <mergeCell ref="AZ62:AZ65"/>
    <mergeCell ref="AQ47:AQ50"/>
    <mergeCell ref="AN43:AN46"/>
    <mergeCell ref="AO43:AO46"/>
    <mergeCell ref="U41:U42"/>
    <mergeCell ref="AL41:AL42"/>
    <mergeCell ref="AM41:AM42"/>
    <mergeCell ref="AN41:AN42"/>
    <mergeCell ref="AO41:AO42"/>
    <mergeCell ref="AP41:AP42"/>
    <mergeCell ref="AQ41:AQ42"/>
    <mergeCell ref="AL47:AL50"/>
    <mergeCell ref="AL43:AL46"/>
    <mergeCell ref="U47:U50"/>
    <mergeCell ref="AX41:AX42"/>
    <mergeCell ref="AN47:AN50"/>
    <mergeCell ref="AO47:AO50"/>
    <mergeCell ref="AP47:AP50"/>
    <mergeCell ref="U43:U46"/>
    <mergeCell ref="BF116:BF117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T51:T53"/>
    <mergeCell ref="U51:U53"/>
    <mergeCell ref="BH51:BH53"/>
    <mergeCell ref="AM51:AM53"/>
    <mergeCell ref="AN51:AN53"/>
    <mergeCell ref="AO51:AO53"/>
    <mergeCell ref="AP51:AP53"/>
    <mergeCell ref="AQ51:AQ53"/>
    <mergeCell ref="AR51:AR53"/>
    <mergeCell ref="AS51:AS53"/>
    <mergeCell ref="AT51:AT53"/>
    <mergeCell ref="AU51:AU53"/>
    <mergeCell ref="AV51:AV53"/>
    <mergeCell ref="AW51:AW53"/>
    <mergeCell ref="AX51:AX53"/>
    <mergeCell ref="AY51:AY53"/>
    <mergeCell ref="AZ51:AZ53"/>
    <mergeCell ref="BA51:BA53"/>
    <mergeCell ref="BB51:BB53"/>
    <mergeCell ref="BC51:BC53"/>
    <mergeCell ref="BD51:BD53"/>
    <mergeCell ref="BE51:BE53"/>
    <mergeCell ref="R116:R117"/>
    <mergeCell ref="S116:S117"/>
    <mergeCell ref="T116:T117"/>
    <mergeCell ref="U116:U117"/>
    <mergeCell ref="AE116:AE117"/>
    <mergeCell ref="AF116:AF117"/>
    <mergeCell ref="AG116:AG117"/>
    <mergeCell ref="AH116:AH117"/>
    <mergeCell ref="V116:V117"/>
    <mergeCell ref="W116:W117"/>
    <mergeCell ref="X116:X117"/>
    <mergeCell ref="BH116:BH117"/>
    <mergeCell ref="BG116:BG117"/>
    <mergeCell ref="AM116:AM117"/>
    <mergeCell ref="AN116:AN117"/>
    <mergeCell ref="AO116:AO117"/>
    <mergeCell ref="AP116:AP117"/>
    <mergeCell ref="AQ116:AQ117"/>
    <mergeCell ref="AR116:AR117"/>
    <mergeCell ref="AS116:AS117"/>
    <mergeCell ref="AT116:AT117"/>
    <mergeCell ref="AU116:AU117"/>
    <mergeCell ref="AV116:AV117"/>
    <mergeCell ref="AW116:AW117"/>
    <mergeCell ref="AX116:AX117"/>
    <mergeCell ref="AY116:AY117"/>
    <mergeCell ref="AZ116:AZ117"/>
    <mergeCell ref="BA116:BA117"/>
    <mergeCell ref="BB116:BB117"/>
    <mergeCell ref="BC116:BC117"/>
    <mergeCell ref="BD116:BD117"/>
    <mergeCell ref="BE116:BE117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K116:K117"/>
    <mergeCell ref="L116:L117"/>
    <mergeCell ref="M116:M117"/>
    <mergeCell ref="N116:N117"/>
    <mergeCell ref="O116:O117"/>
    <mergeCell ref="P116:P117"/>
    <mergeCell ref="Q116:Q117"/>
    <mergeCell ref="Y116:Y117"/>
    <mergeCell ref="Z116:Z117"/>
    <mergeCell ref="AA116:AA117"/>
    <mergeCell ref="AB116:AB117"/>
    <mergeCell ref="AC116:AC117"/>
    <mergeCell ref="AD116:AD117"/>
    <mergeCell ref="BF103:BF105"/>
    <mergeCell ref="BG103:BG105"/>
    <mergeCell ref="BH103:BH105"/>
    <mergeCell ref="AM103:AM105"/>
    <mergeCell ref="AN103:AN105"/>
    <mergeCell ref="AO103:AO105"/>
    <mergeCell ref="AP103:AP105"/>
    <mergeCell ref="AQ103:AQ105"/>
    <mergeCell ref="AR103:AR105"/>
    <mergeCell ref="AS103:AS105"/>
    <mergeCell ref="AT103:AT105"/>
    <mergeCell ref="AU103:AU105"/>
    <mergeCell ref="AV103:AV105"/>
    <mergeCell ref="AW103:AW105"/>
    <mergeCell ref="AX103:AX105"/>
    <mergeCell ref="AY103:AY105"/>
    <mergeCell ref="AZ103:AZ105"/>
    <mergeCell ref="BA103:BA105"/>
    <mergeCell ref="BB103:BB105"/>
    <mergeCell ref="BC103:BC105"/>
    <mergeCell ref="BD103:BD105"/>
    <mergeCell ref="BE103:BE105"/>
    <mergeCell ref="AL116:AL117"/>
    <mergeCell ref="AK116:AK117"/>
    <mergeCell ref="AJ116:AJ117"/>
    <mergeCell ref="AI116:AI117"/>
    <mergeCell ref="AM94:AM95"/>
    <mergeCell ref="AN94:AN95"/>
    <mergeCell ref="AO94:AO95"/>
    <mergeCell ref="AP94:AP95"/>
    <mergeCell ref="AI17:AL18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M95"/>
    <mergeCell ref="N94:N95"/>
    <mergeCell ref="O94:O95"/>
    <mergeCell ref="P94:P95"/>
    <mergeCell ref="Q94:Q95"/>
    <mergeCell ref="R94:R95"/>
    <mergeCell ref="S94:S95"/>
    <mergeCell ref="T94:T95"/>
    <mergeCell ref="U94:U95"/>
    <mergeCell ref="A87:A89"/>
    <mergeCell ref="B87:B89"/>
    <mergeCell ref="U58:U61"/>
    <mergeCell ref="S47:S50"/>
    <mergeCell ref="T47:T50"/>
    <mergeCell ref="T58:T61"/>
    <mergeCell ref="AQ94:AQ95"/>
    <mergeCell ref="AR94:AR95"/>
    <mergeCell ref="AS94:AS95"/>
    <mergeCell ref="AT94:AT95"/>
    <mergeCell ref="AU94:AU95"/>
    <mergeCell ref="AV94:AV95"/>
    <mergeCell ref="AW94:AW95"/>
    <mergeCell ref="AX94:AX95"/>
    <mergeCell ref="AY94:AY95"/>
    <mergeCell ref="AZ94:AZ95"/>
    <mergeCell ref="BA94:BA95"/>
    <mergeCell ref="BB94:BB95"/>
    <mergeCell ref="BC94:BC95"/>
    <mergeCell ref="BD94:BD95"/>
    <mergeCell ref="BE94:BE95"/>
    <mergeCell ref="BF94:BF95"/>
    <mergeCell ref="BG94:BG95"/>
    <mergeCell ref="BH123:BH125"/>
    <mergeCell ref="AM123:AM125"/>
    <mergeCell ref="AN123:AN125"/>
    <mergeCell ref="AO123:AO125"/>
    <mergeCell ref="AP123:AP125"/>
    <mergeCell ref="AQ123:AQ125"/>
    <mergeCell ref="AR123:AR125"/>
    <mergeCell ref="AS123:AS125"/>
    <mergeCell ref="AT123:AT125"/>
    <mergeCell ref="AU123:AU125"/>
    <mergeCell ref="AV123:AV125"/>
    <mergeCell ref="AW123:AW125"/>
    <mergeCell ref="AX123:AX125"/>
    <mergeCell ref="AY123:AY125"/>
    <mergeCell ref="AZ123:AZ125"/>
    <mergeCell ref="BA123:BA125"/>
    <mergeCell ref="BB123:BB125"/>
    <mergeCell ref="BC123:BC125"/>
    <mergeCell ref="BD123:BD125"/>
    <mergeCell ref="BE123:BE125"/>
    <mergeCell ref="BF123:BF125"/>
    <mergeCell ref="BG123:BG125"/>
    <mergeCell ref="AL123:AL125"/>
    <mergeCell ref="T123:T125"/>
    <mergeCell ref="A123:A125"/>
    <mergeCell ref="B123:B125"/>
    <mergeCell ref="C123:C125"/>
    <mergeCell ref="D123:D125"/>
    <mergeCell ref="E123:E125"/>
    <mergeCell ref="F123:F125"/>
    <mergeCell ref="G123:G125"/>
    <mergeCell ref="H123:H125"/>
    <mergeCell ref="I123:I125"/>
    <mergeCell ref="J123:J125"/>
    <mergeCell ref="K123:K125"/>
    <mergeCell ref="L123:L125"/>
    <mergeCell ref="M123:M125"/>
    <mergeCell ref="N123:N125"/>
    <mergeCell ref="O123:O125"/>
    <mergeCell ref="P123:P125"/>
    <mergeCell ref="Q123:Q125"/>
    <mergeCell ref="R123:R125"/>
    <mergeCell ref="S123:S125"/>
    <mergeCell ref="U123:U125"/>
  </mergeCells>
  <phoneticPr fontId="2" type="noConversion"/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ignoredErrors>
    <ignoredError sqref="H87 AB83 AN75 G28 X71:X72 X22 G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DEZ 2021</vt:lpstr>
      <vt:lpstr>'RBTRANS LICITAÇÕES DEZ 2021'!Area_de_impressao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2022-03-21T18:03:33Z</cp:lastPrinted>
  <dcterms:created xsi:type="dcterms:W3CDTF">2013-10-11T22:10:57Z</dcterms:created>
  <dcterms:modified xsi:type="dcterms:W3CDTF">2022-03-24T21:24:06Z</dcterms:modified>
</cp:coreProperties>
</file>