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843"/>
  </bookViews>
  <sheets>
    <sheet name="RBTRANS LICITAÇÕES AGO 2019" sheetId="4" r:id="rId1"/>
  </sheets>
  <definedNames>
    <definedName name="_xlnm._FilterDatabase" localSheetId="0" hidden="1">'RBTRANS LICITAÇÕES AGO 2019'!$A$15:$BH$68</definedName>
    <definedName name="_xlnm.Print_Area" localSheetId="0">'RBTRANS LICITAÇÕES AGO 2019'!$A$1:$BH$119</definedName>
  </definedNames>
  <calcPr calcId="145621"/>
</workbook>
</file>

<file path=xl/calcChain.xml><?xml version="1.0" encoding="utf-8"?>
<calcChain xmlns="http://schemas.openxmlformats.org/spreadsheetml/2006/main">
  <c r="AL116" i="4" l="1"/>
  <c r="AK116" i="4"/>
  <c r="AJ116" i="4"/>
  <c r="AI116" i="4"/>
  <c r="AE116" i="4"/>
  <c r="AH116" i="4"/>
  <c r="AD116" i="4"/>
  <c r="L116" i="4"/>
  <c r="AK51" i="4" l="1"/>
  <c r="AL114" i="4"/>
  <c r="AL113" i="4"/>
  <c r="AK97" i="4"/>
  <c r="AL112" i="4"/>
  <c r="AL111" i="4"/>
  <c r="AL110" i="4"/>
  <c r="AL109" i="4"/>
  <c r="AK82" i="4"/>
  <c r="AK107" i="4"/>
  <c r="AK115" i="4"/>
  <c r="AK108" i="4"/>
  <c r="AL108" i="4" s="1"/>
  <c r="AK63" i="4" l="1"/>
  <c r="AK84" i="4"/>
  <c r="AL107" i="4"/>
  <c r="AK40" i="4"/>
  <c r="AK48" i="4"/>
  <c r="AK50" i="4"/>
  <c r="AK70" i="4"/>
  <c r="AK79" i="4"/>
  <c r="AK77" i="4" l="1"/>
  <c r="AK76" i="4"/>
  <c r="AL115" i="4"/>
  <c r="AK102" i="4"/>
  <c r="AK103" i="4"/>
  <c r="AK91" i="4" l="1"/>
  <c r="AK72" i="4"/>
  <c r="AK75" i="4"/>
  <c r="AK68" i="4"/>
  <c r="AK92" i="4"/>
  <c r="AK33" i="4"/>
  <c r="AK34" i="4"/>
  <c r="AK32" i="4"/>
  <c r="AK27" i="4"/>
  <c r="AL57" i="4" l="1"/>
  <c r="AL105" i="4" l="1"/>
  <c r="AK73" i="4"/>
  <c r="AL104" i="4"/>
  <c r="AL103" i="4"/>
  <c r="AL96" i="4"/>
  <c r="AK93" i="4"/>
  <c r="AK106" i="4"/>
  <c r="AL102" i="4"/>
  <c r="AL97" i="4" l="1"/>
  <c r="AL101" i="4"/>
  <c r="AK87" i="4"/>
  <c r="AL82" i="4"/>
  <c r="AK89" i="4"/>
  <c r="AL106" i="4" l="1"/>
  <c r="AL100" i="4"/>
  <c r="AK74" i="4"/>
  <c r="AI74" i="4"/>
  <c r="AL99" i="4" l="1"/>
  <c r="AL98" i="4" l="1"/>
  <c r="AL95" i="4"/>
  <c r="AL94" i="4"/>
  <c r="AL93" i="4" l="1"/>
  <c r="AL92" i="4" l="1"/>
  <c r="AL89" i="4" l="1"/>
  <c r="AL91" i="4" l="1"/>
  <c r="AL90" i="4" l="1"/>
  <c r="AL87" i="4" l="1"/>
  <c r="AL86" i="4" l="1"/>
  <c r="AL85" i="4"/>
  <c r="AL84" i="4"/>
  <c r="AL83" i="4"/>
  <c r="AL27" i="4" l="1"/>
  <c r="AL48" i="4"/>
  <c r="AL51" i="4" l="1"/>
  <c r="AL70" i="4" l="1"/>
  <c r="AL50" i="4" l="1"/>
  <c r="AL76" i="4" l="1"/>
  <c r="AL79" i="4" l="1"/>
  <c r="AL77" i="4" l="1"/>
  <c r="AL80" i="4" l="1"/>
  <c r="AL81" i="4" l="1"/>
  <c r="AL75" i="4" l="1"/>
  <c r="AL74" i="4" l="1"/>
  <c r="AL40" i="4" l="1"/>
  <c r="AL63" i="4"/>
  <c r="AL68" i="4"/>
  <c r="AL73" i="4" l="1"/>
  <c r="AL30" i="4" l="1"/>
  <c r="AL33" i="4"/>
  <c r="AL34" i="4"/>
  <c r="AL72" i="4" l="1"/>
</calcChain>
</file>

<file path=xl/sharedStrings.xml><?xml version="1.0" encoding="utf-8"?>
<sst xmlns="http://schemas.openxmlformats.org/spreadsheetml/2006/main" count="14729" uniqueCount="488">
  <si>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</si>
  <si>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</si>
  <si>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</si>
  <si>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</si>
  <si>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</si>
  <si>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</si>
  <si>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</si>
  <si>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</si>
  <si>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</si>
  <si>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</si>
  <si>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</si>
  <si>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</si>
  <si>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</si>
  <si>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</si>
  <si>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</si>
  <si>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</si>
  <si>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</si>
  <si>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</si>
  <si>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</si>
  <si>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</si>
  <si>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</si>
  <si>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</si>
  <si>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</si>
  <si>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</si>
  <si>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</si>
  <si>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</si>
  <si>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</si>
  <si>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</si>
  <si>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</si>
  <si>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</si>
  <si>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</si>
  <si>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</si>
  <si>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</si>
  <si>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</si>
  <si>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</si>
  <si>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</si>
  <si>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</si>
  <si>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</si>
  <si>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</si>
  <si>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</si>
  <si>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</si>
  <si>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</si>
  <si>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</si>
  <si>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</si>
  <si>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</si>
  <si>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</si>
  <si>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</si>
  <si>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</si>
  <si>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</si>
  <si>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</si>
  <si>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</si>
  <si>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</si>
  <si>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</si>
  <si>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</si>
  <si>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</si>
  <si>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</si>
  <si>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</si>
  <si>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</si>
  <si>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</si>
  <si>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</si>
  <si>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</si>
  <si>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</si>
  <si>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</si>
  <si>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</si>
  <si>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</si>
  <si>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</si>
  <si>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</si>
  <si>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</si>
  <si>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</si>
  <si>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</si>
  <si>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</si>
  <si>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</si>
  <si>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</si>
  <si>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</si>
  <si>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</si>
  <si>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</si>
  <si>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</si>
  <si>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</si>
  <si>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</si>
  <si>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</si>
  <si>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</si>
  <si>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</si>
  <si>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</si>
  <si>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</si>
  <si>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</si>
  <si>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</si>
  <si>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</si>
  <si>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</si>
  <si>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</si>
  <si>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</si>
  <si>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</si>
  <si>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</si>
  <si>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</si>
  <si>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</si>
  <si>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</si>
  <si>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</si>
  <si>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</si>
  <si>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</si>
  <si>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</si>
  <si>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Sistema de Registro de Preços</t>
  </si>
  <si>
    <t>001/2014</t>
  </si>
  <si>
    <t>33.90.39.00</t>
  </si>
  <si>
    <t>Fonte 01</t>
  </si>
  <si>
    <t>Menor preço por item</t>
  </si>
  <si>
    <t>-</t>
  </si>
  <si>
    <t>007/2014</t>
  </si>
  <si>
    <t>008/2014</t>
  </si>
  <si>
    <t>PREGÃO PRESENCIAL SRP Nº 026/2013</t>
  </si>
  <si>
    <t>Menor preço global</t>
  </si>
  <si>
    <t>Prestação, de forma indireta e contínua, de serviços terceirizados, para suporte de atividades auxiliares, manutenção e conservação na área de engenharia e demais áreas, através das Funções de Agente de Suporte Operacional (Office Boy); Artífices (pintor, carpinteiro, encanador, pedreiro, eletricista); Auxiliar de Serviços Gerais; Operador de Máquina; Desenhista/Cadista; Apontador; Mestre de Obra; sem fornecimento de material</t>
  </si>
  <si>
    <t>RED PONTES LTDA</t>
  </si>
  <si>
    <t xml:space="preserve">R. S. FREITAS JUCÁ </t>
  </si>
  <si>
    <t>NORTEXPRESS TRANSPORTES E SERVIÇOS LTDA</t>
  </si>
  <si>
    <t>161/2014</t>
  </si>
  <si>
    <t>1º Termo Aditivo</t>
  </si>
  <si>
    <t>Dispensa de Licitação</t>
  </si>
  <si>
    <t>07.190.927/0001-80</t>
  </si>
  <si>
    <t>03.417.593/0001-84</t>
  </si>
  <si>
    <t>11.140.110/0001-75</t>
  </si>
  <si>
    <t>V. L. F. GASPAR - ME</t>
  </si>
  <si>
    <t>06.255.086/0001-80</t>
  </si>
  <si>
    <t>COOPERATIVA DE PROPRIETÁRIOS DE VEÍCULOS - COOPERVEL</t>
  </si>
  <si>
    <t>13.052.004/0001-65</t>
  </si>
  <si>
    <t>Caminhaão carga seca, capacidade de carga de 4.0 a 6.0 toneladas a diesel</t>
  </si>
  <si>
    <t>33.90.36.00</t>
  </si>
  <si>
    <t>Secretaria Municipal de Serviços Urbanos - EMURB</t>
  </si>
  <si>
    <t>Locação de veículo pick-up, tipo caminhoneta (com condutor/ motorista).</t>
  </si>
  <si>
    <t>038/2013</t>
  </si>
  <si>
    <t>Secretaria de Estado de Saúde - SESACRE</t>
  </si>
  <si>
    <t>2º Termo Aditivo</t>
  </si>
  <si>
    <t>3º Termo Aditivo</t>
  </si>
  <si>
    <t>4º Termo Aditivo</t>
  </si>
  <si>
    <t>5º Termo Aditivo</t>
  </si>
  <si>
    <t>Fonte 10</t>
  </si>
  <si>
    <t>Fonte 01 e Fonte 10</t>
  </si>
  <si>
    <t>Cooperativa de Trabalhadores Autônomos em Serviços Gerais - Coopserge</t>
  </si>
  <si>
    <t>03.713.023/0001-31</t>
  </si>
  <si>
    <t>002/2013</t>
  </si>
  <si>
    <t>Prorrogar o prazo do contrato por 12 meses.</t>
  </si>
  <si>
    <t>129/2014</t>
  </si>
  <si>
    <t>Contratação dos serviços de limpeza e conservação (desinfecção e higienização) sem fornecimento de material.</t>
  </si>
  <si>
    <t>Secretaria Municipal de Cidadania e Assistência Social - SEMCAS</t>
  </si>
  <si>
    <t>149/2014</t>
  </si>
  <si>
    <t>DAMIÃO ALVES DE SOUZA</t>
  </si>
  <si>
    <t>Convite nº 009/2014</t>
  </si>
  <si>
    <t>Contratação de empresa para locação caixa refrigerada, perfuração de poço e manutenção da ETE (com manutenção Mensal).</t>
  </si>
  <si>
    <t>117.393.803-63</t>
  </si>
  <si>
    <t>Pregão SRP Nº 039/2013 CEL I/PMRB</t>
  </si>
  <si>
    <t>Pregão SRP Nº 002/2014 CEL I/PMRB</t>
  </si>
  <si>
    <t xml:space="preserve">33.90.39.00 </t>
  </si>
  <si>
    <t>Prorrogação do Prazo para o exercício seguinte</t>
  </si>
  <si>
    <t>070/2015</t>
  </si>
  <si>
    <t>030/2015</t>
  </si>
  <si>
    <t>Pregão SRP Nº 1380/2013</t>
  </si>
  <si>
    <t>Contratação de pessoa jurídica, visando a prestação de serviços de mensageiro (02 motoboys), incluindo veículos e motoristas</t>
  </si>
  <si>
    <t>Locação de um galpão para acomodação do almoxarifado de engenharia da RBTRANS</t>
  </si>
  <si>
    <t>COMAUTO COMERCIAL DE AUTOMÓVEIS LTDA</t>
  </si>
  <si>
    <t>04.116.398/0001-87</t>
  </si>
  <si>
    <t>Secretaria de Estado da Gestão Administrativa - SGA</t>
  </si>
  <si>
    <t>Secretaria de Estado de Educação do Estado do Acre - SEE</t>
  </si>
  <si>
    <t>Prorrogação de prazo até 31 de julho de 2015</t>
  </si>
  <si>
    <t>Prorrogação de prazo até 31 de dezembro de 2015</t>
  </si>
  <si>
    <t>Prorrogação do prazo de execução até 04 de setembro de 2016</t>
  </si>
  <si>
    <t>11.457</t>
  </si>
  <si>
    <t>Prorrogação do prazo de execução até 31 de dezembro de 2016</t>
  </si>
  <si>
    <t>Prorrogação do prazo de execução até 31 de dezembro de 2015</t>
  </si>
  <si>
    <t>Prorrogar o prazo até 31 de dezembro de 2016</t>
  </si>
  <si>
    <t>Pregão SRP Nº 874/2014 CEL 01/ PMRB</t>
  </si>
  <si>
    <t>039/2016</t>
  </si>
  <si>
    <t xml:space="preserve">03.713.023/0001-31 </t>
  </si>
  <si>
    <t>020/2015</t>
  </si>
  <si>
    <t>SECRETARIA DE ESTADO DE POLICIA CIVIL</t>
  </si>
  <si>
    <t>Prorrogação do prazo de execução até 07/03 a 04 de setembro</t>
  </si>
  <si>
    <t>Prorrogação do prazo de execução até 02/05 a 04 de setembro</t>
  </si>
  <si>
    <t>Prestação de serviços contínuos de limpeza, asseio e conservação predial, para atender as necessidades do Terminal Urbano da cidade de Rio Branco.</t>
  </si>
  <si>
    <t>Prorrogação de 06 (seis) meses.</t>
  </si>
  <si>
    <t>Seq.</t>
  </si>
  <si>
    <t>Termo Aditivo de Valor</t>
  </si>
  <si>
    <t>Registro de Preços - Adesão</t>
  </si>
  <si>
    <t xml:space="preserve"> Registro de Preços - Adesão</t>
  </si>
  <si>
    <t>Prorrogar o prazo do contrato por 12 meses</t>
  </si>
  <si>
    <t xml:space="preserve">Fonte 01, Fonte 07  e Fonte 10 </t>
  </si>
  <si>
    <t>006/2017</t>
  </si>
  <si>
    <t>001/2017</t>
  </si>
  <si>
    <t>Prorrogação do prazo de execução até 31 de dezembro de 2017</t>
  </si>
  <si>
    <t>Prorrogar o prazo até 31 de dezembro de 2017</t>
  </si>
  <si>
    <t>11.234</t>
  </si>
  <si>
    <t>11.229</t>
  </si>
  <si>
    <t>Prorrogação do prazo de 05/09/2016 a 04/09/2017 e supressão de valor</t>
  </si>
  <si>
    <t>11.386</t>
  </si>
  <si>
    <t>33.90.30.00</t>
  </si>
  <si>
    <t>003/2017</t>
  </si>
  <si>
    <t>Pregão SRP Nº 124/2016 CEL/PMRB</t>
  </si>
  <si>
    <t>Pregão SRP Nº 126/2016 CEL/PMRB</t>
  </si>
  <si>
    <t>Aquisição de mat. de consumo (água pot. acond. em carro pipa)</t>
  </si>
  <si>
    <t>O LIMA DE ARAÚJO</t>
  </si>
  <si>
    <t>23.141.967/0001-99</t>
  </si>
  <si>
    <t xml:space="preserve">Sistemas de Registro de Preços </t>
  </si>
  <si>
    <t>Aquisição de material de consumo (água mineral)</t>
  </si>
  <si>
    <t>DILSON A RIBEIRO - ME</t>
  </si>
  <si>
    <t>04.522.609/0001-81</t>
  </si>
  <si>
    <t>027/2017</t>
  </si>
  <si>
    <t>086/2017</t>
  </si>
  <si>
    <t>088/2017</t>
  </si>
  <si>
    <t>Menor preço por lote</t>
  </si>
  <si>
    <t>Pregão SRP Nº  001/2017   CPL 02</t>
  </si>
  <si>
    <t>Prestação de serviços terceirizados de apoio administrativo, técnico e operacional (agente de portaria noturno)</t>
  </si>
  <si>
    <t>Pregão SRP Nº  018/2017   CPL 03</t>
  </si>
  <si>
    <t>Prestação de serviços terceirizados de limpeza, asseio e conservação predial, de natureza contínua.</t>
  </si>
  <si>
    <t>Secretaria de Estado de Segurança Pública - SESP</t>
  </si>
  <si>
    <t>Aditivo de valor em decorrência da diminuição do quantitativo</t>
  </si>
  <si>
    <t>Aditivo de valor em decorrência do aumento do quantitativo</t>
  </si>
  <si>
    <t>Prorrogação de prazo e valor</t>
  </si>
  <si>
    <t>(t)</t>
  </si>
  <si>
    <t>(u )</t>
  </si>
  <si>
    <t>Nº do Termo</t>
  </si>
  <si>
    <t>Especificações de Termo Aditivo ou Termo de Apostilamento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</si>
  <si>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</si>
  <si>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</si>
  <si>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</si>
  <si>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</si>
  <si>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</si>
  <si>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</si>
  <si>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</si>
  <si>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</si>
  <si>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</si>
  <si>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</si>
  <si>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</si>
  <si>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</si>
  <si>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</si>
  <si>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</si>
  <si>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</si>
  <si>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Concluída em 2018</t>
  </si>
  <si>
    <t>(bf)</t>
  </si>
  <si>
    <t>(bg)</t>
  </si>
  <si>
    <t>(bh)</t>
  </si>
  <si>
    <t>6º Termo Aditivo</t>
  </si>
  <si>
    <t>Prorrogar o prazo até 31 de dezembro de 2018</t>
  </si>
  <si>
    <t>Prorrogação de prazo até 31 de dezembro de 2018</t>
  </si>
  <si>
    <t>Prorrogação do prazo de execução até 31 de dezembro de 2018</t>
  </si>
  <si>
    <t>Pregão SRP Nº 721/2016 CPL 01</t>
  </si>
  <si>
    <t>11.999</t>
  </si>
  <si>
    <t>085/2017</t>
  </si>
  <si>
    <t>073/2017</t>
  </si>
  <si>
    <t>Pregão SRP 565/2016 CPL 04</t>
  </si>
  <si>
    <t xml:space="preserve">Contratação de empresa prestadora de serviços de locação de equipamentos de informatica </t>
  </si>
  <si>
    <t>11.988</t>
  </si>
  <si>
    <t>12.096</t>
  </si>
  <si>
    <t>Prorrogar o prazo do contrato até 31 de dezembro de 2018</t>
  </si>
  <si>
    <t>FUNDACRE</t>
  </si>
  <si>
    <t>Pregão SRP Nº 069/2017</t>
  </si>
  <si>
    <t>Prestação de serviço de manutenção preventiva e corretiva de veículo tipo motocicleta.</t>
  </si>
  <si>
    <t>023/2018</t>
  </si>
  <si>
    <t>A. S. LIMA - ME</t>
  </si>
  <si>
    <t>04.035.754/0001-38</t>
  </si>
  <si>
    <t>.</t>
  </si>
  <si>
    <t>RESOLUÇÃO Nº 087, DE 28 DE NOVEMBRO DE 2013 - TRIBUNAL DE CONTAS DO ESTADO DO ACRE</t>
  </si>
  <si>
    <t>PRESTAÇÃO DE CONTAS ANUAL - EXERCÍCIO 2019</t>
  </si>
  <si>
    <t>Prorrogação de prazo até 31 de dezembro de 2019</t>
  </si>
  <si>
    <t>12.457</t>
  </si>
  <si>
    <t>001/2019</t>
  </si>
  <si>
    <t>010/2019</t>
  </si>
  <si>
    <t>Executado até o exercício de 2018</t>
  </si>
  <si>
    <t xml:space="preserve"> Executado no Exercício  de 2019</t>
  </si>
  <si>
    <t>029/2019</t>
  </si>
  <si>
    <t>Pregão SRP Nº 076/2018</t>
  </si>
  <si>
    <t>Aquisição de materiais de consumo e permanente (elétrico, hidráulico, consumo, ferramentas e equipamentos)</t>
  </si>
  <si>
    <t>A. C. DISTRIBUIDORA IMP. E EXP. EIRELI - ME</t>
  </si>
  <si>
    <t>05.508.816/0001-44</t>
  </si>
  <si>
    <t>005/2019</t>
  </si>
  <si>
    <t>33.90.30.00  44.90.52.00</t>
  </si>
  <si>
    <t>008/2019</t>
  </si>
  <si>
    <t>Prorrogar o prazo até 31 de dezembro de 2019</t>
  </si>
  <si>
    <t>007/2019</t>
  </si>
  <si>
    <t>7º Termo Aditivo</t>
  </si>
  <si>
    <t>8º Termo Aditivo</t>
  </si>
  <si>
    <t>Prorrogar o prazo até 31 de julho de 2019</t>
  </si>
  <si>
    <t>Prorrogação de prazo até 31 de março de 2019</t>
  </si>
  <si>
    <t>009/2019</t>
  </si>
  <si>
    <t>Prorrogar o prazo até 04 de setembro de 2019</t>
  </si>
  <si>
    <t>003/2019</t>
  </si>
  <si>
    <t>Prorrogação do prazo de execução até 17 de agosto de 2019</t>
  </si>
  <si>
    <t>Serviço de implantação e operacionalização de sistema informatizado de abastecimento e administração de despesas de combustível.</t>
  </si>
  <si>
    <t>LINK CARD ADMINISTRADORA DE BENEFÍCIOS EIRELI</t>
  </si>
  <si>
    <t>12.039.966/0001-11</t>
  </si>
  <si>
    <t>Pregão SRP Nº 065/2017 CPL 02</t>
  </si>
  <si>
    <t>Sistema de Registro de Preços - Adesão</t>
  </si>
  <si>
    <t>Prestação de serviços terceirizados de segurança eletrônica monitorada 24h.</t>
  </si>
  <si>
    <t>027/2018</t>
  </si>
  <si>
    <t>BURITI - SERVIÇOS EMPRESARIAIS S/A</t>
  </si>
  <si>
    <t>02.011.310/0001-37</t>
  </si>
  <si>
    <t>044/2017</t>
  </si>
  <si>
    <t>SEE - SEC. DE ESTADO DE EDUC. E ESPORTE</t>
  </si>
  <si>
    <t>070/2019</t>
  </si>
  <si>
    <t>STAR MOTORS LTDA</t>
  </si>
  <si>
    <t>01.444.283/0001-23</t>
  </si>
  <si>
    <t>Fonte 07</t>
  </si>
  <si>
    <t>145/2017</t>
  </si>
  <si>
    <t>024/2019</t>
  </si>
  <si>
    <t>Aquisição de material de consumo e permanente (baú e capa de chuva)</t>
  </si>
  <si>
    <t>006/2019</t>
  </si>
  <si>
    <t>Pregão SRP Nº 089/2015 CEL/PMRB</t>
  </si>
  <si>
    <t>G. S. SILVEIRA - ME</t>
  </si>
  <si>
    <t>84.313.923/0001-93</t>
  </si>
  <si>
    <t>033/2019</t>
  </si>
  <si>
    <t>Aquisição de poste de sinalização vertical e semafórica</t>
  </si>
  <si>
    <t>002/2019</t>
  </si>
  <si>
    <t>001/2018</t>
  </si>
  <si>
    <t>DEPARTAMENTO ESTADUAL DE TRÂNSITO - DETRAN</t>
  </si>
  <si>
    <t>Pregão SRP Nº 002/2017 CEL/PMRB</t>
  </si>
  <si>
    <t>Prestação de serviços de transporte automotivo (c/ condutor)</t>
  </si>
  <si>
    <t>087/2017</t>
  </si>
  <si>
    <t>LOACRE - LOC. E COM. DE MÁQ. E EQUIP.</t>
  </si>
  <si>
    <t>03.520.514/0001-66</t>
  </si>
  <si>
    <t>Prestação de serviços de transporte automotivo (c/ e s/ condutor)</t>
  </si>
  <si>
    <t>300/2017</t>
  </si>
  <si>
    <t>014/2019</t>
  </si>
  <si>
    <t>025/2017</t>
  </si>
  <si>
    <t>Prorrogar o prazo até 15 de fevereiro de 2019</t>
  </si>
  <si>
    <t>Prorrogação de prazo até 16 de fevereiro de 2020</t>
  </si>
  <si>
    <t>032/2019</t>
  </si>
  <si>
    <t>Pregão SRP Nº 141/2018 CEL 01</t>
  </si>
  <si>
    <t>052/2018</t>
  </si>
  <si>
    <t>013/2019          038/2019        049/2019       050/2019</t>
  </si>
  <si>
    <t>Pregão SRP Nº 053/2017   CPL 01</t>
  </si>
  <si>
    <t>Locação de veículo de apoio, tipo passeio, com condutor</t>
  </si>
  <si>
    <t>025/2018</t>
  </si>
  <si>
    <t>DERACRE</t>
  </si>
  <si>
    <t>015/2019</t>
  </si>
  <si>
    <t>016/2017</t>
  </si>
  <si>
    <t>018/2019</t>
  </si>
  <si>
    <t>Prorrogar o prazo do contrato até 31 de dezembro de 2019</t>
  </si>
  <si>
    <t>12.205</t>
  </si>
  <si>
    <t>004/2019</t>
  </si>
  <si>
    <t>019/2019                   044/2019                  045/2019                 089/2019</t>
  </si>
  <si>
    <t>Prorrogação de prazo até 30 de setembro de 2019</t>
  </si>
  <si>
    <t>011/2019</t>
  </si>
  <si>
    <t>012/2019</t>
  </si>
  <si>
    <t>Porrrogar o prazo até 31 de dezembro de 2019</t>
  </si>
  <si>
    <t>082/2019</t>
  </si>
  <si>
    <t>Pregão SRP Nº 009/2019 CEL/PMRB</t>
  </si>
  <si>
    <t>Aquisição de madeiras</t>
  </si>
  <si>
    <t>MADEIREIRA SANTOS IND. E COM. EIRELI</t>
  </si>
  <si>
    <t>04.004.549/0001-05</t>
  </si>
  <si>
    <t xml:space="preserve">Fonte 07  e Fonte 10 </t>
  </si>
  <si>
    <t>33.90.39.00    33.90.30.00</t>
  </si>
  <si>
    <t>055/2019</t>
  </si>
  <si>
    <t>Sistema de Registros de Preços</t>
  </si>
  <si>
    <t>Aquisição de material de consumo - gelo e água</t>
  </si>
  <si>
    <t>ROBERTH &amp; SOUSA LTDA</t>
  </si>
  <si>
    <t>09.019.016/0001-10</t>
  </si>
  <si>
    <t>076/2019</t>
  </si>
  <si>
    <t>Pregão SRP Nº 008/2019 CEL/PMRB</t>
  </si>
  <si>
    <t>Pregão SRP Nº 019/2019 CEL/PMRB</t>
  </si>
  <si>
    <t>Aquisição de material de consumo - limpeza</t>
  </si>
  <si>
    <t>14.358.819/0001-04</t>
  </si>
  <si>
    <t>077/2019</t>
  </si>
  <si>
    <t>ABREU DE SOUZA &amp; CIA LTDA</t>
  </si>
  <si>
    <t>21.214.851/0001-07</t>
  </si>
  <si>
    <t>075/2019</t>
  </si>
  <si>
    <t>013/2019</t>
  </si>
  <si>
    <t>017/2019</t>
  </si>
  <si>
    <t>Pregão SRP Nº 129/2016   CEL/PMRB</t>
  </si>
  <si>
    <t>005/2017</t>
  </si>
  <si>
    <t xml:space="preserve">A. CARNEIRO DE LIMA JUNIOR - ME </t>
  </si>
  <si>
    <t>10.443.477/0001-03</t>
  </si>
  <si>
    <t>12.264</t>
  </si>
  <si>
    <t>Termo Aditivo de Prazo e Valor</t>
  </si>
  <si>
    <t>Prestação de serviço de assistência técnica, manutenção preventiva e corretiva de veículos automotores</t>
  </si>
  <si>
    <t>33.90.39.00   33.90.30.00</t>
  </si>
  <si>
    <t>12.492</t>
  </si>
  <si>
    <t>Prorrogaação de prazo até 31 de dezembro de 2019</t>
  </si>
  <si>
    <t>078/2019</t>
  </si>
  <si>
    <t>016/2019</t>
  </si>
  <si>
    <t>J. S. COMÉRCIO IMP. E EXP. LTDA</t>
  </si>
  <si>
    <t>11.338.721/0001-22</t>
  </si>
  <si>
    <t>039/2019</t>
  </si>
  <si>
    <t>Pregão SRP Nº 006/2018     CEL/PMRB</t>
  </si>
  <si>
    <t>022/2019</t>
  </si>
  <si>
    <t>Pregão SRP Nº 012/2018     CEL/PMRB</t>
  </si>
  <si>
    <t>Serviço de lavagem de veículos e motocletas</t>
  </si>
  <si>
    <t>DALCAR VEÍCULOS LTDA</t>
  </si>
  <si>
    <t>28.239.280/0001-04</t>
  </si>
  <si>
    <t>Pregão SRP Nº 076/2018   CEL/PMRB</t>
  </si>
  <si>
    <t>Aquisição de diversos materiais de consumo e permanente (elétrico, hidráulico, consumo, ferramentas e equipamentos).</t>
  </si>
  <si>
    <t>N. W. CONSTRUÇÕES E COMÉRCIO VITÓRIA LTDA</t>
  </si>
  <si>
    <t>23.256.272/0001-72</t>
  </si>
  <si>
    <t>030/2019</t>
  </si>
  <si>
    <t>F. P. MENEGASSI COMÉRCIO, IMPORTAÇÃO E EXPORTAÇÃO - ME</t>
  </si>
  <si>
    <t>20.384.086/0001-00</t>
  </si>
  <si>
    <t>Pregão SRP Nº 127/2016 CEL/PMRB</t>
  </si>
  <si>
    <t>007/2017</t>
  </si>
  <si>
    <t>GRUPO E - IMP. E EXP. LTDA</t>
  </si>
  <si>
    <t>17.410.071/0001-65</t>
  </si>
  <si>
    <t>Prorrogação de prazo</t>
  </si>
  <si>
    <t>079/2019</t>
  </si>
  <si>
    <t>091/2019</t>
  </si>
  <si>
    <t>021/2019</t>
  </si>
  <si>
    <t>Prestação de serviços reprográficos</t>
  </si>
  <si>
    <t>080/2019</t>
  </si>
  <si>
    <t>N F NARRUCH - ME</t>
  </si>
  <si>
    <t>14.291.256/0001-00</t>
  </si>
  <si>
    <t>083/2019</t>
  </si>
  <si>
    <t>COMABEL IND. E COMÉRCIO DE MADEIRAS BENEFICIADAS LTDA</t>
  </si>
  <si>
    <t>07.773.277/0001-04</t>
  </si>
  <si>
    <t>Fonte 07 e Fonte 10</t>
  </si>
  <si>
    <t>1° Termo Aditivo</t>
  </si>
  <si>
    <t>M V AQUINO - ME</t>
  </si>
  <si>
    <t>096/2019</t>
  </si>
  <si>
    <t>097/2019</t>
  </si>
  <si>
    <t>Aquisição de materiais de consumo em geral</t>
  </si>
  <si>
    <t>023/2019</t>
  </si>
  <si>
    <t>Richard  S Miranda - R$ 6.199,60</t>
  </si>
  <si>
    <t>Reconhecimento de Dívida: R$ 8.511,60</t>
  </si>
  <si>
    <t>O. Lima - R$ 2.312,00</t>
  </si>
  <si>
    <t>071/2019</t>
  </si>
  <si>
    <t>Aquisição de equipamentos de informática</t>
  </si>
  <si>
    <t>CALURINO FERRAZ MIRANDA - EPP</t>
  </si>
  <si>
    <t>33.90.30.00     44.90.52.00</t>
  </si>
  <si>
    <t>110/2019</t>
  </si>
  <si>
    <t>Pregão SRP Nº 042/2019 CPL/PMRB</t>
  </si>
  <si>
    <t>Aquisição de material de consumo - café e gelo em barra</t>
  </si>
  <si>
    <t>MS SERVIÇOS, COMÉRCIO E REPRESENTAÇÕES - EIRELI</t>
  </si>
  <si>
    <t>14.413.439/0001-50</t>
  </si>
  <si>
    <t>22.172.177/0001-08</t>
  </si>
  <si>
    <t xml:space="preserve">33.90.30.00     </t>
  </si>
  <si>
    <t>108/2019</t>
  </si>
  <si>
    <t>034/2019</t>
  </si>
  <si>
    <t>Pregão SRP Nº 029/2019   CEL/PMRB</t>
  </si>
  <si>
    <t xml:space="preserve">Aquisição de materiais de consumo </t>
  </si>
  <si>
    <t>104/2019</t>
  </si>
  <si>
    <t>RICHARD S. MIRANDA - ME</t>
  </si>
  <si>
    <t>07.650.136/0001-96</t>
  </si>
  <si>
    <t>098/2019</t>
  </si>
  <si>
    <t>J V NOGUEIRA IMP. E EXP. LTDA</t>
  </si>
  <si>
    <t>27.896.988/0001-75</t>
  </si>
  <si>
    <t>Prorrogar o prazo até 31 de outubro de 2019</t>
  </si>
  <si>
    <t>101/2019</t>
  </si>
  <si>
    <t>026/2019</t>
  </si>
  <si>
    <t>MS LIMA EIRELI</t>
  </si>
  <si>
    <t>22.589.427/0001-00</t>
  </si>
  <si>
    <t>095/2019</t>
  </si>
  <si>
    <t>Pregão SRP nº 427/2018 CPL 04</t>
  </si>
  <si>
    <t>12.521</t>
  </si>
  <si>
    <t xml:space="preserve">SECRETARIA DE ESTADO  DA EDUCAÇÃO, CULTURA E ESPORTES </t>
  </si>
  <si>
    <t>Contratação de empresa para prestação de serviços de limpeza de prédios, mobiliários e equipamentos</t>
  </si>
  <si>
    <t>TEC NEWS EIRELI</t>
  </si>
  <si>
    <t>05.608.779/0001-46</t>
  </si>
  <si>
    <t>Em correção</t>
  </si>
  <si>
    <t>109/2019</t>
  </si>
  <si>
    <t>107/2019</t>
  </si>
  <si>
    <t>Pregão SRP Nº 050/2019   CEL/PMRB</t>
  </si>
  <si>
    <t>031/2019</t>
  </si>
  <si>
    <t>Manutenção preventiva e corretiva com fornecimento de peças</t>
  </si>
  <si>
    <t>ELEV AMAZON - ME</t>
  </si>
  <si>
    <t>22.391.531/0001-95</t>
  </si>
  <si>
    <t>33.90.39.00      33.90.30.00</t>
  </si>
  <si>
    <t>103/2019</t>
  </si>
  <si>
    <t>028/2019</t>
  </si>
  <si>
    <t>S &amp; S COMÉRCIO E REPRESENTAÇÕES DE TINTAS LTDA - ME</t>
  </si>
  <si>
    <t>07.338.922/0001-52</t>
  </si>
  <si>
    <t>33.90.30</t>
  </si>
  <si>
    <t>116/2019</t>
  </si>
  <si>
    <t>036/2019</t>
  </si>
  <si>
    <t>117/2019</t>
  </si>
  <si>
    <t>037/2019</t>
  </si>
  <si>
    <t>102/2019</t>
  </si>
  <si>
    <t>027/2019</t>
  </si>
  <si>
    <t>J. S. CORDEIRO - ME</t>
  </si>
  <si>
    <t>18.255.882/0001-00</t>
  </si>
  <si>
    <t>Dispensa de licitação</t>
  </si>
  <si>
    <t>Aquisição de celular</t>
  </si>
  <si>
    <t>118/2019</t>
  </si>
  <si>
    <t>BENCHIMOL IRMÃO &amp; CIA Ltda</t>
  </si>
  <si>
    <t>artigo 24, inciso II da Lei de Licitações nº 8.666/93</t>
  </si>
  <si>
    <t>12.610</t>
  </si>
  <si>
    <t>Art. 37, Inciso XXI, Lei Federal nº 8.666/93 e Parecer Jurídico nº 061/2019</t>
  </si>
  <si>
    <t>Parecer PROJU Nº 018/2019</t>
  </si>
  <si>
    <t>Parecer PROJU Nº 061/2019</t>
  </si>
  <si>
    <t>PODER EXECUTIVO MUNICIPAL</t>
  </si>
  <si>
    <r>
      <t xml:space="preserve">MÊS/ANO: </t>
    </r>
    <r>
      <rPr>
        <b/>
        <sz val="11"/>
        <rFont val="Arial"/>
        <family val="2"/>
      </rPr>
      <t>JANEIRO A AGOSTO/2019</t>
    </r>
  </si>
  <si>
    <r>
      <t xml:space="preserve">ÓRGÃO/ENTIDADE/FUNDO: </t>
    </r>
    <r>
      <rPr>
        <b/>
        <sz val="11"/>
        <rFont val="Arial"/>
        <family val="2"/>
      </rPr>
      <t>SUPERINTENDÊNCIA MUNICIPAL DE TRANSPORTES E TRÂNSITO - RBTRANS</t>
    </r>
  </si>
  <si>
    <r>
      <t xml:space="preserve">DATA DA ÚLTIMA ATUALIZAÇÃO: </t>
    </r>
    <r>
      <rPr>
        <b/>
        <sz val="11"/>
        <rFont val="Arial"/>
        <family val="2"/>
      </rPr>
      <t>31/08/2019</t>
    </r>
  </si>
  <si>
    <t>Manual de Referência - Anexos IV, VI, VII e VIII</t>
  </si>
  <si>
    <t>DEMONSTRATIVO DE LICITAÇÕES, CONTRATOS  E OBRAS CONTRATADAS</t>
  </si>
  <si>
    <r>
      <t xml:space="preserve">Superintendente: </t>
    </r>
    <r>
      <rPr>
        <b/>
        <sz val="10"/>
        <rFont val="Arial"/>
        <family val="2"/>
      </rPr>
      <t>Nélio Anastácio de Oliveira</t>
    </r>
  </si>
  <si>
    <t>TOTAL</t>
  </si>
  <si>
    <t>Em andamento em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</si>
</sst>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0.000000%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9">
    <xf numFmtId="0" fontId="0" fillId="0" borderId="0" xfId="0"/>
    <xf numFmtId="0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right" vertical="center" wrapText="1"/>
    </xf>
    <xf numFmtId="3" fontId="1" fillId="0" borderId="12" xfId="0" applyNumberFormat="1" applyFont="1" applyFill="1" applyBorder="1" applyAlignment="1">
      <alignment horizontal="center" vertical="center"/>
    </xf>
    <xf numFmtId="14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6" fontId="1" fillId="0" borderId="1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vertical="center" wrapText="1"/>
    </xf>
    <xf numFmtId="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>
      <alignment vertical="center"/>
    </xf>
    <xf numFmtId="44" fontId="1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4" fontId="4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44" fontId="4" fillId="0" borderId="0" xfId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left" vertical="center"/>
      <protection locked="0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4" fontId="4" fillId="0" borderId="0" xfId="1" applyFont="1" applyFill="1" applyBorder="1" applyAlignment="1" applyProtection="1">
      <alignment horizontal="left" vertical="center"/>
      <protection locked="0"/>
    </xf>
    <xf numFmtId="44" fontId="2" fillId="0" borderId="1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1" fillId="0" borderId="6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0" xfId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44" fontId="1" fillId="0" borderId="6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/>
    </xf>
    <xf numFmtId="44" fontId="1" fillId="0" borderId="0" xfId="1" applyFont="1" applyFill="1" applyBorder="1" applyAlignment="1">
      <alignment horizontal="center" vertical="center"/>
    </xf>
    <xf numFmtId="44" fontId="2" fillId="0" borderId="6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/>
    </xf>
    <xf numFmtId="44" fontId="4" fillId="0" borderId="0" xfId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vertical="center"/>
    </xf>
    <xf numFmtId="0" fontId="1" fillId="0" borderId="11" xfId="0" applyFont="1" applyFill="1" applyBorder="1" applyAlignment="1">
      <alignment vertical="center" wrapText="1"/>
    </xf>
    <xf numFmtId="3" fontId="1" fillId="0" borderId="1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 wrapText="1"/>
    </xf>
    <xf numFmtId="14" fontId="1" fillId="0" borderId="11" xfId="0" applyNumberFormat="1" applyFont="1" applyFill="1" applyBorder="1" applyAlignment="1">
      <alignment horizontal="center" vertical="center"/>
    </xf>
    <xf numFmtId="44" fontId="2" fillId="0" borderId="11" xfId="1" applyFont="1" applyFill="1" applyBorder="1" applyAlignment="1">
      <alignment horizontal="center" vertical="center" wrapText="1"/>
    </xf>
    <xf numFmtId="44" fontId="1" fillId="0" borderId="11" xfId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/>
    </xf>
    <xf numFmtId="14" fontId="1" fillId="0" borderId="11" xfId="0" applyNumberFormat="1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center" vertical="center"/>
    </xf>
    <xf numFmtId="44" fontId="1" fillId="0" borderId="11" xfId="1" applyFont="1" applyFill="1" applyBorder="1" applyAlignment="1">
      <alignment horizontal="center" vertical="center"/>
    </xf>
    <xf numFmtId="4" fontId="1" fillId="0" borderId="11" xfId="0" applyNumberFormat="1" applyFont="1" applyFill="1" applyBorder="1" applyAlignment="1">
      <alignment horizontal="center" vertical="center"/>
    </xf>
    <xf numFmtId="44" fontId="2" fillId="0" borderId="11" xfId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/>
    </xf>
    <xf numFmtId="44" fontId="2" fillId="0" borderId="12" xfId="1" applyFont="1" applyFill="1" applyBorder="1" applyAlignment="1">
      <alignment horizontal="center" vertical="center" wrapText="1"/>
    </xf>
    <xf numFmtId="44" fontId="1" fillId="0" borderId="12" xfId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vertical="center" wrapText="1"/>
    </xf>
    <xf numFmtId="0" fontId="2" fillId="0" borderId="12" xfId="0" applyNumberFormat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14</xdr:row>
      <xdr:rowOff>0</xdr:rowOff>
    </xdr:from>
    <xdr:to>
      <xdr:col>8</xdr:col>
      <xdr:colOff>981075</xdr:colOff>
      <xdr:row>15</xdr:row>
      <xdr:rowOff>15968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76200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269082</xdr:colOff>
      <xdr:row>0</xdr:row>
      <xdr:rowOff>54768</xdr:rowOff>
    </xdr:from>
    <xdr:to>
      <xdr:col>1</xdr:col>
      <xdr:colOff>819150</xdr:colOff>
      <xdr:row>2</xdr:row>
      <xdr:rowOff>171449</xdr:rowOff>
    </xdr:to>
    <xdr:pic>
      <xdr:nvPicPr>
        <xdr:cNvPr id="4" name="Imagem 3" descr="pmrb_evandro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6282" y="54768"/>
          <a:ext cx="550068" cy="497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34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34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40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40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48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48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50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50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50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50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50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50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50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50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50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50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50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51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51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57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57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57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57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50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35</xdr:row>
      <xdr:rowOff>190500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68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68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68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68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68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68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68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68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68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F321"/>
  <sheetViews>
    <sheetView tabSelected="1" zoomScaleNormal="100" workbookViewId="0">
      <selection activeCell="C114" sqref="C114"/>
    </sheetView>
  </sheetViews>
  <sheetFormatPr defaultRowHeight="12.75" x14ac:dyDescent="0.25"/>
  <cols>
    <col min="1" max="1" width="6.85546875" style="3" customWidth="1"/>
    <col min="2" max="2" width="17.42578125" style="81" customWidth="1"/>
    <col min="3" max="3" width="22.140625" style="81" customWidth="1"/>
    <col min="4" max="4" width="28.28515625" style="81" customWidth="1"/>
    <col min="5" max="5" width="14.140625" style="81" customWidth="1"/>
    <col min="6" max="6" width="51.28515625" style="81" customWidth="1"/>
    <col min="7" max="7" width="16.5703125" style="81" customWidth="1"/>
    <col min="8" max="8" width="12.7109375" style="89" customWidth="1"/>
    <col min="9" max="9" width="51.42578125" style="81" customWidth="1"/>
    <col min="10" max="10" width="19.85546875" style="81" customWidth="1"/>
    <col min="11" max="11" width="11.5703125" style="81" bestFit="1" customWidth="1"/>
    <col min="12" max="12" width="16.42578125" style="125" customWidth="1"/>
    <col min="13" max="13" width="11" style="81" customWidth="1"/>
    <col min="14" max="14" width="10.140625" style="81" customWidth="1"/>
    <col min="15" max="15" width="11.42578125" style="81" customWidth="1"/>
    <col min="16" max="16" width="27.28515625" style="81" bestFit="1" customWidth="1"/>
    <col min="17" max="17" width="10.140625" style="81" customWidth="1"/>
    <col min="18" max="18" width="11.85546875" style="81" customWidth="1"/>
    <col min="19" max="19" width="13.5703125" style="90" customWidth="1"/>
    <col min="20" max="20" width="16.28515625" style="81" customWidth="1"/>
    <col min="21" max="21" width="5" style="81" customWidth="1"/>
    <col min="22" max="22" width="14.5703125" style="81" customWidth="1"/>
    <col min="23" max="23" width="10.28515625" style="81" customWidth="1"/>
    <col min="24" max="24" width="14" style="7" customWidth="1"/>
    <col min="25" max="25" width="60.140625" style="81" customWidth="1"/>
    <col min="26" max="26" width="10.140625" style="3" customWidth="1"/>
    <col min="27" max="27" width="11.42578125" style="81" customWidth="1"/>
    <col min="28" max="28" width="11.28515625" style="7" customWidth="1"/>
    <col min="29" max="29" width="10" style="3" customWidth="1"/>
    <col min="30" max="30" width="13.28515625" style="125" bestFit="1" customWidth="1"/>
    <col min="31" max="31" width="12.140625" style="125" bestFit="1" customWidth="1"/>
    <col min="32" max="32" width="11.140625" style="7" customWidth="1"/>
    <col min="33" max="33" width="8.28515625" style="3" customWidth="1"/>
    <col min="34" max="34" width="8.28515625" style="125" bestFit="1" customWidth="1"/>
    <col min="35" max="35" width="14.28515625" style="125" bestFit="1" customWidth="1"/>
    <col min="36" max="36" width="15.85546875" style="125" bestFit="1" customWidth="1"/>
    <col min="37" max="37" width="15.85546875" style="127" bestFit="1" customWidth="1"/>
    <col min="38" max="38" width="17.28515625" style="127" bestFit="1" customWidth="1"/>
    <col min="39" max="39" width="11.28515625" style="7" customWidth="1"/>
    <col min="40" max="40" width="12.85546875" style="5" customWidth="1"/>
    <col min="41" max="41" width="30.42578125" style="3" customWidth="1"/>
    <col min="42" max="42" width="14.28515625" style="5" customWidth="1"/>
    <col min="43" max="43" width="19.5703125" style="3" bestFit="1" customWidth="1"/>
    <col min="44" max="44" width="16.5703125" style="3" customWidth="1"/>
    <col min="45" max="45" width="13.85546875" style="3" customWidth="1"/>
    <col min="46" max="46" width="13.7109375" style="3" customWidth="1"/>
    <col min="47" max="47" width="13.28515625" style="3" customWidth="1"/>
    <col min="48" max="48" width="12.28515625" style="3" customWidth="1"/>
    <col min="49" max="49" width="9.140625" style="81"/>
    <col min="50" max="50" width="10.42578125" style="81" customWidth="1"/>
    <col min="51" max="51" width="6" style="81" bestFit="1" customWidth="1"/>
    <col min="52" max="52" width="8.5703125" style="81" bestFit="1" customWidth="1"/>
    <col min="53" max="53" width="4.42578125" style="81" bestFit="1" customWidth="1"/>
    <col min="54" max="54" width="7.85546875" style="81" customWidth="1"/>
    <col min="55" max="55" width="10.140625" style="81" customWidth="1"/>
    <col min="56" max="56" width="11.42578125" style="81" customWidth="1"/>
    <col min="57" max="57" width="11.7109375" style="81" customWidth="1"/>
    <col min="58" max="58" width="6" style="81" bestFit="1" customWidth="1"/>
    <col min="59" max="59" width="8.42578125" style="81" bestFit="1" customWidth="1"/>
    <col min="60" max="60" width="7" style="81" bestFit="1" customWidth="1"/>
    <col min="61" max="16384" width="9.140625" style="81"/>
  </cols>
  <sheetData>
    <row r="1" spans="1:60" s="63" customFormat="1" ht="15" x14ac:dyDescent="0.25">
      <c r="F1" s="86"/>
      <c r="H1" s="93"/>
      <c r="I1" s="86"/>
      <c r="L1" s="94"/>
      <c r="S1" s="94"/>
      <c r="Y1" s="86"/>
      <c r="AD1" s="94"/>
      <c r="AE1" s="94"/>
      <c r="AH1" s="94"/>
      <c r="AI1" s="94"/>
      <c r="AJ1" s="94"/>
      <c r="AK1" s="94"/>
      <c r="AL1" s="94"/>
    </row>
    <row r="2" spans="1:60" s="63" customFormat="1" ht="15" x14ac:dyDescent="0.25">
      <c r="F2" s="86"/>
      <c r="H2" s="93"/>
      <c r="I2" s="86"/>
      <c r="L2" s="94"/>
      <c r="S2" s="94"/>
      <c r="Y2" s="86"/>
      <c r="AD2" s="94"/>
      <c r="AE2" s="94"/>
      <c r="AH2" s="94"/>
      <c r="AI2" s="94"/>
      <c r="AJ2" s="94"/>
      <c r="AK2" s="94"/>
      <c r="AL2" s="94"/>
    </row>
    <row r="3" spans="1:60" s="63" customFormat="1" ht="15" x14ac:dyDescent="0.25">
      <c r="F3" s="86"/>
      <c r="H3" s="93"/>
      <c r="I3" s="86"/>
      <c r="L3" s="94"/>
      <c r="S3" s="94"/>
      <c r="Y3" s="86"/>
      <c r="AD3" s="94"/>
      <c r="AE3" s="94"/>
      <c r="AH3" s="94"/>
      <c r="AI3" s="94"/>
      <c r="AJ3" s="94"/>
      <c r="AK3" s="94"/>
      <c r="AL3" s="94"/>
    </row>
    <row r="4" spans="1:60" s="63" customFormat="1" ht="15" x14ac:dyDescent="0.25">
      <c r="A4" s="63" t="s">
        <v>479</v>
      </c>
      <c r="F4" s="86"/>
      <c r="H4" s="93"/>
      <c r="I4" s="86"/>
      <c r="L4" s="94"/>
      <c r="S4" s="94"/>
      <c r="Y4" s="86"/>
      <c r="AD4" s="94"/>
      <c r="AE4" s="94"/>
      <c r="AH4" s="94"/>
      <c r="AI4" s="94"/>
      <c r="AJ4" s="94"/>
      <c r="AK4" s="94"/>
      <c r="AL4" s="94"/>
    </row>
    <row r="5" spans="1:60" s="63" customFormat="1" ht="15" x14ac:dyDescent="0.25">
      <c r="F5" s="86"/>
      <c r="H5" s="93"/>
      <c r="I5" s="86"/>
      <c r="L5" s="94"/>
      <c r="S5" s="94"/>
      <c r="Y5" s="86"/>
      <c r="AD5" s="94"/>
      <c r="AE5" s="94"/>
      <c r="AH5" s="94"/>
      <c r="AI5" s="94"/>
      <c r="AJ5" s="94"/>
      <c r="AK5" s="94"/>
      <c r="AL5" s="94"/>
    </row>
    <row r="6" spans="1:60" s="63" customFormat="1" ht="15" x14ac:dyDescent="0.25">
      <c r="A6" s="87" t="s">
        <v>257</v>
      </c>
      <c r="B6" s="87"/>
      <c r="C6" s="87"/>
      <c r="D6" s="87"/>
      <c r="E6" s="87"/>
      <c r="F6" s="88"/>
      <c r="G6" s="87"/>
      <c r="H6" s="108"/>
      <c r="I6" s="88"/>
      <c r="J6" s="87"/>
      <c r="K6" s="87"/>
      <c r="L6" s="111"/>
      <c r="M6" s="87"/>
      <c r="N6" s="87"/>
      <c r="O6" s="87"/>
      <c r="P6" s="87"/>
      <c r="Q6" s="87"/>
      <c r="R6" s="87"/>
      <c r="S6" s="111"/>
      <c r="T6" s="87"/>
      <c r="U6" s="87"/>
      <c r="V6" s="87"/>
      <c r="W6" s="87"/>
      <c r="X6" s="87"/>
      <c r="Y6" s="88"/>
      <c r="Z6" s="87"/>
      <c r="AA6" s="87"/>
      <c r="AB6" s="87"/>
      <c r="AC6" s="87"/>
      <c r="AD6" s="111"/>
      <c r="AE6" s="111"/>
      <c r="AF6" s="87"/>
      <c r="AG6" s="87"/>
      <c r="AH6" s="111"/>
      <c r="AI6" s="111"/>
      <c r="AJ6" s="111"/>
      <c r="AK6" s="111"/>
      <c r="AL6" s="111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</row>
    <row r="7" spans="1:60" s="63" customFormat="1" ht="15" x14ac:dyDescent="0.25">
      <c r="A7" s="87" t="s">
        <v>256</v>
      </c>
      <c r="B7" s="87"/>
      <c r="C7" s="87"/>
      <c r="D7" s="87"/>
      <c r="E7" s="87"/>
      <c r="F7" s="88"/>
      <c r="G7" s="87"/>
      <c r="H7" s="108"/>
      <c r="I7" s="88"/>
      <c r="J7" s="87"/>
      <c r="K7" s="87"/>
      <c r="L7" s="111"/>
      <c r="M7" s="87"/>
      <c r="N7" s="87"/>
      <c r="O7" s="87"/>
      <c r="P7" s="87"/>
      <c r="Q7" s="87"/>
      <c r="R7" s="87"/>
      <c r="S7" s="111"/>
      <c r="T7" s="87"/>
      <c r="U7" s="87"/>
      <c r="V7" s="87"/>
      <c r="W7" s="87"/>
      <c r="X7" s="87"/>
      <c r="Y7" s="88"/>
      <c r="Z7" s="87"/>
      <c r="AA7" s="87"/>
      <c r="AB7" s="87"/>
      <c r="AC7" s="87"/>
      <c r="AD7" s="111"/>
      <c r="AE7" s="111"/>
      <c r="AF7" s="87"/>
      <c r="AG7" s="87"/>
      <c r="AH7" s="111"/>
      <c r="AI7" s="111"/>
      <c r="AJ7" s="111"/>
      <c r="AK7" s="111"/>
      <c r="AL7" s="111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</row>
    <row r="8" spans="1:60" s="86" customFormat="1" ht="15" x14ac:dyDescent="0.25">
      <c r="A8" s="86" t="s">
        <v>483</v>
      </c>
      <c r="F8" s="63"/>
      <c r="G8" s="63"/>
      <c r="H8" s="93"/>
      <c r="I8" s="93"/>
      <c r="J8" s="63"/>
      <c r="K8" s="63"/>
      <c r="L8" s="94"/>
      <c r="M8" s="63"/>
      <c r="N8" s="63"/>
      <c r="O8" s="63"/>
      <c r="P8" s="63"/>
      <c r="Q8" s="63"/>
      <c r="R8" s="63"/>
      <c r="S8" s="94"/>
      <c r="T8" s="63"/>
      <c r="U8" s="63"/>
      <c r="V8" s="63"/>
      <c r="W8" s="63"/>
      <c r="X8" s="63"/>
      <c r="Z8" s="63"/>
      <c r="AA8" s="63"/>
      <c r="AB8" s="63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63"/>
      <c r="AN8" s="63"/>
      <c r="AO8" s="63"/>
      <c r="AP8" s="63"/>
      <c r="AQ8" s="63"/>
      <c r="AR8" s="63"/>
      <c r="AS8" s="63"/>
      <c r="AT8" s="63"/>
      <c r="AU8" s="63"/>
    </row>
    <row r="9" spans="1:60" s="63" customFormat="1" ht="15" x14ac:dyDescent="0.25">
      <c r="F9" s="86"/>
      <c r="H9" s="93"/>
      <c r="I9" s="86"/>
      <c r="L9" s="94"/>
      <c r="S9" s="94"/>
      <c r="Y9" s="86"/>
      <c r="AD9" s="94"/>
      <c r="AE9" s="94"/>
      <c r="AH9" s="94"/>
      <c r="AI9" s="94"/>
      <c r="AJ9" s="94"/>
      <c r="AK9" s="94"/>
      <c r="AL9" s="94"/>
    </row>
    <row r="10" spans="1:60" s="63" customFormat="1" ht="15" x14ac:dyDescent="0.25">
      <c r="A10" s="87" t="s">
        <v>481</v>
      </c>
      <c r="B10" s="87"/>
      <c r="C10" s="87"/>
      <c r="D10" s="87"/>
      <c r="E10" s="87"/>
      <c r="F10" s="88"/>
      <c r="G10" s="87"/>
      <c r="H10" s="108"/>
      <c r="I10" s="88"/>
      <c r="J10" s="87"/>
      <c r="K10" s="87"/>
      <c r="L10" s="111"/>
      <c r="M10" s="87"/>
      <c r="N10" s="87"/>
      <c r="O10" s="87"/>
      <c r="P10" s="87"/>
      <c r="Q10" s="87"/>
      <c r="R10" s="87"/>
      <c r="S10" s="111"/>
      <c r="T10" s="87"/>
      <c r="U10" s="87"/>
      <c r="V10" s="87"/>
      <c r="W10" s="87"/>
      <c r="X10" s="87"/>
      <c r="Y10" s="88"/>
      <c r="Z10" s="87"/>
      <c r="AA10" s="87"/>
      <c r="AB10" s="87"/>
      <c r="AC10" s="87"/>
      <c r="AD10" s="111"/>
      <c r="AE10" s="111"/>
      <c r="AF10" s="87"/>
      <c r="AG10" s="87"/>
      <c r="AH10" s="111"/>
      <c r="AI10" s="111"/>
      <c r="AJ10" s="111"/>
      <c r="AK10" s="111"/>
      <c r="AL10" s="111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</row>
    <row r="11" spans="1:60" s="63" customFormat="1" ht="15" x14ac:dyDescent="0.25">
      <c r="A11" s="87" t="s">
        <v>480</v>
      </c>
      <c r="B11" s="87"/>
      <c r="C11" s="87"/>
      <c r="D11" s="87"/>
      <c r="E11" s="87"/>
      <c r="F11" s="88"/>
      <c r="G11" s="87"/>
      <c r="H11" s="108"/>
      <c r="I11" s="88"/>
      <c r="J11" s="87"/>
      <c r="K11" s="87"/>
      <c r="L11" s="111"/>
      <c r="M11" s="87"/>
      <c r="N11" s="87"/>
      <c r="O11" s="87"/>
      <c r="P11" s="87"/>
      <c r="Q11" s="87"/>
      <c r="R11" s="87"/>
      <c r="S11" s="111"/>
      <c r="T11" s="87"/>
      <c r="U11" s="87"/>
      <c r="V11" s="87"/>
      <c r="W11" s="87"/>
      <c r="X11" s="87"/>
      <c r="Y11" s="88"/>
      <c r="Z11" s="87"/>
      <c r="AA11" s="87"/>
      <c r="AB11" s="87"/>
      <c r="AC11" s="87"/>
      <c r="AD11" s="111"/>
      <c r="AE11" s="111"/>
      <c r="AF11" s="87"/>
      <c r="AG11" s="87"/>
      <c r="AH11" s="111"/>
      <c r="AI11" s="111"/>
      <c r="AJ11" s="111"/>
      <c r="AK11" s="111"/>
      <c r="AL11" s="111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</row>
    <row r="12" spans="1:60" s="63" customFormat="1" ht="15" x14ac:dyDescent="0.25">
      <c r="A12" s="87" t="s">
        <v>482</v>
      </c>
      <c r="B12" s="87"/>
      <c r="C12" s="87"/>
      <c r="D12" s="87"/>
      <c r="E12" s="87"/>
      <c r="F12" s="88"/>
      <c r="G12" s="87"/>
      <c r="H12" s="108"/>
      <c r="I12" s="88"/>
      <c r="J12" s="87"/>
      <c r="K12" s="87"/>
      <c r="L12" s="111"/>
      <c r="M12" s="87"/>
      <c r="N12" s="87"/>
      <c r="O12" s="87"/>
      <c r="P12" s="87"/>
      <c r="Q12" s="87"/>
      <c r="R12" s="87"/>
      <c r="S12" s="111"/>
      <c r="T12" s="87"/>
      <c r="U12" s="87"/>
      <c r="V12" s="87"/>
      <c r="W12" s="87"/>
      <c r="X12" s="87"/>
      <c r="Y12" s="88"/>
      <c r="Z12" s="87"/>
      <c r="AA12" s="87"/>
      <c r="AB12" s="87"/>
      <c r="AC12" s="87"/>
      <c r="AD12" s="111"/>
      <c r="AE12" s="111"/>
      <c r="AF12" s="87"/>
      <c r="AG12" s="87"/>
      <c r="AH12" s="111"/>
      <c r="AI12" s="111"/>
      <c r="AJ12" s="111"/>
      <c r="AK12" s="111"/>
      <c r="AL12" s="111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</row>
    <row r="13" spans="1:60" s="86" customFormat="1" ht="15" x14ac:dyDescent="0.25">
      <c r="A13" s="64"/>
      <c r="H13" s="91"/>
      <c r="L13" s="128"/>
      <c r="S13" s="92"/>
      <c r="X13" s="129"/>
      <c r="Z13" s="64"/>
      <c r="AB13" s="129"/>
      <c r="AC13" s="64"/>
      <c r="AD13" s="128"/>
      <c r="AE13" s="128"/>
      <c r="AF13" s="129"/>
      <c r="AG13" s="64"/>
      <c r="AH13" s="128"/>
      <c r="AI13" s="128"/>
      <c r="AJ13" s="128"/>
      <c r="AK13" s="130"/>
      <c r="AL13" s="130"/>
      <c r="AM13" s="129"/>
      <c r="AN13" s="131"/>
      <c r="AO13" s="64"/>
      <c r="AP13" s="131"/>
      <c r="AQ13" s="64"/>
      <c r="AR13" s="64"/>
      <c r="AS13" s="64"/>
      <c r="AT13" s="64"/>
      <c r="AU13" s="64"/>
      <c r="AV13" s="64"/>
    </row>
    <row r="14" spans="1:60" s="86" customFormat="1" ht="15.75" thickBot="1" x14ac:dyDescent="0.3">
      <c r="A14" s="91" t="s">
        <v>484</v>
      </c>
      <c r="H14" s="91"/>
      <c r="I14" s="91"/>
      <c r="L14" s="92"/>
      <c r="S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</row>
    <row r="15" spans="1:60" x14ac:dyDescent="0.25">
      <c r="A15" s="66" t="s">
        <v>176</v>
      </c>
      <c r="B15" s="8" t="s">
        <v>21</v>
      </c>
      <c r="C15" s="8"/>
      <c r="D15" s="8"/>
      <c r="E15" s="8"/>
      <c r="F15" s="8"/>
      <c r="G15" s="8"/>
      <c r="H15" s="8" t="s">
        <v>74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 t="s">
        <v>78</v>
      </c>
      <c r="AN15" s="8"/>
      <c r="AO15" s="8"/>
      <c r="AP15" s="8"/>
      <c r="AQ15" s="8" t="s">
        <v>98</v>
      </c>
      <c r="AR15" s="8"/>
      <c r="AS15" s="8"/>
      <c r="AT15" s="8"/>
      <c r="AU15" s="8"/>
      <c r="AV15" s="8"/>
      <c r="AW15" s="8" t="s">
        <v>75</v>
      </c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132"/>
    </row>
    <row r="16" spans="1:60" x14ac:dyDescent="0.25">
      <c r="A16" s="67"/>
      <c r="B16" s="9"/>
      <c r="C16" s="9"/>
      <c r="D16" s="9"/>
      <c r="E16" s="9"/>
      <c r="F16" s="9"/>
      <c r="G16" s="9"/>
      <c r="H16" s="9" t="s">
        <v>49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10"/>
      <c r="V16" s="9" t="s">
        <v>216</v>
      </c>
      <c r="W16" s="9"/>
      <c r="X16" s="9"/>
      <c r="Y16" s="9"/>
      <c r="Z16" s="9"/>
      <c r="AA16" s="9"/>
      <c r="AB16" s="9"/>
      <c r="AC16" s="9"/>
      <c r="AD16" s="9"/>
      <c r="AE16" s="9"/>
      <c r="AF16" s="9" t="s">
        <v>221</v>
      </c>
      <c r="AG16" s="9"/>
      <c r="AH16" s="9"/>
      <c r="AI16" s="115" t="s">
        <v>50</v>
      </c>
      <c r="AJ16" s="115"/>
      <c r="AK16" s="115"/>
      <c r="AL16" s="115"/>
      <c r="AM16" s="11" t="s">
        <v>80</v>
      </c>
      <c r="AN16" s="12" t="s">
        <v>81</v>
      </c>
      <c r="AO16" s="9" t="s">
        <v>79</v>
      </c>
      <c r="AP16" s="12" t="s">
        <v>82</v>
      </c>
      <c r="AQ16" s="9" t="s">
        <v>87</v>
      </c>
      <c r="AR16" s="9" t="s">
        <v>88</v>
      </c>
      <c r="AS16" s="9" t="s">
        <v>89</v>
      </c>
      <c r="AT16" s="9" t="s">
        <v>91</v>
      </c>
      <c r="AU16" s="9" t="s">
        <v>90</v>
      </c>
      <c r="AV16" s="9" t="s">
        <v>91</v>
      </c>
      <c r="AW16" s="9" t="s">
        <v>1</v>
      </c>
      <c r="AX16" s="9" t="s">
        <v>55</v>
      </c>
      <c r="AY16" s="107" t="s">
        <v>59</v>
      </c>
      <c r="AZ16" s="107"/>
      <c r="BA16" s="107"/>
      <c r="BB16" s="107" t="s">
        <v>62</v>
      </c>
      <c r="BC16" s="107"/>
      <c r="BD16" s="9" t="s">
        <v>232</v>
      </c>
      <c r="BE16" s="9" t="s">
        <v>487</v>
      </c>
      <c r="BF16" s="107" t="s">
        <v>65</v>
      </c>
      <c r="BG16" s="107"/>
      <c r="BH16" s="133"/>
    </row>
    <row r="17" spans="1:60" x14ac:dyDescent="0.25">
      <c r="A17" s="67"/>
      <c r="B17" s="10"/>
      <c r="C17" s="10"/>
      <c r="D17" s="10"/>
      <c r="E17" s="10"/>
      <c r="F17" s="82"/>
      <c r="G17" s="10"/>
      <c r="H17" s="10"/>
      <c r="I17" s="82"/>
      <c r="J17" s="10"/>
      <c r="K17" s="10"/>
      <c r="L17" s="112"/>
      <c r="M17" s="10"/>
      <c r="N17" s="10"/>
      <c r="O17" s="10"/>
      <c r="P17" s="10"/>
      <c r="Q17" s="10"/>
      <c r="R17" s="10"/>
      <c r="S17" s="112"/>
      <c r="T17" s="10"/>
      <c r="U17" s="10"/>
      <c r="V17" s="9"/>
      <c r="W17" s="9"/>
      <c r="X17" s="9"/>
      <c r="Y17" s="9"/>
      <c r="Z17" s="9" t="s">
        <v>217</v>
      </c>
      <c r="AA17" s="9"/>
      <c r="AB17" s="9" t="s">
        <v>218</v>
      </c>
      <c r="AC17" s="9"/>
      <c r="AD17" s="9"/>
      <c r="AE17" s="9"/>
      <c r="AF17" s="9" t="s">
        <v>222</v>
      </c>
      <c r="AG17" s="9"/>
      <c r="AH17" s="9"/>
      <c r="AI17" s="112"/>
      <c r="AJ17" s="112"/>
      <c r="AK17" s="112"/>
      <c r="AL17" s="112"/>
      <c r="AM17" s="11"/>
      <c r="AN17" s="12"/>
      <c r="AO17" s="9"/>
      <c r="AP17" s="12"/>
      <c r="AQ17" s="9"/>
      <c r="AR17" s="9"/>
      <c r="AS17" s="9"/>
      <c r="AT17" s="9"/>
      <c r="AU17" s="9"/>
      <c r="AV17" s="9"/>
      <c r="AW17" s="9"/>
      <c r="AX17" s="9"/>
      <c r="AY17" s="15"/>
      <c r="AZ17" s="15"/>
      <c r="BA17" s="15"/>
      <c r="BB17" s="15"/>
      <c r="BC17" s="15"/>
      <c r="BD17" s="9"/>
      <c r="BE17" s="9"/>
      <c r="BF17" s="15"/>
      <c r="BG17" s="15"/>
      <c r="BH17" s="16"/>
    </row>
    <row r="18" spans="1:60" ht="38.25" x14ac:dyDescent="0.25">
      <c r="A18" s="67"/>
      <c r="B18" s="10" t="s">
        <v>6</v>
      </c>
      <c r="C18" s="10" t="s">
        <v>7</v>
      </c>
      <c r="D18" s="10" t="s">
        <v>0</v>
      </c>
      <c r="E18" s="10" t="s">
        <v>1</v>
      </c>
      <c r="F18" s="10" t="s">
        <v>2</v>
      </c>
      <c r="G18" s="10" t="s">
        <v>8</v>
      </c>
      <c r="H18" s="13" t="s">
        <v>9</v>
      </c>
      <c r="I18" s="10" t="s">
        <v>3</v>
      </c>
      <c r="J18" s="10" t="s">
        <v>19</v>
      </c>
      <c r="K18" s="10" t="s">
        <v>10</v>
      </c>
      <c r="L18" s="112" t="s">
        <v>47</v>
      </c>
      <c r="M18" s="10" t="s">
        <v>14</v>
      </c>
      <c r="N18" s="10" t="s">
        <v>13</v>
      </c>
      <c r="O18" s="10" t="s">
        <v>12</v>
      </c>
      <c r="P18" s="10" t="s">
        <v>4</v>
      </c>
      <c r="Q18" s="10" t="s">
        <v>77</v>
      </c>
      <c r="R18" s="10" t="s">
        <v>51</v>
      </c>
      <c r="S18" s="112" t="s">
        <v>52</v>
      </c>
      <c r="T18" s="10" t="s">
        <v>5</v>
      </c>
      <c r="U18" s="10" t="s">
        <v>1</v>
      </c>
      <c r="V18" s="10" t="s">
        <v>215</v>
      </c>
      <c r="W18" s="10" t="s">
        <v>10</v>
      </c>
      <c r="X18" s="14" t="s">
        <v>14</v>
      </c>
      <c r="Y18" s="10" t="s">
        <v>11</v>
      </c>
      <c r="Z18" s="10" t="s">
        <v>13</v>
      </c>
      <c r="AA18" s="10" t="s">
        <v>12</v>
      </c>
      <c r="AB18" s="14" t="s">
        <v>15</v>
      </c>
      <c r="AC18" s="10" t="s">
        <v>16</v>
      </c>
      <c r="AD18" s="112" t="s">
        <v>17</v>
      </c>
      <c r="AE18" s="112" t="s">
        <v>18</v>
      </c>
      <c r="AF18" s="14" t="s">
        <v>223</v>
      </c>
      <c r="AG18" s="10" t="s">
        <v>224</v>
      </c>
      <c r="AH18" s="112" t="s">
        <v>225</v>
      </c>
      <c r="AI18" s="112" t="s">
        <v>22</v>
      </c>
      <c r="AJ18" s="112" t="s">
        <v>262</v>
      </c>
      <c r="AK18" s="112" t="s">
        <v>263</v>
      </c>
      <c r="AL18" s="112" t="s">
        <v>20</v>
      </c>
      <c r="AM18" s="11"/>
      <c r="AN18" s="12"/>
      <c r="AO18" s="9"/>
      <c r="AP18" s="12"/>
      <c r="AQ18" s="9"/>
      <c r="AR18" s="9"/>
      <c r="AS18" s="9"/>
      <c r="AT18" s="9"/>
      <c r="AU18" s="9"/>
      <c r="AV18" s="9"/>
      <c r="AW18" s="9"/>
      <c r="AX18" s="9"/>
      <c r="AY18" s="15" t="s">
        <v>56</v>
      </c>
      <c r="AZ18" s="15" t="s">
        <v>57</v>
      </c>
      <c r="BA18" s="15" t="s">
        <v>58</v>
      </c>
      <c r="BB18" s="15" t="s">
        <v>60</v>
      </c>
      <c r="BC18" s="10" t="s">
        <v>61</v>
      </c>
      <c r="BD18" s="9"/>
      <c r="BE18" s="9"/>
      <c r="BF18" s="15" t="s">
        <v>56</v>
      </c>
      <c r="BG18" s="15" t="s">
        <v>64</v>
      </c>
      <c r="BH18" s="16" t="s">
        <v>63</v>
      </c>
    </row>
    <row r="19" spans="1:60" ht="26.25" thickBot="1" x14ac:dyDescent="0.3">
      <c r="A19" s="100"/>
      <c r="B19" s="101" t="s">
        <v>23</v>
      </c>
      <c r="C19" s="101" t="s">
        <v>24</v>
      </c>
      <c r="D19" s="102" t="s">
        <v>46</v>
      </c>
      <c r="E19" s="101" t="s">
        <v>25</v>
      </c>
      <c r="F19" s="101" t="s">
        <v>26</v>
      </c>
      <c r="G19" s="101" t="s">
        <v>27</v>
      </c>
      <c r="H19" s="102" t="s">
        <v>28</v>
      </c>
      <c r="I19" s="101" t="s">
        <v>29</v>
      </c>
      <c r="J19" s="101" t="s">
        <v>30</v>
      </c>
      <c r="K19" s="101" t="s">
        <v>31</v>
      </c>
      <c r="L19" s="113" t="s">
        <v>32</v>
      </c>
      <c r="M19" s="101" t="s">
        <v>33</v>
      </c>
      <c r="N19" s="101" t="s">
        <v>34</v>
      </c>
      <c r="O19" s="101" t="s">
        <v>35</v>
      </c>
      <c r="P19" s="101" t="s">
        <v>36</v>
      </c>
      <c r="Q19" s="101" t="s">
        <v>37</v>
      </c>
      <c r="R19" s="101" t="s">
        <v>38</v>
      </c>
      <c r="S19" s="113" t="s">
        <v>48</v>
      </c>
      <c r="T19" s="101" t="s">
        <v>39</v>
      </c>
      <c r="U19" s="101" t="s">
        <v>213</v>
      </c>
      <c r="V19" s="101" t="s">
        <v>214</v>
      </c>
      <c r="W19" s="101" t="s">
        <v>40</v>
      </c>
      <c r="X19" s="103" t="s">
        <v>41</v>
      </c>
      <c r="Y19" s="101" t="s">
        <v>42</v>
      </c>
      <c r="Z19" s="101" t="s">
        <v>43</v>
      </c>
      <c r="AA19" s="101" t="s">
        <v>44</v>
      </c>
      <c r="AB19" s="103" t="s">
        <v>53</v>
      </c>
      <c r="AC19" s="101" t="s">
        <v>45</v>
      </c>
      <c r="AD19" s="113" t="s">
        <v>219</v>
      </c>
      <c r="AE19" s="113" t="s">
        <v>220</v>
      </c>
      <c r="AF19" s="103" t="s">
        <v>54</v>
      </c>
      <c r="AG19" s="101" t="s">
        <v>226</v>
      </c>
      <c r="AH19" s="113" t="s">
        <v>227</v>
      </c>
      <c r="AI19" s="113" t="s">
        <v>228</v>
      </c>
      <c r="AJ19" s="113" t="s">
        <v>66</v>
      </c>
      <c r="AK19" s="113" t="s">
        <v>229</v>
      </c>
      <c r="AL19" s="113" t="s">
        <v>230</v>
      </c>
      <c r="AM19" s="103" t="s">
        <v>67</v>
      </c>
      <c r="AN19" s="104" t="s">
        <v>68</v>
      </c>
      <c r="AO19" s="101" t="s">
        <v>69</v>
      </c>
      <c r="AP19" s="104" t="s">
        <v>70</v>
      </c>
      <c r="AQ19" s="105" t="s">
        <v>71</v>
      </c>
      <c r="AR19" s="105" t="s">
        <v>72</v>
      </c>
      <c r="AS19" s="105" t="s">
        <v>73</v>
      </c>
      <c r="AT19" s="105" t="s">
        <v>76</v>
      </c>
      <c r="AU19" s="105" t="s">
        <v>83</v>
      </c>
      <c r="AV19" s="105" t="s">
        <v>84</v>
      </c>
      <c r="AW19" s="105" t="s">
        <v>231</v>
      </c>
      <c r="AX19" s="105" t="s">
        <v>85</v>
      </c>
      <c r="AY19" s="105" t="s">
        <v>92</v>
      </c>
      <c r="AZ19" s="105" t="s">
        <v>86</v>
      </c>
      <c r="BA19" s="105" t="s">
        <v>93</v>
      </c>
      <c r="BB19" s="105" t="s">
        <v>94</v>
      </c>
      <c r="BC19" s="105" t="s">
        <v>95</v>
      </c>
      <c r="BD19" s="105" t="s">
        <v>96</v>
      </c>
      <c r="BE19" s="105" t="s">
        <v>97</v>
      </c>
      <c r="BF19" s="105" t="s">
        <v>233</v>
      </c>
      <c r="BG19" s="105" t="s">
        <v>234</v>
      </c>
      <c r="BH19" s="134" t="s">
        <v>235</v>
      </c>
    </row>
    <row r="20" spans="1:60" x14ac:dyDescent="0.25">
      <c r="A20" s="106">
        <v>1</v>
      </c>
      <c r="B20" s="46" t="s">
        <v>273</v>
      </c>
      <c r="C20" s="46" t="s">
        <v>147</v>
      </c>
      <c r="D20" s="46" t="s">
        <v>178</v>
      </c>
      <c r="E20" s="46" t="s">
        <v>103</v>
      </c>
      <c r="F20" s="98" t="s">
        <v>140</v>
      </c>
      <c r="G20" s="53">
        <v>11126</v>
      </c>
      <c r="H20" s="109" t="s">
        <v>139</v>
      </c>
      <c r="I20" s="99" t="s">
        <v>135</v>
      </c>
      <c r="J20" s="46" t="s">
        <v>136</v>
      </c>
      <c r="K20" s="47">
        <v>41851</v>
      </c>
      <c r="L20" s="114">
        <v>41352.6</v>
      </c>
      <c r="M20" s="53">
        <v>11380</v>
      </c>
      <c r="N20" s="47">
        <v>41852</v>
      </c>
      <c r="O20" s="47">
        <v>42004</v>
      </c>
      <c r="P20" s="46" t="s">
        <v>134</v>
      </c>
      <c r="Q20" s="46" t="s">
        <v>104</v>
      </c>
      <c r="R20" s="46" t="s">
        <v>104</v>
      </c>
      <c r="S20" s="117" t="s">
        <v>104</v>
      </c>
      <c r="T20" s="46" t="s">
        <v>101</v>
      </c>
      <c r="U20" s="46" t="s">
        <v>104</v>
      </c>
      <c r="V20" s="55" t="s">
        <v>114</v>
      </c>
      <c r="W20" s="49">
        <v>41982</v>
      </c>
      <c r="X20" s="50">
        <v>11457</v>
      </c>
      <c r="Y20" s="121" t="s">
        <v>160</v>
      </c>
      <c r="Z20" s="49">
        <v>42005</v>
      </c>
      <c r="AA20" s="49">
        <v>42216</v>
      </c>
      <c r="AB20" s="51" t="s">
        <v>104</v>
      </c>
      <c r="AC20" s="48" t="s">
        <v>104</v>
      </c>
      <c r="AD20" s="122">
        <v>0</v>
      </c>
      <c r="AE20" s="122">
        <v>0</v>
      </c>
      <c r="AF20" s="56" t="s">
        <v>104</v>
      </c>
      <c r="AG20" s="52" t="s">
        <v>104</v>
      </c>
      <c r="AH20" s="122">
        <v>0</v>
      </c>
      <c r="AI20" s="122">
        <v>0</v>
      </c>
      <c r="AJ20" s="122">
        <v>0</v>
      </c>
      <c r="AK20" s="122">
        <v>0</v>
      </c>
      <c r="AL20" s="126">
        <v>0</v>
      </c>
      <c r="AM20" s="57" t="s">
        <v>137</v>
      </c>
      <c r="AN20" s="53">
        <v>11126</v>
      </c>
      <c r="AO20" s="58" t="s">
        <v>141</v>
      </c>
      <c r="AP20" s="53">
        <v>11380</v>
      </c>
      <c r="AQ20" s="45" t="s">
        <v>104</v>
      </c>
      <c r="AR20" s="53" t="s">
        <v>104</v>
      </c>
      <c r="AS20" s="53" t="s">
        <v>104</v>
      </c>
      <c r="AT20" s="53" t="s">
        <v>104</v>
      </c>
      <c r="AU20" s="53" t="s">
        <v>104</v>
      </c>
      <c r="AV20" s="53" t="s">
        <v>104</v>
      </c>
      <c r="AW20" s="53" t="s">
        <v>104</v>
      </c>
      <c r="AX20" s="53" t="s">
        <v>104</v>
      </c>
      <c r="AY20" s="53" t="s">
        <v>104</v>
      </c>
      <c r="AZ20" s="53" t="s">
        <v>104</v>
      </c>
      <c r="BA20" s="53" t="s">
        <v>104</v>
      </c>
      <c r="BB20" s="53" t="s">
        <v>104</v>
      </c>
      <c r="BC20" s="53" t="s">
        <v>104</v>
      </c>
      <c r="BD20" s="53" t="s">
        <v>104</v>
      </c>
      <c r="BE20" s="53" t="s">
        <v>104</v>
      </c>
      <c r="BF20" s="53" t="s">
        <v>104</v>
      </c>
      <c r="BG20" s="53" t="s">
        <v>104</v>
      </c>
      <c r="BH20" s="53" t="s">
        <v>104</v>
      </c>
    </row>
    <row r="21" spans="1:60" x14ac:dyDescent="0.25">
      <c r="A21" s="107"/>
      <c r="B21" s="20"/>
      <c r="C21" s="20"/>
      <c r="D21" s="20"/>
      <c r="E21" s="20"/>
      <c r="F21" s="83"/>
      <c r="G21" s="21"/>
      <c r="H21" s="110"/>
      <c r="I21" s="85"/>
      <c r="J21" s="20"/>
      <c r="K21" s="23"/>
      <c r="L21" s="115"/>
      <c r="M21" s="21"/>
      <c r="N21" s="23"/>
      <c r="O21" s="23"/>
      <c r="P21" s="20"/>
      <c r="Q21" s="20"/>
      <c r="R21" s="20"/>
      <c r="S21" s="118"/>
      <c r="T21" s="20"/>
      <c r="U21" s="20"/>
      <c r="V21" s="24" t="s">
        <v>129</v>
      </c>
      <c r="W21" s="25">
        <v>42215</v>
      </c>
      <c r="X21" s="26">
        <v>11613</v>
      </c>
      <c r="Y21" s="84" t="s">
        <v>161</v>
      </c>
      <c r="Z21" s="25">
        <v>42217</v>
      </c>
      <c r="AA21" s="25">
        <v>42369</v>
      </c>
      <c r="AB21" s="28" t="s">
        <v>104</v>
      </c>
      <c r="AC21" s="27" t="s">
        <v>104</v>
      </c>
      <c r="AD21" s="119">
        <v>0</v>
      </c>
      <c r="AE21" s="119">
        <v>0</v>
      </c>
      <c r="AF21" s="30" t="s">
        <v>104</v>
      </c>
      <c r="AG21" s="29" t="s">
        <v>104</v>
      </c>
      <c r="AH21" s="119">
        <v>0</v>
      </c>
      <c r="AI21" s="119">
        <v>0</v>
      </c>
      <c r="AJ21" s="119">
        <v>0</v>
      </c>
      <c r="AK21" s="119">
        <v>0</v>
      </c>
      <c r="AL21" s="112">
        <v>0</v>
      </c>
      <c r="AM21" s="31"/>
      <c r="AN21" s="21"/>
      <c r="AO21" s="32"/>
      <c r="AP21" s="21"/>
      <c r="AQ21" s="33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</row>
    <row r="22" spans="1:60" x14ac:dyDescent="0.25">
      <c r="A22" s="107"/>
      <c r="B22" s="20"/>
      <c r="C22" s="20"/>
      <c r="D22" s="20"/>
      <c r="E22" s="20"/>
      <c r="F22" s="83"/>
      <c r="G22" s="21"/>
      <c r="H22" s="110"/>
      <c r="I22" s="85"/>
      <c r="J22" s="20"/>
      <c r="K22" s="23"/>
      <c r="L22" s="115"/>
      <c r="M22" s="21"/>
      <c r="N22" s="23"/>
      <c r="O22" s="23"/>
      <c r="P22" s="20"/>
      <c r="Q22" s="20"/>
      <c r="R22" s="20"/>
      <c r="S22" s="118"/>
      <c r="T22" s="20"/>
      <c r="U22" s="20"/>
      <c r="V22" s="24" t="s">
        <v>130</v>
      </c>
      <c r="W22" s="25">
        <v>42367</v>
      </c>
      <c r="X22" s="26">
        <v>11712</v>
      </c>
      <c r="Y22" s="84" t="s">
        <v>138</v>
      </c>
      <c r="Z22" s="25">
        <v>42370</v>
      </c>
      <c r="AA22" s="25">
        <v>42735</v>
      </c>
      <c r="AB22" s="28" t="s">
        <v>104</v>
      </c>
      <c r="AC22" s="27" t="s">
        <v>104</v>
      </c>
      <c r="AD22" s="119">
        <v>0</v>
      </c>
      <c r="AE22" s="119">
        <v>0</v>
      </c>
      <c r="AF22" s="30" t="s">
        <v>104</v>
      </c>
      <c r="AG22" s="29" t="s">
        <v>104</v>
      </c>
      <c r="AH22" s="119">
        <v>0</v>
      </c>
      <c r="AI22" s="119">
        <v>239844.78</v>
      </c>
      <c r="AJ22" s="119">
        <v>239844.78</v>
      </c>
      <c r="AK22" s="119">
        <v>0</v>
      </c>
      <c r="AL22" s="112">
        <v>0</v>
      </c>
      <c r="AM22" s="31"/>
      <c r="AN22" s="21"/>
      <c r="AO22" s="32"/>
      <c r="AP22" s="21"/>
      <c r="AQ22" s="33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</row>
    <row r="23" spans="1:60" x14ac:dyDescent="0.25">
      <c r="A23" s="107"/>
      <c r="B23" s="20"/>
      <c r="C23" s="20"/>
      <c r="D23" s="20"/>
      <c r="E23" s="20"/>
      <c r="F23" s="83"/>
      <c r="G23" s="21"/>
      <c r="H23" s="110"/>
      <c r="I23" s="85"/>
      <c r="J23" s="20"/>
      <c r="K23" s="23"/>
      <c r="L23" s="115"/>
      <c r="M23" s="21"/>
      <c r="N23" s="23"/>
      <c r="O23" s="23"/>
      <c r="P23" s="20"/>
      <c r="Q23" s="20"/>
      <c r="R23" s="20"/>
      <c r="S23" s="118"/>
      <c r="T23" s="20"/>
      <c r="U23" s="20"/>
      <c r="V23" s="24" t="s">
        <v>131</v>
      </c>
      <c r="W23" s="25">
        <v>42730</v>
      </c>
      <c r="X23" s="26">
        <v>11965</v>
      </c>
      <c r="Y23" s="84" t="s">
        <v>180</v>
      </c>
      <c r="Z23" s="25">
        <v>42736</v>
      </c>
      <c r="AA23" s="25">
        <v>43100</v>
      </c>
      <c r="AB23" s="28" t="s">
        <v>104</v>
      </c>
      <c r="AC23" s="27" t="s">
        <v>104</v>
      </c>
      <c r="AD23" s="119">
        <v>0</v>
      </c>
      <c r="AE23" s="119">
        <v>0</v>
      </c>
      <c r="AF23" s="30" t="s">
        <v>104</v>
      </c>
      <c r="AG23" s="29" t="s">
        <v>104</v>
      </c>
      <c r="AH23" s="119">
        <v>0</v>
      </c>
      <c r="AI23" s="119">
        <v>0</v>
      </c>
      <c r="AJ23" s="119">
        <v>0</v>
      </c>
      <c r="AK23" s="119">
        <v>0</v>
      </c>
      <c r="AL23" s="112">
        <v>0</v>
      </c>
      <c r="AM23" s="31"/>
      <c r="AN23" s="21"/>
      <c r="AO23" s="32"/>
      <c r="AP23" s="21"/>
      <c r="AQ23" s="33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</row>
    <row r="24" spans="1:60" x14ac:dyDescent="0.25">
      <c r="A24" s="107"/>
      <c r="B24" s="20"/>
      <c r="C24" s="20"/>
      <c r="D24" s="20"/>
      <c r="E24" s="20"/>
      <c r="F24" s="83"/>
      <c r="G24" s="21"/>
      <c r="H24" s="110"/>
      <c r="I24" s="85"/>
      <c r="J24" s="20"/>
      <c r="K24" s="23"/>
      <c r="L24" s="115"/>
      <c r="M24" s="21"/>
      <c r="N24" s="23"/>
      <c r="O24" s="23"/>
      <c r="P24" s="20"/>
      <c r="Q24" s="20"/>
      <c r="R24" s="20"/>
      <c r="S24" s="118"/>
      <c r="T24" s="20"/>
      <c r="U24" s="20"/>
      <c r="V24" s="24" t="s">
        <v>132</v>
      </c>
      <c r="W24" s="25">
        <v>42795</v>
      </c>
      <c r="X24" s="26">
        <v>12023</v>
      </c>
      <c r="Y24" s="84" t="s">
        <v>177</v>
      </c>
      <c r="Z24" s="25">
        <v>42736</v>
      </c>
      <c r="AA24" s="25">
        <v>43100</v>
      </c>
      <c r="AB24" s="28">
        <v>6.5490099999999996E-2</v>
      </c>
      <c r="AC24" s="27" t="s">
        <v>104</v>
      </c>
      <c r="AD24" s="119">
        <v>8812.14</v>
      </c>
      <c r="AE24" s="119">
        <v>0</v>
      </c>
      <c r="AF24" s="30" t="s">
        <v>104</v>
      </c>
      <c r="AG24" s="29" t="s">
        <v>104</v>
      </c>
      <c r="AH24" s="119">
        <v>0</v>
      </c>
      <c r="AI24" s="119">
        <v>105745.68</v>
      </c>
      <c r="AJ24" s="119">
        <v>105745.68</v>
      </c>
      <c r="AK24" s="119">
        <v>0</v>
      </c>
      <c r="AL24" s="112">
        <v>0</v>
      </c>
      <c r="AM24" s="31"/>
      <c r="AN24" s="21"/>
      <c r="AO24" s="32"/>
      <c r="AP24" s="21"/>
      <c r="AQ24" s="33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</row>
    <row r="25" spans="1:60" x14ac:dyDescent="0.25">
      <c r="A25" s="107"/>
      <c r="B25" s="20"/>
      <c r="C25" s="20"/>
      <c r="D25" s="20"/>
      <c r="E25" s="20"/>
      <c r="F25" s="83"/>
      <c r="G25" s="21"/>
      <c r="H25" s="110"/>
      <c r="I25" s="85"/>
      <c r="J25" s="20"/>
      <c r="K25" s="23"/>
      <c r="L25" s="115"/>
      <c r="M25" s="21"/>
      <c r="N25" s="23"/>
      <c r="O25" s="23"/>
      <c r="P25" s="20"/>
      <c r="Q25" s="20"/>
      <c r="R25" s="20"/>
      <c r="S25" s="118"/>
      <c r="T25" s="20"/>
      <c r="U25" s="20"/>
      <c r="V25" s="24" t="s">
        <v>236</v>
      </c>
      <c r="W25" s="25">
        <v>43089</v>
      </c>
      <c r="X25" s="26">
        <v>12207</v>
      </c>
      <c r="Y25" s="84" t="s">
        <v>237</v>
      </c>
      <c r="Z25" s="25">
        <v>43101</v>
      </c>
      <c r="AA25" s="25">
        <v>43465</v>
      </c>
      <c r="AB25" s="28" t="s">
        <v>104</v>
      </c>
      <c r="AC25" s="27" t="s">
        <v>104</v>
      </c>
      <c r="AD25" s="119">
        <v>0</v>
      </c>
      <c r="AE25" s="119">
        <v>0</v>
      </c>
      <c r="AF25" s="25" t="s">
        <v>104</v>
      </c>
      <c r="AG25" s="29" t="s">
        <v>104</v>
      </c>
      <c r="AH25" s="119">
        <v>0</v>
      </c>
      <c r="AI25" s="119">
        <v>0</v>
      </c>
      <c r="AJ25" s="119">
        <v>0</v>
      </c>
      <c r="AK25" s="119">
        <v>0</v>
      </c>
      <c r="AL25" s="112">
        <v>0</v>
      </c>
      <c r="AM25" s="31"/>
      <c r="AN25" s="21"/>
      <c r="AO25" s="32"/>
      <c r="AP25" s="21"/>
      <c r="AQ25" s="33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</row>
    <row r="26" spans="1:60" x14ac:dyDescent="0.25">
      <c r="A26" s="107"/>
      <c r="B26" s="20"/>
      <c r="C26" s="20"/>
      <c r="D26" s="20"/>
      <c r="E26" s="20"/>
      <c r="F26" s="83"/>
      <c r="G26" s="21"/>
      <c r="H26" s="110"/>
      <c r="I26" s="85"/>
      <c r="J26" s="20"/>
      <c r="K26" s="23"/>
      <c r="L26" s="115"/>
      <c r="M26" s="21"/>
      <c r="N26" s="23"/>
      <c r="O26" s="23"/>
      <c r="P26" s="20"/>
      <c r="Q26" s="20"/>
      <c r="R26" s="20"/>
      <c r="S26" s="118"/>
      <c r="T26" s="20"/>
      <c r="U26" s="20"/>
      <c r="V26" s="24" t="s">
        <v>274</v>
      </c>
      <c r="W26" s="25">
        <v>43353</v>
      </c>
      <c r="X26" s="26">
        <v>12427</v>
      </c>
      <c r="Y26" s="84" t="s">
        <v>177</v>
      </c>
      <c r="Z26" s="25">
        <v>43252</v>
      </c>
      <c r="AA26" s="25">
        <v>43465</v>
      </c>
      <c r="AB26" s="28">
        <v>0.1720593</v>
      </c>
      <c r="AC26" s="27"/>
      <c r="AD26" s="119">
        <v>3084.9</v>
      </c>
      <c r="AE26" s="119">
        <v>0</v>
      </c>
      <c r="AF26" s="30" t="s">
        <v>104</v>
      </c>
      <c r="AG26" s="29" t="s">
        <v>104</v>
      </c>
      <c r="AH26" s="119">
        <v>0</v>
      </c>
      <c r="AI26" s="119">
        <v>0</v>
      </c>
      <c r="AJ26" s="119">
        <v>73582.02</v>
      </c>
      <c r="AK26" s="119">
        <v>0</v>
      </c>
      <c r="AL26" s="112">
        <v>0</v>
      </c>
      <c r="AM26" s="31"/>
      <c r="AN26" s="21"/>
      <c r="AO26" s="32"/>
      <c r="AP26" s="21"/>
      <c r="AQ26" s="33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</row>
    <row r="27" spans="1:60" x14ac:dyDescent="0.25">
      <c r="A27" s="107"/>
      <c r="B27" s="20"/>
      <c r="C27" s="20"/>
      <c r="D27" s="20"/>
      <c r="E27" s="20"/>
      <c r="F27" s="83"/>
      <c r="G27" s="21"/>
      <c r="H27" s="110"/>
      <c r="I27" s="85"/>
      <c r="J27" s="20"/>
      <c r="K27" s="23"/>
      <c r="L27" s="115"/>
      <c r="M27" s="21"/>
      <c r="N27" s="23"/>
      <c r="O27" s="23"/>
      <c r="P27" s="20"/>
      <c r="Q27" s="20"/>
      <c r="R27" s="20"/>
      <c r="S27" s="118"/>
      <c r="T27" s="20"/>
      <c r="U27" s="20"/>
      <c r="V27" s="24" t="s">
        <v>275</v>
      </c>
      <c r="W27" s="25">
        <v>43454</v>
      </c>
      <c r="X27" s="26">
        <v>12459</v>
      </c>
      <c r="Y27" s="84" t="s">
        <v>276</v>
      </c>
      <c r="Z27" s="25">
        <v>43466</v>
      </c>
      <c r="AA27" s="25">
        <v>43677</v>
      </c>
      <c r="AB27" s="28" t="s">
        <v>104</v>
      </c>
      <c r="AC27" s="28" t="s">
        <v>104</v>
      </c>
      <c r="AD27" s="119">
        <v>0</v>
      </c>
      <c r="AE27" s="119">
        <v>0</v>
      </c>
      <c r="AF27" s="25" t="s">
        <v>104</v>
      </c>
      <c r="AG27" s="68" t="s">
        <v>104</v>
      </c>
      <c r="AH27" s="119">
        <v>0</v>
      </c>
      <c r="AI27" s="119">
        <v>0</v>
      </c>
      <c r="AJ27" s="119">
        <v>0</v>
      </c>
      <c r="AK27" s="119">
        <f>9693.54+4846.77+4846.77+4846.77+4846.77</f>
        <v>29080.620000000003</v>
      </c>
      <c r="AL27" s="112">
        <f>AJ22+AJ24+AK27+AJ26</f>
        <v>448253.1</v>
      </c>
      <c r="AM27" s="31"/>
      <c r="AN27" s="21"/>
      <c r="AO27" s="32"/>
      <c r="AP27" s="21"/>
      <c r="AQ27" s="33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</row>
    <row r="28" spans="1:60" x14ac:dyDescent="0.25">
      <c r="A28" s="107">
        <v>2</v>
      </c>
      <c r="B28" s="20" t="s">
        <v>300</v>
      </c>
      <c r="C28" s="20" t="s">
        <v>167</v>
      </c>
      <c r="D28" s="20" t="s">
        <v>179</v>
      </c>
      <c r="E28" s="20" t="s">
        <v>103</v>
      </c>
      <c r="F28" s="83" t="s">
        <v>174</v>
      </c>
      <c r="G28" s="21">
        <v>11557</v>
      </c>
      <c r="H28" s="110" t="s">
        <v>168</v>
      </c>
      <c r="I28" s="85" t="s">
        <v>135</v>
      </c>
      <c r="J28" s="20" t="s">
        <v>169</v>
      </c>
      <c r="K28" s="23">
        <v>42460</v>
      </c>
      <c r="L28" s="115">
        <v>150574.04999999999</v>
      </c>
      <c r="M28" s="21">
        <v>11775</v>
      </c>
      <c r="N28" s="23">
        <v>42460</v>
      </c>
      <c r="O28" s="23">
        <v>42735</v>
      </c>
      <c r="P28" s="20" t="s">
        <v>134</v>
      </c>
      <c r="Q28" s="23" t="s">
        <v>104</v>
      </c>
      <c r="R28" s="23" t="s">
        <v>104</v>
      </c>
      <c r="S28" s="118" t="s">
        <v>104</v>
      </c>
      <c r="T28" s="20" t="s">
        <v>101</v>
      </c>
      <c r="U28" s="20" t="s">
        <v>104</v>
      </c>
      <c r="V28" s="25" t="s">
        <v>114</v>
      </c>
      <c r="W28" s="35">
        <v>42730</v>
      </c>
      <c r="X28" s="26">
        <v>11965</v>
      </c>
      <c r="Y28" s="78" t="s">
        <v>185</v>
      </c>
      <c r="Z28" s="25">
        <v>42736</v>
      </c>
      <c r="AA28" s="35">
        <v>43100</v>
      </c>
      <c r="AB28" s="28" t="s">
        <v>104</v>
      </c>
      <c r="AC28" s="25" t="s">
        <v>104</v>
      </c>
      <c r="AD28" s="119">
        <v>0</v>
      </c>
      <c r="AE28" s="119">
        <v>0</v>
      </c>
      <c r="AF28" s="30" t="s">
        <v>104</v>
      </c>
      <c r="AG28" s="29" t="s">
        <v>104</v>
      </c>
      <c r="AH28" s="119">
        <v>0</v>
      </c>
      <c r="AI28" s="119">
        <v>150574.04999999999</v>
      </c>
      <c r="AJ28" s="119">
        <v>150574.04999999999</v>
      </c>
      <c r="AK28" s="119">
        <v>0</v>
      </c>
      <c r="AL28" s="112">
        <v>0</v>
      </c>
      <c r="AM28" s="31" t="s">
        <v>170</v>
      </c>
      <c r="AN28" s="21">
        <v>11562</v>
      </c>
      <c r="AO28" s="31" t="s">
        <v>171</v>
      </c>
      <c r="AP28" s="21">
        <v>11562</v>
      </c>
      <c r="AQ28" s="31" t="s">
        <v>104</v>
      </c>
      <c r="AR28" s="31" t="s">
        <v>104</v>
      </c>
      <c r="AS28" s="31" t="s">
        <v>104</v>
      </c>
      <c r="AT28" s="31" t="s">
        <v>104</v>
      </c>
      <c r="AU28" s="31" t="s">
        <v>104</v>
      </c>
      <c r="AV28" s="31" t="s">
        <v>104</v>
      </c>
      <c r="AW28" s="31" t="s">
        <v>104</v>
      </c>
      <c r="AX28" s="31" t="s">
        <v>104</v>
      </c>
      <c r="AY28" s="31" t="s">
        <v>104</v>
      </c>
      <c r="AZ28" s="31" t="s">
        <v>104</v>
      </c>
      <c r="BA28" s="31" t="s">
        <v>104</v>
      </c>
      <c r="BB28" s="31" t="s">
        <v>104</v>
      </c>
      <c r="BC28" s="31" t="s">
        <v>104</v>
      </c>
      <c r="BD28" s="31" t="s">
        <v>104</v>
      </c>
      <c r="BE28" s="31" t="s">
        <v>104</v>
      </c>
      <c r="BF28" s="31" t="s">
        <v>104</v>
      </c>
      <c r="BG28" s="31" t="s">
        <v>104</v>
      </c>
      <c r="BH28" s="31" t="s">
        <v>104</v>
      </c>
    </row>
    <row r="29" spans="1:60" x14ac:dyDescent="0.25">
      <c r="A29" s="107"/>
      <c r="B29" s="20"/>
      <c r="C29" s="20"/>
      <c r="D29" s="20"/>
      <c r="E29" s="20"/>
      <c r="F29" s="83"/>
      <c r="G29" s="21"/>
      <c r="H29" s="110"/>
      <c r="I29" s="85"/>
      <c r="J29" s="20"/>
      <c r="K29" s="23"/>
      <c r="L29" s="115"/>
      <c r="M29" s="21"/>
      <c r="N29" s="23"/>
      <c r="O29" s="23"/>
      <c r="P29" s="20"/>
      <c r="Q29" s="23"/>
      <c r="R29" s="23"/>
      <c r="S29" s="118"/>
      <c r="T29" s="20"/>
      <c r="U29" s="20"/>
      <c r="V29" s="25" t="s">
        <v>129</v>
      </c>
      <c r="W29" s="35">
        <v>42795</v>
      </c>
      <c r="X29" s="26">
        <v>12023</v>
      </c>
      <c r="Y29" s="78" t="s">
        <v>177</v>
      </c>
      <c r="Z29" s="25">
        <v>42736</v>
      </c>
      <c r="AA29" s="35">
        <v>43100</v>
      </c>
      <c r="AB29" s="28">
        <v>3.1809400000000002E-2</v>
      </c>
      <c r="AC29" s="25" t="s">
        <v>104</v>
      </c>
      <c r="AD29" s="119">
        <v>6386.16</v>
      </c>
      <c r="AE29" s="119">
        <v>0</v>
      </c>
      <c r="AF29" s="30" t="s">
        <v>104</v>
      </c>
      <c r="AG29" s="29" t="s">
        <v>104</v>
      </c>
      <c r="AH29" s="119">
        <v>0</v>
      </c>
      <c r="AI29" s="119">
        <v>207151.56</v>
      </c>
      <c r="AJ29" s="119">
        <v>207151.56</v>
      </c>
      <c r="AK29" s="119">
        <v>0</v>
      </c>
      <c r="AL29" s="112">
        <v>0</v>
      </c>
      <c r="AM29" s="31"/>
      <c r="AN29" s="21"/>
      <c r="AO29" s="31"/>
      <c r="AP29" s="2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</row>
    <row r="30" spans="1:60" x14ac:dyDescent="0.25">
      <c r="A30" s="107"/>
      <c r="B30" s="20"/>
      <c r="C30" s="20"/>
      <c r="D30" s="20"/>
      <c r="E30" s="20"/>
      <c r="F30" s="83"/>
      <c r="G30" s="21"/>
      <c r="H30" s="110"/>
      <c r="I30" s="85"/>
      <c r="J30" s="20"/>
      <c r="K30" s="23"/>
      <c r="L30" s="115"/>
      <c r="M30" s="21"/>
      <c r="N30" s="23"/>
      <c r="O30" s="23"/>
      <c r="P30" s="20"/>
      <c r="Q30" s="23"/>
      <c r="R30" s="23"/>
      <c r="S30" s="118"/>
      <c r="T30" s="20"/>
      <c r="U30" s="20"/>
      <c r="V30" s="25" t="s">
        <v>130</v>
      </c>
      <c r="W30" s="35">
        <v>43089</v>
      </c>
      <c r="X30" s="26">
        <v>12212</v>
      </c>
      <c r="Y30" s="78" t="s">
        <v>237</v>
      </c>
      <c r="Z30" s="25">
        <v>43101</v>
      </c>
      <c r="AA30" s="35">
        <v>43465</v>
      </c>
      <c r="AB30" s="28" t="s">
        <v>104</v>
      </c>
      <c r="AC30" s="28" t="s">
        <v>104</v>
      </c>
      <c r="AD30" s="119">
        <v>0</v>
      </c>
      <c r="AE30" s="119">
        <v>0</v>
      </c>
      <c r="AF30" s="30" t="s">
        <v>104</v>
      </c>
      <c r="AG30" s="29" t="s">
        <v>104</v>
      </c>
      <c r="AH30" s="119">
        <v>0</v>
      </c>
      <c r="AI30" s="119">
        <v>0</v>
      </c>
      <c r="AJ30" s="119">
        <v>220912.18</v>
      </c>
      <c r="AK30" s="119">
        <v>0</v>
      </c>
      <c r="AL30" s="112">
        <f>AJ28+AJ29+AK30</f>
        <v>357725.61</v>
      </c>
      <c r="AM30" s="31"/>
      <c r="AN30" s="21"/>
      <c r="AO30" s="31"/>
      <c r="AP30" s="2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</row>
    <row r="31" spans="1:60" x14ac:dyDescent="0.25">
      <c r="A31" s="107"/>
      <c r="B31" s="20"/>
      <c r="C31" s="20"/>
      <c r="D31" s="20"/>
      <c r="E31" s="20"/>
      <c r="F31" s="83"/>
      <c r="G31" s="21"/>
      <c r="H31" s="110"/>
      <c r="I31" s="85"/>
      <c r="J31" s="20"/>
      <c r="K31" s="23"/>
      <c r="L31" s="115"/>
      <c r="M31" s="21"/>
      <c r="N31" s="23"/>
      <c r="O31" s="23"/>
      <c r="P31" s="20"/>
      <c r="Q31" s="23"/>
      <c r="R31" s="23"/>
      <c r="S31" s="118"/>
      <c r="T31" s="20"/>
      <c r="U31" s="20"/>
      <c r="V31" s="25" t="s">
        <v>131</v>
      </c>
      <c r="W31" s="35">
        <v>43353</v>
      </c>
      <c r="X31" s="26">
        <v>12427</v>
      </c>
      <c r="Y31" s="78" t="s">
        <v>177</v>
      </c>
      <c r="Z31" s="25">
        <v>43160</v>
      </c>
      <c r="AA31" s="35">
        <v>43313</v>
      </c>
      <c r="AB31" s="28">
        <v>0.20612773000000001</v>
      </c>
      <c r="AC31" s="28" t="s">
        <v>104</v>
      </c>
      <c r="AD31" s="119">
        <v>0</v>
      </c>
      <c r="AE31" s="119">
        <v>0</v>
      </c>
      <c r="AF31" s="30" t="s">
        <v>104</v>
      </c>
      <c r="AG31" s="29" t="s">
        <v>104</v>
      </c>
      <c r="AH31" s="119">
        <v>0</v>
      </c>
      <c r="AI31" s="119">
        <v>0</v>
      </c>
      <c r="AJ31" s="119">
        <v>0</v>
      </c>
      <c r="AK31" s="119">
        <v>0</v>
      </c>
      <c r="AL31" s="112"/>
      <c r="AM31" s="31"/>
      <c r="AN31" s="21"/>
      <c r="AO31" s="31"/>
      <c r="AP31" s="2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</row>
    <row r="32" spans="1:60" x14ac:dyDescent="0.25">
      <c r="A32" s="107"/>
      <c r="B32" s="20"/>
      <c r="C32" s="20"/>
      <c r="D32" s="20"/>
      <c r="E32" s="20"/>
      <c r="F32" s="83"/>
      <c r="G32" s="21"/>
      <c r="H32" s="110"/>
      <c r="I32" s="85"/>
      <c r="J32" s="20"/>
      <c r="K32" s="23"/>
      <c r="L32" s="115"/>
      <c r="M32" s="21"/>
      <c r="N32" s="23"/>
      <c r="O32" s="23"/>
      <c r="P32" s="20"/>
      <c r="Q32" s="23"/>
      <c r="R32" s="23"/>
      <c r="S32" s="118"/>
      <c r="T32" s="20"/>
      <c r="U32" s="20"/>
      <c r="V32" s="25" t="s">
        <v>132</v>
      </c>
      <c r="W32" s="35">
        <v>43454</v>
      </c>
      <c r="X32" s="26">
        <v>12459</v>
      </c>
      <c r="Y32" s="78" t="s">
        <v>272</v>
      </c>
      <c r="Z32" s="25">
        <v>43466</v>
      </c>
      <c r="AA32" s="35">
        <v>43830</v>
      </c>
      <c r="AB32" s="28" t="s">
        <v>104</v>
      </c>
      <c r="AC32" s="28" t="s">
        <v>104</v>
      </c>
      <c r="AD32" s="119">
        <v>0</v>
      </c>
      <c r="AE32" s="119">
        <v>0</v>
      </c>
      <c r="AF32" s="30" t="s">
        <v>104</v>
      </c>
      <c r="AG32" s="29" t="s">
        <v>104</v>
      </c>
      <c r="AH32" s="119">
        <v>0</v>
      </c>
      <c r="AI32" s="119">
        <v>0</v>
      </c>
      <c r="AJ32" s="119">
        <v>0</v>
      </c>
      <c r="AK32" s="119">
        <f>36689.2+18344.6+18344.6+18344.6+18344.6</f>
        <v>110067.6</v>
      </c>
      <c r="AL32" s="112">
        <v>615326.99</v>
      </c>
      <c r="AM32" s="31"/>
      <c r="AN32" s="21"/>
      <c r="AO32" s="31"/>
      <c r="AP32" s="2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</row>
    <row r="33" spans="1:60" ht="38.25" x14ac:dyDescent="0.25">
      <c r="A33" s="15">
        <v>3</v>
      </c>
      <c r="B33" s="27" t="s">
        <v>336</v>
      </c>
      <c r="C33" s="27" t="s">
        <v>205</v>
      </c>
      <c r="D33" s="27" t="s">
        <v>99</v>
      </c>
      <c r="E33" s="27" t="s">
        <v>204</v>
      </c>
      <c r="F33" s="84" t="s">
        <v>206</v>
      </c>
      <c r="G33" s="70">
        <v>11982</v>
      </c>
      <c r="H33" s="13" t="s">
        <v>202</v>
      </c>
      <c r="I33" s="82" t="s">
        <v>135</v>
      </c>
      <c r="J33" s="27" t="s">
        <v>136</v>
      </c>
      <c r="K33" s="71">
        <v>43096</v>
      </c>
      <c r="L33" s="112">
        <v>406854</v>
      </c>
      <c r="M33" s="70">
        <v>12222</v>
      </c>
      <c r="N33" s="71">
        <v>43101</v>
      </c>
      <c r="O33" s="71">
        <v>43465</v>
      </c>
      <c r="P33" s="27" t="s">
        <v>181</v>
      </c>
      <c r="Q33" s="25" t="s">
        <v>104</v>
      </c>
      <c r="R33" s="25" t="s">
        <v>104</v>
      </c>
      <c r="S33" s="119" t="s">
        <v>104</v>
      </c>
      <c r="T33" s="27" t="s">
        <v>101</v>
      </c>
      <c r="U33" s="27" t="s">
        <v>104</v>
      </c>
      <c r="V33" s="25" t="s">
        <v>114</v>
      </c>
      <c r="W33" s="25">
        <v>43819</v>
      </c>
      <c r="X33" s="70">
        <v>12460</v>
      </c>
      <c r="Y33" s="78" t="s">
        <v>272</v>
      </c>
      <c r="Z33" s="71">
        <v>43466</v>
      </c>
      <c r="AA33" s="25">
        <v>43830</v>
      </c>
      <c r="AB33" s="72" t="s">
        <v>104</v>
      </c>
      <c r="AC33" s="69" t="s">
        <v>104</v>
      </c>
      <c r="AD33" s="123">
        <v>0</v>
      </c>
      <c r="AE33" s="123">
        <v>0</v>
      </c>
      <c r="AF33" s="71" t="s">
        <v>104</v>
      </c>
      <c r="AG33" s="73" t="s">
        <v>104</v>
      </c>
      <c r="AH33" s="123">
        <v>0</v>
      </c>
      <c r="AI33" s="123">
        <v>0</v>
      </c>
      <c r="AJ33" s="123">
        <v>361648</v>
      </c>
      <c r="AK33" s="123">
        <f>67809+33904.5+33904.5+33904.5+13788.9+20115.6</f>
        <v>203427</v>
      </c>
      <c r="AL33" s="124">
        <f t="shared" ref="AL33:AL34" si="0">AJ33+AK33</f>
        <v>565075</v>
      </c>
      <c r="AM33" s="74" t="s">
        <v>201</v>
      </c>
      <c r="AN33" s="70">
        <v>12048</v>
      </c>
      <c r="AO33" s="27" t="s">
        <v>159</v>
      </c>
      <c r="AP33" s="70">
        <v>12048</v>
      </c>
      <c r="AQ33" s="69" t="s">
        <v>104</v>
      </c>
      <c r="AR33" s="69" t="s">
        <v>104</v>
      </c>
      <c r="AS33" s="69" t="s">
        <v>104</v>
      </c>
      <c r="AT33" s="69" t="s">
        <v>104</v>
      </c>
      <c r="AU33" s="69" t="s">
        <v>104</v>
      </c>
      <c r="AV33" s="69" t="s">
        <v>104</v>
      </c>
      <c r="AW33" s="30" t="s">
        <v>104</v>
      </c>
      <c r="AX33" s="30" t="s">
        <v>104</v>
      </c>
      <c r="AY33" s="26" t="s">
        <v>104</v>
      </c>
      <c r="AZ33" s="30" t="s">
        <v>104</v>
      </c>
      <c r="BA33" s="30" t="s">
        <v>104</v>
      </c>
      <c r="BB33" s="30" t="s">
        <v>104</v>
      </c>
      <c r="BC33" s="30" t="s">
        <v>104</v>
      </c>
      <c r="BD33" s="30" t="s">
        <v>104</v>
      </c>
      <c r="BE33" s="30" t="s">
        <v>104</v>
      </c>
      <c r="BF33" s="30" t="s">
        <v>104</v>
      </c>
      <c r="BG33" s="30" t="s">
        <v>104</v>
      </c>
      <c r="BH33" s="30" t="s">
        <v>104</v>
      </c>
    </row>
    <row r="34" spans="1:60" ht="25.5" x14ac:dyDescent="0.25">
      <c r="A34" s="15">
        <v>4</v>
      </c>
      <c r="B34" s="27" t="s">
        <v>337</v>
      </c>
      <c r="C34" s="27" t="s">
        <v>207</v>
      </c>
      <c r="D34" s="27" t="s">
        <v>99</v>
      </c>
      <c r="E34" s="27" t="s">
        <v>204</v>
      </c>
      <c r="F34" s="84" t="s">
        <v>208</v>
      </c>
      <c r="G34" s="70">
        <v>11986</v>
      </c>
      <c r="H34" s="13" t="s">
        <v>203</v>
      </c>
      <c r="I34" s="82" t="s">
        <v>135</v>
      </c>
      <c r="J34" s="27" t="s">
        <v>136</v>
      </c>
      <c r="K34" s="71">
        <v>43096</v>
      </c>
      <c r="L34" s="112">
        <v>556866</v>
      </c>
      <c r="M34" s="70">
        <v>12222</v>
      </c>
      <c r="N34" s="71">
        <v>43101</v>
      </c>
      <c r="O34" s="71">
        <v>43465</v>
      </c>
      <c r="P34" s="27" t="s">
        <v>181</v>
      </c>
      <c r="Q34" s="25" t="s">
        <v>104</v>
      </c>
      <c r="R34" s="25" t="s">
        <v>104</v>
      </c>
      <c r="S34" s="119" t="s">
        <v>104</v>
      </c>
      <c r="T34" s="27" t="s">
        <v>101</v>
      </c>
      <c r="U34" s="27" t="s">
        <v>104</v>
      </c>
      <c r="V34" s="25" t="s">
        <v>114</v>
      </c>
      <c r="W34" s="25">
        <v>43819</v>
      </c>
      <c r="X34" s="70">
        <v>12460</v>
      </c>
      <c r="Y34" s="78" t="s">
        <v>338</v>
      </c>
      <c r="Z34" s="71">
        <v>43466</v>
      </c>
      <c r="AA34" s="25">
        <v>43830</v>
      </c>
      <c r="AB34" s="72" t="s">
        <v>104</v>
      </c>
      <c r="AC34" s="69" t="s">
        <v>104</v>
      </c>
      <c r="AD34" s="123">
        <v>0</v>
      </c>
      <c r="AE34" s="123">
        <v>0</v>
      </c>
      <c r="AF34" s="71" t="s">
        <v>104</v>
      </c>
      <c r="AG34" s="73" t="s">
        <v>104</v>
      </c>
      <c r="AH34" s="123">
        <v>0</v>
      </c>
      <c r="AI34" s="123">
        <v>0</v>
      </c>
      <c r="AJ34" s="123">
        <v>542016.24</v>
      </c>
      <c r="AK34" s="123">
        <f>89098.56+44549.28+44549.28+44549.28+44549.28</f>
        <v>267295.68</v>
      </c>
      <c r="AL34" s="124">
        <f t="shared" si="0"/>
        <v>809311.91999999993</v>
      </c>
      <c r="AM34" s="74" t="s">
        <v>182</v>
      </c>
      <c r="AN34" s="70">
        <v>12022</v>
      </c>
      <c r="AO34" s="27" t="s">
        <v>209</v>
      </c>
      <c r="AP34" s="70">
        <v>12022</v>
      </c>
      <c r="AQ34" s="69" t="s">
        <v>104</v>
      </c>
      <c r="AR34" s="69" t="s">
        <v>104</v>
      </c>
      <c r="AS34" s="69" t="s">
        <v>104</v>
      </c>
      <c r="AT34" s="69" t="s">
        <v>104</v>
      </c>
      <c r="AU34" s="69" t="s">
        <v>104</v>
      </c>
      <c r="AV34" s="69" t="s">
        <v>104</v>
      </c>
      <c r="AW34" s="30" t="s">
        <v>104</v>
      </c>
      <c r="AX34" s="30" t="s">
        <v>104</v>
      </c>
      <c r="AY34" s="26" t="s">
        <v>104</v>
      </c>
      <c r="AZ34" s="30" t="s">
        <v>104</v>
      </c>
      <c r="BA34" s="30" t="s">
        <v>104</v>
      </c>
      <c r="BB34" s="30" t="s">
        <v>104</v>
      </c>
      <c r="BC34" s="30" t="s">
        <v>104</v>
      </c>
      <c r="BD34" s="30" t="s">
        <v>104</v>
      </c>
      <c r="BE34" s="30" t="s">
        <v>104</v>
      </c>
      <c r="BF34" s="30" t="s">
        <v>104</v>
      </c>
      <c r="BG34" s="30" t="s">
        <v>104</v>
      </c>
      <c r="BH34" s="30" t="s">
        <v>104</v>
      </c>
    </row>
    <row r="35" spans="1:60" x14ac:dyDescent="0.25">
      <c r="A35" s="107">
        <v>5</v>
      </c>
      <c r="B35" s="20" t="s">
        <v>278</v>
      </c>
      <c r="C35" s="20" t="s">
        <v>144</v>
      </c>
      <c r="D35" s="20" t="s">
        <v>144</v>
      </c>
      <c r="E35" s="20" t="s">
        <v>103</v>
      </c>
      <c r="F35" s="83" t="s">
        <v>145</v>
      </c>
      <c r="G35" s="21">
        <v>11400</v>
      </c>
      <c r="H35" s="110" t="s">
        <v>113</v>
      </c>
      <c r="I35" s="85" t="s">
        <v>119</v>
      </c>
      <c r="J35" s="20" t="s">
        <v>120</v>
      </c>
      <c r="K35" s="23">
        <v>41887</v>
      </c>
      <c r="L35" s="115">
        <v>57732</v>
      </c>
      <c r="M35" s="21">
        <v>11403</v>
      </c>
      <c r="N35" s="23">
        <v>41887</v>
      </c>
      <c r="O35" s="23">
        <v>42252</v>
      </c>
      <c r="P35" s="20" t="s">
        <v>102</v>
      </c>
      <c r="Q35" s="20" t="s">
        <v>104</v>
      </c>
      <c r="R35" s="20" t="s">
        <v>104</v>
      </c>
      <c r="S35" s="118" t="s">
        <v>104</v>
      </c>
      <c r="T35" s="20" t="s">
        <v>101</v>
      </c>
      <c r="U35" s="20" t="s">
        <v>104</v>
      </c>
      <c r="V35" s="24" t="s">
        <v>114</v>
      </c>
      <c r="W35" s="25">
        <v>42244</v>
      </c>
      <c r="X35" s="26">
        <v>11634</v>
      </c>
      <c r="Y35" s="84" t="s">
        <v>162</v>
      </c>
      <c r="Z35" s="25">
        <v>42244</v>
      </c>
      <c r="AA35" s="25">
        <v>42617</v>
      </c>
      <c r="AB35" s="28" t="s">
        <v>104</v>
      </c>
      <c r="AC35" s="27" t="s">
        <v>104</v>
      </c>
      <c r="AD35" s="119">
        <v>0</v>
      </c>
      <c r="AE35" s="119">
        <v>0</v>
      </c>
      <c r="AF35" s="30" t="s">
        <v>104</v>
      </c>
      <c r="AG35" s="29" t="s">
        <v>104</v>
      </c>
      <c r="AH35" s="119">
        <v>0</v>
      </c>
      <c r="AI35" s="119">
        <v>0</v>
      </c>
      <c r="AJ35" s="119">
        <v>0</v>
      </c>
      <c r="AK35" s="119">
        <v>0</v>
      </c>
      <c r="AL35" s="112">
        <v>0</v>
      </c>
      <c r="AM35" s="21" t="s">
        <v>104</v>
      </c>
      <c r="AN35" s="21" t="s">
        <v>104</v>
      </c>
      <c r="AO35" s="21" t="s">
        <v>104</v>
      </c>
      <c r="AP35" s="21" t="s">
        <v>104</v>
      </c>
      <c r="AQ35" s="21" t="s">
        <v>104</v>
      </c>
      <c r="AR35" s="21" t="s">
        <v>104</v>
      </c>
      <c r="AS35" s="21" t="s">
        <v>104</v>
      </c>
      <c r="AT35" s="21" t="s">
        <v>104</v>
      </c>
      <c r="AU35" s="21" t="s">
        <v>104</v>
      </c>
      <c r="AV35" s="21" t="s">
        <v>104</v>
      </c>
      <c r="AW35" s="21" t="s">
        <v>104</v>
      </c>
      <c r="AX35" s="21" t="s">
        <v>104</v>
      </c>
      <c r="AY35" s="21" t="s">
        <v>104</v>
      </c>
      <c r="AZ35" s="21" t="s">
        <v>104</v>
      </c>
      <c r="BA35" s="21" t="s">
        <v>104</v>
      </c>
      <c r="BB35" s="21" t="s">
        <v>104</v>
      </c>
      <c r="BC35" s="21" t="s">
        <v>104</v>
      </c>
      <c r="BD35" s="21" t="s">
        <v>104</v>
      </c>
      <c r="BE35" s="21" t="s">
        <v>104</v>
      </c>
      <c r="BF35" s="21" t="s">
        <v>104</v>
      </c>
      <c r="BG35" s="21" t="s">
        <v>104</v>
      </c>
      <c r="BH35" s="21" t="s">
        <v>104</v>
      </c>
    </row>
    <row r="36" spans="1:60" x14ac:dyDescent="0.25">
      <c r="A36" s="107"/>
      <c r="B36" s="20"/>
      <c r="C36" s="20"/>
      <c r="D36" s="20"/>
      <c r="E36" s="20"/>
      <c r="F36" s="83"/>
      <c r="G36" s="21"/>
      <c r="H36" s="110"/>
      <c r="I36" s="85"/>
      <c r="J36" s="20"/>
      <c r="K36" s="23"/>
      <c r="L36" s="115"/>
      <c r="M36" s="21"/>
      <c r="N36" s="23"/>
      <c r="O36" s="23"/>
      <c r="P36" s="20"/>
      <c r="Q36" s="20"/>
      <c r="R36" s="20"/>
      <c r="S36" s="118"/>
      <c r="T36" s="20"/>
      <c r="U36" s="20"/>
      <c r="V36" s="24" t="s">
        <v>129</v>
      </c>
      <c r="W36" s="25">
        <v>42436</v>
      </c>
      <c r="X36" s="26">
        <v>11762</v>
      </c>
      <c r="Y36" s="84" t="s">
        <v>172</v>
      </c>
      <c r="Z36" s="25">
        <v>42436</v>
      </c>
      <c r="AA36" s="25">
        <v>42617</v>
      </c>
      <c r="AB36" s="28" t="s">
        <v>104</v>
      </c>
      <c r="AC36" s="27" t="s">
        <v>104</v>
      </c>
      <c r="AD36" s="119">
        <v>0</v>
      </c>
      <c r="AE36" s="119">
        <v>0</v>
      </c>
      <c r="AF36" s="30" t="s">
        <v>104</v>
      </c>
      <c r="AG36" s="29" t="s">
        <v>104</v>
      </c>
      <c r="AH36" s="119">
        <v>0</v>
      </c>
      <c r="AI36" s="119">
        <v>0</v>
      </c>
      <c r="AJ36" s="119">
        <v>0</v>
      </c>
      <c r="AK36" s="119">
        <v>0</v>
      </c>
      <c r="AL36" s="112">
        <v>0</v>
      </c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</row>
    <row r="37" spans="1:60" x14ac:dyDescent="0.25">
      <c r="A37" s="107"/>
      <c r="B37" s="20"/>
      <c r="C37" s="20"/>
      <c r="D37" s="20"/>
      <c r="E37" s="20"/>
      <c r="F37" s="83"/>
      <c r="G37" s="21"/>
      <c r="H37" s="110"/>
      <c r="I37" s="85"/>
      <c r="J37" s="20"/>
      <c r="K37" s="23"/>
      <c r="L37" s="115"/>
      <c r="M37" s="21"/>
      <c r="N37" s="23"/>
      <c r="O37" s="23"/>
      <c r="P37" s="20"/>
      <c r="Q37" s="20"/>
      <c r="R37" s="20"/>
      <c r="S37" s="118"/>
      <c r="T37" s="20"/>
      <c r="U37" s="20"/>
      <c r="V37" s="24" t="s">
        <v>130</v>
      </c>
      <c r="W37" s="25">
        <v>42492</v>
      </c>
      <c r="X37" s="26">
        <v>11798</v>
      </c>
      <c r="Y37" s="84" t="s">
        <v>173</v>
      </c>
      <c r="Z37" s="25">
        <v>42492</v>
      </c>
      <c r="AA37" s="25">
        <v>42617</v>
      </c>
      <c r="AB37" s="28" t="s">
        <v>104</v>
      </c>
      <c r="AC37" s="27" t="s">
        <v>104</v>
      </c>
      <c r="AD37" s="119">
        <v>0</v>
      </c>
      <c r="AE37" s="119">
        <v>0</v>
      </c>
      <c r="AF37" s="30" t="s">
        <v>104</v>
      </c>
      <c r="AG37" s="29" t="s">
        <v>104</v>
      </c>
      <c r="AH37" s="119">
        <v>0</v>
      </c>
      <c r="AI37" s="119">
        <v>0</v>
      </c>
      <c r="AJ37" s="119">
        <v>0</v>
      </c>
      <c r="AK37" s="119">
        <v>0</v>
      </c>
      <c r="AL37" s="112">
        <v>0</v>
      </c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</row>
    <row r="38" spans="1:60" ht="25.5" x14ac:dyDescent="0.25">
      <c r="A38" s="107"/>
      <c r="B38" s="20"/>
      <c r="C38" s="20"/>
      <c r="D38" s="20"/>
      <c r="E38" s="20"/>
      <c r="F38" s="83"/>
      <c r="G38" s="21"/>
      <c r="H38" s="110"/>
      <c r="I38" s="85"/>
      <c r="J38" s="20"/>
      <c r="K38" s="23"/>
      <c r="L38" s="115"/>
      <c r="M38" s="21"/>
      <c r="N38" s="23"/>
      <c r="O38" s="23"/>
      <c r="P38" s="20"/>
      <c r="Q38" s="20"/>
      <c r="R38" s="20"/>
      <c r="S38" s="118"/>
      <c r="T38" s="20"/>
      <c r="U38" s="20"/>
      <c r="V38" s="24" t="s">
        <v>131</v>
      </c>
      <c r="W38" s="25">
        <v>42606</v>
      </c>
      <c r="X38" s="26">
        <v>11880</v>
      </c>
      <c r="Y38" s="84" t="s">
        <v>188</v>
      </c>
      <c r="Z38" s="25">
        <v>42618</v>
      </c>
      <c r="AA38" s="25">
        <v>42982</v>
      </c>
      <c r="AB38" s="28" t="s">
        <v>104</v>
      </c>
      <c r="AC38" s="44">
        <v>1.6E-2</v>
      </c>
      <c r="AD38" s="119">
        <v>0</v>
      </c>
      <c r="AE38" s="119">
        <v>918</v>
      </c>
      <c r="AF38" s="30" t="s">
        <v>104</v>
      </c>
      <c r="AG38" s="29" t="s">
        <v>104</v>
      </c>
      <c r="AH38" s="119">
        <v>0</v>
      </c>
      <c r="AI38" s="119">
        <v>0</v>
      </c>
      <c r="AJ38" s="119">
        <v>78573</v>
      </c>
      <c r="AK38" s="119">
        <v>0</v>
      </c>
      <c r="AL38" s="112">
        <v>0</v>
      </c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</row>
    <row r="39" spans="1:60" x14ac:dyDescent="0.25">
      <c r="A39" s="107"/>
      <c r="B39" s="20"/>
      <c r="C39" s="20"/>
      <c r="D39" s="20"/>
      <c r="E39" s="20"/>
      <c r="F39" s="83"/>
      <c r="G39" s="21"/>
      <c r="H39" s="110"/>
      <c r="I39" s="85"/>
      <c r="J39" s="20"/>
      <c r="K39" s="23"/>
      <c r="L39" s="115"/>
      <c r="M39" s="21"/>
      <c r="N39" s="23"/>
      <c r="O39" s="23"/>
      <c r="P39" s="20"/>
      <c r="Q39" s="20"/>
      <c r="R39" s="20"/>
      <c r="S39" s="118"/>
      <c r="T39" s="20"/>
      <c r="U39" s="20"/>
      <c r="V39" s="24" t="s">
        <v>132</v>
      </c>
      <c r="W39" s="25">
        <v>42979</v>
      </c>
      <c r="X39" s="26">
        <v>12143</v>
      </c>
      <c r="Y39" s="84" t="s">
        <v>212</v>
      </c>
      <c r="Z39" s="25">
        <v>42983</v>
      </c>
      <c r="AA39" s="25">
        <v>43347</v>
      </c>
      <c r="AB39" s="28" t="s">
        <v>104</v>
      </c>
      <c r="AC39" s="44" t="s">
        <v>104</v>
      </c>
      <c r="AD39" s="119">
        <v>0</v>
      </c>
      <c r="AE39" s="119">
        <v>1191</v>
      </c>
      <c r="AF39" s="30" t="s">
        <v>104</v>
      </c>
      <c r="AG39" s="29" t="s">
        <v>104</v>
      </c>
      <c r="AH39" s="119">
        <v>0</v>
      </c>
      <c r="AI39" s="119">
        <v>79764</v>
      </c>
      <c r="AJ39" s="119">
        <v>79764</v>
      </c>
      <c r="AK39" s="119">
        <v>0</v>
      </c>
      <c r="AL39" s="112">
        <v>0</v>
      </c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</row>
    <row r="40" spans="1:60" x14ac:dyDescent="0.25">
      <c r="A40" s="107"/>
      <c r="B40" s="20"/>
      <c r="C40" s="20"/>
      <c r="D40" s="20"/>
      <c r="E40" s="20"/>
      <c r="F40" s="83"/>
      <c r="G40" s="21"/>
      <c r="H40" s="110"/>
      <c r="I40" s="85"/>
      <c r="J40" s="20"/>
      <c r="K40" s="23"/>
      <c r="L40" s="115"/>
      <c r="M40" s="21"/>
      <c r="N40" s="23"/>
      <c r="O40" s="23"/>
      <c r="P40" s="20"/>
      <c r="Q40" s="20"/>
      <c r="R40" s="20"/>
      <c r="S40" s="118"/>
      <c r="T40" s="20"/>
      <c r="U40" s="20"/>
      <c r="V40" s="24" t="s">
        <v>236</v>
      </c>
      <c r="W40" s="25">
        <v>43344</v>
      </c>
      <c r="X40" s="26">
        <v>12421</v>
      </c>
      <c r="Y40" s="84" t="s">
        <v>279</v>
      </c>
      <c r="Z40" s="25">
        <v>43348</v>
      </c>
      <c r="AA40" s="25">
        <v>43712</v>
      </c>
      <c r="AB40" s="28" t="s">
        <v>104</v>
      </c>
      <c r="AC40" s="44" t="s">
        <v>104</v>
      </c>
      <c r="AD40" s="119">
        <v>0</v>
      </c>
      <c r="AE40" s="119">
        <v>0</v>
      </c>
      <c r="AF40" s="30" t="s">
        <v>104</v>
      </c>
      <c r="AG40" s="29" t="s">
        <v>104</v>
      </c>
      <c r="AH40" s="119">
        <v>0</v>
      </c>
      <c r="AI40" s="119">
        <v>0</v>
      </c>
      <c r="AJ40" s="119">
        <v>79764.08</v>
      </c>
      <c r="AK40" s="119">
        <f>13294+13294+2057+4590+2057+4590+2057+4590</f>
        <v>46529</v>
      </c>
      <c r="AL40" s="112">
        <f>AJ38+AJ39+AJ40+AK40</f>
        <v>284630.08</v>
      </c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</row>
    <row r="41" spans="1:60" x14ac:dyDescent="0.25">
      <c r="A41" s="107">
        <v>6</v>
      </c>
      <c r="B41" s="20" t="s">
        <v>334</v>
      </c>
      <c r="C41" s="20" t="s">
        <v>107</v>
      </c>
      <c r="D41" s="20" t="s">
        <v>99</v>
      </c>
      <c r="E41" s="20" t="s">
        <v>108</v>
      </c>
      <c r="F41" s="83" t="s">
        <v>109</v>
      </c>
      <c r="G41" s="22" t="s">
        <v>187</v>
      </c>
      <c r="H41" s="110" t="s">
        <v>106</v>
      </c>
      <c r="I41" s="85" t="s">
        <v>110</v>
      </c>
      <c r="J41" s="20" t="s">
        <v>117</v>
      </c>
      <c r="K41" s="23">
        <v>41661</v>
      </c>
      <c r="L41" s="115">
        <v>858071.04000000004</v>
      </c>
      <c r="M41" s="22" t="s">
        <v>186</v>
      </c>
      <c r="N41" s="23">
        <v>41661</v>
      </c>
      <c r="O41" s="23">
        <v>42026</v>
      </c>
      <c r="P41" s="20" t="s">
        <v>181</v>
      </c>
      <c r="Q41" s="20" t="s">
        <v>104</v>
      </c>
      <c r="R41" s="20" t="s">
        <v>104</v>
      </c>
      <c r="S41" s="118" t="s">
        <v>104</v>
      </c>
      <c r="T41" s="20" t="s">
        <v>149</v>
      </c>
      <c r="U41" s="20" t="s">
        <v>104</v>
      </c>
      <c r="V41" s="24" t="s">
        <v>114</v>
      </c>
      <c r="W41" s="25">
        <v>41988</v>
      </c>
      <c r="X41" s="26">
        <v>11459</v>
      </c>
      <c r="Y41" s="84" t="s">
        <v>150</v>
      </c>
      <c r="Z41" s="25">
        <v>42005</v>
      </c>
      <c r="AA41" s="25">
        <v>42369</v>
      </c>
      <c r="AB41" s="28" t="s">
        <v>104</v>
      </c>
      <c r="AC41" s="27" t="s">
        <v>104</v>
      </c>
      <c r="AD41" s="119">
        <v>0</v>
      </c>
      <c r="AE41" s="119">
        <v>0</v>
      </c>
      <c r="AF41" s="30" t="s">
        <v>104</v>
      </c>
      <c r="AG41" s="29" t="s">
        <v>104</v>
      </c>
      <c r="AH41" s="119">
        <v>0</v>
      </c>
      <c r="AI41" s="119">
        <v>0</v>
      </c>
      <c r="AJ41" s="119">
        <v>0</v>
      </c>
      <c r="AK41" s="119">
        <v>0</v>
      </c>
      <c r="AL41" s="112">
        <v>0</v>
      </c>
      <c r="AM41" s="21" t="s">
        <v>104</v>
      </c>
      <c r="AN41" s="21" t="s">
        <v>104</v>
      </c>
      <c r="AO41" s="21" t="s">
        <v>104</v>
      </c>
      <c r="AP41" s="21" t="s">
        <v>104</v>
      </c>
      <c r="AQ41" s="21" t="s">
        <v>104</v>
      </c>
      <c r="AR41" s="21" t="s">
        <v>104</v>
      </c>
      <c r="AS41" s="21" t="s">
        <v>104</v>
      </c>
      <c r="AT41" s="21" t="s">
        <v>104</v>
      </c>
      <c r="AU41" s="21" t="s">
        <v>104</v>
      </c>
      <c r="AV41" s="21" t="s">
        <v>104</v>
      </c>
      <c r="AW41" s="21" t="s">
        <v>104</v>
      </c>
      <c r="AX41" s="21" t="s">
        <v>104</v>
      </c>
      <c r="AY41" s="21" t="s">
        <v>104</v>
      </c>
      <c r="AZ41" s="21" t="s">
        <v>104</v>
      </c>
      <c r="BA41" s="21" t="s">
        <v>104</v>
      </c>
      <c r="BB41" s="21" t="s">
        <v>104</v>
      </c>
      <c r="BC41" s="21" t="s">
        <v>104</v>
      </c>
      <c r="BD41" s="21" t="s">
        <v>104</v>
      </c>
      <c r="BE41" s="21" t="s">
        <v>104</v>
      </c>
      <c r="BF41" s="21" t="s">
        <v>104</v>
      </c>
      <c r="BG41" s="21" t="s">
        <v>104</v>
      </c>
      <c r="BH41" s="21" t="s">
        <v>104</v>
      </c>
    </row>
    <row r="42" spans="1:60" x14ac:dyDescent="0.25">
      <c r="A42" s="107"/>
      <c r="B42" s="20"/>
      <c r="C42" s="20"/>
      <c r="D42" s="20"/>
      <c r="E42" s="20"/>
      <c r="F42" s="83"/>
      <c r="G42" s="22"/>
      <c r="H42" s="110"/>
      <c r="I42" s="85"/>
      <c r="J42" s="20"/>
      <c r="K42" s="23"/>
      <c r="L42" s="115"/>
      <c r="M42" s="22"/>
      <c r="N42" s="23"/>
      <c r="O42" s="23"/>
      <c r="P42" s="20"/>
      <c r="Q42" s="20"/>
      <c r="R42" s="20"/>
      <c r="S42" s="118"/>
      <c r="T42" s="20"/>
      <c r="U42" s="20"/>
      <c r="V42" s="24" t="s">
        <v>129</v>
      </c>
      <c r="W42" s="25">
        <v>42360</v>
      </c>
      <c r="X42" s="26">
        <v>11708</v>
      </c>
      <c r="Y42" s="84" t="s">
        <v>150</v>
      </c>
      <c r="Z42" s="25">
        <v>42370</v>
      </c>
      <c r="AA42" s="25">
        <v>42735</v>
      </c>
      <c r="AB42" s="28" t="s">
        <v>104</v>
      </c>
      <c r="AC42" s="27" t="s">
        <v>104</v>
      </c>
      <c r="AD42" s="119">
        <v>0</v>
      </c>
      <c r="AE42" s="119">
        <v>0</v>
      </c>
      <c r="AF42" s="30" t="s">
        <v>104</v>
      </c>
      <c r="AG42" s="29" t="s">
        <v>104</v>
      </c>
      <c r="AH42" s="119">
        <v>0</v>
      </c>
      <c r="AI42" s="119">
        <v>0</v>
      </c>
      <c r="AJ42" s="119">
        <v>2323948.1800000002</v>
      </c>
      <c r="AK42" s="119">
        <v>0</v>
      </c>
      <c r="AL42" s="112">
        <v>0</v>
      </c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</row>
    <row r="43" spans="1:60" x14ac:dyDescent="0.25">
      <c r="A43" s="107"/>
      <c r="B43" s="20"/>
      <c r="C43" s="20"/>
      <c r="D43" s="20"/>
      <c r="E43" s="20"/>
      <c r="F43" s="83"/>
      <c r="G43" s="22"/>
      <c r="H43" s="110"/>
      <c r="I43" s="85"/>
      <c r="J43" s="20"/>
      <c r="K43" s="23"/>
      <c r="L43" s="115"/>
      <c r="M43" s="22"/>
      <c r="N43" s="23"/>
      <c r="O43" s="23"/>
      <c r="P43" s="20"/>
      <c r="Q43" s="20"/>
      <c r="R43" s="20"/>
      <c r="S43" s="118"/>
      <c r="T43" s="20"/>
      <c r="U43" s="20"/>
      <c r="V43" s="24" t="s">
        <v>130</v>
      </c>
      <c r="W43" s="25">
        <v>42731</v>
      </c>
      <c r="X43" s="26">
        <v>11965</v>
      </c>
      <c r="Y43" s="84" t="s">
        <v>150</v>
      </c>
      <c r="Z43" s="25">
        <v>42736</v>
      </c>
      <c r="AA43" s="25">
        <v>43100</v>
      </c>
      <c r="AB43" s="28" t="s">
        <v>104</v>
      </c>
      <c r="AC43" s="27" t="s">
        <v>104</v>
      </c>
      <c r="AD43" s="119">
        <v>0</v>
      </c>
      <c r="AE43" s="119">
        <v>0</v>
      </c>
      <c r="AF43" s="30" t="s">
        <v>104</v>
      </c>
      <c r="AG43" s="29" t="s">
        <v>104</v>
      </c>
      <c r="AH43" s="119">
        <v>0</v>
      </c>
      <c r="AI43" s="119">
        <v>0</v>
      </c>
      <c r="AJ43" s="119">
        <v>0</v>
      </c>
      <c r="AK43" s="119">
        <v>0</v>
      </c>
      <c r="AL43" s="112">
        <v>0</v>
      </c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</row>
    <row r="44" spans="1:60" x14ac:dyDescent="0.25">
      <c r="A44" s="107"/>
      <c r="B44" s="20"/>
      <c r="C44" s="20"/>
      <c r="D44" s="20"/>
      <c r="E44" s="20"/>
      <c r="F44" s="83"/>
      <c r="G44" s="22"/>
      <c r="H44" s="110"/>
      <c r="I44" s="85"/>
      <c r="J44" s="20"/>
      <c r="K44" s="23"/>
      <c r="L44" s="115"/>
      <c r="M44" s="22"/>
      <c r="N44" s="23"/>
      <c r="O44" s="23"/>
      <c r="P44" s="20"/>
      <c r="Q44" s="20"/>
      <c r="R44" s="20"/>
      <c r="S44" s="118"/>
      <c r="T44" s="20"/>
      <c r="U44" s="20"/>
      <c r="V44" s="24" t="s">
        <v>131</v>
      </c>
      <c r="W44" s="25">
        <v>42830</v>
      </c>
      <c r="X44" s="26">
        <v>12032</v>
      </c>
      <c r="Y44" s="84" t="s">
        <v>211</v>
      </c>
      <c r="Z44" s="25">
        <v>42736</v>
      </c>
      <c r="AA44" s="25">
        <v>43100</v>
      </c>
      <c r="AB44" s="28" t="s">
        <v>104</v>
      </c>
      <c r="AC44" s="27" t="s">
        <v>104</v>
      </c>
      <c r="AD44" s="119">
        <v>0</v>
      </c>
      <c r="AE44" s="119">
        <v>0</v>
      </c>
      <c r="AF44" s="30" t="s">
        <v>104</v>
      </c>
      <c r="AG44" s="29" t="s">
        <v>104</v>
      </c>
      <c r="AH44" s="119">
        <v>0</v>
      </c>
      <c r="AI44" s="119">
        <v>0</v>
      </c>
      <c r="AJ44" s="119">
        <v>193321.71</v>
      </c>
      <c r="AK44" s="119">
        <v>0</v>
      </c>
      <c r="AL44" s="112">
        <v>0</v>
      </c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</row>
    <row r="45" spans="1:60" x14ac:dyDescent="0.25">
      <c r="A45" s="107"/>
      <c r="B45" s="20"/>
      <c r="C45" s="20"/>
      <c r="D45" s="20"/>
      <c r="E45" s="20"/>
      <c r="F45" s="83"/>
      <c r="G45" s="22"/>
      <c r="H45" s="110"/>
      <c r="I45" s="85"/>
      <c r="J45" s="20"/>
      <c r="K45" s="23"/>
      <c r="L45" s="115"/>
      <c r="M45" s="22"/>
      <c r="N45" s="23"/>
      <c r="O45" s="23"/>
      <c r="P45" s="20"/>
      <c r="Q45" s="20"/>
      <c r="R45" s="20"/>
      <c r="S45" s="118"/>
      <c r="T45" s="20"/>
      <c r="U45" s="20"/>
      <c r="V45" s="24" t="s">
        <v>132</v>
      </c>
      <c r="W45" s="25">
        <v>42906</v>
      </c>
      <c r="X45" s="26">
        <v>12080</v>
      </c>
      <c r="Y45" s="84" t="s">
        <v>210</v>
      </c>
      <c r="Z45" s="25">
        <v>42854</v>
      </c>
      <c r="AA45" s="25">
        <v>43100</v>
      </c>
      <c r="AB45" s="28" t="s">
        <v>104</v>
      </c>
      <c r="AC45" s="27" t="s">
        <v>104</v>
      </c>
      <c r="AD45" s="119">
        <v>0</v>
      </c>
      <c r="AE45" s="119">
        <v>0</v>
      </c>
      <c r="AF45" s="30" t="s">
        <v>104</v>
      </c>
      <c r="AG45" s="29" t="s">
        <v>104</v>
      </c>
      <c r="AH45" s="119">
        <v>0</v>
      </c>
      <c r="AI45" s="119">
        <v>0</v>
      </c>
      <c r="AJ45" s="119">
        <v>800411.2</v>
      </c>
      <c r="AK45" s="119">
        <v>0</v>
      </c>
      <c r="AL45" s="112">
        <v>0</v>
      </c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</row>
    <row r="46" spans="1:60" x14ac:dyDescent="0.25">
      <c r="A46" s="107"/>
      <c r="B46" s="20"/>
      <c r="C46" s="20"/>
      <c r="D46" s="20"/>
      <c r="E46" s="20"/>
      <c r="F46" s="83"/>
      <c r="G46" s="22"/>
      <c r="H46" s="110"/>
      <c r="I46" s="85"/>
      <c r="J46" s="20"/>
      <c r="K46" s="23"/>
      <c r="L46" s="115"/>
      <c r="M46" s="22"/>
      <c r="N46" s="23"/>
      <c r="O46" s="23"/>
      <c r="P46" s="20"/>
      <c r="Q46" s="20"/>
      <c r="R46" s="20"/>
      <c r="S46" s="118"/>
      <c r="T46" s="20"/>
      <c r="U46" s="20"/>
      <c r="V46" s="24" t="s">
        <v>236</v>
      </c>
      <c r="W46" s="25">
        <v>43089</v>
      </c>
      <c r="X46" s="26">
        <v>12213</v>
      </c>
      <c r="Y46" s="84" t="s">
        <v>238</v>
      </c>
      <c r="Z46" s="25">
        <v>43101</v>
      </c>
      <c r="AA46" s="25">
        <v>43465</v>
      </c>
      <c r="AB46" s="28" t="s">
        <v>104</v>
      </c>
      <c r="AC46" s="27" t="s">
        <v>104</v>
      </c>
      <c r="AD46" s="119">
        <v>0</v>
      </c>
      <c r="AE46" s="119">
        <v>0</v>
      </c>
      <c r="AF46" s="25" t="s">
        <v>104</v>
      </c>
      <c r="AG46" s="29" t="s">
        <v>104</v>
      </c>
      <c r="AH46" s="119">
        <v>0</v>
      </c>
      <c r="AI46" s="119">
        <v>0</v>
      </c>
      <c r="AJ46" s="119">
        <v>1055810.74</v>
      </c>
      <c r="AK46" s="119">
        <v>0</v>
      </c>
      <c r="AL46" s="112">
        <v>0</v>
      </c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</row>
    <row r="47" spans="1:60" x14ac:dyDescent="0.25">
      <c r="A47" s="107"/>
      <c r="B47" s="20"/>
      <c r="C47" s="20"/>
      <c r="D47" s="20"/>
      <c r="E47" s="20"/>
      <c r="F47" s="83"/>
      <c r="G47" s="22"/>
      <c r="H47" s="110"/>
      <c r="I47" s="85"/>
      <c r="J47" s="20"/>
      <c r="K47" s="23"/>
      <c r="L47" s="115"/>
      <c r="M47" s="22"/>
      <c r="N47" s="23"/>
      <c r="O47" s="23"/>
      <c r="P47" s="20"/>
      <c r="Q47" s="20"/>
      <c r="R47" s="20"/>
      <c r="S47" s="118"/>
      <c r="T47" s="20"/>
      <c r="U47" s="20"/>
      <c r="V47" s="24" t="s">
        <v>274</v>
      </c>
      <c r="W47" s="25">
        <v>43448</v>
      </c>
      <c r="X47" s="26">
        <v>12455</v>
      </c>
      <c r="Y47" s="84" t="s">
        <v>277</v>
      </c>
      <c r="Z47" s="25">
        <v>43466</v>
      </c>
      <c r="AA47" s="25">
        <v>43555</v>
      </c>
      <c r="AB47" s="28" t="s">
        <v>104</v>
      </c>
      <c r="AC47" s="27" t="s">
        <v>104</v>
      </c>
      <c r="AD47" s="119">
        <v>0</v>
      </c>
      <c r="AE47" s="119">
        <v>0</v>
      </c>
      <c r="AF47" s="75" t="s">
        <v>104</v>
      </c>
      <c r="AG47" s="29" t="s">
        <v>104</v>
      </c>
      <c r="AH47" s="119">
        <v>0</v>
      </c>
      <c r="AI47" s="119">
        <v>0</v>
      </c>
      <c r="AJ47" s="119">
        <v>0</v>
      </c>
      <c r="AK47" s="119">
        <v>145948.66</v>
      </c>
      <c r="AL47" s="112">
        <v>0</v>
      </c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</row>
    <row r="48" spans="1:60" x14ac:dyDescent="0.25">
      <c r="A48" s="107"/>
      <c r="B48" s="20"/>
      <c r="C48" s="27"/>
      <c r="D48" s="27"/>
      <c r="E48" s="27"/>
      <c r="F48" s="84"/>
      <c r="G48" s="24"/>
      <c r="H48" s="13"/>
      <c r="I48" s="85"/>
      <c r="J48" s="27"/>
      <c r="K48" s="25"/>
      <c r="L48" s="112"/>
      <c r="M48" s="24"/>
      <c r="N48" s="25"/>
      <c r="O48" s="25"/>
      <c r="P48" s="27"/>
      <c r="Q48" s="27"/>
      <c r="R48" s="27"/>
      <c r="S48" s="119"/>
      <c r="T48" s="27"/>
      <c r="U48" s="27"/>
      <c r="V48" s="24" t="s">
        <v>275</v>
      </c>
      <c r="W48" s="25">
        <v>43550</v>
      </c>
      <c r="X48" s="26">
        <v>12522</v>
      </c>
      <c r="Y48" s="84" t="s">
        <v>335</v>
      </c>
      <c r="Z48" s="25">
        <v>43556</v>
      </c>
      <c r="AA48" s="25">
        <v>43738</v>
      </c>
      <c r="AB48" s="28" t="s">
        <v>104</v>
      </c>
      <c r="AC48" s="27" t="s">
        <v>104</v>
      </c>
      <c r="AD48" s="119">
        <v>0</v>
      </c>
      <c r="AE48" s="119">
        <v>0</v>
      </c>
      <c r="AF48" s="75" t="s">
        <v>104</v>
      </c>
      <c r="AG48" s="29" t="s">
        <v>104</v>
      </c>
      <c r="AH48" s="119">
        <v>0</v>
      </c>
      <c r="AI48" s="119">
        <v>0</v>
      </c>
      <c r="AJ48" s="119">
        <v>0</v>
      </c>
      <c r="AK48" s="119">
        <f>138061.12+12200.09+5994.24+52918.45+52341.27+5905.83+12200.09+5103.01+12200.09+54992.71</f>
        <v>351916.9</v>
      </c>
      <c r="AL48" s="112">
        <f>AK47+AJ46+AJ45+AJ44+AJ42+AK48</f>
        <v>4871357.3900000006</v>
      </c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</row>
    <row r="49" spans="1:60" x14ac:dyDescent="0.25">
      <c r="A49" s="107">
        <v>7</v>
      </c>
      <c r="B49" s="33" t="s">
        <v>330</v>
      </c>
      <c r="C49" s="20" t="s">
        <v>244</v>
      </c>
      <c r="D49" s="20" t="s">
        <v>178</v>
      </c>
      <c r="E49" s="20" t="s">
        <v>103</v>
      </c>
      <c r="F49" s="83" t="s">
        <v>245</v>
      </c>
      <c r="G49" s="22" t="s">
        <v>246</v>
      </c>
      <c r="H49" s="110" t="s">
        <v>243</v>
      </c>
      <c r="I49" s="85" t="s">
        <v>111</v>
      </c>
      <c r="J49" s="20" t="s">
        <v>116</v>
      </c>
      <c r="K49" s="23">
        <v>42920</v>
      </c>
      <c r="L49" s="115">
        <v>50400</v>
      </c>
      <c r="M49" s="22" t="s">
        <v>247</v>
      </c>
      <c r="N49" s="23">
        <v>42920</v>
      </c>
      <c r="O49" s="23">
        <v>43100</v>
      </c>
      <c r="P49" s="20" t="s">
        <v>181</v>
      </c>
      <c r="Q49" s="20" t="s">
        <v>104</v>
      </c>
      <c r="R49" s="20" t="s">
        <v>104</v>
      </c>
      <c r="S49" s="118" t="s">
        <v>104</v>
      </c>
      <c r="T49" s="20" t="s">
        <v>104</v>
      </c>
      <c r="U49" s="20" t="s">
        <v>104</v>
      </c>
      <c r="V49" s="27" t="s">
        <v>114</v>
      </c>
      <c r="W49" s="25">
        <v>43089</v>
      </c>
      <c r="X49" s="26">
        <v>12212</v>
      </c>
      <c r="Y49" s="84" t="s">
        <v>248</v>
      </c>
      <c r="Z49" s="25">
        <v>43101</v>
      </c>
      <c r="AA49" s="25">
        <v>43465</v>
      </c>
      <c r="AB49" s="28" t="s">
        <v>104</v>
      </c>
      <c r="AC49" s="29" t="s">
        <v>104</v>
      </c>
      <c r="AD49" s="119">
        <v>0</v>
      </c>
      <c r="AE49" s="119">
        <v>0</v>
      </c>
      <c r="AF49" s="25" t="s">
        <v>104</v>
      </c>
      <c r="AG49" s="29" t="s">
        <v>104</v>
      </c>
      <c r="AH49" s="119">
        <v>0</v>
      </c>
      <c r="AI49" s="119">
        <v>0</v>
      </c>
      <c r="AJ49" s="119">
        <v>31920</v>
      </c>
      <c r="AK49" s="119">
        <v>0</v>
      </c>
      <c r="AL49" s="112">
        <v>0</v>
      </c>
      <c r="AM49" s="76" t="s">
        <v>191</v>
      </c>
      <c r="AN49" s="21">
        <v>11992</v>
      </c>
      <c r="AO49" s="20" t="s">
        <v>249</v>
      </c>
      <c r="AP49" s="21">
        <v>11992</v>
      </c>
      <c r="AQ49" s="20" t="s">
        <v>104</v>
      </c>
      <c r="AR49" s="20" t="s">
        <v>104</v>
      </c>
      <c r="AS49" s="20" t="s">
        <v>104</v>
      </c>
      <c r="AT49" s="20" t="s">
        <v>104</v>
      </c>
      <c r="AU49" s="20" t="s">
        <v>104</v>
      </c>
      <c r="AV49" s="20" t="s">
        <v>104</v>
      </c>
      <c r="AW49" s="20" t="s">
        <v>104</v>
      </c>
      <c r="AX49" s="20" t="s">
        <v>104</v>
      </c>
      <c r="AY49" s="20" t="s">
        <v>104</v>
      </c>
      <c r="AZ49" s="20" t="s">
        <v>104</v>
      </c>
      <c r="BA49" s="20" t="s">
        <v>104</v>
      </c>
      <c r="BB49" s="20" t="s">
        <v>104</v>
      </c>
      <c r="BC49" s="20" t="s">
        <v>104</v>
      </c>
      <c r="BD49" s="20" t="s">
        <v>104</v>
      </c>
      <c r="BE49" s="20" t="s">
        <v>104</v>
      </c>
      <c r="BF49" s="20" t="s">
        <v>104</v>
      </c>
      <c r="BG49" s="20" t="s">
        <v>104</v>
      </c>
      <c r="BH49" s="20" t="s">
        <v>104</v>
      </c>
    </row>
    <row r="50" spans="1:60" x14ac:dyDescent="0.25">
      <c r="A50" s="107"/>
      <c r="B50" s="33"/>
      <c r="C50" s="20"/>
      <c r="D50" s="20"/>
      <c r="E50" s="20"/>
      <c r="F50" s="83"/>
      <c r="G50" s="22"/>
      <c r="H50" s="110"/>
      <c r="I50" s="85"/>
      <c r="J50" s="20"/>
      <c r="K50" s="23"/>
      <c r="L50" s="115"/>
      <c r="M50" s="22"/>
      <c r="N50" s="23"/>
      <c r="O50" s="23"/>
      <c r="P50" s="20"/>
      <c r="Q50" s="20"/>
      <c r="R50" s="20"/>
      <c r="S50" s="118"/>
      <c r="T50" s="20"/>
      <c r="U50" s="20"/>
      <c r="V50" s="27" t="s">
        <v>129</v>
      </c>
      <c r="W50" s="25">
        <v>43454</v>
      </c>
      <c r="X50" s="26">
        <v>12460</v>
      </c>
      <c r="Y50" s="84" t="s">
        <v>331</v>
      </c>
      <c r="Z50" s="25">
        <v>43466</v>
      </c>
      <c r="AA50" s="25">
        <v>43830</v>
      </c>
      <c r="AB50" s="28" t="s">
        <v>104</v>
      </c>
      <c r="AC50" s="29" t="s">
        <v>104</v>
      </c>
      <c r="AD50" s="119">
        <v>0</v>
      </c>
      <c r="AE50" s="119">
        <v>0</v>
      </c>
      <c r="AF50" s="25" t="s">
        <v>104</v>
      </c>
      <c r="AG50" s="29" t="s">
        <v>104</v>
      </c>
      <c r="AH50" s="119">
        <v>0</v>
      </c>
      <c r="AI50" s="119">
        <v>0</v>
      </c>
      <c r="AJ50" s="119">
        <v>0</v>
      </c>
      <c r="AK50" s="119">
        <f>7000+11320+3500+1080+3500+1080+3500+1080</f>
        <v>32060</v>
      </c>
      <c r="AL50" s="112">
        <f>AJ49+AK50</f>
        <v>63980</v>
      </c>
      <c r="AM50" s="31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</row>
    <row r="51" spans="1:60" ht="25.5" x14ac:dyDescent="0.25">
      <c r="A51" s="15">
        <v>8</v>
      </c>
      <c r="B51" s="27" t="s">
        <v>333</v>
      </c>
      <c r="C51" s="27" t="s">
        <v>240</v>
      </c>
      <c r="D51" s="27" t="s">
        <v>178</v>
      </c>
      <c r="E51" s="27" t="s">
        <v>103</v>
      </c>
      <c r="F51" s="84" t="s">
        <v>126</v>
      </c>
      <c r="G51" s="24" t="s">
        <v>241</v>
      </c>
      <c r="H51" s="13" t="s">
        <v>242</v>
      </c>
      <c r="I51" s="82" t="s">
        <v>121</v>
      </c>
      <c r="J51" s="29" t="s">
        <v>122</v>
      </c>
      <c r="K51" s="25">
        <v>43088</v>
      </c>
      <c r="L51" s="112">
        <v>76800</v>
      </c>
      <c r="M51" s="26">
        <v>12213</v>
      </c>
      <c r="N51" s="25">
        <v>43088</v>
      </c>
      <c r="O51" s="25">
        <v>43453</v>
      </c>
      <c r="P51" s="27" t="s">
        <v>181</v>
      </c>
      <c r="Q51" s="27" t="s">
        <v>104</v>
      </c>
      <c r="R51" s="27" t="s">
        <v>104</v>
      </c>
      <c r="S51" s="119" t="s">
        <v>104</v>
      </c>
      <c r="T51" s="27" t="s">
        <v>101</v>
      </c>
      <c r="U51" s="27"/>
      <c r="V51" s="24" t="s">
        <v>114</v>
      </c>
      <c r="W51" s="25">
        <v>43437</v>
      </c>
      <c r="X51" s="26">
        <v>12457</v>
      </c>
      <c r="Y51" s="84" t="s">
        <v>272</v>
      </c>
      <c r="Z51" s="25">
        <v>43101</v>
      </c>
      <c r="AA51" s="25">
        <v>43830</v>
      </c>
      <c r="AB51" s="28" t="s">
        <v>104</v>
      </c>
      <c r="AC51" s="27" t="s">
        <v>104</v>
      </c>
      <c r="AD51" s="119">
        <v>0</v>
      </c>
      <c r="AE51" s="119">
        <v>0</v>
      </c>
      <c r="AF51" s="30" t="s">
        <v>104</v>
      </c>
      <c r="AG51" s="29" t="s">
        <v>104</v>
      </c>
      <c r="AH51" s="119">
        <v>0</v>
      </c>
      <c r="AI51" s="119">
        <v>0</v>
      </c>
      <c r="AJ51" s="119">
        <v>76800</v>
      </c>
      <c r="AK51" s="119">
        <f>12800+12800+6400+6400+6400</f>
        <v>44800</v>
      </c>
      <c r="AL51" s="112">
        <f>AJ51+AK51</f>
        <v>121600</v>
      </c>
      <c r="AM51" s="30" t="s">
        <v>127</v>
      </c>
      <c r="AN51" s="26">
        <v>11243</v>
      </c>
      <c r="AO51" s="68" t="s">
        <v>128</v>
      </c>
      <c r="AP51" s="26">
        <v>11365</v>
      </c>
      <c r="AQ51" s="69" t="s">
        <v>104</v>
      </c>
      <c r="AR51" s="69" t="s">
        <v>104</v>
      </c>
      <c r="AS51" s="69" t="s">
        <v>104</v>
      </c>
      <c r="AT51" s="69" t="s">
        <v>104</v>
      </c>
      <c r="AU51" s="69" t="s">
        <v>104</v>
      </c>
      <c r="AV51" s="69" t="s">
        <v>104</v>
      </c>
      <c r="AW51" s="69" t="s">
        <v>104</v>
      </c>
      <c r="AX51" s="69" t="s">
        <v>104</v>
      </c>
      <c r="AY51" s="69" t="s">
        <v>104</v>
      </c>
      <c r="AZ51" s="69" t="s">
        <v>104</v>
      </c>
      <c r="BA51" s="69" t="s">
        <v>104</v>
      </c>
      <c r="BB51" s="69" t="s">
        <v>104</v>
      </c>
      <c r="BC51" s="69" t="s">
        <v>104</v>
      </c>
      <c r="BD51" s="69" t="s">
        <v>104</v>
      </c>
      <c r="BE51" s="69" t="s">
        <v>104</v>
      </c>
      <c r="BF51" s="69" t="s">
        <v>104</v>
      </c>
      <c r="BG51" s="69" t="s">
        <v>104</v>
      </c>
      <c r="BH51" s="69" t="s">
        <v>104</v>
      </c>
    </row>
    <row r="52" spans="1:60" x14ac:dyDescent="0.25">
      <c r="A52" s="107">
        <v>9</v>
      </c>
      <c r="B52" s="20" t="s">
        <v>280</v>
      </c>
      <c r="C52" s="20" t="s">
        <v>148</v>
      </c>
      <c r="D52" s="20" t="s">
        <v>179</v>
      </c>
      <c r="E52" s="20" t="s">
        <v>103</v>
      </c>
      <c r="F52" s="83" t="s">
        <v>123</v>
      </c>
      <c r="G52" s="21">
        <v>11211</v>
      </c>
      <c r="H52" s="110" t="s">
        <v>142</v>
      </c>
      <c r="I52" s="85" t="s">
        <v>143</v>
      </c>
      <c r="J52" s="20" t="s">
        <v>146</v>
      </c>
      <c r="K52" s="23">
        <v>41869</v>
      </c>
      <c r="L52" s="115">
        <v>15990.66</v>
      </c>
      <c r="M52" s="22" t="s">
        <v>189</v>
      </c>
      <c r="N52" s="23">
        <v>41883</v>
      </c>
      <c r="O52" s="23">
        <v>42004</v>
      </c>
      <c r="P52" s="20" t="s">
        <v>102</v>
      </c>
      <c r="Q52" s="20" t="s">
        <v>104</v>
      </c>
      <c r="R52" s="20" t="s">
        <v>104</v>
      </c>
      <c r="S52" s="118" t="s">
        <v>104</v>
      </c>
      <c r="T52" s="20" t="s">
        <v>124</v>
      </c>
      <c r="U52" s="20"/>
      <c r="V52" s="24" t="s">
        <v>114</v>
      </c>
      <c r="W52" s="25">
        <v>42346</v>
      </c>
      <c r="X52" s="30" t="s">
        <v>163</v>
      </c>
      <c r="Y52" s="84" t="s">
        <v>165</v>
      </c>
      <c r="Z52" s="25">
        <v>41981</v>
      </c>
      <c r="AA52" s="25">
        <v>42369</v>
      </c>
      <c r="AB52" s="28" t="s">
        <v>104</v>
      </c>
      <c r="AC52" s="27" t="s">
        <v>104</v>
      </c>
      <c r="AD52" s="119">
        <v>0</v>
      </c>
      <c r="AE52" s="119">
        <v>0</v>
      </c>
      <c r="AF52" s="30" t="s">
        <v>104</v>
      </c>
      <c r="AG52" s="29" t="s">
        <v>104</v>
      </c>
      <c r="AH52" s="119">
        <v>0</v>
      </c>
      <c r="AI52" s="119">
        <v>0</v>
      </c>
      <c r="AJ52" s="119">
        <v>0</v>
      </c>
      <c r="AK52" s="119">
        <v>0</v>
      </c>
      <c r="AL52" s="112">
        <v>0</v>
      </c>
      <c r="AM52" s="31" t="s">
        <v>105</v>
      </c>
      <c r="AN52" s="21">
        <v>11233</v>
      </c>
      <c r="AO52" s="32" t="s">
        <v>125</v>
      </c>
      <c r="AP52" s="21">
        <v>11233</v>
      </c>
      <c r="AQ52" s="33" t="s">
        <v>104</v>
      </c>
      <c r="AR52" s="33" t="s">
        <v>104</v>
      </c>
      <c r="AS52" s="33" t="s">
        <v>104</v>
      </c>
      <c r="AT52" s="33" t="s">
        <v>104</v>
      </c>
      <c r="AU52" s="33" t="s">
        <v>104</v>
      </c>
      <c r="AV52" s="33" t="s">
        <v>104</v>
      </c>
      <c r="AW52" s="33" t="s">
        <v>104</v>
      </c>
      <c r="AX52" s="33" t="s">
        <v>104</v>
      </c>
      <c r="AY52" s="33" t="s">
        <v>104</v>
      </c>
      <c r="AZ52" s="33" t="s">
        <v>104</v>
      </c>
      <c r="BA52" s="33" t="s">
        <v>104</v>
      </c>
      <c r="BB52" s="33" t="s">
        <v>104</v>
      </c>
      <c r="BC52" s="33" t="s">
        <v>104</v>
      </c>
      <c r="BD52" s="33" t="s">
        <v>104</v>
      </c>
      <c r="BE52" s="33" t="s">
        <v>104</v>
      </c>
      <c r="BF52" s="33" t="s">
        <v>104</v>
      </c>
      <c r="BG52" s="33" t="s">
        <v>104</v>
      </c>
      <c r="BH52" s="33" t="s">
        <v>104</v>
      </c>
    </row>
    <row r="53" spans="1:60" x14ac:dyDescent="0.25">
      <c r="A53" s="107"/>
      <c r="B53" s="20"/>
      <c r="C53" s="20"/>
      <c r="D53" s="20"/>
      <c r="E53" s="20"/>
      <c r="F53" s="83"/>
      <c r="G53" s="21"/>
      <c r="H53" s="110"/>
      <c r="I53" s="85"/>
      <c r="J53" s="20"/>
      <c r="K53" s="23"/>
      <c r="L53" s="115"/>
      <c r="M53" s="22"/>
      <c r="N53" s="23"/>
      <c r="O53" s="23"/>
      <c r="P53" s="20"/>
      <c r="Q53" s="20"/>
      <c r="R53" s="20"/>
      <c r="S53" s="118"/>
      <c r="T53" s="20"/>
      <c r="U53" s="20"/>
      <c r="V53" s="24" t="s">
        <v>129</v>
      </c>
      <c r="W53" s="25">
        <v>42347</v>
      </c>
      <c r="X53" s="26">
        <v>11708</v>
      </c>
      <c r="Y53" s="84" t="s">
        <v>164</v>
      </c>
      <c r="Z53" s="25">
        <v>42347</v>
      </c>
      <c r="AA53" s="25">
        <v>42735</v>
      </c>
      <c r="AB53" s="28" t="s">
        <v>104</v>
      </c>
      <c r="AC53" s="27" t="s">
        <v>104</v>
      </c>
      <c r="AD53" s="119">
        <v>0</v>
      </c>
      <c r="AE53" s="119">
        <v>0</v>
      </c>
      <c r="AF53" s="30" t="s">
        <v>104</v>
      </c>
      <c r="AG53" s="29" t="s">
        <v>104</v>
      </c>
      <c r="AH53" s="119">
        <v>0</v>
      </c>
      <c r="AI53" s="119">
        <v>0</v>
      </c>
      <c r="AJ53" s="119">
        <v>101910.66</v>
      </c>
      <c r="AK53" s="119">
        <v>0</v>
      </c>
      <c r="AL53" s="112">
        <v>0</v>
      </c>
      <c r="AM53" s="31"/>
      <c r="AN53" s="21"/>
      <c r="AO53" s="32"/>
      <c r="AP53" s="21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</row>
    <row r="54" spans="1:60" x14ac:dyDescent="0.25">
      <c r="A54" s="107"/>
      <c r="B54" s="20"/>
      <c r="C54" s="20"/>
      <c r="D54" s="20"/>
      <c r="E54" s="20"/>
      <c r="F54" s="83"/>
      <c r="G54" s="21"/>
      <c r="H54" s="110"/>
      <c r="I54" s="85"/>
      <c r="J54" s="20"/>
      <c r="K54" s="23"/>
      <c r="L54" s="115"/>
      <c r="M54" s="22"/>
      <c r="N54" s="23"/>
      <c r="O54" s="23"/>
      <c r="P54" s="20"/>
      <c r="Q54" s="20"/>
      <c r="R54" s="20"/>
      <c r="S54" s="118"/>
      <c r="T54" s="20"/>
      <c r="U54" s="20"/>
      <c r="V54" s="24" t="s">
        <v>130</v>
      </c>
      <c r="W54" s="25">
        <v>42730</v>
      </c>
      <c r="X54" s="26">
        <v>11965</v>
      </c>
      <c r="Y54" s="84" t="s">
        <v>184</v>
      </c>
      <c r="Z54" s="25">
        <v>42736</v>
      </c>
      <c r="AA54" s="25">
        <v>43100</v>
      </c>
      <c r="AB54" s="28" t="s">
        <v>104</v>
      </c>
      <c r="AC54" s="27" t="s">
        <v>104</v>
      </c>
      <c r="AD54" s="119">
        <v>0</v>
      </c>
      <c r="AE54" s="119">
        <v>0</v>
      </c>
      <c r="AF54" s="30" t="s">
        <v>104</v>
      </c>
      <c r="AG54" s="29" t="s">
        <v>104</v>
      </c>
      <c r="AH54" s="119">
        <v>0</v>
      </c>
      <c r="AI54" s="119">
        <v>0</v>
      </c>
      <c r="AJ54" s="119">
        <v>42960</v>
      </c>
      <c r="AK54" s="119">
        <v>0</v>
      </c>
      <c r="AL54" s="112">
        <v>0</v>
      </c>
      <c r="AM54" s="31"/>
      <c r="AN54" s="21"/>
      <c r="AO54" s="32"/>
      <c r="AP54" s="21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</row>
    <row r="55" spans="1:60" x14ac:dyDescent="0.25">
      <c r="A55" s="107"/>
      <c r="B55" s="20"/>
      <c r="C55" s="20"/>
      <c r="D55" s="20"/>
      <c r="E55" s="20"/>
      <c r="F55" s="83"/>
      <c r="G55" s="21"/>
      <c r="H55" s="110"/>
      <c r="I55" s="85"/>
      <c r="J55" s="20"/>
      <c r="K55" s="23"/>
      <c r="L55" s="115"/>
      <c r="M55" s="22"/>
      <c r="N55" s="23"/>
      <c r="O55" s="23"/>
      <c r="P55" s="20"/>
      <c r="Q55" s="20"/>
      <c r="R55" s="20"/>
      <c r="S55" s="118"/>
      <c r="T55" s="20"/>
      <c r="U55" s="20"/>
      <c r="V55" s="24" t="s">
        <v>131</v>
      </c>
      <c r="W55" s="25">
        <v>43089</v>
      </c>
      <c r="X55" s="26">
        <v>12207</v>
      </c>
      <c r="Y55" s="84" t="s">
        <v>239</v>
      </c>
      <c r="Z55" s="25">
        <v>43101</v>
      </c>
      <c r="AA55" s="25">
        <v>43465</v>
      </c>
      <c r="AB55" s="28" t="s">
        <v>104</v>
      </c>
      <c r="AC55" s="27" t="s">
        <v>104</v>
      </c>
      <c r="AD55" s="119">
        <v>0</v>
      </c>
      <c r="AE55" s="119">
        <v>0</v>
      </c>
      <c r="AF55" s="25" t="s">
        <v>104</v>
      </c>
      <c r="AG55" s="29" t="s">
        <v>104</v>
      </c>
      <c r="AH55" s="119">
        <v>0</v>
      </c>
      <c r="AI55" s="119">
        <v>0</v>
      </c>
      <c r="AJ55" s="119">
        <v>42960</v>
      </c>
      <c r="AK55" s="119">
        <v>0</v>
      </c>
      <c r="AL55" s="112">
        <v>0</v>
      </c>
      <c r="AM55" s="31"/>
      <c r="AN55" s="21"/>
      <c r="AO55" s="32"/>
      <c r="AP55" s="21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</row>
    <row r="56" spans="1:60" x14ac:dyDescent="0.25">
      <c r="A56" s="107"/>
      <c r="B56" s="20"/>
      <c r="C56" s="20"/>
      <c r="D56" s="20"/>
      <c r="E56" s="20"/>
      <c r="F56" s="83"/>
      <c r="G56" s="21"/>
      <c r="H56" s="110"/>
      <c r="I56" s="85"/>
      <c r="J56" s="20"/>
      <c r="K56" s="23"/>
      <c r="L56" s="115"/>
      <c r="M56" s="22"/>
      <c r="N56" s="23"/>
      <c r="O56" s="23"/>
      <c r="P56" s="20"/>
      <c r="Q56" s="20"/>
      <c r="R56" s="20"/>
      <c r="S56" s="118"/>
      <c r="T56" s="20"/>
      <c r="U56" s="20"/>
      <c r="V56" s="24" t="s">
        <v>132</v>
      </c>
      <c r="W56" s="25">
        <v>43467</v>
      </c>
      <c r="X56" s="26">
        <v>12499</v>
      </c>
      <c r="Y56" s="84" t="s">
        <v>281</v>
      </c>
      <c r="Z56" s="25">
        <v>43467</v>
      </c>
      <c r="AA56" s="25">
        <v>43694</v>
      </c>
      <c r="AB56" s="28" t="s">
        <v>104</v>
      </c>
      <c r="AC56" s="27" t="s">
        <v>104</v>
      </c>
      <c r="AD56" s="119">
        <v>0</v>
      </c>
      <c r="AE56" s="119">
        <v>0</v>
      </c>
      <c r="AF56" s="25" t="s">
        <v>104</v>
      </c>
      <c r="AG56" s="29" t="s">
        <v>104</v>
      </c>
      <c r="AH56" s="119">
        <v>0</v>
      </c>
      <c r="AI56" s="119">
        <v>0</v>
      </c>
      <c r="AJ56" s="119">
        <v>0</v>
      </c>
      <c r="AK56" s="119">
        <v>27023.22</v>
      </c>
      <c r="AL56" s="112">
        <v>0</v>
      </c>
      <c r="AM56" s="31"/>
      <c r="AN56" s="21"/>
      <c r="AO56" s="32"/>
      <c r="AP56" s="21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</row>
    <row r="57" spans="1:60" x14ac:dyDescent="0.25">
      <c r="A57" s="107"/>
      <c r="B57" s="20"/>
      <c r="C57" s="20"/>
      <c r="D57" s="20"/>
      <c r="E57" s="20"/>
      <c r="F57" s="83"/>
      <c r="G57" s="21"/>
      <c r="H57" s="110"/>
      <c r="I57" s="85"/>
      <c r="J57" s="20"/>
      <c r="K57" s="23"/>
      <c r="L57" s="115"/>
      <c r="M57" s="22"/>
      <c r="N57" s="23"/>
      <c r="O57" s="23"/>
      <c r="P57" s="20"/>
      <c r="Q57" s="20"/>
      <c r="R57" s="20"/>
      <c r="S57" s="118"/>
      <c r="T57" s="20"/>
      <c r="U57" s="20"/>
      <c r="V57" s="24" t="s">
        <v>236</v>
      </c>
      <c r="W57" s="25">
        <v>43692</v>
      </c>
      <c r="X57" s="26">
        <v>12619</v>
      </c>
      <c r="Y57" s="84" t="s">
        <v>436</v>
      </c>
      <c r="Z57" s="25">
        <v>43695</v>
      </c>
      <c r="AA57" s="25">
        <v>43769</v>
      </c>
      <c r="AB57" s="28" t="s">
        <v>104</v>
      </c>
      <c r="AC57" s="27" t="s">
        <v>104</v>
      </c>
      <c r="AD57" s="119">
        <v>0</v>
      </c>
      <c r="AE57" s="119">
        <v>0</v>
      </c>
      <c r="AF57" s="25" t="s">
        <v>104</v>
      </c>
      <c r="AG57" s="29" t="s">
        <v>104</v>
      </c>
      <c r="AH57" s="119">
        <v>0</v>
      </c>
      <c r="AI57" s="119">
        <v>0</v>
      </c>
      <c r="AJ57" s="119">
        <v>0</v>
      </c>
      <c r="AK57" s="119">
        <v>1616.77</v>
      </c>
      <c r="AL57" s="112">
        <f>AJ53+AJ54+AJ55+AK56+AK57</f>
        <v>216470.65</v>
      </c>
      <c r="AM57" s="31"/>
      <c r="AN57" s="21"/>
      <c r="AO57" s="32"/>
      <c r="AP57" s="21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</row>
    <row r="58" spans="1:60" x14ac:dyDescent="0.25">
      <c r="A58" s="107">
        <v>10</v>
      </c>
      <c r="B58" s="20" t="s">
        <v>269</v>
      </c>
      <c r="C58" s="20" t="s">
        <v>153</v>
      </c>
      <c r="D58" s="20" t="s">
        <v>178</v>
      </c>
      <c r="E58" s="20" t="s">
        <v>103</v>
      </c>
      <c r="F58" s="83" t="s">
        <v>154</v>
      </c>
      <c r="G58" s="21">
        <v>11211</v>
      </c>
      <c r="H58" s="110" t="s">
        <v>152</v>
      </c>
      <c r="I58" s="85" t="s">
        <v>112</v>
      </c>
      <c r="J58" s="20" t="s">
        <v>118</v>
      </c>
      <c r="K58" s="23">
        <v>42037</v>
      </c>
      <c r="L58" s="115">
        <v>57729.98</v>
      </c>
      <c r="M58" s="21">
        <v>11506</v>
      </c>
      <c r="N58" s="23">
        <v>42037</v>
      </c>
      <c r="O58" s="23">
        <v>42369</v>
      </c>
      <c r="P58" s="20" t="s">
        <v>134</v>
      </c>
      <c r="Q58" s="20" t="s">
        <v>104</v>
      </c>
      <c r="R58" s="20" t="s">
        <v>104</v>
      </c>
      <c r="S58" s="118" t="s">
        <v>104</v>
      </c>
      <c r="T58" s="20" t="s">
        <v>101</v>
      </c>
      <c r="U58" s="9"/>
      <c r="V58" s="24" t="s">
        <v>114</v>
      </c>
      <c r="W58" s="25">
        <v>42360</v>
      </c>
      <c r="X58" s="26">
        <v>11709</v>
      </c>
      <c r="Y58" s="84" t="s">
        <v>166</v>
      </c>
      <c r="Z58" s="25">
        <v>42370</v>
      </c>
      <c r="AA58" s="25">
        <v>42735</v>
      </c>
      <c r="AB58" s="28" t="s">
        <v>104</v>
      </c>
      <c r="AC58" s="27" t="s">
        <v>104</v>
      </c>
      <c r="AD58" s="119">
        <v>0</v>
      </c>
      <c r="AE58" s="119">
        <v>0</v>
      </c>
      <c r="AF58" s="30" t="s">
        <v>104</v>
      </c>
      <c r="AG58" s="29" t="s">
        <v>104</v>
      </c>
      <c r="AH58" s="119">
        <v>0</v>
      </c>
      <c r="AI58" s="119">
        <v>0</v>
      </c>
      <c r="AJ58" s="119">
        <v>0</v>
      </c>
      <c r="AK58" s="119">
        <v>0</v>
      </c>
      <c r="AL58" s="112">
        <v>0</v>
      </c>
      <c r="AM58" s="31" t="s">
        <v>100</v>
      </c>
      <c r="AN58" s="21" t="s">
        <v>104</v>
      </c>
      <c r="AO58" s="32" t="s">
        <v>158</v>
      </c>
      <c r="AP58" s="21" t="s">
        <v>104</v>
      </c>
      <c r="AQ58" s="21" t="s">
        <v>104</v>
      </c>
      <c r="AR58" s="21" t="s">
        <v>104</v>
      </c>
      <c r="AS58" s="21" t="s">
        <v>104</v>
      </c>
      <c r="AT58" s="21" t="s">
        <v>104</v>
      </c>
      <c r="AU58" s="21" t="s">
        <v>104</v>
      </c>
      <c r="AV58" s="21" t="s">
        <v>104</v>
      </c>
      <c r="AW58" s="21" t="s">
        <v>104</v>
      </c>
      <c r="AX58" s="21" t="s">
        <v>104</v>
      </c>
      <c r="AY58" s="21" t="s">
        <v>104</v>
      </c>
      <c r="AZ58" s="21" t="s">
        <v>104</v>
      </c>
      <c r="BA58" s="21" t="s">
        <v>104</v>
      </c>
      <c r="BB58" s="21" t="s">
        <v>104</v>
      </c>
      <c r="BC58" s="21" t="s">
        <v>104</v>
      </c>
      <c r="BD58" s="21" t="s">
        <v>104</v>
      </c>
      <c r="BE58" s="21" t="s">
        <v>104</v>
      </c>
      <c r="BF58" s="21" t="s">
        <v>104</v>
      </c>
      <c r="BG58" s="21" t="s">
        <v>104</v>
      </c>
      <c r="BH58" s="21" t="s">
        <v>104</v>
      </c>
    </row>
    <row r="59" spans="1:60" x14ac:dyDescent="0.25">
      <c r="A59" s="107"/>
      <c r="B59" s="20"/>
      <c r="C59" s="20"/>
      <c r="D59" s="20"/>
      <c r="E59" s="20"/>
      <c r="F59" s="83"/>
      <c r="G59" s="21"/>
      <c r="H59" s="110"/>
      <c r="I59" s="85"/>
      <c r="J59" s="20"/>
      <c r="K59" s="23"/>
      <c r="L59" s="115"/>
      <c r="M59" s="21"/>
      <c r="N59" s="23"/>
      <c r="O59" s="23"/>
      <c r="P59" s="20"/>
      <c r="Q59" s="20"/>
      <c r="R59" s="20"/>
      <c r="S59" s="118"/>
      <c r="T59" s="20"/>
      <c r="U59" s="9"/>
      <c r="V59" s="24" t="s">
        <v>129</v>
      </c>
      <c r="W59" s="25">
        <v>42699</v>
      </c>
      <c r="X59" s="26">
        <v>11943</v>
      </c>
      <c r="Y59" s="84" t="s">
        <v>177</v>
      </c>
      <c r="Z59" s="25">
        <v>42401</v>
      </c>
      <c r="AA59" s="25">
        <v>42735</v>
      </c>
      <c r="AB59" s="54">
        <v>0.09</v>
      </c>
      <c r="AC59" s="27" t="s">
        <v>104</v>
      </c>
      <c r="AD59" s="119">
        <v>0</v>
      </c>
      <c r="AE59" s="119">
        <v>0</v>
      </c>
      <c r="AF59" s="30" t="s">
        <v>104</v>
      </c>
      <c r="AG59" s="29" t="s">
        <v>104</v>
      </c>
      <c r="AH59" s="119">
        <v>0</v>
      </c>
      <c r="AI59" s="119">
        <v>0</v>
      </c>
      <c r="AJ59" s="119">
        <v>120708.13</v>
      </c>
      <c r="AK59" s="119">
        <v>0</v>
      </c>
      <c r="AL59" s="112">
        <v>0</v>
      </c>
      <c r="AM59" s="31"/>
      <c r="AN59" s="21"/>
      <c r="AO59" s="32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</row>
    <row r="60" spans="1:60" x14ac:dyDescent="0.25">
      <c r="A60" s="107"/>
      <c r="B60" s="20"/>
      <c r="C60" s="20"/>
      <c r="D60" s="20"/>
      <c r="E60" s="20"/>
      <c r="F60" s="83"/>
      <c r="G60" s="21"/>
      <c r="H60" s="110"/>
      <c r="I60" s="85"/>
      <c r="J60" s="20"/>
      <c r="K60" s="23"/>
      <c r="L60" s="115"/>
      <c r="M60" s="21"/>
      <c r="N60" s="23"/>
      <c r="O60" s="23"/>
      <c r="P60" s="20"/>
      <c r="Q60" s="20"/>
      <c r="R60" s="20"/>
      <c r="S60" s="118"/>
      <c r="T60" s="20"/>
      <c r="U60" s="9"/>
      <c r="V60" s="24" t="s">
        <v>130</v>
      </c>
      <c r="W60" s="25">
        <v>42731</v>
      </c>
      <c r="X60" s="26">
        <v>11965</v>
      </c>
      <c r="Y60" s="84" t="s">
        <v>185</v>
      </c>
      <c r="Z60" s="25">
        <v>42736</v>
      </c>
      <c r="AA60" s="25">
        <v>43100</v>
      </c>
      <c r="AB60" s="44" t="s">
        <v>104</v>
      </c>
      <c r="AC60" s="27" t="s">
        <v>104</v>
      </c>
      <c r="AD60" s="119">
        <v>0</v>
      </c>
      <c r="AE60" s="119">
        <v>0</v>
      </c>
      <c r="AF60" s="30" t="s">
        <v>104</v>
      </c>
      <c r="AG60" s="29" t="s">
        <v>104</v>
      </c>
      <c r="AH60" s="119">
        <v>0</v>
      </c>
      <c r="AI60" s="119">
        <v>0</v>
      </c>
      <c r="AJ60" s="119">
        <v>0</v>
      </c>
      <c r="AK60" s="119">
        <v>0</v>
      </c>
      <c r="AL60" s="112">
        <v>0</v>
      </c>
      <c r="AM60" s="31"/>
      <c r="AN60" s="21"/>
      <c r="AO60" s="32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</row>
    <row r="61" spans="1:60" x14ac:dyDescent="0.25">
      <c r="A61" s="107"/>
      <c r="B61" s="20"/>
      <c r="C61" s="20"/>
      <c r="D61" s="20"/>
      <c r="E61" s="20"/>
      <c r="F61" s="83"/>
      <c r="G61" s="21"/>
      <c r="H61" s="110"/>
      <c r="I61" s="85"/>
      <c r="J61" s="20"/>
      <c r="K61" s="23"/>
      <c r="L61" s="115"/>
      <c r="M61" s="21"/>
      <c r="N61" s="23"/>
      <c r="O61" s="23"/>
      <c r="P61" s="20"/>
      <c r="Q61" s="20"/>
      <c r="R61" s="20"/>
      <c r="S61" s="118"/>
      <c r="T61" s="20"/>
      <c r="U61" s="9"/>
      <c r="V61" s="24" t="s">
        <v>131</v>
      </c>
      <c r="W61" s="25">
        <v>42948</v>
      </c>
      <c r="X61" s="26">
        <v>12130</v>
      </c>
      <c r="Y61" s="84" t="s">
        <v>177</v>
      </c>
      <c r="Z61" s="25">
        <v>42736</v>
      </c>
      <c r="AA61" s="25">
        <v>43100</v>
      </c>
      <c r="AB61" s="44">
        <v>7.5399999999999995E-2</v>
      </c>
      <c r="AC61" s="27" t="s">
        <v>104</v>
      </c>
      <c r="AD61" s="119">
        <v>391.3</v>
      </c>
      <c r="AE61" s="119">
        <v>0</v>
      </c>
      <c r="AF61" s="30" t="s">
        <v>104</v>
      </c>
      <c r="AG61" s="29" t="s">
        <v>104</v>
      </c>
      <c r="AH61" s="119">
        <v>0</v>
      </c>
      <c r="AI61" s="119">
        <v>0</v>
      </c>
      <c r="AJ61" s="119">
        <v>72855.259999999995</v>
      </c>
      <c r="AK61" s="119">
        <v>0</v>
      </c>
      <c r="AL61" s="112">
        <v>0</v>
      </c>
      <c r="AM61" s="31"/>
      <c r="AN61" s="21"/>
      <c r="AO61" s="32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</row>
    <row r="62" spans="1:60" x14ac:dyDescent="0.25">
      <c r="A62" s="107"/>
      <c r="B62" s="20"/>
      <c r="C62" s="20"/>
      <c r="D62" s="20"/>
      <c r="E62" s="20"/>
      <c r="F62" s="83"/>
      <c r="G62" s="21"/>
      <c r="H62" s="110"/>
      <c r="I62" s="85"/>
      <c r="J62" s="20"/>
      <c r="K62" s="23"/>
      <c r="L62" s="115"/>
      <c r="M62" s="21"/>
      <c r="N62" s="23"/>
      <c r="O62" s="23"/>
      <c r="P62" s="20"/>
      <c r="Q62" s="20"/>
      <c r="R62" s="20"/>
      <c r="S62" s="118"/>
      <c r="T62" s="20"/>
      <c r="U62" s="9"/>
      <c r="V62" s="24" t="s">
        <v>132</v>
      </c>
      <c r="W62" s="25">
        <v>43089</v>
      </c>
      <c r="X62" s="26">
        <v>12207</v>
      </c>
      <c r="Y62" s="84" t="s">
        <v>237</v>
      </c>
      <c r="Z62" s="25">
        <v>43101</v>
      </c>
      <c r="AA62" s="25">
        <v>43465</v>
      </c>
      <c r="AB62" s="28" t="s">
        <v>104</v>
      </c>
      <c r="AC62" s="27" t="s">
        <v>104</v>
      </c>
      <c r="AD62" s="119">
        <v>0</v>
      </c>
      <c r="AE62" s="119">
        <v>0</v>
      </c>
      <c r="AF62" s="25" t="s">
        <v>104</v>
      </c>
      <c r="AG62" s="29" t="s">
        <v>104</v>
      </c>
      <c r="AH62" s="119">
        <v>0</v>
      </c>
      <c r="AI62" s="119">
        <v>0</v>
      </c>
      <c r="AJ62" s="119">
        <v>73246.559999999998</v>
      </c>
      <c r="AK62" s="119">
        <v>0</v>
      </c>
      <c r="AL62" s="112">
        <v>0</v>
      </c>
      <c r="AM62" s="31"/>
      <c r="AN62" s="21"/>
      <c r="AO62" s="32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</row>
    <row r="63" spans="1:60" x14ac:dyDescent="0.25">
      <c r="A63" s="107"/>
      <c r="B63" s="20"/>
      <c r="C63" s="20"/>
      <c r="D63" s="20"/>
      <c r="E63" s="20"/>
      <c r="F63" s="83"/>
      <c r="G63" s="21"/>
      <c r="H63" s="110"/>
      <c r="I63" s="85"/>
      <c r="J63" s="20"/>
      <c r="K63" s="23"/>
      <c r="L63" s="115"/>
      <c r="M63" s="21"/>
      <c r="N63" s="23"/>
      <c r="O63" s="23"/>
      <c r="P63" s="20"/>
      <c r="Q63" s="20"/>
      <c r="R63" s="20"/>
      <c r="S63" s="118"/>
      <c r="T63" s="20"/>
      <c r="U63" s="9"/>
      <c r="V63" s="24" t="s">
        <v>236</v>
      </c>
      <c r="W63" s="25">
        <v>43454</v>
      </c>
      <c r="X63" s="26">
        <v>12460</v>
      </c>
      <c r="Y63" s="84" t="s">
        <v>272</v>
      </c>
      <c r="Z63" s="25">
        <v>43466</v>
      </c>
      <c r="AA63" s="25">
        <v>43830</v>
      </c>
      <c r="AB63" s="28" t="s">
        <v>104</v>
      </c>
      <c r="AC63" s="27" t="s">
        <v>104</v>
      </c>
      <c r="AD63" s="119">
        <v>0</v>
      </c>
      <c r="AE63" s="119">
        <v>0</v>
      </c>
      <c r="AF63" s="25" t="s">
        <v>104</v>
      </c>
      <c r="AG63" s="29" t="s">
        <v>104</v>
      </c>
      <c r="AH63" s="119">
        <v>0</v>
      </c>
      <c r="AI63" s="119">
        <v>0</v>
      </c>
      <c r="AJ63" s="119">
        <v>0</v>
      </c>
      <c r="AK63" s="119">
        <f>12207.76+12207.76+6103.88+6103.88+6103.88</f>
        <v>42727.159999999996</v>
      </c>
      <c r="AL63" s="112">
        <f>AJ59+AJ62+AJ61+AK63</f>
        <v>309537.11</v>
      </c>
      <c r="AM63" s="31"/>
      <c r="AN63" s="21"/>
      <c r="AO63" s="32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</row>
    <row r="64" spans="1:60" x14ac:dyDescent="0.25">
      <c r="A64" s="107">
        <v>11</v>
      </c>
      <c r="B64" s="20" t="s">
        <v>271</v>
      </c>
      <c r="C64" s="20" t="s">
        <v>104</v>
      </c>
      <c r="D64" s="20" t="s">
        <v>115</v>
      </c>
      <c r="E64" s="20" t="s">
        <v>103</v>
      </c>
      <c r="F64" s="83" t="s">
        <v>155</v>
      </c>
      <c r="G64" s="21" t="s">
        <v>104</v>
      </c>
      <c r="H64" s="110" t="s">
        <v>151</v>
      </c>
      <c r="I64" s="85" t="s">
        <v>156</v>
      </c>
      <c r="J64" s="20" t="s">
        <v>157</v>
      </c>
      <c r="K64" s="23">
        <v>42156</v>
      </c>
      <c r="L64" s="115">
        <v>66000</v>
      </c>
      <c r="M64" s="21">
        <v>11568</v>
      </c>
      <c r="N64" s="23">
        <v>42156</v>
      </c>
      <c r="O64" s="23">
        <v>42551</v>
      </c>
      <c r="P64" s="20" t="s">
        <v>134</v>
      </c>
      <c r="Q64" s="20" t="s">
        <v>104</v>
      </c>
      <c r="R64" s="20" t="s">
        <v>104</v>
      </c>
      <c r="S64" s="118" t="s">
        <v>104</v>
      </c>
      <c r="T64" s="20" t="s">
        <v>101</v>
      </c>
      <c r="U64" s="20"/>
      <c r="V64" s="24" t="s">
        <v>114</v>
      </c>
      <c r="W64" s="25">
        <v>42544</v>
      </c>
      <c r="X64" s="26">
        <v>11838</v>
      </c>
      <c r="Y64" s="84" t="s">
        <v>175</v>
      </c>
      <c r="Z64" s="25">
        <v>42552</v>
      </c>
      <c r="AA64" s="25">
        <v>42735</v>
      </c>
      <c r="AB64" s="28" t="s">
        <v>104</v>
      </c>
      <c r="AC64" s="27" t="s">
        <v>104</v>
      </c>
      <c r="AD64" s="119">
        <v>0</v>
      </c>
      <c r="AE64" s="119">
        <v>0</v>
      </c>
      <c r="AF64" s="30" t="s">
        <v>104</v>
      </c>
      <c r="AG64" s="29" t="s">
        <v>104</v>
      </c>
      <c r="AH64" s="119">
        <v>0</v>
      </c>
      <c r="AI64" s="119">
        <v>0</v>
      </c>
      <c r="AJ64" s="119">
        <v>104500</v>
      </c>
      <c r="AK64" s="119">
        <v>0</v>
      </c>
      <c r="AL64" s="112">
        <v>0</v>
      </c>
      <c r="AM64" s="31" t="s">
        <v>104</v>
      </c>
      <c r="AN64" s="21" t="s">
        <v>104</v>
      </c>
      <c r="AO64" s="32" t="s">
        <v>104</v>
      </c>
      <c r="AP64" s="21" t="s">
        <v>104</v>
      </c>
      <c r="AQ64" s="32" t="s">
        <v>115</v>
      </c>
      <c r="AR64" s="20" t="s">
        <v>476</v>
      </c>
      <c r="AS64" s="59">
        <v>11565</v>
      </c>
      <c r="AT64" s="60">
        <v>43188</v>
      </c>
      <c r="AU64" s="59">
        <v>11565</v>
      </c>
      <c r="AV64" s="60">
        <v>42153</v>
      </c>
      <c r="AW64" s="21" t="s">
        <v>104</v>
      </c>
      <c r="AX64" s="21" t="s">
        <v>104</v>
      </c>
      <c r="AY64" s="21" t="s">
        <v>104</v>
      </c>
      <c r="AZ64" s="21" t="s">
        <v>104</v>
      </c>
      <c r="BA64" s="21" t="s">
        <v>104</v>
      </c>
      <c r="BB64" s="21" t="s">
        <v>104</v>
      </c>
      <c r="BC64" s="21" t="s">
        <v>104</v>
      </c>
      <c r="BD64" s="21" t="s">
        <v>104</v>
      </c>
      <c r="BE64" s="21" t="s">
        <v>104</v>
      </c>
      <c r="BF64" s="21" t="s">
        <v>104</v>
      </c>
      <c r="BG64" s="21" t="s">
        <v>104</v>
      </c>
      <c r="BH64" s="21" t="s">
        <v>104</v>
      </c>
    </row>
    <row r="65" spans="1:16360" x14ac:dyDescent="0.25">
      <c r="A65" s="107"/>
      <c r="B65" s="20"/>
      <c r="C65" s="20"/>
      <c r="D65" s="20"/>
      <c r="E65" s="20"/>
      <c r="F65" s="83"/>
      <c r="G65" s="21"/>
      <c r="H65" s="110"/>
      <c r="I65" s="85"/>
      <c r="J65" s="20"/>
      <c r="K65" s="23"/>
      <c r="L65" s="115"/>
      <c r="M65" s="21"/>
      <c r="N65" s="23"/>
      <c r="O65" s="23"/>
      <c r="P65" s="20"/>
      <c r="Q65" s="20"/>
      <c r="R65" s="20"/>
      <c r="S65" s="118"/>
      <c r="T65" s="20"/>
      <c r="U65" s="20"/>
      <c r="V65" s="24" t="s">
        <v>129</v>
      </c>
      <c r="W65" s="25">
        <v>42730</v>
      </c>
      <c r="X65" s="26">
        <v>11965</v>
      </c>
      <c r="Y65" s="84" t="s">
        <v>185</v>
      </c>
      <c r="Z65" s="25">
        <v>42736</v>
      </c>
      <c r="AA65" s="25">
        <v>43100</v>
      </c>
      <c r="AB65" s="28" t="s">
        <v>104</v>
      </c>
      <c r="AC65" s="27" t="s">
        <v>104</v>
      </c>
      <c r="AD65" s="119">
        <v>0</v>
      </c>
      <c r="AE65" s="119">
        <v>0</v>
      </c>
      <c r="AF65" s="30" t="s">
        <v>104</v>
      </c>
      <c r="AG65" s="29" t="s">
        <v>104</v>
      </c>
      <c r="AH65" s="119">
        <v>0</v>
      </c>
      <c r="AI65" s="119">
        <v>0</v>
      </c>
      <c r="AJ65" s="119">
        <v>66000</v>
      </c>
      <c r="AK65" s="119">
        <v>0</v>
      </c>
      <c r="AL65" s="112">
        <v>0</v>
      </c>
      <c r="AM65" s="31"/>
      <c r="AN65" s="21"/>
      <c r="AO65" s="32"/>
      <c r="AP65" s="21"/>
      <c r="AQ65" s="32"/>
      <c r="AR65" s="20"/>
      <c r="AS65" s="59"/>
      <c r="AT65" s="60"/>
      <c r="AU65" s="59"/>
      <c r="AV65" s="60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</row>
    <row r="66" spans="1:16360" x14ac:dyDescent="0.25">
      <c r="A66" s="107"/>
      <c r="B66" s="20"/>
      <c r="C66" s="20"/>
      <c r="D66" s="20"/>
      <c r="E66" s="20"/>
      <c r="F66" s="83"/>
      <c r="G66" s="21"/>
      <c r="H66" s="110"/>
      <c r="I66" s="85"/>
      <c r="J66" s="20"/>
      <c r="K66" s="23"/>
      <c r="L66" s="115"/>
      <c r="M66" s="21"/>
      <c r="N66" s="23"/>
      <c r="O66" s="23"/>
      <c r="P66" s="20"/>
      <c r="Q66" s="20"/>
      <c r="R66" s="20"/>
      <c r="S66" s="118"/>
      <c r="T66" s="20"/>
      <c r="U66" s="20"/>
      <c r="V66" s="24" t="s">
        <v>130</v>
      </c>
      <c r="W66" s="25">
        <v>43101</v>
      </c>
      <c r="X66" s="26">
        <v>12264</v>
      </c>
      <c r="Y66" s="84" t="s">
        <v>237</v>
      </c>
      <c r="Z66" s="25">
        <v>43101</v>
      </c>
      <c r="AA66" s="25">
        <v>43465</v>
      </c>
      <c r="AB66" s="28" t="s">
        <v>104</v>
      </c>
      <c r="AC66" s="27" t="s">
        <v>104</v>
      </c>
      <c r="AD66" s="119">
        <v>0</v>
      </c>
      <c r="AE66" s="119">
        <v>0</v>
      </c>
      <c r="AF66" s="30" t="s">
        <v>104</v>
      </c>
      <c r="AG66" s="29" t="s">
        <v>104</v>
      </c>
      <c r="AH66" s="119">
        <v>0</v>
      </c>
      <c r="AI66" s="119">
        <v>0</v>
      </c>
      <c r="AJ66" s="119">
        <v>72000</v>
      </c>
      <c r="AK66" s="119">
        <v>0</v>
      </c>
      <c r="AL66" s="112">
        <v>0</v>
      </c>
      <c r="AM66" s="31"/>
      <c r="AN66" s="21"/>
      <c r="AO66" s="32"/>
      <c r="AP66" s="21"/>
      <c r="AQ66" s="32"/>
      <c r="AR66" s="20"/>
      <c r="AS66" s="59"/>
      <c r="AT66" s="60"/>
      <c r="AU66" s="59"/>
      <c r="AV66" s="60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</row>
    <row r="67" spans="1:16360" x14ac:dyDescent="0.25">
      <c r="A67" s="107"/>
      <c r="B67" s="20"/>
      <c r="C67" s="20"/>
      <c r="D67" s="20"/>
      <c r="E67" s="20"/>
      <c r="F67" s="83"/>
      <c r="G67" s="21"/>
      <c r="H67" s="110"/>
      <c r="I67" s="85"/>
      <c r="J67" s="20"/>
      <c r="K67" s="23"/>
      <c r="L67" s="115"/>
      <c r="M67" s="21"/>
      <c r="N67" s="23"/>
      <c r="O67" s="23"/>
      <c r="P67" s="20"/>
      <c r="Q67" s="20"/>
      <c r="R67" s="20"/>
      <c r="S67" s="118"/>
      <c r="T67" s="20"/>
      <c r="U67" s="20"/>
      <c r="V67" s="24" t="s">
        <v>131</v>
      </c>
      <c r="W67" s="25">
        <v>43200</v>
      </c>
      <c r="X67" s="26">
        <v>12281</v>
      </c>
      <c r="Y67" s="84" t="s">
        <v>177</v>
      </c>
      <c r="Z67" s="25">
        <v>43101</v>
      </c>
      <c r="AA67" s="25">
        <v>43465</v>
      </c>
      <c r="AB67" s="28" t="s">
        <v>104</v>
      </c>
      <c r="AC67" s="27" t="s">
        <v>104</v>
      </c>
      <c r="AD67" s="119">
        <v>0</v>
      </c>
      <c r="AE67" s="119">
        <v>0</v>
      </c>
      <c r="AF67" s="30" t="s">
        <v>104</v>
      </c>
      <c r="AG67" s="29" t="s">
        <v>104</v>
      </c>
      <c r="AH67" s="119">
        <v>0</v>
      </c>
      <c r="AI67" s="119">
        <v>0</v>
      </c>
      <c r="AJ67" s="119">
        <v>0</v>
      </c>
      <c r="AK67" s="119">
        <v>0</v>
      </c>
      <c r="AL67" s="112">
        <v>0</v>
      </c>
      <c r="AM67" s="31"/>
      <c r="AN67" s="21"/>
      <c r="AO67" s="32"/>
      <c r="AP67" s="21"/>
      <c r="AQ67" s="32"/>
      <c r="AR67" s="20"/>
      <c r="AS67" s="59"/>
      <c r="AT67" s="60"/>
      <c r="AU67" s="59"/>
      <c r="AV67" s="60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</row>
    <row r="68" spans="1:16360" x14ac:dyDescent="0.25">
      <c r="A68" s="107"/>
      <c r="B68" s="20"/>
      <c r="C68" s="20"/>
      <c r="D68" s="20"/>
      <c r="E68" s="20"/>
      <c r="F68" s="83"/>
      <c r="G68" s="21"/>
      <c r="H68" s="110"/>
      <c r="I68" s="85"/>
      <c r="J68" s="20"/>
      <c r="K68" s="23"/>
      <c r="L68" s="115"/>
      <c r="M68" s="21"/>
      <c r="N68" s="23"/>
      <c r="O68" s="23"/>
      <c r="P68" s="20"/>
      <c r="Q68" s="20"/>
      <c r="R68" s="20"/>
      <c r="S68" s="118"/>
      <c r="T68" s="20"/>
      <c r="U68" s="20"/>
      <c r="V68" s="24" t="s">
        <v>132</v>
      </c>
      <c r="W68" s="25">
        <v>43454</v>
      </c>
      <c r="X68" s="26">
        <v>12459</v>
      </c>
      <c r="Y68" s="84" t="s">
        <v>272</v>
      </c>
      <c r="Z68" s="25">
        <v>43466</v>
      </c>
      <c r="AA68" s="25">
        <v>43830</v>
      </c>
      <c r="AB68" s="28" t="s">
        <v>104</v>
      </c>
      <c r="AC68" s="27" t="s">
        <v>104</v>
      </c>
      <c r="AD68" s="119">
        <v>0</v>
      </c>
      <c r="AE68" s="119">
        <v>0</v>
      </c>
      <c r="AF68" s="30" t="s">
        <v>104</v>
      </c>
      <c r="AG68" s="29" t="s">
        <v>104</v>
      </c>
      <c r="AH68" s="119">
        <v>0</v>
      </c>
      <c r="AI68" s="119">
        <v>0</v>
      </c>
      <c r="AJ68" s="119">
        <v>0</v>
      </c>
      <c r="AK68" s="119">
        <f>12000+12000+6000+6000+6000</f>
        <v>42000</v>
      </c>
      <c r="AL68" s="112">
        <f>AJ64+AJ65+AJ66+AK68</f>
        <v>284500</v>
      </c>
      <c r="AM68" s="31"/>
      <c r="AN68" s="21"/>
      <c r="AO68" s="32"/>
      <c r="AP68" s="21"/>
      <c r="AQ68" s="32"/>
      <c r="AR68" s="20"/>
      <c r="AS68" s="59"/>
      <c r="AT68" s="60"/>
      <c r="AU68" s="59"/>
      <c r="AV68" s="60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</row>
    <row r="69" spans="1:16360" x14ac:dyDescent="0.25">
      <c r="A69" s="107">
        <v>12</v>
      </c>
      <c r="B69" s="20" t="s">
        <v>306</v>
      </c>
      <c r="C69" s="20" t="s">
        <v>193</v>
      </c>
      <c r="D69" s="20" t="s">
        <v>99</v>
      </c>
      <c r="E69" s="20" t="s">
        <v>103</v>
      </c>
      <c r="F69" s="83" t="s">
        <v>194</v>
      </c>
      <c r="G69" s="21">
        <v>11930</v>
      </c>
      <c r="H69" s="110" t="s">
        <v>191</v>
      </c>
      <c r="I69" s="85" t="s">
        <v>195</v>
      </c>
      <c r="J69" s="20" t="s">
        <v>196</v>
      </c>
      <c r="K69" s="23">
        <v>42740</v>
      </c>
      <c r="L69" s="115">
        <v>272000</v>
      </c>
      <c r="M69" s="21">
        <v>11930</v>
      </c>
      <c r="N69" s="23">
        <v>42740</v>
      </c>
      <c r="O69" s="23">
        <v>43105</v>
      </c>
      <c r="P69" s="20" t="s">
        <v>181</v>
      </c>
      <c r="Q69" s="23" t="s">
        <v>104</v>
      </c>
      <c r="R69" s="23" t="s">
        <v>104</v>
      </c>
      <c r="S69" s="118" t="s">
        <v>104</v>
      </c>
      <c r="T69" s="20" t="s">
        <v>190</v>
      </c>
      <c r="U69" s="33" t="s">
        <v>104</v>
      </c>
      <c r="V69" s="25" t="s">
        <v>114</v>
      </c>
      <c r="W69" s="25">
        <v>43454</v>
      </c>
      <c r="X69" s="24" t="s">
        <v>332</v>
      </c>
      <c r="Y69" s="78" t="s">
        <v>237</v>
      </c>
      <c r="Z69" s="25">
        <v>43101</v>
      </c>
      <c r="AA69" s="25">
        <v>43465</v>
      </c>
      <c r="AB69" s="25" t="s">
        <v>104</v>
      </c>
      <c r="AC69" s="25" t="s">
        <v>104</v>
      </c>
      <c r="AD69" s="119">
        <v>0</v>
      </c>
      <c r="AE69" s="119">
        <v>0</v>
      </c>
      <c r="AF69" s="30" t="s">
        <v>104</v>
      </c>
      <c r="AG69" s="77" t="s">
        <v>104</v>
      </c>
      <c r="AH69" s="123">
        <v>0</v>
      </c>
      <c r="AI69" s="123">
        <v>0</v>
      </c>
      <c r="AJ69" s="119">
        <v>127466</v>
      </c>
      <c r="AK69" s="119">
        <v>0</v>
      </c>
      <c r="AL69" s="112">
        <v>0</v>
      </c>
      <c r="AM69" s="31" t="s">
        <v>104</v>
      </c>
      <c r="AN69" s="31" t="s">
        <v>104</v>
      </c>
      <c r="AO69" s="31" t="s">
        <v>104</v>
      </c>
      <c r="AP69" s="31" t="s">
        <v>104</v>
      </c>
      <c r="AQ69" s="31" t="s">
        <v>104</v>
      </c>
      <c r="AR69" s="31" t="s">
        <v>104</v>
      </c>
      <c r="AS69" s="31" t="s">
        <v>104</v>
      </c>
      <c r="AT69" s="31" t="s">
        <v>104</v>
      </c>
      <c r="AU69" s="31" t="s">
        <v>104</v>
      </c>
      <c r="AV69" s="31" t="s">
        <v>104</v>
      </c>
      <c r="AW69" s="31" t="s">
        <v>104</v>
      </c>
      <c r="AX69" s="31" t="s">
        <v>104</v>
      </c>
      <c r="AY69" s="31" t="s">
        <v>104</v>
      </c>
      <c r="AZ69" s="31" t="s">
        <v>104</v>
      </c>
      <c r="BA69" s="31" t="s">
        <v>104</v>
      </c>
      <c r="BB69" s="31" t="s">
        <v>104</v>
      </c>
      <c r="BC69" s="31" t="s">
        <v>104</v>
      </c>
      <c r="BD69" s="31" t="s">
        <v>104</v>
      </c>
      <c r="BE69" s="31" t="s">
        <v>104</v>
      </c>
      <c r="BF69" s="31" t="s">
        <v>104</v>
      </c>
      <c r="BG69" s="31" t="s">
        <v>104</v>
      </c>
      <c r="BH69" s="21" t="s">
        <v>104</v>
      </c>
      <c r="BI69" s="61"/>
      <c r="BJ69" s="61"/>
      <c r="BK69" s="2"/>
      <c r="BL69" s="62"/>
      <c r="BM69" s="3"/>
      <c r="BN69" s="61"/>
      <c r="BO69" s="61"/>
      <c r="BP69" s="61"/>
      <c r="BQ69" s="61"/>
      <c r="BR69" s="61"/>
      <c r="BS69" s="2"/>
      <c r="BT69" s="62"/>
      <c r="BU69" s="3"/>
      <c r="BV69" s="61"/>
      <c r="BW69" s="61"/>
      <c r="BX69" s="61"/>
      <c r="BY69" s="61"/>
      <c r="BZ69" s="61"/>
      <c r="CA69" s="2"/>
      <c r="CB69" s="62"/>
      <c r="CC69" s="3"/>
      <c r="CD69" s="61"/>
      <c r="CE69" s="61"/>
      <c r="CF69" s="61"/>
      <c r="CG69" s="61"/>
      <c r="CH69" s="61"/>
      <c r="CI69" s="2"/>
      <c r="CJ69" s="62"/>
      <c r="CK69" s="3"/>
      <c r="CL69" s="61"/>
      <c r="CM69" s="61"/>
      <c r="CN69" s="61"/>
      <c r="CO69" s="61"/>
      <c r="CP69" s="61"/>
      <c r="CQ69" s="2"/>
      <c r="CR69" s="62"/>
      <c r="CS69" s="3"/>
      <c r="CT69" s="61"/>
      <c r="CU69" s="61"/>
      <c r="CV69" s="61"/>
      <c r="CW69" s="61"/>
      <c r="CX69" s="61"/>
      <c r="CY69" s="2"/>
      <c r="CZ69" s="62"/>
      <c r="DA69" s="3"/>
      <c r="DB69" s="61"/>
      <c r="DC69" s="61"/>
      <c r="DD69" s="61"/>
      <c r="DE69" s="61"/>
      <c r="DF69" s="61"/>
      <c r="DG69" s="2"/>
      <c r="DH69" s="62"/>
      <c r="DI69" s="3"/>
      <c r="DJ69" s="61"/>
      <c r="DK69" s="61"/>
      <c r="DL69" s="61"/>
      <c r="DM69" s="61"/>
      <c r="DN69" s="61"/>
      <c r="DO69" s="2"/>
      <c r="DP69" s="62"/>
      <c r="DQ69" s="3"/>
      <c r="DR69" s="61"/>
      <c r="DS69" s="61"/>
      <c r="DT69" s="61"/>
      <c r="DU69" s="61"/>
      <c r="DV69" s="61"/>
      <c r="DW69" s="2"/>
      <c r="DX69" s="62"/>
      <c r="DY69" s="3"/>
      <c r="DZ69" s="61"/>
      <c r="EA69" s="61"/>
      <c r="EB69" s="61"/>
      <c r="EC69" s="61"/>
      <c r="ED69" s="61"/>
      <c r="EE69" s="2"/>
      <c r="EF69" s="62"/>
      <c r="EG69" s="3"/>
      <c r="EH69" s="61"/>
      <c r="EI69" s="61"/>
      <c r="EJ69" s="61"/>
      <c r="EK69" s="61"/>
      <c r="EL69" s="61"/>
      <c r="EM69" s="2"/>
      <c r="EN69" s="62"/>
      <c r="EO69" s="3"/>
      <c r="EP69" s="61"/>
      <c r="EQ69" s="61"/>
      <c r="ER69" s="61"/>
      <c r="ES69" s="61"/>
      <c r="ET69" s="61"/>
      <c r="EU69" s="2"/>
      <c r="EV69" s="62"/>
      <c r="EW69" s="3"/>
      <c r="EX69" s="61"/>
      <c r="EY69" s="61"/>
      <c r="EZ69" s="61"/>
      <c r="FA69" s="61"/>
      <c r="FB69" s="61"/>
      <c r="FC69" s="2"/>
      <c r="FD69" s="62"/>
      <c r="FE69" s="3"/>
      <c r="FF69" s="61"/>
      <c r="FG69" s="61"/>
      <c r="FH69" s="61"/>
      <c r="FI69" s="61"/>
      <c r="FJ69" s="61"/>
      <c r="FK69" s="2"/>
      <c r="FL69" s="62"/>
      <c r="FM69" s="3"/>
      <c r="FN69" s="61"/>
      <c r="FO69" s="61"/>
      <c r="FP69" s="61"/>
      <c r="FQ69" s="61"/>
      <c r="FR69" s="61"/>
      <c r="FS69" s="2"/>
      <c r="FT69" s="62"/>
      <c r="FU69" s="3"/>
      <c r="FV69" s="61"/>
      <c r="FW69" s="61"/>
      <c r="FX69" s="61"/>
      <c r="FY69" s="61"/>
      <c r="FZ69" s="61"/>
      <c r="GA69" s="2"/>
      <c r="GB69" s="62"/>
      <c r="GC69" s="3"/>
      <c r="GD69" s="61"/>
      <c r="GE69" s="61"/>
      <c r="GF69" s="61"/>
      <c r="GG69" s="61"/>
      <c r="GH69" s="61"/>
      <c r="GI69" s="2"/>
      <c r="GJ69" s="62"/>
      <c r="GK69" s="3"/>
      <c r="GL69" s="61"/>
      <c r="GM69" s="61"/>
      <c r="GN69" s="61"/>
      <c r="GO69" s="61"/>
      <c r="GP69" s="61"/>
      <c r="GQ69" s="2"/>
      <c r="GR69" s="62"/>
      <c r="GS69" s="3"/>
      <c r="GT69" s="61"/>
      <c r="GU69" s="61"/>
      <c r="GV69" s="61"/>
      <c r="GW69" s="61"/>
      <c r="GX69" s="61"/>
      <c r="GY69" s="2"/>
      <c r="GZ69" s="62"/>
      <c r="HA69" s="3"/>
      <c r="HB69" s="61"/>
      <c r="HC69" s="61"/>
      <c r="HD69" s="61"/>
      <c r="HE69" s="61"/>
      <c r="HF69" s="61"/>
      <c r="HG69" s="2"/>
      <c r="HH69" s="62"/>
      <c r="HI69" s="3"/>
      <c r="HJ69" s="61"/>
      <c r="HK69" s="61"/>
      <c r="HL69" s="61"/>
      <c r="HM69" s="61"/>
      <c r="HN69" s="61"/>
      <c r="HO69" s="2"/>
      <c r="HP69" s="62"/>
      <c r="HQ69" s="3"/>
      <c r="HR69" s="61"/>
      <c r="HS69" s="61"/>
      <c r="HT69" s="61"/>
      <c r="HU69" s="61"/>
      <c r="HV69" s="61"/>
      <c r="HW69" s="2"/>
      <c r="HX69" s="62"/>
      <c r="HY69" s="3"/>
      <c r="HZ69" s="61"/>
      <c r="IA69" s="61"/>
      <c r="IB69" s="61"/>
      <c r="IC69" s="61"/>
      <c r="ID69" s="61"/>
      <c r="IE69" s="2"/>
      <c r="IF69" s="62"/>
      <c r="IG69" s="3"/>
      <c r="IH69" s="61"/>
      <c r="II69" s="61"/>
      <c r="IJ69" s="61"/>
      <c r="IK69" s="61"/>
      <c r="IL69" s="61"/>
      <c r="IM69" s="2"/>
      <c r="IN69" s="62"/>
      <c r="IO69" s="3"/>
      <c r="IP69" s="61"/>
      <c r="IQ69" s="61"/>
      <c r="IR69" s="61"/>
      <c r="IS69" s="61"/>
      <c r="IT69" s="61"/>
      <c r="IU69" s="2"/>
      <c r="IV69" s="62"/>
      <c r="IW69" s="3"/>
      <c r="IX69" s="61"/>
      <c r="IY69" s="61"/>
      <c r="IZ69" s="61"/>
      <c r="JA69" s="61"/>
      <c r="JB69" s="61"/>
      <c r="JC69" s="2"/>
      <c r="JD69" s="62"/>
      <c r="JE69" s="3"/>
      <c r="JF69" s="61"/>
      <c r="JG69" s="61"/>
      <c r="JH69" s="61"/>
      <c r="JI69" s="61"/>
      <c r="JJ69" s="61"/>
      <c r="JK69" s="2"/>
      <c r="JL69" s="62"/>
      <c r="JM69" s="3"/>
      <c r="JN69" s="61"/>
      <c r="JO69" s="61"/>
      <c r="JP69" s="61"/>
      <c r="JQ69" s="61"/>
      <c r="JR69" s="61"/>
      <c r="JS69" s="2"/>
      <c r="JT69" s="62"/>
      <c r="JU69" s="3"/>
      <c r="JV69" s="61"/>
      <c r="JW69" s="61"/>
      <c r="JX69" s="61"/>
      <c r="JY69" s="61"/>
      <c r="JZ69" s="61"/>
      <c r="KA69" s="2"/>
      <c r="KB69" s="62"/>
      <c r="KC69" s="3"/>
      <c r="KD69" s="61"/>
      <c r="KE69" s="61"/>
      <c r="KF69" s="61"/>
      <c r="KG69" s="61"/>
      <c r="KH69" s="61"/>
      <c r="KI69" s="2"/>
      <c r="KJ69" s="62"/>
      <c r="KK69" s="3"/>
      <c r="KL69" s="61"/>
      <c r="KM69" s="61"/>
      <c r="KN69" s="61"/>
      <c r="KO69" s="61"/>
      <c r="KP69" s="61"/>
      <c r="KQ69" s="2"/>
      <c r="KR69" s="62"/>
      <c r="KS69" s="3"/>
      <c r="KT69" s="61"/>
      <c r="KU69" s="61"/>
      <c r="KV69" s="61"/>
      <c r="KW69" s="61"/>
      <c r="KX69" s="61"/>
      <c r="KY69" s="2"/>
      <c r="KZ69" s="62"/>
      <c r="LA69" s="3"/>
      <c r="LB69" s="61"/>
      <c r="LC69" s="61"/>
      <c r="LD69" s="61"/>
      <c r="LE69" s="61"/>
      <c r="LF69" s="61"/>
      <c r="LG69" s="2"/>
      <c r="LH69" s="62"/>
      <c r="LI69" s="3"/>
      <c r="LJ69" s="61"/>
      <c r="LK69" s="61"/>
      <c r="LL69" s="61"/>
      <c r="LM69" s="61"/>
      <c r="LN69" s="61"/>
      <c r="LO69" s="2"/>
      <c r="LP69" s="62"/>
      <c r="LQ69" s="3"/>
      <c r="LR69" s="61"/>
      <c r="LS69" s="61"/>
      <c r="LT69" s="61"/>
      <c r="LU69" s="61"/>
      <c r="LV69" s="61"/>
      <c r="LW69" s="2"/>
      <c r="LX69" s="62"/>
      <c r="LY69" s="3"/>
      <c r="LZ69" s="61"/>
      <c r="MA69" s="61"/>
      <c r="MB69" s="61"/>
      <c r="MC69" s="61"/>
      <c r="MD69" s="61"/>
      <c r="ME69" s="2"/>
      <c r="MF69" s="62"/>
      <c r="MG69" s="3"/>
      <c r="MH69" s="61"/>
      <c r="MI69" s="61"/>
      <c r="MJ69" s="61"/>
      <c r="MK69" s="61"/>
      <c r="ML69" s="61"/>
      <c r="MM69" s="2"/>
      <c r="MN69" s="62"/>
      <c r="MO69" s="3"/>
      <c r="MP69" s="61"/>
      <c r="MQ69" s="61"/>
      <c r="MR69" s="61"/>
      <c r="MS69" s="61"/>
      <c r="MT69" s="61"/>
      <c r="MU69" s="2"/>
      <c r="MV69" s="62"/>
      <c r="MW69" s="3"/>
      <c r="MX69" s="61"/>
      <c r="MY69" s="61"/>
      <c r="MZ69" s="61"/>
      <c r="NA69" s="61"/>
      <c r="NB69" s="61"/>
      <c r="NC69" s="2"/>
      <c r="ND69" s="62"/>
      <c r="NE69" s="3"/>
      <c r="NF69" s="61"/>
      <c r="NG69" s="61"/>
      <c r="NH69" s="61"/>
      <c r="NI69" s="61"/>
      <c r="NJ69" s="61"/>
      <c r="NK69" s="2"/>
      <c r="NL69" s="62"/>
      <c r="NM69" s="3"/>
      <c r="NN69" s="61"/>
      <c r="NO69" s="61"/>
      <c r="NP69" s="61"/>
      <c r="NQ69" s="61"/>
      <c r="NR69" s="61"/>
      <c r="NS69" s="2"/>
      <c r="NT69" s="62"/>
      <c r="NU69" s="3"/>
      <c r="NV69" s="61"/>
      <c r="NW69" s="61"/>
      <c r="NX69" s="61"/>
      <c r="NY69" s="61"/>
      <c r="NZ69" s="61"/>
      <c r="OA69" s="2"/>
      <c r="OB69" s="62"/>
      <c r="OC69" s="3"/>
      <c r="OD69" s="61"/>
      <c r="OE69" s="61"/>
      <c r="OF69" s="61"/>
      <c r="OG69" s="61"/>
      <c r="OH69" s="61"/>
      <c r="OI69" s="2"/>
      <c r="OJ69" s="62"/>
      <c r="OK69" s="3"/>
      <c r="OL69" s="61"/>
      <c r="OM69" s="61"/>
      <c r="ON69" s="61"/>
      <c r="OO69" s="61"/>
      <c r="OP69" s="61"/>
      <c r="OQ69" s="2"/>
      <c r="OR69" s="62"/>
      <c r="OS69" s="3"/>
      <c r="OT69" s="61"/>
      <c r="OU69" s="61"/>
      <c r="OV69" s="61"/>
      <c r="OW69" s="61"/>
      <c r="OX69" s="61"/>
      <c r="OY69" s="2"/>
      <c r="OZ69" s="62"/>
      <c r="PA69" s="3"/>
      <c r="PB69" s="61"/>
      <c r="PC69" s="61"/>
      <c r="PD69" s="61"/>
      <c r="PE69" s="61"/>
      <c r="PF69" s="61"/>
      <c r="PG69" s="2"/>
      <c r="PH69" s="62"/>
      <c r="PI69" s="3"/>
      <c r="PJ69" s="61"/>
      <c r="PK69" s="61"/>
      <c r="PL69" s="61"/>
      <c r="PM69" s="61"/>
      <c r="PN69" s="61"/>
      <c r="PO69" s="2"/>
      <c r="PP69" s="62"/>
      <c r="PQ69" s="3"/>
      <c r="PR69" s="61"/>
      <c r="PS69" s="61"/>
      <c r="PT69" s="61"/>
      <c r="PU69" s="61"/>
      <c r="PV69" s="61"/>
      <c r="PW69" s="2"/>
      <c r="PX69" s="62"/>
      <c r="PY69" s="3"/>
      <c r="PZ69" s="61"/>
      <c r="QA69" s="61"/>
      <c r="QB69" s="61"/>
      <c r="QC69" s="61"/>
      <c r="QD69" s="61"/>
      <c r="QE69" s="2"/>
      <c r="QF69" s="62"/>
      <c r="QG69" s="3"/>
      <c r="QH69" s="61"/>
      <c r="QI69" s="61"/>
      <c r="QJ69" s="61"/>
      <c r="QK69" s="61"/>
      <c r="QL69" s="61"/>
      <c r="QM69" s="2"/>
      <c r="QN69" s="62"/>
      <c r="QO69" s="3"/>
      <c r="QP69" s="61"/>
      <c r="QQ69" s="61"/>
      <c r="QR69" s="61"/>
      <c r="QS69" s="61"/>
      <c r="QT69" s="61"/>
      <c r="QU69" s="2"/>
      <c r="QV69" s="62"/>
      <c r="QW69" s="3"/>
      <c r="QX69" s="61"/>
      <c r="QY69" s="61"/>
      <c r="QZ69" s="61"/>
      <c r="RA69" s="61"/>
      <c r="RB69" s="61"/>
      <c r="RC69" s="2"/>
      <c r="RD69" s="62"/>
      <c r="RE69" s="3"/>
      <c r="RF69" s="61"/>
      <c r="RG69" s="61"/>
      <c r="RH69" s="61"/>
      <c r="RI69" s="61"/>
      <c r="RJ69" s="61"/>
      <c r="RK69" s="2"/>
      <c r="RL69" s="62"/>
      <c r="RM69" s="3"/>
      <c r="RN69" s="61"/>
      <c r="RO69" s="61"/>
      <c r="RP69" s="61"/>
      <c r="RQ69" s="61"/>
      <c r="RR69" s="61"/>
      <c r="RS69" s="2"/>
      <c r="RT69" s="62"/>
      <c r="RU69" s="3"/>
      <c r="RV69" s="61"/>
      <c r="RW69" s="61"/>
      <c r="RX69" s="61"/>
      <c r="RY69" s="61"/>
      <c r="RZ69" s="61"/>
      <c r="SA69" s="2"/>
      <c r="SB69" s="62"/>
      <c r="SC69" s="3"/>
      <c r="SD69" s="61"/>
      <c r="SE69" s="61"/>
      <c r="SF69" s="61"/>
      <c r="SG69" s="61"/>
      <c r="SH69" s="61"/>
      <c r="SI69" s="2"/>
      <c r="SJ69" s="62"/>
      <c r="SK69" s="3"/>
      <c r="SL69" s="61"/>
      <c r="SM69" s="61"/>
      <c r="SN69" s="61"/>
      <c r="SO69" s="61"/>
      <c r="SP69" s="61"/>
      <c r="SQ69" s="2"/>
      <c r="SR69" s="62"/>
      <c r="SS69" s="3"/>
      <c r="ST69" s="61"/>
      <c r="SU69" s="61"/>
      <c r="SV69" s="61"/>
      <c r="SW69" s="61"/>
      <c r="SX69" s="61"/>
      <c r="SY69" s="2"/>
      <c r="SZ69" s="62"/>
      <c r="TA69" s="3"/>
      <c r="TB69" s="61"/>
      <c r="TC69" s="61"/>
      <c r="TD69" s="61"/>
      <c r="TE69" s="61"/>
      <c r="TF69" s="61"/>
      <c r="TG69" s="2"/>
      <c r="TH69" s="62"/>
      <c r="TI69" s="3"/>
      <c r="TJ69" s="61"/>
      <c r="TK69" s="61"/>
      <c r="TL69" s="61"/>
      <c r="TM69" s="61"/>
      <c r="TN69" s="61"/>
      <c r="TO69" s="2"/>
      <c r="TP69" s="62"/>
      <c r="TQ69" s="3"/>
      <c r="TR69" s="61"/>
      <c r="TS69" s="61"/>
      <c r="TT69" s="61"/>
      <c r="TU69" s="61"/>
      <c r="TV69" s="61"/>
      <c r="TW69" s="2"/>
      <c r="TX69" s="62"/>
      <c r="TY69" s="3"/>
      <c r="TZ69" s="61"/>
      <c r="UA69" s="61"/>
      <c r="UB69" s="61"/>
      <c r="UC69" s="61"/>
      <c r="UD69" s="61"/>
      <c r="UE69" s="2"/>
      <c r="UF69" s="62"/>
      <c r="UG69" s="3"/>
      <c r="UH69" s="61"/>
      <c r="UI69" s="61"/>
      <c r="UJ69" s="61"/>
      <c r="UK69" s="61"/>
      <c r="UL69" s="61"/>
      <c r="UM69" s="2"/>
      <c r="UN69" s="62"/>
      <c r="UO69" s="3"/>
      <c r="UP69" s="61"/>
      <c r="UQ69" s="61"/>
      <c r="UR69" s="61"/>
      <c r="US69" s="61"/>
      <c r="UT69" s="61"/>
      <c r="UU69" s="2"/>
      <c r="UV69" s="62"/>
      <c r="UW69" s="3"/>
      <c r="UX69" s="61"/>
      <c r="UY69" s="61"/>
      <c r="UZ69" s="61"/>
      <c r="VA69" s="61"/>
      <c r="VB69" s="61"/>
      <c r="VC69" s="2"/>
      <c r="VD69" s="62"/>
      <c r="VE69" s="3"/>
      <c r="VF69" s="61"/>
      <c r="VG69" s="61"/>
      <c r="VH69" s="61"/>
      <c r="VI69" s="61"/>
      <c r="VJ69" s="61"/>
      <c r="VK69" s="2"/>
      <c r="VL69" s="62"/>
      <c r="VM69" s="3"/>
      <c r="VN69" s="61"/>
      <c r="VO69" s="61"/>
      <c r="VP69" s="61"/>
      <c r="VQ69" s="61"/>
      <c r="VR69" s="61"/>
      <c r="VS69" s="2"/>
      <c r="VT69" s="62"/>
      <c r="VU69" s="3"/>
      <c r="VV69" s="61"/>
      <c r="VW69" s="61"/>
      <c r="VX69" s="61"/>
      <c r="VY69" s="61"/>
      <c r="VZ69" s="61"/>
      <c r="WA69" s="2"/>
      <c r="WB69" s="62"/>
      <c r="WC69" s="3"/>
      <c r="WD69" s="61"/>
      <c r="WE69" s="61"/>
      <c r="WF69" s="61"/>
      <c r="WG69" s="61"/>
      <c r="WH69" s="61"/>
      <c r="WI69" s="2"/>
      <c r="WJ69" s="62"/>
      <c r="WK69" s="3"/>
      <c r="WL69" s="61"/>
      <c r="WM69" s="61"/>
      <c r="WN69" s="61"/>
      <c r="WO69" s="61"/>
      <c r="WP69" s="61"/>
      <c r="WQ69" s="2"/>
      <c r="WR69" s="62"/>
      <c r="WS69" s="3"/>
      <c r="WT69" s="61"/>
      <c r="WU69" s="61"/>
      <c r="WV69" s="61"/>
      <c r="WW69" s="61"/>
      <c r="WX69" s="61"/>
      <c r="WY69" s="2"/>
      <c r="WZ69" s="62"/>
      <c r="XA69" s="3"/>
      <c r="XB69" s="61"/>
      <c r="XC69" s="61"/>
      <c r="XD69" s="61"/>
      <c r="XE69" s="61"/>
      <c r="XF69" s="61"/>
      <c r="XG69" s="2"/>
      <c r="XH69" s="62"/>
      <c r="XI69" s="3"/>
      <c r="XJ69" s="61"/>
      <c r="XK69" s="61"/>
      <c r="XL69" s="61"/>
      <c r="XM69" s="61"/>
      <c r="XN69" s="61"/>
      <c r="XO69" s="2"/>
      <c r="XP69" s="62"/>
      <c r="XQ69" s="3"/>
      <c r="XR69" s="61"/>
      <c r="XS69" s="61"/>
      <c r="XT69" s="61"/>
      <c r="XU69" s="61"/>
      <c r="XV69" s="61"/>
      <c r="XW69" s="2"/>
      <c r="XX69" s="62"/>
      <c r="XY69" s="3"/>
      <c r="XZ69" s="61"/>
      <c r="YA69" s="61"/>
      <c r="YB69" s="61"/>
      <c r="YC69" s="61"/>
      <c r="YD69" s="61"/>
      <c r="YE69" s="2"/>
      <c r="YF69" s="62"/>
      <c r="YG69" s="3"/>
      <c r="YH69" s="61"/>
      <c r="YI69" s="61"/>
      <c r="YJ69" s="61"/>
      <c r="YK69" s="61"/>
      <c r="YL69" s="61"/>
      <c r="YM69" s="2"/>
      <c r="YN69" s="62"/>
      <c r="YO69" s="3"/>
      <c r="YP69" s="61"/>
      <c r="YQ69" s="61"/>
      <c r="YR69" s="61"/>
      <c r="YS69" s="61"/>
      <c r="YT69" s="61"/>
      <c r="YU69" s="2"/>
      <c r="YV69" s="62"/>
      <c r="YW69" s="3"/>
      <c r="YX69" s="61"/>
      <c r="YY69" s="61"/>
      <c r="YZ69" s="61"/>
      <c r="ZA69" s="61"/>
      <c r="ZB69" s="61"/>
      <c r="ZC69" s="2"/>
      <c r="ZD69" s="62"/>
      <c r="ZE69" s="3"/>
      <c r="ZF69" s="61"/>
      <c r="ZG69" s="61"/>
      <c r="ZH69" s="61"/>
      <c r="ZI69" s="61"/>
      <c r="ZJ69" s="61"/>
      <c r="ZK69" s="2"/>
      <c r="ZL69" s="62"/>
      <c r="ZM69" s="3"/>
      <c r="ZN69" s="61"/>
      <c r="ZO69" s="61"/>
      <c r="ZP69" s="61"/>
      <c r="ZQ69" s="61"/>
      <c r="ZR69" s="61"/>
      <c r="ZS69" s="2"/>
      <c r="ZT69" s="62"/>
      <c r="ZU69" s="3"/>
      <c r="ZV69" s="61"/>
      <c r="ZW69" s="61"/>
      <c r="ZX69" s="61"/>
      <c r="ZY69" s="61"/>
      <c r="ZZ69" s="61"/>
      <c r="AAA69" s="2"/>
      <c r="AAB69" s="62"/>
      <c r="AAC69" s="3"/>
      <c r="AAD69" s="61"/>
      <c r="AAE69" s="61"/>
      <c r="AAF69" s="61"/>
      <c r="AAG69" s="61"/>
      <c r="AAH69" s="61"/>
      <c r="AAI69" s="2"/>
      <c r="AAJ69" s="62"/>
      <c r="AAK69" s="3"/>
      <c r="AAL69" s="61"/>
      <c r="AAM69" s="61"/>
      <c r="AAN69" s="61"/>
      <c r="AAO69" s="61"/>
      <c r="AAP69" s="61"/>
      <c r="AAQ69" s="2"/>
      <c r="AAR69" s="62"/>
      <c r="AAS69" s="3"/>
      <c r="AAT69" s="61"/>
      <c r="AAU69" s="61"/>
      <c r="AAV69" s="61"/>
      <c r="AAW69" s="61"/>
      <c r="AAX69" s="61"/>
      <c r="AAY69" s="2"/>
      <c r="AAZ69" s="62"/>
      <c r="ABA69" s="3"/>
      <c r="ABB69" s="61"/>
      <c r="ABC69" s="61"/>
      <c r="ABD69" s="61"/>
      <c r="ABE69" s="61"/>
      <c r="ABF69" s="61"/>
      <c r="ABG69" s="2"/>
      <c r="ABH69" s="62"/>
      <c r="ABI69" s="3"/>
      <c r="ABJ69" s="61"/>
      <c r="ABK69" s="61"/>
      <c r="ABL69" s="61"/>
      <c r="ABM69" s="61"/>
      <c r="ABN69" s="61"/>
      <c r="ABO69" s="2"/>
      <c r="ABP69" s="62"/>
      <c r="ABQ69" s="3"/>
      <c r="ABR69" s="61"/>
      <c r="ABS69" s="61"/>
      <c r="ABT69" s="61"/>
      <c r="ABU69" s="61"/>
      <c r="ABV69" s="61"/>
      <c r="ABW69" s="2"/>
      <c r="ABX69" s="62"/>
      <c r="ABY69" s="3"/>
      <c r="ABZ69" s="61"/>
      <c r="ACA69" s="61"/>
      <c r="ACB69" s="61"/>
      <c r="ACC69" s="61"/>
      <c r="ACD69" s="61"/>
      <c r="ACE69" s="2"/>
      <c r="ACF69" s="62"/>
      <c r="ACG69" s="3"/>
      <c r="ACH69" s="61"/>
      <c r="ACI69" s="61"/>
      <c r="ACJ69" s="61"/>
      <c r="ACK69" s="61"/>
      <c r="ACL69" s="61"/>
      <c r="ACM69" s="2"/>
      <c r="ACN69" s="62"/>
      <c r="ACO69" s="3"/>
      <c r="ACP69" s="61"/>
      <c r="ACQ69" s="61"/>
      <c r="ACR69" s="61"/>
      <c r="ACS69" s="61"/>
      <c r="ACT69" s="61"/>
      <c r="ACU69" s="2"/>
      <c r="ACV69" s="62"/>
      <c r="ACW69" s="3"/>
      <c r="ACX69" s="61"/>
      <c r="ACY69" s="61"/>
      <c r="ACZ69" s="61"/>
      <c r="ADA69" s="61"/>
      <c r="ADB69" s="61"/>
      <c r="ADC69" s="2"/>
      <c r="ADD69" s="62"/>
      <c r="ADE69" s="3"/>
      <c r="ADF69" s="61"/>
      <c r="ADG69" s="61"/>
      <c r="ADH69" s="61"/>
      <c r="ADI69" s="61"/>
      <c r="ADJ69" s="61"/>
      <c r="ADK69" s="2"/>
      <c r="ADL69" s="62"/>
      <c r="ADM69" s="3"/>
      <c r="ADN69" s="61"/>
      <c r="ADO69" s="61"/>
      <c r="ADP69" s="61"/>
      <c r="ADQ69" s="61"/>
      <c r="ADR69" s="61"/>
      <c r="ADS69" s="2"/>
      <c r="ADT69" s="62"/>
      <c r="ADU69" s="3"/>
      <c r="ADV69" s="61"/>
      <c r="ADW69" s="61"/>
      <c r="ADX69" s="61"/>
      <c r="ADY69" s="61"/>
      <c r="ADZ69" s="61"/>
      <c r="AEA69" s="2"/>
      <c r="AEB69" s="62"/>
      <c r="AEC69" s="3"/>
      <c r="AED69" s="61"/>
      <c r="AEE69" s="61"/>
      <c r="AEF69" s="61"/>
      <c r="AEG69" s="61"/>
      <c r="AEH69" s="61"/>
      <c r="AEI69" s="2"/>
      <c r="AEJ69" s="62"/>
      <c r="AEK69" s="3"/>
      <c r="AEL69" s="61"/>
      <c r="AEM69" s="61"/>
      <c r="AEN69" s="61"/>
      <c r="AEO69" s="61"/>
      <c r="AEP69" s="61"/>
      <c r="AEQ69" s="2"/>
      <c r="AER69" s="62"/>
      <c r="AES69" s="3"/>
      <c r="AET69" s="61"/>
      <c r="AEU69" s="61"/>
      <c r="AEV69" s="61"/>
      <c r="AEW69" s="61"/>
      <c r="AEX69" s="61"/>
      <c r="AEY69" s="2"/>
      <c r="AEZ69" s="62"/>
      <c r="AFA69" s="3"/>
      <c r="AFB69" s="61"/>
      <c r="AFC69" s="61"/>
      <c r="AFD69" s="61"/>
      <c r="AFE69" s="61"/>
      <c r="AFF69" s="61"/>
      <c r="AFG69" s="2"/>
      <c r="AFH69" s="62"/>
      <c r="AFI69" s="3"/>
      <c r="AFJ69" s="61"/>
      <c r="AFK69" s="61"/>
      <c r="AFL69" s="61"/>
      <c r="AFM69" s="61"/>
      <c r="AFN69" s="61"/>
      <c r="AFO69" s="2"/>
      <c r="AFP69" s="62"/>
      <c r="AFQ69" s="3"/>
      <c r="AFR69" s="61"/>
      <c r="AFS69" s="61"/>
      <c r="AFT69" s="61"/>
      <c r="AFU69" s="61"/>
      <c r="AFV69" s="61"/>
      <c r="AFW69" s="2"/>
      <c r="AFX69" s="62"/>
      <c r="AFY69" s="3"/>
      <c r="AFZ69" s="61"/>
      <c r="AGA69" s="61"/>
      <c r="AGB69" s="61"/>
      <c r="AGC69" s="61"/>
      <c r="AGD69" s="61"/>
      <c r="AGE69" s="2"/>
      <c r="AGF69" s="62"/>
      <c r="AGG69" s="3"/>
      <c r="AGH69" s="61"/>
      <c r="AGI69" s="61"/>
      <c r="AGJ69" s="61"/>
      <c r="AGK69" s="61"/>
      <c r="AGL69" s="61"/>
      <c r="AGM69" s="2"/>
      <c r="AGN69" s="62"/>
      <c r="AGO69" s="3"/>
      <c r="AGP69" s="61"/>
      <c r="AGQ69" s="61"/>
      <c r="AGR69" s="61"/>
      <c r="AGS69" s="61"/>
      <c r="AGT69" s="61"/>
      <c r="AGU69" s="2"/>
      <c r="AGV69" s="62"/>
      <c r="AGW69" s="3"/>
      <c r="AGX69" s="61"/>
      <c r="AGY69" s="61"/>
      <c r="AGZ69" s="61"/>
      <c r="AHA69" s="61"/>
      <c r="AHB69" s="61"/>
      <c r="AHC69" s="2"/>
      <c r="AHD69" s="62"/>
      <c r="AHE69" s="3"/>
      <c r="AHF69" s="61"/>
      <c r="AHG69" s="61"/>
      <c r="AHH69" s="61"/>
      <c r="AHI69" s="61"/>
      <c r="AHJ69" s="61"/>
      <c r="AHK69" s="2"/>
      <c r="AHL69" s="62"/>
      <c r="AHM69" s="3"/>
      <c r="AHN69" s="61"/>
      <c r="AHO69" s="61"/>
      <c r="AHP69" s="61"/>
      <c r="AHQ69" s="61"/>
      <c r="AHR69" s="61"/>
      <c r="AHS69" s="2"/>
      <c r="AHT69" s="62"/>
      <c r="AHU69" s="3"/>
      <c r="AHV69" s="61"/>
      <c r="AHW69" s="61"/>
      <c r="AHX69" s="61"/>
      <c r="AHY69" s="61"/>
      <c r="AHZ69" s="61"/>
      <c r="AIA69" s="2"/>
      <c r="AIB69" s="62"/>
      <c r="AIC69" s="3"/>
      <c r="AID69" s="61"/>
      <c r="AIE69" s="61"/>
      <c r="AIF69" s="61"/>
      <c r="AIG69" s="61"/>
      <c r="AIH69" s="61"/>
      <c r="AII69" s="2"/>
      <c r="AIJ69" s="62"/>
      <c r="AIK69" s="3"/>
      <c r="AIL69" s="61"/>
      <c r="AIM69" s="61"/>
      <c r="AIN69" s="61"/>
      <c r="AIO69" s="61"/>
      <c r="AIP69" s="61"/>
      <c r="AIQ69" s="2"/>
      <c r="AIR69" s="62"/>
      <c r="AIS69" s="3"/>
      <c r="AIT69" s="61"/>
      <c r="AIU69" s="61"/>
      <c r="AIV69" s="61"/>
      <c r="AIW69" s="61"/>
      <c r="AIX69" s="61"/>
      <c r="AIY69" s="2"/>
      <c r="AIZ69" s="62"/>
      <c r="AJA69" s="3"/>
      <c r="AJB69" s="61"/>
      <c r="AJC69" s="61"/>
      <c r="AJD69" s="61"/>
      <c r="AJE69" s="61"/>
      <c r="AJF69" s="61"/>
      <c r="AJG69" s="2"/>
      <c r="AJH69" s="62"/>
      <c r="AJI69" s="3"/>
      <c r="AJJ69" s="61"/>
      <c r="AJK69" s="61"/>
      <c r="AJL69" s="61"/>
      <c r="AJM69" s="61"/>
      <c r="AJN69" s="61"/>
      <c r="AJO69" s="2"/>
      <c r="AJP69" s="62"/>
      <c r="AJQ69" s="3"/>
      <c r="AJR69" s="61"/>
      <c r="AJS69" s="61"/>
      <c r="AJT69" s="61"/>
      <c r="AJU69" s="61"/>
      <c r="AJV69" s="61"/>
      <c r="AJW69" s="2"/>
      <c r="AJX69" s="62"/>
      <c r="AJY69" s="3"/>
      <c r="AJZ69" s="61"/>
      <c r="AKA69" s="61"/>
      <c r="AKB69" s="61"/>
      <c r="AKC69" s="61"/>
      <c r="AKD69" s="61"/>
      <c r="AKE69" s="2"/>
      <c r="AKF69" s="62"/>
      <c r="AKG69" s="3"/>
      <c r="AKH69" s="61"/>
      <c r="AKI69" s="61"/>
      <c r="AKJ69" s="61"/>
      <c r="AKK69" s="61"/>
      <c r="AKL69" s="61"/>
      <c r="AKM69" s="2"/>
      <c r="AKN69" s="62"/>
      <c r="AKO69" s="3"/>
      <c r="AKP69" s="61"/>
      <c r="AKQ69" s="61"/>
      <c r="AKR69" s="61"/>
      <c r="AKS69" s="61"/>
      <c r="AKT69" s="61"/>
      <c r="AKU69" s="2"/>
      <c r="AKV69" s="62"/>
      <c r="AKW69" s="3"/>
      <c r="AKX69" s="61"/>
      <c r="AKY69" s="61"/>
      <c r="AKZ69" s="61"/>
      <c r="ALA69" s="61"/>
      <c r="ALB69" s="61"/>
      <c r="ALC69" s="2"/>
      <c r="ALD69" s="62"/>
      <c r="ALE69" s="3"/>
      <c r="ALF69" s="61"/>
      <c r="ALG69" s="61"/>
      <c r="ALH69" s="61"/>
      <c r="ALI69" s="61"/>
      <c r="ALJ69" s="61"/>
      <c r="ALK69" s="2"/>
      <c r="ALL69" s="62"/>
      <c r="ALM69" s="3"/>
      <c r="ALN69" s="61"/>
      <c r="ALO69" s="61"/>
      <c r="ALP69" s="61"/>
      <c r="ALQ69" s="61"/>
      <c r="ALR69" s="61"/>
      <c r="ALS69" s="2"/>
      <c r="ALT69" s="62"/>
      <c r="ALU69" s="3"/>
      <c r="ALV69" s="61"/>
      <c r="ALW69" s="61"/>
      <c r="ALX69" s="61"/>
      <c r="ALY69" s="61"/>
      <c r="ALZ69" s="61"/>
      <c r="AMA69" s="2"/>
      <c r="AMB69" s="62"/>
      <c r="AMC69" s="3"/>
      <c r="AMD69" s="61"/>
      <c r="AME69" s="61"/>
      <c r="AMF69" s="61"/>
      <c r="AMG69" s="61"/>
      <c r="AMH69" s="61"/>
      <c r="AMI69" s="2"/>
      <c r="AMJ69" s="62"/>
      <c r="AMK69" s="3"/>
      <c r="AML69" s="61"/>
      <c r="AMM69" s="61"/>
      <c r="AMN69" s="61"/>
      <c r="AMO69" s="61"/>
      <c r="AMP69" s="61"/>
      <c r="AMQ69" s="2"/>
      <c r="AMR69" s="62"/>
      <c r="AMS69" s="3"/>
      <c r="AMT69" s="61"/>
      <c r="AMU69" s="61"/>
      <c r="AMV69" s="61"/>
      <c r="AMW69" s="61"/>
      <c r="AMX69" s="61"/>
      <c r="AMY69" s="2"/>
      <c r="AMZ69" s="62"/>
      <c r="ANA69" s="3"/>
      <c r="ANB69" s="61"/>
      <c r="ANC69" s="61"/>
      <c r="AND69" s="61"/>
      <c r="ANE69" s="61"/>
      <c r="ANF69" s="61"/>
      <c r="ANG69" s="2"/>
      <c r="ANH69" s="62"/>
      <c r="ANI69" s="3"/>
      <c r="ANJ69" s="61"/>
      <c r="ANK69" s="61"/>
      <c r="ANL69" s="61"/>
      <c r="ANM69" s="61"/>
      <c r="ANN69" s="61"/>
      <c r="ANO69" s="2"/>
      <c r="ANP69" s="62"/>
      <c r="ANQ69" s="3"/>
      <c r="ANR69" s="61"/>
      <c r="ANS69" s="61"/>
      <c r="ANT69" s="61"/>
      <c r="ANU69" s="61"/>
      <c r="ANV69" s="61"/>
      <c r="ANW69" s="2"/>
      <c r="ANX69" s="62"/>
      <c r="ANY69" s="3"/>
      <c r="ANZ69" s="61"/>
      <c r="AOA69" s="61"/>
      <c r="AOB69" s="61"/>
      <c r="AOC69" s="61"/>
      <c r="AOD69" s="61"/>
      <c r="AOE69" s="2"/>
      <c r="AOF69" s="62"/>
      <c r="AOG69" s="3"/>
      <c r="AOH69" s="61"/>
      <c r="AOI69" s="61"/>
      <c r="AOJ69" s="61"/>
      <c r="AOK69" s="61"/>
      <c r="AOL69" s="61"/>
      <c r="AOM69" s="2"/>
      <c r="AON69" s="62"/>
      <c r="AOO69" s="3"/>
      <c r="AOP69" s="61"/>
      <c r="AOQ69" s="61"/>
      <c r="AOR69" s="61"/>
      <c r="AOS69" s="61"/>
      <c r="AOT69" s="61"/>
      <c r="AOU69" s="2"/>
      <c r="AOV69" s="62"/>
      <c r="AOW69" s="3"/>
      <c r="AOX69" s="61"/>
      <c r="AOY69" s="61"/>
      <c r="AOZ69" s="61"/>
      <c r="APA69" s="61"/>
      <c r="APB69" s="61"/>
      <c r="APC69" s="2"/>
      <c r="APD69" s="62"/>
      <c r="APE69" s="3"/>
      <c r="APF69" s="61"/>
      <c r="APG69" s="61"/>
      <c r="APH69" s="61"/>
      <c r="API69" s="61"/>
      <c r="APJ69" s="61"/>
      <c r="APK69" s="2"/>
      <c r="APL69" s="62"/>
      <c r="APM69" s="3"/>
      <c r="APN69" s="61"/>
      <c r="APO69" s="61"/>
      <c r="APP69" s="61"/>
      <c r="APQ69" s="61"/>
      <c r="APR69" s="61"/>
      <c r="APS69" s="2"/>
      <c r="APT69" s="62"/>
      <c r="APU69" s="3"/>
      <c r="APV69" s="61"/>
      <c r="APW69" s="61"/>
      <c r="APX69" s="61"/>
      <c r="APY69" s="61"/>
      <c r="APZ69" s="61"/>
      <c r="AQA69" s="2"/>
      <c r="AQB69" s="62"/>
      <c r="AQC69" s="3"/>
      <c r="AQD69" s="61"/>
      <c r="AQE69" s="61"/>
      <c r="AQF69" s="61"/>
      <c r="AQG69" s="61"/>
      <c r="AQH69" s="61"/>
      <c r="AQI69" s="2"/>
      <c r="AQJ69" s="62"/>
      <c r="AQK69" s="3"/>
      <c r="AQL69" s="61"/>
      <c r="AQM69" s="61"/>
      <c r="AQN69" s="61"/>
      <c r="AQO69" s="61"/>
      <c r="AQP69" s="61"/>
      <c r="AQQ69" s="2"/>
      <c r="AQR69" s="62"/>
      <c r="AQS69" s="3"/>
      <c r="AQT69" s="61"/>
      <c r="AQU69" s="61"/>
      <c r="AQV69" s="61"/>
      <c r="AQW69" s="61"/>
      <c r="AQX69" s="61"/>
      <c r="AQY69" s="2"/>
      <c r="AQZ69" s="62"/>
      <c r="ARA69" s="3"/>
      <c r="ARB69" s="61"/>
      <c r="ARC69" s="61"/>
      <c r="ARD69" s="61"/>
      <c r="ARE69" s="61"/>
      <c r="ARF69" s="61"/>
      <c r="ARG69" s="2"/>
      <c r="ARH69" s="62"/>
      <c r="ARI69" s="3"/>
      <c r="ARJ69" s="61"/>
      <c r="ARK69" s="61"/>
      <c r="ARL69" s="61"/>
      <c r="ARM69" s="61"/>
      <c r="ARN69" s="61"/>
      <c r="ARO69" s="2"/>
      <c r="ARP69" s="62"/>
      <c r="ARQ69" s="3"/>
      <c r="ARR69" s="61"/>
      <c r="ARS69" s="61"/>
      <c r="ART69" s="61"/>
      <c r="ARU69" s="61"/>
      <c r="ARV69" s="61"/>
      <c r="ARW69" s="2"/>
      <c r="ARX69" s="62"/>
      <c r="ARY69" s="3"/>
      <c r="ARZ69" s="61"/>
      <c r="ASA69" s="61"/>
      <c r="ASB69" s="61"/>
      <c r="ASC69" s="61"/>
      <c r="ASD69" s="61"/>
      <c r="ASE69" s="2"/>
      <c r="ASF69" s="62"/>
      <c r="ASG69" s="3"/>
      <c r="ASH69" s="61"/>
      <c r="ASI69" s="61"/>
      <c r="ASJ69" s="61"/>
      <c r="ASK69" s="61"/>
      <c r="ASL69" s="61"/>
      <c r="ASM69" s="2"/>
      <c r="ASN69" s="62"/>
      <c r="ASO69" s="3"/>
      <c r="ASP69" s="61"/>
      <c r="ASQ69" s="61"/>
      <c r="ASR69" s="61"/>
      <c r="ASS69" s="61"/>
      <c r="AST69" s="61"/>
      <c r="ASU69" s="2"/>
      <c r="ASV69" s="62"/>
      <c r="ASW69" s="3"/>
      <c r="ASX69" s="61"/>
      <c r="ASY69" s="61"/>
      <c r="ASZ69" s="61"/>
      <c r="ATA69" s="61"/>
      <c r="ATB69" s="61"/>
      <c r="ATC69" s="2"/>
      <c r="ATD69" s="62"/>
      <c r="ATE69" s="3"/>
      <c r="ATF69" s="61"/>
      <c r="ATG69" s="61"/>
      <c r="ATH69" s="61"/>
      <c r="ATI69" s="61"/>
      <c r="ATJ69" s="61"/>
      <c r="ATK69" s="2"/>
      <c r="ATL69" s="62"/>
      <c r="ATM69" s="3"/>
      <c r="ATN69" s="61"/>
      <c r="ATO69" s="61"/>
      <c r="ATP69" s="61"/>
      <c r="ATQ69" s="61"/>
      <c r="ATR69" s="61"/>
      <c r="ATS69" s="2"/>
      <c r="ATT69" s="62"/>
      <c r="ATU69" s="3"/>
      <c r="ATV69" s="61"/>
      <c r="ATW69" s="61"/>
      <c r="ATX69" s="61"/>
      <c r="ATY69" s="61"/>
      <c r="ATZ69" s="61"/>
      <c r="AUA69" s="2"/>
      <c r="AUB69" s="62"/>
      <c r="AUC69" s="3"/>
      <c r="AUD69" s="61"/>
      <c r="AUE69" s="61"/>
      <c r="AUF69" s="61"/>
      <c r="AUG69" s="61"/>
      <c r="AUH69" s="61"/>
      <c r="AUI69" s="2"/>
      <c r="AUJ69" s="62"/>
      <c r="AUK69" s="3"/>
      <c r="AUL69" s="61"/>
      <c r="AUM69" s="61"/>
      <c r="AUN69" s="61"/>
      <c r="AUO69" s="61"/>
      <c r="AUP69" s="61"/>
      <c r="AUQ69" s="2"/>
      <c r="AUR69" s="62"/>
      <c r="AUS69" s="3"/>
      <c r="AUT69" s="61"/>
      <c r="AUU69" s="61"/>
      <c r="AUV69" s="61"/>
      <c r="AUW69" s="61"/>
      <c r="AUX69" s="61"/>
      <c r="AUY69" s="2"/>
      <c r="AUZ69" s="62"/>
      <c r="AVA69" s="3"/>
      <c r="AVB69" s="61"/>
      <c r="AVC69" s="61"/>
      <c r="AVD69" s="61"/>
      <c r="AVE69" s="61"/>
      <c r="AVF69" s="61"/>
      <c r="AVG69" s="2"/>
      <c r="AVH69" s="62"/>
      <c r="AVI69" s="3"/>
      <c r="AVJ69" s="61"/>
      <c r="AVK69" s="61"/>
      <c r="AVL69" s="61"/>
      <c r="AVM69" s="61"/>
      <c r="AVN69" s="61"/>
      <c r="AVO69" s="2"/>
      <c r="AVP69" s="62"/>
      <c r="AVQ69" s="3"/>
      <c r="AVR69" s="61"/>
      <c r="AVS69" s="61"/>
      <c r="AVT69" s="61"/>
      <c r="AVU69" s="61"/>
      <c r="AVV69" s="61"/>
      <c r="AVW69" s="2"/>
      <c r="AVX69" s="62"/>
      <c r="AVY69" s="3"/>
      <c r="AVZ69" s="61"/>
      <c r="AWA69" s="61"/>
      <c r="AWB69" s="61"/>
      <c r="AWC69" s="61"/>
      <c r="AWD69" s="61"/>
      <c r="AWE69" s="2"/>
      <c r="AWF69" s="62"/>
      <c r="AWG69" s="3"/>
      <c r="AWH69" s="61"/>
      <c r="AWI69" s="61"/>
      <c r="AWJ69" s="61"/>
      <c r="AWK69" s="61"/>
      <c r="AWL69" s="61"/>
      <c r="AWM69" s="2"/>
      <c r="AWN69" s="62"/>
      <c r="AWO69" s="3"/>
      <c r="AWP69" s="61"/>
      <c r="AWQ69" s="61"/>
      <c r="AWR69" s="61"/>
      <c r="AWS69" s="61"/>
      <c r="AWT69" s="61"/>
      <c r="AWU69" s="2"/>
      <c r="AWV69" s="62"/>
      <c r="AWW69" s="3"/>
      <c r="AWX69" s="61"/>
      <c r="AWY69" s="61"/>
      <c r="AWZ69" s="61"/>
      <c r="AXA69" s="61"/>
      <c r="AXB69" s="61"/>
      <c r="AXC69" s="2"/>
      <c r="AXD69" s="62"/>
      <c r="AXE69" s="3"/>
      <c r="AXF69" s="61"/>
      <c r="AXG69" s="61"/>
      <c r="AXH69" s="61"/>
      <c r="AXI69" s="61"/>
      <c r="AXJ69" s="61"/>
      <c r="AXK69" s="2"/>
      <c r="AXL69" s="62"/>
      <c r="AXM69" s="3"/>
      <c r="AXN69" s="61"/>
      <c r="AXO69" s="61"/>
      <c r="AXP69" s="61"/>
      <c r="AXQ69" s="61"/>
      <c r="AXR69" s="61"/>
      <c r="AXS69" s="2"/>
      <c r="AXT69" s="62"/>
      <c r="AXU69" s="3"/>
      <c r="AXV69" s="61"/>
      <c r="AXW69" s="61"/>
      <c r="AXX69" s="61"/>
      <c r="AXY69" s="61"/>
      <c r="AXZ69" s="61"/>
      <c r="AYA69" s="2"/>
      <c r="AYB69" s="62"/>
      <c r="AYC69" s="3"/>
      <c r="AYD69" s="61"/>
      <c r="AYE69" s="61"/>
      <c r="AYF69" s="61"/>
      <c r="AYG69" s="61"/>
      <c r="AYH69" s="61"/>
      <c r="AYI69" s="2"/>
      <c r="AYJ69" s="62"/>
      <c r="AYK69" s="3"/>
      <c r="AYL69" s="61"/>
      <c r="AYM69" s="61"/>
      <c r="AYN69" s="61"/>
      <c r="AYO69" s="61"/>
      <c r="AYP69" s="61"/>
      <c r="AYQ69" s="2"/>
      <c r="AYR69" s="62"/>
      <c r="AYS69" s="3"/>
      <c r="AYT69" s="61"/>
      <c r="AYU69" s="61"/>
      <c r="AYV69" s="61"/>
      <c r="AYW69" s="61"/>
      <c r="AYX69" s="61"/>
      <c r="AYY69" s="2"/>
      <c r="AYZ69" s="62"/>
      <c r="AZA69" s="3"/>
      <c r="AZB69" s="61"/>
      <c r="AZC69" s="61"/>
      <c r="AZD69" s="61"/>
      <c r="AZE69" s="61"/>
      <c r="AZF69" s="61"/>
      <c r="AZG69" s="2"/>
      <c r="AZH69" s="62"/>
      <c r="AZI69" s="3"/>
      <c r="AZJ69" s="61"/>
      <c r="AZK69" s="61"/>
      <c r="AZL69" s="61"/>
      <c r="AZM69" s="61"/>
      <c r="AZN69" s="61"/>
      <c r="AZO69" s="2"/>
      <c r="AZP69" s="62"/>
      <c r="AZQ69" s="3"/>
      <c r="AZR69" s="61"/>
      <c r="AZS69" s="61"/>
      <c r="AZT69" s="61"/>
      <c r="AZU69" s="61"/>
      <c r="AZV69" s="61"/>
      <c r="AZW69" s="2"/>
      <c r="AZX69" s="62"/>
      <c r="AZY69" s="3"/>
      <c r="AZZ69" s="61"/>
      <c r="BAA69" s="61"/>
      <c r="BAB69" s="61"/>
      <c r="BAC69" s="61"/>
      <c r="BAD69" s="61"/>
      <c r="BAE69" s="2"/>
      <c r="BAF69" s="62"/>
      <c r="BAG69" s="3"/>
      <c r="BAH69" s="61"/>
      <c r="BAI69" s="61"/>
      <c r="BAJ69" s="61"/>
      <c r="BAK69" s="61"/>
      <c r="BAL69" s="61"/>
      <c r="BAM69" s="2"/>
      <c r="BAN69" s="62"/>
      <c r="BAO69" s="3"/>
      <c r="BAP69" s="61"/>
      <c r="BAQ69" s="61"/>
      <c r="BAR69" s="61"/>
      <c r="BAS69" s="61"/>
      <c r="BAT69" s="61"/>
      <c r="BAU69" s="2"/>
      <c r="BAV69" s="62"/>
      <c r="BAW69" s="3"/>
      <c r="BAX69" s="61"/>
      <c r="BAY69" s="61"/>
      <c r="BAZ69" s="61"/>
      <c r="BBA69" s="61"/>
      <c r="BBB69" s="61"/>
      <c r="BBC69" s="2"/>
      <c r="BBD69" s="62"/>
      <c r="BBE69" s="3"/>
      <c r="BBF69" s="61"/>
      <c r="BBG69" s="61"/>
      <c r="BBH69" s="61"/>
      <c r="BBI69" s="61"/>
      <c r="BBJ69" s="61"/>
      <c r="BBK69" s="2"/>
      <c r="BBL69" s="62"/>
      <c r="BBM69" s="3"/>
      <c r="BBN69" s="61"/>
      <c r="BBO69" s="61"/>
      <c r="BBP69" s="61"/>
      <c r="BBQ69" s="61"/>
      <c r="BBR69" s="61"/>
      <c r="BBS69" s="2"/>
      <c r="BBT69" s="62"/>
      <c r="BBU69" s="3"/>
      <c r="BBV69" s="61"/>
      <c r="BBW69" s="61"/>
      <c r="BBX69" s="61"/>
      <c r="BBY69" s="61"/>
      <c r="BBZ69" s="61"/>
      <c r="BCA69" s="2"/>
      <c r="BCB69" s="62"/>
      <c r="BCC69" s="3"/>
      <c r="BCD69" s="61"/>
      <c r="BCE69" s="61"/>
      <c r="BCF69" s="61"/>
      <c r="BCG69" s="61"/>
      <c r="BCH69" s="61"/>
      <c r="BCI69" s="2"/>
      <c r="BCJ69" s="62"/>
      <c r="BCK69" s="3"/>
      <c r="BCL69" s="61"/>
      <c r="BCM69" s="61"/>
      <c r="BCN69" s="61"/>
      <c r="BCO69" s="61"/>
      <c r="BCP69" s="61"/>
      <c r="BCQ69" s="2"/>
      <c r="BCR69" s="62"/>
      <c r="BCS69" s="3"/>
      <c r="BCT69" s="61"/>
      <c r="BCU69" s="61"/>
      <c r="BCV69" s="61"/>
      <c r="BCW69" s="61"/>
      <c r="BCX69" s="61"/>
      <c r="BCY69" s="2"/>
      <c r="BCZ69" s="62"/>
      <c r="BDA69" s="3"/>
      <c r="BDB69" s="61"/>
      <c r="BDC69" s="61"/>
      <c r="BDD69" s="61"/>
      <c r="BDE69" s="61"/>
      <c r="BDF69" s="61"/>
      <c r="BDG69" s="2"/>
      <c r="BDH69" s="62"/>
      <c r="BDI69" s="3"/>
      <c r="BDJ69" s="61"/>
      <c r="BDK69" s="61"/>
      <c r="BDL69" s="61"/>
      <c r="BDM69" s="61"/>
      <c r="BDN69" s="61"/>
      <c r="BDO69" s="2"/>
      <c r="BDP69" s="62"/>
      <c r="BDQ69" s="3"/>
      <c r="BDR69" s="61"/>
      <c r="BDS69" s="61"/>
      <c r="BDT69" s="61"/>
      <c r="BDU69" s="61"/>
      <c r="BDV69" s="61"/>
      <c r="BDW69" s="2"/>
      <c r="BDX69" s="62"/>
      <c r="BDY69" s="3"/>
      <c r="BDZ69" s="61"/>
      <c r="BEA69" s="61"/>
      <c r="BEB69" s="61"/>
      <c r="BEC69" s="61"/>
      <c r="BED69" s="61"/>
      <c r="BEE69" s="2"/>
      <c r="BEF69" s="62"/>
      <c r="BEG69" s="3"/>
      <c r="BEH69" s="61"/>
      <c r="BEI69" s="61"/>
      <c r="BEJ69" s="61"/>
      <c r="BEK69" s="61"/>
      <c r="BEL69" s="61"/>
      <c r="BEM69" s="2"/>
      <c r="BEN69" s="62"/>
      <c r="BEO69" s="3"/>
      <c r="BEP69" s="61"/>
      <c r="BEQ69" s="61"/>
      <c r="BER69" s="61"/>
      <c r="BES69" s="61"/>
      <c r="BET69" s="61"/>
      <c r="BEU69" s="2"/>
      <c r="BEV69" s="62"/>
      <c r="BEW69" s="3"/>
      <c r="BEX69" s="61"/>
      <c r="BEY69" s="61"/>
      <c r="BEZ69" s="61"/>
      <c r="BFA69" s="61"/>
      <c r="BFB69" s="61"/>
      <c r="BFC69" s="2"/>
      <c r="BFD69" s="62"/>
      <c r="BFE69" s="3"/>
      <c r="BFF69" s="61"/>
      <c r="BFG69" s="61"/>
      <c r="BFH69" s="61"/>
      <c r="BFI69" s="61"/>
      <c r="BFJ69" s="61"/>
      <c r="BFK69" s="2"/>
      <c r="BFL69" s="62"/>
      <c r="BFM69" s="3"/>
      <c r="BFN69" s="61"/>
      <c r="BFO69" s="61"/>
      <c r="BFP69" s="61"/>
      <c r="BFQ69" s="61"/>
      <c r="BFR69" s="61"/>
      <c r="BFS69" s="2"/>
      <c r="BFT69" s="62"/>
      <c r="BFU69" s="3"/>
      <c r="BFV69" s="61"/>
      <c r="BFW69" s="61"/>
      <c r="BFX69" s="61"/>
      <c r="BFY69" s="61"/>
      <c r="BFZ69" s="61"/>
      <c r="BGA69" s="2"/>
      <c r="BGB69" s="62"/>
      <c r="BGC69" s="3"/>
      <c r="BGD69" s="61"/>
      <c r="BGE69" s="61"/>
      <c r="BGF69" s="61"/>
      <c r="BGG69" s="61"/>
      <c r="BGH69" s="61"/>
      <c r="BGI69" s="2"/>
      <c r="BGJ69" s="62"/>
      <c r="BGK69" s="3"/>
      <c r="BGL69" s="61"/>
      <c r="BGM69" s="61"/>
      <c r="BGN69" s="61"/>
      <c r="BGO69" s="61"/>
      <c r="BGP69" s="61"/>
      <c r="BGQ69" s="2"/>
      <c r="BGR69" s="62"/>
      <c r="BGS69" s="3"/>
      <c r="BGT69" s="61"/>
      <c r="BGU69" s="61"/>
      <c r="BGV69" s="61"/>
      <c r="BGW69" s="61"/>
      <c r="BGX69" s="61"/>
      <c r="BGY69" s="2"/>
      <c r="BGZ69" s="62"/>
      <c r="BHA69" s="3"/>
      <c r="BHB69" s="61"/>
      <c r="BHC69" s="61"/>
      <c r="BHD69" s="61"/>
      <c r="BHE69" s="61"/>
      <c r="BHF69" s="61"/>
      <c r="BHG69" s="2"/>
      <c r="BHH69" s="62"/>
      <c r="BHI69" s="3"/>
      <c r="BHJ69" s="61"/>
      <c r="BHK69" s="61"/>
      <c r="BHL69" s="61"/>
      <c r="BHM69" s="61"/>
      <c r="BHN69" s="61"/>
      <c r="BHO69" s="2"/>
      <c r="BHP69" s="62"/>
      <c r="BHQ69" s="3"/>
      <c r="BHR69" s="61"/>
      <c r="BHS69" s="61"/>
      <c r="BHT69" s="61"/>
      <c r="BHU69" s="61"/>
      <c r="BHV69" s="61"/>
      <c r="BHW69" s="2"/>
      <c r="BHX69" s="62"/>
      <c r="BHY69" s="3"/>
      <c r="BHZ69" s="61"/>
      <c r="BIA69" s="61"/>
      <c r="BIB69" s="61"/>
      <c r="BIC69" s="61"/>
      <c r="BID69" s="61"/>
      <c r="BIE69" s="2"/>
      <c r="BIF69" s="62"/>
      <c r="BIG69" s="3"/>
      <c r="BIH69" s="61"/>
      <c r="BII69" s="61"/>
      <c r="BIJ69" s="61"/>
      <c r="BIK69" s="61"/>
      <c r="BIL69" s="61"/>
      <c r="BIM69" s="2"/>
      <c r="BIN69" s="62"/>
      <c r="BIO69" s="3"/>
      <c r="BIP69" s="61"/>
      <c r="BIQ69" s="61"/>
      <c r="BIR69" s="61"/>
      <c r="BIS69" s="61"/>
      <c r="BIT69" s="61"/>
      <c r="BIU69" s="2"/>
      <c r="BIV69" s="62"/>
      <c r="BIW69" s="3"/>
      <c r="BIX69" s="61"/>
      <c r="BIY69" s="61"/>
      <c r="BIZ69" s="61"/>
      <c r="BJA69" s="61"/>
      <c r="BJB69" s="61"/>
      <c r="BJC69" s="2"/>
      <c r="BJD69" s="62"/>
      <c r="BJE69" s="3"/>
      <c r="BJF69" s="61"/>
      <c r="BJG69" s="61"/>
      <c r="BJH69" s="61"/>
      <c r="BJI69" s="61"/>
      <c r="BJJ69" s="61"/>
      <c r="BJK69" s="2"/>
      <c r="BJL69" s="62"/>
      <c r="BJM69" s="3"/>
      <c r="BJN69" s="61"/>
      <c r="BJO69" s="61"/>
      <c r="BJP69" s="61"/>
      <c r="BJQ69" s="61"/>
      <c r="BJR69" s="61"/>
      <c r="BJS69" s="2"/>
      <c r="BJT69" s="62"/>
      <c r="BJU69" s="3"/>
      <c r="BJV69" s="61"/>
      <c r="BJW69" s="61"/>
      <c r="BJX69" s="61"/>
      <c r="BJY69" s="61"/>
      <c r="BJZ69" s="61"/>
      <c r="BKA69" s="2"/>
      <c r="BKB69" s="62"/>
      <c r="BKC69" s="3"/>
      <c r="BKD69" s="61"/>
      <c r="BKE69" s="61"/>
      <c r="BKF69" s="61"/>
      <c r="BKG69" s="61"/>
      <c r="BKH69" s="61"/>
      <c r="BKI69" s="2"/>
      <c r="BKJ69" s="62"/>
      <c r="BKK69" s="3"/>
      <c r="BKL69" s="61"/>
      <c r="BKM69" s="61"/>
      <c r="BKN69" s="61"/>
      <c r="BKO69" s="61"/>
      <c r="BKP69" s="61"/>
      <c r="BKQ69" s="2"/>
      <c r="BKR69" s="62"/>
      <c r="BKS69" s="3"/>
      <c r="BKT69" s="61"/>
      <c r="BKU69" s="61"/>
      <c r="BKV69" s="61"/>
      <c r="BKW69" s="61"/>
      <c r="BKX69" s="61"/>
      <c r="BKY69" s="2"/>
      <c r="BKZ69" s="62"/>
      <c r="BLA69" s="3"/>
      <c r="BLB69" s="61"/>
      <c r="BLC69" s="61"/>
      <c r="BLD69" s="61"/>
      <c r="BLE69" s="61"/>
      <c r="BLF69" s="61"/>
      <c r="BLG69" s="2"/>
      <c r="BLH69" s="62"/>
      <c r="BLI69" s="3"/>
      <c r="BLJ69" s="61"/>
      <c r="BLK69" s="61"/>
      <c r="BLL69" s="61"/>
      <c r="BLM69" s="61"/>
      <c r="BLN69" s="61"/>
      <c r="BLO69" s="2"/>
      <c r="BLP69" s="62"/>
      <c r="BLQ69" s="3"/>
      <c r="BLR69" s="61"/>
      <c r="BLS69" s="61"/>
      <c r="BLT69" s="61"/>
      <c r="BLU69" s="61"/>
      <c r="BLV69" s="61"/>
      <c r="BLW69" s="2"/>
      <c r="BLX69" s="62"/>
      <c r="BLY69" s="3"/>
      <c r="BLZ69" s="61"/>
      <c r="BMA69" s="61"/>
      <c r="BMB69" s="61"/>
      <c r="BMC69" s="61"/>
      <c r="BMD69" s="61"/>
      <c r="BME69" s="2"/>
      <c r="BMF69" s="62"/>
      <c r="BMG69" s="3"/>
      <c r="BMH69" s="61"/>
      <c r="BMI69" s="61"/>
      <c r="BMJ69" s="61"/>
      <c r="BMK69" s="61"/>
      <c r="BML69" s="61"/>
      <c r="BMM69" s="2"/>
      <c r="BMN69" s="62"/>
      <c r="BMO69" s="3"/>
      <c r="BMP69" s="61"/>
      <c r="BMQ69" s="61"/>
      <c r="BMR69" s="61"/>
      <c r="BMS69" s="61"/>
      <c r="BMT69" s="61"/>
      <c r="BMU69" s="2"/>
      <c r="BMV69" s="62"/>
      <c r="BMW69" s="3"/>
      <c r="BMX69" s="61"/>
      <c r="BMY69" s="61"/>
      <c r="BMZ69" s="61"/>
      <c r="BNA69" s="61"/>
      <c r="BNB69" s="61"/>
      <c r="BNC69" s="2"/>
      <c r="BND69" s="62"/>
      <c r="BNE69" s="3"/>
      <c r="BNF69" s="61"/>
      <c r="BNG69" s="61"/>
      <c r="BNH69" s="61"/>
      <c r="BNI69" s="61"/>
      <c r="BNJ69" s="61"/>
      <c r="BNK69" s="2"/>
      <c r="BNL69" s="62"/>
      <c r="BNM69" s="3"/>
      <c r="BNN69" s="61"/>
      <c r="BNO69" s="61"/>
      <c r="BNP69" s="61"/>
      <c r="BNQ69" s="61"/>
      <c r="BNR69" s="61"/>
      <c r="BNS69" s="2"/>
      <c r="BNT69" s="62"/>
      <c r="BNU69" s="3"/>
      <c r="BNV69" s="61"/>
      <c r="BNW69" s="61"/>
      <c r="BNX69" s="61"/>
      <c r="BNY69" s="61"/>
      <c r="BNZ69" s="61"/>
      <c r="BOA69" s="2"/>
      <c r="BOB69" s="62"/>
      <c r="BOC69" s="3"/>
      <c r="BOD69" s="61"/>
      <c r="BOE69" s="61"/>
      <c r="BOF69" s="61"/>
      <c r="BOG69" s="61"/>
      <c r="BOH69" s="61"/>
      <c r="BOI69" s="2"/>
      <c r="BOJ69" s="62"/>
      <c r="BOK69" s="3"/>
      <c r="BOL69" s="61"/>
      <c r="BOM69" s="61"/>
      <c r="BON69" s="61"/>
      <c r="BOO69" s="61"/>
      <c r="BOP69" s="61"/>
      <c r="BOQ69" s="2"/>
      <c r="BOR69" s="62"/>
      <c r="BOS69" s="3"/>
      <c r="BOT69" s="61"/>
      <c r="BOU69" s="61"/>
      <c r="BOV69" s="61"/>
      <c r="BOW69" s="61"/>
      <c r="BOX69" s="61"/>
      <c r="BOY69" s="2"/>
      <c r="BOZ69" s="62"/>
      <c r="BPA69" s="3"/>
      <c r="BPB69" s="61"/>
      <c r="BPC69" s="61"/>
      <c r="BPD69" s="61"/>
      <c r="BPE69" s="61"/>
      <c r="BPF69" s="61"/>
      <c r="BPG69" s="2"/>
      <c r="BPH69" s="62"/>
      <c r="BPI69" s="3"/>
      <c r="BPJ69" s="61"/>
      <c r="BPK69" s="61"/>
      <c r="BPL69" s="61"/>
      <c r="BPM69" s="61"/>
      <c r="BPN69" s="61"/>
      <c r="BPO69" s="2"/>
      <c r="BPP69" s="62"/>
      <c r="BPQ69" s="3"/>
      <c r="BPR69" s="61"/>
      <c r="BPS69" s="61"/>
      <c r="BPT69" s="61"/>
      <c r="BPU69" s="61"/>
      <c r="BPV69" s="61"/>
      <c r="BPW69" s="2"/>
      <c r="BPX69" s="62"/>
      <c r="BPY69" s="3"/>
      <c r="BPZ69" s="61"/>
      <c r="BQA69" s="61"/>
      <c r="BQB69" s="61"/>
      <c r="BQC69" s="61"/>
      <c r="BQD69" s="61"/>
      <c r="BQE69" s="2"/>
      <c r="BQF69" s="62"/>
      <c r="BQG69" s="3"/>
      <c r="BQH69" s="61"/>
      <c r="BQI69" s="61"/>
      <c r="BQJ69" s="61"/>
      <c r="BQK69" s="61"/>
      <c r="BQL69" s="61"/>
      <c r="BQM69" s="2"/>
      <c r="BQN69" s="62"/>
      <c r="BQO69" s="3"/>
      <c r="BQP69" s="61"/>
      <c r="BQQ69" s="61"/>
      <c r="BQR69" s="61"/>
      <c r="BQS69" s="61"/>
      <c r="BQT69" s="61"/>
      <c r="BQU69" s="2"/>
      <c r="BQV69" s="62"/>
      <c r="BQW69" s="3"/>
      <c r="BQX69" s="61"/>
      <c r="BQY69" s="61"/>
      <c r="BQZ69" s="61"/>
      <c r="BRA69" s="61"/>
      <c r="BRB69" s="61"/>
      <c r="BRC69" s="2"/>
      <c r="BRD69" s="62"/>
      <c r="BRE69" s="3"/>
      <c r="BRF69" s="61"/>
      <c r="BRG69" s="61"/>
      <c r="BRH69" s="61"/>
      <c r="BRI69" s="61"/>
      <c r="BRJ69" s="61"/>
      <c r="BRK69" s="2"/>
      <c r="BRL69" s="62"/>
      <c r="BRM69" s="3"/>
      <c r="BRN69" s="61"/>
      <c r="BRO69" s="61"/>
      <c r="BRP69" s="61"/>
      <c r="BRQ69" s="61"/>
      <c r="BRR69" s="61"/>
      <c r="BRS69" s="2"/>
      <c r="BRT69" s="62"/>
      <c r="BRU69" s="3"/>
      <c r="BRV69" s="61"/>
      <c r="BRW69" s="61"/>
      <c r="BRX69" s="61"/>
      <c r="BRY69" s="61"/>
      <c r="BRZ69" s="61"/>
      <c r="BSA69" s="2"/>
      <c r="BSB69" s="62"/>
      <c r="BSC69" s="3"/>
      <c r="BSD69" s="61"/>
      <c r="BSE69" s="61"/>
      <c r="BSF69" s="61"/>
      <c r="BSG69" s="61"/>
      <c r="BSH69" s="61"/>
      <c r="BSI69" s="2"/>
      <c r="BSJ69" s="62"/>
      <c r="BSK69" s="3"/>
      <c r="BSL69" s="61"/>
      <c r="BSM69" s="61"/>
      <c r="BSN69" s="61"/>
      <c r="BSO69" s="61"/>
      <c r="BSP69" s="61"/>
      <c r="BSQ69" s="2"/>
      <c r="BSR69" s="62"/>
      <c r="BSS69" s="3"/>
      <c r="BST69" s="61"/>
      <c r="BSU69" s="61"/>
      <c r="BSV69" s="61"/>
      <c r="BSW69" s="61"/>
      <c r="BSX69" s="61"/>
      <c r="BSY69" s="2"/>
      <c r="BSZ69" s="62"/>
      <c r="BTA69" s="3"/>
      <c r="BTB69" s="61"/>
      <c r="BTC69" s="61"/>
      <c r="BTD69" s="61"/>
      <c r="BTE69" s="61"/>
      <c r="BTF69" s="61"/>
      <c r="BTG69" s="2"/>
      <c r="BTH69" s="62"/>
      <c r="BTI69" s="3"/>
      <c r="BTJ69" s="61"/>
      <c r="BTK69" s="61"/>
      <c r="BTL69" s="61"/>
      <c r="BTM69" s="61"/>
      <c r="BTN69" s="61"/>
      <c r="BTO69" s="2"/>
      <c r="BTP69" s="62"/>
      <c r="BTQ69" s="3"/>
      <c r="BTR69" s="61"/>
      <c r="BTS69" s="61"/>
      <c r="BTT69" s="61"/>
      <c r="BTU69" s="61"/>
      <c r="BTV69" s="61"/>
      <c r="BTW69" s="2"/>
      <c r="BTX69" s="62"/>
      <c r="BTY69" s="3"/>
      <c r="BTZ69" s="61"/>
      <c r="BUA69" s="61"/>
      <c r="BUB69" s="61"/>
      <c r="BUC69" s="61"/>
      <c r="BUD69" s="61"/>
      <c r="BUE69" s="2"/>
      <c r="BUF69" s="62"/>
      <c r="BUG69" s="3"/>
      <c r="BUH69" s="61"/>
      <c r="BUI69" s="61"/>
      <c r="BUJ69" s="61"/>
      <c r="BUK69" s="61"/>
      <c r="BUL69" s="61"/>
      <c r="BUM69" s="2"/>
      <c r="BUN69" s="62"/>
      <c r="BUO69" s="3"/>
      <c r="BUP69" s="61"/>
      <c r="BUQ69" s="61"/>
      <c r="BUR69" s="61"/>
      <c r="BUS69" s="61"/>
      <c r="BUT69" s="61"/>
      <c r="BUU69" s="2"/>
      <c r="BUV69" s="62"/>
      <c r="BUW69" s="3"/>
      <c r="BUX69" s="61"/>
      <c r="BUY69" s="61"/>
      <c r="BUZ69" s="61"/>
      <c r="BVA69" s="61"/>
      <c r="BVB69" s="61"/>
      <c r="BVC69" s="2"/>
      <c r="BVD69" s="62"/>
      <c r="BVE69" s="3"/>
      <c r="BVF69" s="61"/>
      <c r="BVG69" s="61"/>
      <c r="BVH69" s="61"/>
      <c r="BVI69" s="61"/>
      <c r="BVJ69" s="61"/>
      <c r="BVK69" s="2"/>
      <c r="BVL69" s="62"/>
      <c r="BVM69" s="3"/>
      <c r="BVN69" s="61"/>
      <c r="BVO69" s="61"/>
      <c r="BVP69" s="61"/>
      <c r="BVQ69" s="61"/>
      <c r="BVR69" s="61"/>
      <c r="BVS69" s="2"/>
      <c r="BVT69" s="62"/>
      <c r="BVU69" s="3"/>
      <c r="BVV69" s="61"/>
      <c r="BVW69" s="61"/>
      <c r="BVX69" s="61"/>
      <c r="BVY69" s="61"/>
      <c r="BVZ69" s="61"/>
      <c r="BWA69" s="2"/>
      <c r="BWB69" s="62"/>
      <c r="BWC69" s="3"/>
      <c r="BWD69" s="61"/>
      <c r="BWE69" s="61"/>
      <c r="BWF69" s="61"/>
      <c r="BWG69" s="61"/>
      <c r="BWH69" s="61"/>
      <c r="BWI69" s="2"/>
      <c r="BWJ69" s="62"/>
      <c r="BWK69" s="3"/>
      <c r="BWL69" s="61"/>
      <c r="BWM69" s="61"/>
      <c r="BWN69" s="61"/>
      <c r="BWO69" s="61"/>
      <c r="BWP69" s="61"/>
      <c r="BWQ69" s="2"/>
      <c r="BWR69" s="62"/>
      <c r="BWS69" s="3"/>
      <c r="BWT69" s="61"/>
      <c r="BWU69" s="61"/>
      <c r="BWV69" s="61"/>
      <c r="BWW69" s="61"/>
      <c r="BWX69" s="61"/>
      <c r="BWY69" s="2"/>
      <c r="BWZ69" s="62"/>
      <c r="BXA69" s="3"/>
      <c r="BXB69" s="61"/>
      <c r="BXC69" s="61"/>
      <c r="BXD69" s="61"/>
      <c r="BXE69" s="61"/>
      <c r="BXF69" s="61"/>
      <c r="BXG69" s="2"/>
      <c r="BXH69" s="62"/>
      <c r="BXI69" s="3"/>
      <c r="BXJ69" s="61"/>
      <c r="BXK69" s="61"/>
      <c r="BXL69" s="61"/>
      <c r="BXM69" s="61"/>
      <c r="BXN69" s="61"/>
      <c r="BXO69" s="2"/>
      <c r="BXP69" s="62"/>
      <c r="BXQ69" s="3"/>
      <c r="BXR69" s="61"/>
      <c r="BXS69" s="61"/>
      <c r="BXT69" s="61"/>
      <c r="BXU69" s="61"/>
      <c r="BXV69" s="61"/>
      <c r="BXW69" s="2"/>
      <c r="BXX69" s="62"/>
      <c r="BXY69" s="3"/>
      <c r="BXZ69" s="61"/>
      <c r="BYA69" s="61"/>
      <c r="BYB69" s="61"/>
      <c r="BYC69" s="61"/>
      <c r="BYD69" s="61"/>
      <c r="BYE69" s="2"/>
      <c r="BYF69" s="62"/>
      <c r="BYG69" s="3"/>
      <c r="BYH69" s="61"/>
      <c r="BYI69" s="61"/>
      <c r="BYJ69" s="61"/>
      <c r="BYK69" s="61"/>
      <c r="BYL69" s="61"/>
      <c r="BYM69" s="2"/>
      <c r="BYN69" s="62"/>
      <c r="BYO69" s="3"/>
      <c r="BYP69" s="61"/>
      <c r="BYQ69" s="61"/>
      <c r="BYR69" s="61"/>
      <c r="BYS69" s="61"/>
      <c r="BYT69" s="61"/>
      <c r="BYU69" s="2"/>
      <c r="BYV69" s="62"/>
      <c r="BYW69" s="3"/>
      <c r="BYX69" s="61"/>
      <c r="BYY69" s="61"/>
      <c r="BYZ69" s="61"/>
      <c r="BZA69" s="61"/>
      <c r="BZB69" s="61"/>
      <c r="BZC69" s="2"/>
      <c r="BZD69" s="62"/>
      <c r="BZE69" s="3"/>
      <c r="BZF69" s="61"/>
      <c r="BZG69" s="61"/>
      <c r="BZH69" s="61"/>
      <c r="BZI69" s="61"/>
      <c r="BZJ69" s="61"/>
      <c r="BZK69" s="2"/>
      <c r="BZL69" s="62"/>
      <c r="BZM69" s="3"/>
      <c r="BZN69" s="61"/>
      <c r="BZO69" s="61"/>
      <c r="BZP69" s="61"/>
      <c r="BZQ69" s="61"/>
      <c r="BZR69" s="61"/>
      <c r="BZS69" s="2"/>
      <c r="BZT69" s="62"/>
      <c r="BZU69" s="3"/>
      <c r="BZV69" s="61"/>
      <c r="BZW69" s="61"/>
      <c r="BZX69" s="61"/>
      <c r="BZY69" s="61"/>
      <c r="BZZ69" s="61"/>
      <c r="CAA69" s="2"/>
      <c r="CAB69" s="62"/>
      <c r="CAC69" s="3"/>
      <c r="CAD69" s="61"/>
      <c r="CAE69" s="61"/>
      <c r="CAF69" s="61"/>
      <c r="CAG69" s="61"/>
      <c r="CAH69" s="61"/>
      <c r="CAI69" s="2"/>
      <c r="CAJ69" s="62"/>
      <c r="CAK69" s="3"/>
      <c r="CAL69" s="61"/>
      <c r="CAM69" s="61"/>
      <c r="CAN69" s="61"/>
      <c r="CAO69" s="61"/>
      <c r="CAP69" s="61"/>
      <c r="CAQ69" s="2"/>
      <c r="CAR69" s="62"/>
      <c r="CAS69" s="3"/>
      <c r="CAT69" s="61"/>
      <c r="CAU69" s="61"/>
      <c r="CAV69" s="61"/>
      <c r="CAW69" s="61"/>
      <c r="CAX69" s="61"/>
      <c r="CAY69" s="2"/>
      <c r="CAZ69" s="62"/>
      <c r="CBA69" s="3"/>
      <c r="CBB69" s="61"/>
      <c r="CBC69" s="61"/>
      <c r="CBD69" s="61"/>
      <c r="CBE69" s="61"/>
      <c r="CBF69" s="61"/>
      <c r="CBG69" s="2"/>
      <c r="CBH69" s="62"/>
      <c r="CBI69" s="3"/>
      <c r="CBJ69" s="61"/>
      <c r="CBK69" s="61"/>
      <c r="CBL69" s="61"/>
      <c r="CBM69" s="61"/>
      <c r="CBN69" s="61"/>
      <c r="CBO69" s="2"/>
      <c r="CBP69" s="62"/>
      <c r="CBQ69" s="3"/>
      <c r="CBR69" s="61"/>
      <c r="CBS69" s="61"/>
      <c r="CBT69" s="61"/>
      <c r="CBU69" s="61"/>
      <c r="CBV69" s="61"/>
      <c r="CBW69" s="2"/>
      <c r="CBX69" s="62"/>
      <c r="CBY69" s="3"/>
      <c r="CBZ69" s="61"/>
      <c r="CCA69" s="61"/>
      <c r="CCB69" s="61"/>
      <c r="CCC69" s="61"/>
      <c r="CCD69" s="61"/>
      <c r="CCE69" s="2"/>
      <c r="CCF69" s="62"/>
      <c r="CCG69" s="3"/>
      <c r="CCH69" s="61"/>
      <c r="CCI69" s="61"/>
      <c r="CCJ69" s="61"/>
      <c r="CCK69" s="61"/>
      <c r="CCL69" s="61"/>
      <c r="CCM69" s="2"/>
      <c r="CCN69" s="62"/>
      <c r="CCO69" s="3"/>
      <c r="CCP69" s="61"/>
      <c r="CCQ69" s="61"/>
      <c r="CCR69" s="61"/>
      <c r="CCS69" s="61"/>
      <c r="CCT69" s="61"/>
      <c r="CCU69" s="2"/>
      <c r="CCV69" s="62"/>
      <c r="CCW69" s="3"/>
      <c r="CCX69" s="61"/>
      <c r="CCY69" s="61"/>
      <c r="CCZ69" s="61"/>
      <c r="CDA69" s="61"/>
      <c r="CDB69" s="61"/>
      <c r="CDC69" s="2"/>
      <c r="CDD69" s="62"/>
      <c r="CDE69" s="3"/>
      <c r="CDF69" s="61"/>
      <c r="CDG69" s="61"/>
      <c r="CDH69" s="61"/>
      <c r="CDI69" s="61"/>
      <c r="CDJ69" s="61"/>
      <c r="CDK69" s="2"/>
      <c r="CDL69" s="62"/>
      <c r="CDM69" s="3"/>
      <c r="CDN69" s="61"/>
      <c r="CDO69" s="61"/>
      <c r="CDP69" s="61"/>
      <c r="CDQ69" s="61"/>
      <c r="CDR69" s="61"/>
      <c r="CDS69" s="2"/>
      <c r="CDT69" s="62"/>
      <c r="CDU69" s="3"/>
      <c r="CDV69" s="61"/>
      <c r="CDW69" s="61"/>
      <c r="CDX69" s="61"/>
      <c r="CDY69" s="61"/>
      <c r="CDZ69" s="61"/>
      <c r="CEA69" s="2"/>
      <c r="CEB69" s="62"/>
      <c r="CEC69" s="3"/>
      <c r="CED69" s="61"/>
      <c r="CEE69" s="61"/>
      <c r="CEF69" s="61"/>
      <c r="CEG69" s="61"/>
      <c r="CEH69" s="61"/>
      <c r="CEI69" s="2"/>
      <c r="CEJ69" s="62"/>
      <c r="CEK69" s="3"/>
      <c r="CEL69" s="61"/>
      <c r="CEM69" s="61"/>
      <c r="CEN69" s="61"/>
      <c r="CEO69" s="61"/>
      <c r="CEP69" s="61"/>
      <c r="CEQ69" s="2"/>
      <c r="CER69" s="62"/>
      <c r="CES69" s="3"/>
      <c r="CET69" s="61"/>
      <c r="CEU69" s="61"/>
      <c r="CEV69" s="61"/>
      <c r="CEW69" s="61"/>
      <c r="CEX69" s="61"/>
      <c r="CEY69" s="2"/>
      <c r="CEZ69" s="62"/>
      <c r="CFA69" s="3"/>
      <c r="CFB69" s="61"/>
      <c r="CFC69" s="61"/>
      <c r="CFD69" s="61"/>
      <c r="CFE69" s="61"/>
      <c r="CFF69" s="61"/>
      <c r="CFG69" s="2"/>
      <c r="CFH69" s="62"/>
      <c r="CFI69" s="3"/>
      <c r="CFJ69" s="61"/>
      <c r="CFK69" s="61"/>
      <c r="CFL69" s="61"/>
      <c r="CFM69" s="61"/>
      <c r="CFN69" s="61"/>
      <c r="CFO69" s="2"/>
      <c r="CFP69" s="62"/>
      <c r="CFQ69" s="3"/>
      <c r="CFR69" s="61"/>
      <c r="CFS69" s="61"/>
      <c r="CFT69" s="61"/>
      <c r="CFU69" s="61"/>
      <c r="CFV69" s="61"/>
      <c r="CFW69" s="2"/>
      <c r="CFX69" s="62"/>
      <c r="CFY69" s="3"/>
      <c r="CFZ69" s="61"/>
      <c r="CGA69" s="61"/>
      <c r="CGB69" s="61"/>
      <c r="CGC69" s="61"/>
      <c r="CGD69" s="61"/>
      <c r="CGE69" s="2"/>
      <c r="CGF69" s="62"/>
      <c r="CGG69" s="3"/>
      <c r="CGH69" s="61"/>
      <c r="CGI69" s="61"/>
      <c r="CGJ69" s="61"/>
      <c r="CGK69" s="61"/>
      <c r="CGL69" s="61"/>
      <c r="CGM69" s="2"/>
      <c r="CGN69" s="62"/>
      <c r="CGO69" s="3"/>
      <c r="CGP69" s="61"/>
      <c r="CGQ69" s="61"/>
      <c r="CGR69" s="61"/>
      <c r="CGS69" s="61"/>
      <c r="CGT69" s="61"/>
      <c r="CGU69" s="2"/>
      <c r="CGV69" s="62"/>
      <c r="CGW69" s="3"/>
      <c r="CGX69" s="61"/>
      <c r="CGY69" s="61"/>
      <c r="CGZ69" s="61"/>
      <c r="CHA69" s="61"/>
      <c r="CHB69" s="61"/>
      <c r="CHC69" s="2"/>
      <c r="CHD69" s="62"/>
      <c r="CHE69" s="3"/>
      <c r="CHF69" s="61"/>
      <c r="CHG69" s="61"/>
      <c r="CHH69" s="61"/>
      <c r="CHI69" s="61"/>
      <c r="CHJ69" s="61"/>
      <c r="CHK69" s="2"/>
      <c r="CHL69" s="62"/>
      <c r="CHM69" s="3"/>
      <c r="CHN69" s="61"/>
      <c r="CHO69" s="61"/>
      <c r="CHP69" s="61"/>
      <c r="CHQ69" s="61"/>
      <c r="CHR69" s="61"/>
      <c r="CHS69" s="2"/>
      <c r="CHT69" s="62"/>
      <c r="CHU69" s="3"/>
      <c r="CHV69" s="61"/>
      <c r="CHW69" s="61"/>
      <c r="CHX69" s="61"/>
      <c r="CHY69" s="61"/>
      <c r="CHZ69" s="61"/>
      <c r="CIA69" s="2"/>
      <c r="CIB69" s="62"/>
      <c r="CIC69" s="3"/>
      <c r="CID69" s="61"/>
      <c r="CIE69" s="61"/>
      <c r="CIF69" s="61"/>
      <c r="CIG69" s="61"/>
      <c r="CIH69" s="61"/>
      <c r="CII69" s="2"/>
      <c r="CIJ69" s="62"/>
      <c r="CIK69" s="3"/>
      <c r="CIL69" s="61"/>
      <c r="CIM69" s="61"/>
      <c r="CIN69" s="61"/>
      <c r="CIO69" s="61"/>
      <c r="CIP69" s="61"/>
      <c r="CIQ69" s="2"/>
      <c r="CIR69" s="62"/>
      <c r="CIS69" s="3"/>
      <c r="CIT69" s="61"/>
      <c r="CIU69" s="61"/>
      <c r="CIV69" s="61"/>
      <c r="CIW69" s="61"/>
      <c r="CIX69" s="61"/>
      <c r="CIY69" s="2"/>
      <c r="CIZ69" s="62"/>
      <c r="CJA69" s="3"/>
      <c r="CJB69" s="61"/>
      <c r="CJC69" s="61"/>
      <c r="CJD69" s="61"/>
      <c r="CJE69" s="61"/>
      <c r="CJF69" s="61"/>
      <c r="CJG69" s="2"/>
      <c r="CJH69" s="62"/>
      <c r="CJI69" s="3"/>
      <c r="CJJ69" s="61"/>
      <c r="CJK69" s="61"/>
      <c r="CJL69" s="61"/>
      <c r="CJM69" s="61"/>
      <c r="CJN69" s="61"/>
      <c r="CJO69" s="2"/>
      <c r="CJP69" s="62"/>
      <c r="CJQ69" s="3"/>
      <c r="CJR69" s="61"/>
      <c r="CJS69" s="61"/>
      <c r="CJT69" s="61"/>
      <c r="CJU69" s="61"/>
      <c r="CJV69" s="61"/>
      <c r="CJW69" s="2"/>
      <c r="CJX69" s="62"/>
      <c r="CJY69" s="3"/>
      <c r="CJZ69" s="61"/>
      <c r="CKA69" s="61"/>
      <c r="CKB69" s="61"/>
      <c r="CKC69" s="61"/>
      <c r="CKD69" s="61"/>
      <c r="CKE69" s="2"/>
      <c r="CKF69" s="62"/>
      <c r="CKG69" s="3"/>
      <c r="CKH69" s="61"/>
      <c r="CKI69" s="61"/>
      <c r="CKJ69" s="61"/>
      <c r="CKK69" s="61"/>
      <c r="CKL69" s="61"/>
      <c r="CKM69" s="2"/>
      <c r="CKN69" s="62"/>
      <c r="CKO69" s="3"/>
      <c r="CKP69" s="61"/>
      <c r="CKQ69" s="61"/>
      <c r="CKR69" s="61"/>
      <c r="CKS69" s="61"/>
      <c r="CKT69" s="61"/>
      <c r="CKU69" s="2"/>
      <c r="CKV69" s="62"/>
      <c r="CKW69" s="3"/>
      <c r="CKX69" s="61"/>
      <c r="CKY69" s="61"/>
      <c r="CKZ69" s="61"/>
      <c r="CLA69" s="61"/>
      <c r="CLB69" s="61"/>
      <c r="CLC69" s="2"/>
      <c r="CLD69" s="62"/>
      <c r="CLE69" s="3"/>
      <c r="CLF69" s="61"/>
      <c r="CLG69" s="61"/>
      <c r="CLH69" s="61"/>
      <c r="CLI69" s="61"/>
      <c r="CLJ69" s="61"/>
      <c r="CLK69" s="2"/>
      <c r="CLL69" s="62"/>
      <c r="CLM69" s="3"/>
      <c r="CLN69" s="61"/>
      <c r="CLO69" s="61"/>
      <c r="CLP69" s="61"/>
      <c r="CLQ69" s="61"/>
      <c r="CLR69" s="61"/>
      <c r="CLS69" s="2"/>
      <c r="CLT69" s="62"/>
      <c r="CLU69" s="3"/>
      <c r="CLV69" s="61"/>
      <c r="CLW69" s="61"/>
      <c r="CLX69" s="61"/>
      <c r="CLY69" s="61"/>
      <c r="CLZ69" s="61"/>
      <c r="CMA69" s="2"/>
      <c r="CMB69" s="62"/>
      <c r="CMC69" s="3"/>
      <c r="CMD69" s="61"/>
      <c r="CME69" s="61"/>
      <c r="CMF69" s="61"/>
      <c r="CMG69" s="61"/>
      <c r="CMH69" s="61"/>
      <c r="CMI69" s="2"/>
      <c r="CMJ69" s="62"/>
      <c r="CMK69" s="3"/>
      <c r="CML69" s="61"/>
      <c r="CMM69" s="61"/>
      <c r="CMN69" s="61"/>
      <c r="CMO69" s="61"/>
      <c r="CMP69" s="61"/>
      <c r="CMQ69" s="2"/>
      <c r="CMR69" s="62"/>
      <c r="CMS69" s="3"/>
      <c r="CMT69" s="61"/>
      <c r="CMU69" s="61"/>
      <c r="CMV69" s="61"/>
      <c r="CMW69" s="61"/>
      <c r="CMX69" s="61"/>
      <c r="CMY69" s="2"/>
      <c r="CMZ69" s="62"/>
      <c r="CNA69" s="3"/>
      <c r="CNB69" s="61"/>
      <c r="CNC69" s="61"/>
      <c r="CND69" s="61"/>
      <c r="CNE69" s="61"/>
      <c r="CNF69" s="61"/>
      <c r="CNG69" s="2"/>
      <c r="CNH69" s="62"/>
      <c r="CNI69" s="3"/>
      <c r="CNJ69" s="61"/>
      <c r="CNK69" s="61"/>
      <c r="CNL69" s="61"/>
      <c r="CNM69" s="61"/>
      <c r="CNN69" s="61"/>
      <c r="CNO69" s="2"/>
      <c r="CNP69" s="62"/>
      <c r="CNQ69" s="3"/>
      <c r="CNR69" s="61"/>
      <c r="CNS69" s="61"/>
      <c r="CNT69" s="61"/>
      <c r="CNU69" s="61"/>
      <c r="CNV69" s="61"/>
      <c r="CNW69" s="2"/>
      <c r="CNX69" s="62"/>
      <c r="CNY69" s="3"/>
      <c r="CNZ69" s="61"/>
      <c r="COA69" s="61"/>
      <c r="COB69" s="61"/>
      <c r="COC69" s="61"/>
      <c r="COD69" s="61"/>
      <c r="COE69" s="2"/>
      <c r="COF69" s="62"/>
      <c r="COG69" s="3"/>
      <c r="COH69" s="61"/>
      <c r="COI69" s="61"/>
      <c r="COJ69" s="61"/>
      <c r="COK69" s="61"/>
      <c r="COL69" s="61"/>
      <c r="COM69" s="2"/>
      <c r="CON69" s="62"/>
      <c r="COO69" s="3"/>
      <c r="COP69" s="61"/>
      <c r="COQ69" s="61"/>
      <c r="COR69" s="61"/>
      <c r="COS69" s="61"/>
      <c r="COT69" s="61"/>
      <c r="COU69" s="2"/>
      <c r="COV69" s="62"/>
      <c r="COW69" s="3"/>
      <c r="COX69" s="61"/>
      <c r="COY69" s="61"/>
      <c r="COZ69" s="61"/>
      <c r="CPA69" s="61"/>
      <c r="CPB69" s="61"/>
      <c r="CPC69" s="2"/>
      <c r="CPD69" s="62"/>
      <c r="CPE69" s="3"/>
      <c r="CPF69" s="61"/>
      <c r="CPG69" s="61"/>
      <c r="CPH69" s="61"/>
      <c r="CPI69" s="61"/>
      <c r="CPJ69" s="61"/>
      <c r="CPK69" s="2"/>
      <c r="CPL69" s="62"/>
      <c r="CPM69" s="3"/>
      <c r="CPN69" s="61"/>
      <c r="CPO69" s="61"/>
      <c r="CPP69" s="61"/>
      <c r="CPQ69" s="61"/>
      <c r="CPR69" s="61"/>
      <c r="CPS69" s="2"/>
      <c r="CPT69" s="62"/>
      <c r="CPU69" s="3"/>
      <c r="CPV69" s="61"/>
      <c r="CPW69" s="61"/>
      <c r="CPX69" s="61"/>
      <c r="CPY69" s="61"/>
      <c r="CPZ69" s="61"/>
      <c r="CQA69" s="2"/>
      <c r="CQB69" s="62"/>
      <c r="CQC69" s="3"/>
      <c r="CQD69" s="61"/>
      <c r="CQE69" s="61"/>
      <c r="CQF69" s="61"/>
      <c r="CQG69" s="61"/>
      <c r="CQH69" s="61"/>
      <c r="CQI69" s="2"/>
      <c r="CQJ69" s="62"/>
      <c r="CQK69" s="3"/>
      <c r="CQL69" s="61"/>
      <c r="CQM69" s="61"/>
      <c r="CQN69" s="61"/>
      <c r="CQO69" s="61"/>
      <c r="CQP69" s="61"/>
      <c r="CQQ69" s="2"/>
      <c r="CQR69" s="62"/>
      <c r="CQS69" s="3"/>
      <c r="CQT69" s="61"/>
      <c r="CQU69" s="61"/>
      <c r="CQV69" s="61"/>
      <c r="CQW69" s="61"/>
      <c r="CQX69" s="61"/>
      <c r="CQY69" s="2"/>
      <c r="CQZ69" s="62"/>
      <c r="CRA69" s="3"/>
      <c r="CRB69" s="61"/>
      <c r="CRC69" s="61"/>
      <c r="CRD69" s="61"/>
      <c r="CRE69" s="61"/>
      <c r="CRF69" s="61"/>
      <c r="CRG69" s="2"/>
      <c r="CRH69" s="62"/>
      <c r="CRI69" s="3"/>
      <c r="CRJ69" s="61"/>
      <c r="CRK69" s="61"/>
      <c r="CRL69" s="61"/>
      <c r="CRM69" s="61"/>
      <c r="CRN69" s="61"/>
      <c r="CRO69" s="2"/>
      <c r="CRP69" s="62"/>
      <c r="CRQ69" s="3"/>
      <c r="CRR69" s="61"/>
      <c r="CRS69" s="61"/>
      <c r="CRT69" s="61"/>
      <c r="CRU69" s="61"/>
      <c r="CRV69" s="61"/>
      <c r="CRW69" s="2"/>
      <c r="CRX69" s="62"/>
      <c r="CRY69" s="3"/>
      <c r="CRZ69" s="61"/>
      <c r="CSA69" s="61"/>
      <c r="CSB69" s="61"/>
      <c r="CSC69" s="61"/>
      <c r="CSD69" s="61"/>
      <c r="CSE69" s="2"/>
      <c r="CSF69" s="62"/>
      <c r="CSG69" s="3"/>
      <c r="CSH69" s="61"/>
      <c r="CSI69" s="61"/>
      <c r="CSJ69" s="61"/>
      <c r="CSK69" s="61"/>
      <c r="CSL69" s="61"/>
      <c r="CSM69" s="2"/>
      <c r="CSN69" s="62"/>
      <c r="CSO69" s="3"/>
      <c r="CSP69" s="61"/>
      <c r="CSQ69" s="61"/>
      <c r="CSR69" s="61"/>
      <c r="CSS69" s="61"/>
      <c r="CST69" s="61"/>
      <c r="CSU69" s="2"/>
      <c r="CSV69" s="62"/>
      <c r="CSW69" s="3"/>
      <c r="CSX69" s="61"/>
      <c r="CSY69" s="61"/>
      <c r="CSZ69" s="61"/>
      <c r="CTA69" s="61"/>
      <c r="CTB69" s="61"/>
      <c r="CTC69" s="2"/>
      <c r="CTD69" s="62"/>
      <c r="CTE69" s="3"/>
      <c r="CTF69" s="61"/>
      <c r="CTG69" s="61"/>
      <c r="CTH69" s="61"/>
      <c r="CTI69" s="61"/>
      <c r="CTJ69" s="61"/>
      <c r="CTK69" s="2"/>
      <c r="CTL69" s="62"/>
      <c r="CTM69" s="3"/>
      <c r="CTN69" s="61"/>
      <c r="CTO69" s="61"/>
      <c r="CTP69" s="61"/>
      <c r="CTQ69" s="61"/>
      <c r="CTR69" s="61"/>
      <c r="CTS69" s="2"/>
      <c r="CTT69" s="62"/>
      <c r="CTU69" s="3"/>
      <c r="CTV69" s="61"/>
      <c r="CTW69" s="61"/>
      <c r="CTX69" s="61"/>
      <c r="CTY69" s="61"/>
      <c r="CTZ69" s="61"/>
      <c r="CUA69" s="2"/>
      <c r="CUB69" s="62"/>
      <c r="CUC69" s="3"/>
      <c r="CUD69" s="61"/>
      <c r="CUE69" s="61"/>
      <c r="CUF69" s="61"/>
      <c r="CUG69" s="61"/>
      <c r="CUH69" s="61"/>
      <c r="CUI69" s="2"/>
      <c r="CUJ69" s="62"/>
      <c r="CUK69" s="3"/>
      <c r="CUL69" s="61"/>
      <c r="CUM69" s="61"/>
      <c r="CUN69" s="61"/>
      <c r="CUO69" s="61"/>
      <c r="CUP69" s="61"/>
      <c r="CUQ69" s="2"/>
      <c r="CUR69" s="62"/>
      <c r="CUS69" s="3"/>
      <c r="CUT69" s="61"/>
      <c r="CUU69" s="61"/>
      <c r="CUV69" s="61"/>
      <c r="CUW69" s="61"/>
      <c r="CUX69" s="61"/>
      <c r="CUY69" s="2"/>
      <c r="CUZ69" s="62"/>
      <c r="CVA69" s="3"/>
      <c r="CVB69" s="61"/>
      <c r="CVC69" s="61"/>
      <c r="CVD69" s="61"/>
      <c r="CVE69" s="61"/>
      <c r="CVF69" s="61"/>
      <c r="CVG69" s="2"/>
      <c r="CVH69" s="62"/>
      <c r="CVI69" s="3"/>
      <c r="CVJ69" s="61"/>
      <c r="CVK69" s="61"/>
      <c r="CVL69" s="61"/>
      <c r="CVM69" s="61"/>
      <c r="CVN69" s="61"/>
      <c r="CVO69" s="2"/>
      <c r="CVP69" s="62"/>
      <c r="CVQ69" s="3"/>
      <c r="CVR69" s="61"/>
      <c r="CVS69" s="61"/>
      <c r="CVT69" s="61"/>
      <c r="CVU69" s="61"/>
      <c r="CVV69" s="61"/>
      <c r="CVW69" s="2"/>
      <c r="CVX69" s="62"/>
      <c r="CVY69" s="3"/>
      <c r="CVZ69" s="61"/>
      <c r="CWA69" s="61"/>
      <c r="CWB69" s="61"/>
      <c r="CWC69" s="61"/>
      <c r="CWD69" s="61"/>
      <c r="CWE69" s="2"/>
      <c r="CWF69" s="62"/>
      <c r="CWG69" s="3"/>
      <c r="CWH69" s="61"/>
      <c r="CWI69" s="61"/>
      <c r="CWJ69" s="61"/>
      <c r="CWK69" s="61"/>
      <c r="CWL69" s="61"/>
      <c r="CWM69" s="2"/>
      <c r="CWN69" s="62"/>
      <c r="CWO69" s="3"/>
      <c r="CWP69" s="61"/>
      <c r="CWQ69" s="61"/>
      <c r="CWR69" s="61"/>
      <c r="CWS69" s="61"/>
      <c r="CWT69" s="61"/>
      <c r="CWU69" s="2"/>
      <c r="CWV69" s="62"/>
      <c r="CWW69" s="3"/>
      <c r="CWX69" s="61"/>
      <c r="CWY69" s="61"/>
      <c r="CWZ69" s="61"/>
      <c r="CXA69" s="61"/>
      <c r="CXB69" s="61"/>
      <c r="CXC69" s="2"/>
      <c r="CXD69" s="62"/>
      <c r="CXE69" s="3"/>
      <c r="CXF69" s="61"/>
      <c r="CXG69" s="61"/>
      <c r="CXH69" s="61"/>
      <c r="CXI69" s="61"/>
      <c r="CXJ69" s="61"/>
      <c r="CXK69" s="2"/>
      <c r="CXL69" s="62"/>
      <c r="CXM69" s="3"/>
      <c r="CXN69" s="61"/>
      <c r="CXO69" s="61"/>
      <c r="CXP69" s="61"/>
      <c r="CXQ69" s="61"/>
      <c r="CXR69" s="61"/>
      <c r="CXS69" s="2"/>
      <c r="CXT69" s="62"/>
      <c r="CXU69" s="3"/>
      <c r="CXV69" s="61"/>
      <c r="CXW69" s="61"/>
      <c r="CXX69" s="61"/>
      <c r="CXY69" s="61"/>
      <c r="CXZ69" s="61"/>
      <c r="CYA69" s="2"/>
      <c r="CYB69" s="62"/>
      <c r="CYC69" s="3"/>
      <c r="CYD69" s="61"/>
      <c r="CYE69" s="61"/>
      <c r="CYF69" s="61"/>
      <c r="CYG69" s="61"/>
      <c r="CYH69" s="61"/>
      <c r="CYI69" s="2"/>
      <c r="CYJ69" s="62"/>
      <c r="CYK69" s="3"/>
      <c r="CYL69" s="61"/>
      <c r="CYM69" s="61"/>
      <c r="CYN69" s="61"/>
      <c r="CYO69" s="61"/>
      <c r="CYP69" s="61"/>
      <c r="CYQ69" s="2"/>
      <c r="CYR69" s="62"/>
      <c r="CYS69" s="3"/>
      <c r="CYT69" s="61"/>
      <c r="CYU69" s="61"/>
      <c r="CYV69" s="61"/>
      <c r="CYW69" s="61"/>
      <c r="CYX69" s="61"/>
      <c r="CYY69" s="2"/>
      <c r="CYZ69" s="62"/>
      <c r="CZA69" s="3"/>
      <c r="CZB69" s="61"/>
      <c r="CZC69" s="61"/>
      <c r="CZD69" s="61"/>
      <c r="CZE69" s="61"/>
      <c r="CZF69" s="61"/>
      <c r="CZG69" s="2"/>
      <c r="CZH69" s="62"/>
      <c r="CZI69" s="3"/>
      <c r="CZJ69" s="61"/>
      <c r="CZK69" s="61"/>
      <c r="CZL69" s="61"/>
      <c r="CZM69" s="61"/>
      <c r="CZN69" s="61"/>
      <c r="CZO69" s="2"/>
      <c r="CZP69" s="62"/>
      <c r="CZQ69" s="3"/>
      <c r="CZR69" s="61"/>
      <c r="CZS69" s="61"/>
      <c r="CZT69" s="61"/>
      <c r="CZU69" s="61"/>
      <c r="CZV69" s="61"/>
      <c r="CZW69" s="2"/>
      <c r="CZX69" s="62"/>
      <c r="CZY69" s="3"/>
      <c r="CZZ69" s="61"/>
      <c r="DAA69" s="61"/>
      <c r="DAB69" s="61"/>
      <c r="DAC69" s="61"/>
      <c r="DAD69" s="61"/>
      <c r="DAE69" s="2"/>
      <c r="DAF69" s="62"/>
      <c r="DAG69" s="3"/>
      <c r="DAH69" s="61"/>
      <c r="DAI69" s="61"/>
      <c r="DAJ69" s="61"/>
      <c r="DAK69" s="61"/>
      <c r="DAL69" s="61"/>
      <c r="DAM69" s="2"/>
      <c r="DAN69" s="62"/>
      <c r="DAO69" s="3"/>
      <c r="DAP69" s="61"/>
      <c r="DAQ69" s="61"/>
      <c r="DAR69" s="61"/>
      <c r="DAS69" s="61"/>
      <c r="DAT69" s="61"/>
      <c r="DAU69" s="2"/>
      <c r="DAV69" s="62"/>
      <c r="DAW69" s="3"/>
      <c r="DAX69" s="61"/>
      <c r="DAY69" s="61"/>
      <c r="DAZ69" s="61"/>
      <c r="DBA69" s="61"/>
      <c r="DBB69" s="61"/>
      <c r="DBC69" s="2"/>
      <c r="DBD69" s="62"/>
      <c r="DBE69" s="3"/>
      <c r="DBF69" s="61"/>
      <c r="DBG69" s="61"/>
      <c r="DBH69" s="61"/>
      <c r="DBI69" s="61"/>
      <c r="DBJ69" s="61"/>
      <c r="DBK69" s="2"/>
      <c r="DBL69" s="62"/>
      <c r="DBM69" s="3"/>
      <c r="DBN69" s="61"/>
      <c r="DBO69" s="61"/>
      <c r="DBP69" s="61"/>
      <c r="DBQ69" s="61"/>
      <c r="DBR69" s="61"/>
      <c r="DBS69" s="2"/>
      <c r="DBT69" s="62"/>
      <c r="DBU69" s="3"/>
      <c r="DBV69" s="61"/>
      <c r="DBW69" s="61"/>
      <c r="DBX69" s="61"/>
      <c r="DBY69" s="61"/>
      <c r="DBZ69" s="61"/>
      <c r="DCA69" s="2"/>
      <c r="DCB69" s="62"/>
      <c r="DCC69" s="3"/>
      <c r="DCD69" s="61"/>
      <c r="DCE69" s="61"/>
      <c r="DCF69" s="61"/>
      <c r="DCG69" s="61"/>
      <c r="DCH69" s="61"/>
      <c r="DCI69" s="2"/>
      <c r="DCJ69" s="62"/>
      <c r="DCK69" s="3"/>
      <c r="DCL69" s="61"/>
      <c r="DCM69" s="61"/>
      <c r="DCN69" s="61"/>
      <c r="DCO69" s="61"/>
      <c r="DCP69" s="61"/>
      <c r="DCQ69" s="2"/>
      <c r="DCR69" s="62"/>
      <c r="DCS69" s="3"/>
      <c r="DCT69" s="61"/>
      <c r="DCU69" s="61"/>
      <c r="DCV69" s="61"/>
      <c r="DCW69" s="61"/>
      <c r="DCX69" s="61"/>
      <c r="DCY69" s="2"/>
      <c r="DCZ69" s="62"/>
      <c r="DDA69" s="3"/>
      <c r="DDB69" s="61"/>
      <c r="DDC69" s="61"/>
      <c r="DDD69" s="61"/>
      <c r="DDE69" s="61"/>
      <c r="DDF69" s="61"/>
      <c r="DDG69" s="2"/>
      <c r="DDH69" s="62"/>
      <c r="DDI69" s="3"/>
      <c r="DDJ69" s="61"/>
      <c r="DDK69" s="61"/>
      <c r="DDL69" s="61"/>
      <c r="DDM69" s="61"/>
      <c r="DDN69" s="61"/>
      <c r="DDO69" s="2"/>
      <c r="DDP69" s="62"/>
      <c r="DDQ69" s="3"/>
      <c r="DDR69" s="61"/>
      <c r="DDS69" s="61"/>
      <c r="DDT69" s="61"/>
      <c r="DDU69" s="61"/>
      <c r="DDV69" s="61"/>
      <c r="DDW69" s="2"/>
      <c r="DDX69" s="62"/>
      <c r="DDY69" s="3"/>
      <c r="DDZ69" s="61"/>
      <c r="DEA69" s="61"/>
      <c r="DEB69" s="61"/>
      <c r="DEC69" s="61"/>
      <c r="DED69" s="61"/>
      <c r="DEE69" s="2"/>
      <c r="DEF69" s="62"/>
      <c r="DEG69" s="3"/>
      <c r="DEH69" s="61"/>
      <c r="DEI69" s="61"/>
      <c r="DEJ69" s="61"/>
      <c r="DEK69" s="61"/>
      <c r="DEL69" s="61"/>
      <c r="DEM69" s="2"/>
      <c r="DEN69" s="62"/>
      <c r="DEO69" s="3"/>
      <c r="DEP69" s="61"/>
      <c r="DEQ69" s="61"/>
      <c r="DER69" s="61"/>
      <c r="DES69" s="61"/>
      <c r="DET69" s="61"/>
      <c r="DEU69" s="2"/>
      <c r="DEV69" s="62"/>
      <c r="DEW69" s="3"/>
      <c r="DEX69" s="61"/>
      <c r="DEY69" s="61"/>
      <c r="DEZ69" s="61"/>
      <c r="DFA69" s="61"/>
      <c r="DFB69" s="61"/>
      <c r="DFC69" s="2"/>
      <c r="DFD69" s="62"/>
      <c r="DFE69" s="3"/>
      <c r="DFF69" s="61"/>
      <c r="DFG69" s="61"/>
      <c r="DFH69" s="61"/>
      <c r="DFI69" s="61"/>
      <c r="DFJ69" s="61"/>
      <c r="DFK69" s="2"/>
      <c r="DFL69" s="62"/>
      <c r="DFM69" s="3"/>
      <c r="DFN69" s="61"/>
      <c r="DFO69" s="61"/>
      <c r="DFP69" s="61"/>
      <c r="DFQ69" s="61"/>
      <c r="DFR69" s="61"/>
      <c r="DFS69" s="2"/>
      <c r="DFT69" s="62"/>
      <c r="DFU69" s="3"/>
      <c r="DFV69" s="61"/>
      <c r="DFW69" s="61"/>
      <c r="DFX69" s="61"/>
      <c r="DFY69" s="61"/>
      <c r="DFZ69" s="61"/>
      <c r="DGA69" s="2"/>
      <c r="DGB69" s="62"/>
      <c r="DGC69" s="3"/>
      <c r="DGD69" s="61"/>
      <c r="DGE69" s="61"/>
      <c r="DGF69" s="61"/>
      <c r="DGG69" s="61"/>
      <c r="DGH69" s="61"/>
      <c r="DGI69" s="2"/>
      <c r="DGJ69" s="62"/>
      <c r="DGK69" s="3"/>
      <c r="DGL69" s="61"/>
      <c r="DGM69" s="61"/>
      <c r="DGN69" s="61"/>
      <c r="DGO69" s="61"/>
      <c r="DGP69" s="61"/>
      <c r="DGQ69" s="2"/>
      <c r="DGR69" s="62"/>
      <c r="DGS69" s="3"/>
      <c r="DGT69" s="61"/>
      <c r="DGU69" s="61"/>
      <c r="DGV69" s="61"/>
      <c r="DGW69" s="61"/>
      <c r="DGX69" s="61"/>
      <c r="DGY69" s="2"/>
      <c r="DGZ69" s="62"/>
      <c r="DHA69" s="3"/>
      <c r="DHB69" s="61"/>
      <c r="DHC69" s="61"/>
      <c r="DHD69" s="61"/>
      <c r="DHE69" s="61"/>
      <c r="DHF69" s="61"/>
      <c r="DHG69" s="2"/>
      <c r="DHH69" s="62"/>
      <c r="DHI69" s="3"/>
      <c r="DHJ69" s="61"/>
      <c r="DHK69" s="61"/>
      <c r="DHL69" s="61"/>
      <c r="DHM69" s="61"/>
      <c r="DHN69" s="61"/>
      <c r="DHO69" s="2"/>
      <c r="DHP69" s="62"/>
      <c r="DHQ69" s="3"/>
      <c r="DHR69" s="61"/>
      <c r="DHS69" s="61"/>
      <c r="DHT69" s="61"/>
      <c r="DHU69" s="61"/>
      <c r="DHV69" s="61"/>
      <c r="DHW69" s="2"/>
      <c r="DHX69" s="62"/>
      <c r="DHY69" s="3"/>
      <c r="DHZ69" s="61"/>
      <c r="DIA69" s="61"/>
      <c r="DIB69" s="61"/>
      <c r="DIC69" s="61"/>
      <c r="DID69" s="61"/>
      <c r="DIE69" s="2"/>
      <c r="DIF69" s="62"/>
      <c r="DIG69" s="3"/>
      <c r="DIH69" s="61"/>
      <c r="DII69" s="61"/>
      <c r="DIJ69" s="61"/>
      <c r="DIK69" s="61"/>
      <c r="DIL69" s="61"/>
      <c r="DIM69" s="2"/>
      <c r="DIN69" s="62"/>
      <c r="DIO69" s="3"/>
      <c r="DIP69" s="61"/>
      <c r="DIQ69" s="61"/>
      <c r="DIR69" s="61"/>
      <c r="DIS69" s="61"/>
      <c r="DIT69" s="61"/>
      <c r="DIU69" s="2"/>
      <c r="DIV69" s="62"/>
      <c r="DIW69" s="3"/>
      <c r="DIX69" s="61"/>
      <c r="DIY69" s="61"/>
      <c r="DIZ69" s="61"/>
      <c r="DJA69" s="61"/>
      <c r="DJB69" s="61"/>
      <c r="DJC69" s="2"/>
      <c r="DJD69" s="62"/>
      <c r="DJE69" s="3"/>
      <c r="DJF69" s="61"/>
      <c r="DJG69" s="61"/>
      <c r="DJH69" s="61"/>
      <c r="DJI69" s="61"/>
      <c r="DJJ69" s="61"/>
      <c r="DJK69" s="2"/>
      <c r="DJL69" s="62"/>
      <c r="DJM69" s="3"/>
      <c r="DJN69" s="61"/>
      <c r="DJO69" s="61"/>
      <c r="DJP69" s="61"/>
      <c r="DJQ69" s="61"/>
      <c r="DJR69" s="61"/>
      <c r="DJS69" s="2"/>
      <c r="DJT69" s="62"/>
      <c r="DJU69" s="3"/>
      <c r="DJV69" s="61"/>
      <c r="DJW69" s="61"/>
      <c r="DJX69" s="61"/>
      <c r="DJY69" s="61"/>
      <c r="DJZ69" s="61"/>
      <c r="DKA69" s="2"/>
      <c r="DKB69" s="62"/>
      <c r="DKC69" s="3"/>
      <c r="DKD69" s="61"/>
      <c r="DKE69" s="61"/>
      <c r="DKF69" s="61"/>
      <c r="DKG69" s="61"/>
      <c r="DKH69" s="61"/>
      <c r="DKI69" s="2"/>
      <c r="DKJ69" s="62"/>
      <c r="DKK69" s="3"/>
      <c r="DKL69" s="61"/>
      <c r="DKM69" s="61"/>
      <c r="DKN69" s="61"/>
      <c r="DKO69" s="61"/>
      <c r="DKP69" s="61"/>
      <c r="DKQ69" s="2"/>
      <c r="DKR69" s="62"/>
      <c r="DKS69" s="3"/>
      <c r="DKT69" s="61"/>
      <c r="DKU69" s="61"/>
      <c r="DKV69" s="61"/>
      <c r="DKW69" s="61"/>
      <c r="DKX69" s="61"/>
      <c r="DKY69" s="2"/>
      <c r="DKZ69" s="62"/>
      <c r="DLA69" s="3"/>
      <c r="DLB69" s="61"/>
      <c r="DLC69" s="61"/>
      <c r="DLD69" s="61"/>
      <c r="DLE69" s="61"/>
      <c r="DLF69" s="61"/>
      <c r="DLG69" s="2"/>
      <c r="DLH69" s="62"/>
      <c r="DLI69" s="3"/>
      <c r="DLJ69" s="61"/>
      <c r="DLK69" s="61"/>
      <c r="DLL69" s="61"/>
      <c r="DLM69" s="61"/>
      <c r="DLN69" s="61"/>
      <c r="DLO69" s="2"/>
      <c r="DLP69" s="62"/>
      <c r="DLQ69" s="3"/>
      <c r="DLR69" s="61"/>
      <c r="DLS69" s="61"/>
      <c r="DLT69" s="61"/>
      <c r="DLU69" s="61"/>
      <c r="DLV69" s="61"/>
      <c r="DLW69" s="2"/>
      <c r="DLX69" s="62"/>
      <c r="DLY69" s="3"/>
      <c r="DLZ69" s="61"/>
      <c r="DMA69" s="61"/>
      <c r="DMB69" s="61"/>
      <c r="DMC69" s="61"/>
      <c r="DMD69" s="61"/>
      <c r="DME69" s="2"/>
      <c r="DMF69" s="62"/>
      <c r="DMG69" s="3"/>
      <c r="DMH69" s="61"/>
      <c r="DMI69" s="61"/>
      <c r="DMJ69" s="61"/>
      <c r="DMK69" s="61"/>
      <c r="DML69" s="61"/>
      <c r="DMM69" s="2"/>
      <c r="DMN69" s="62"/>
      <c r="DMO69" s="3"/>
      <c r="DMP69" s="61"/>
      <c r="DMQ69" s="61"/>
      <c r="DMR69" s="61"/>
      <c r="DMS69" s="61"/>
      <c r="DMT69" s="61"/>
      <c r="DMU69" s="2"/>
      <c r="DMV69" s="62"/>
      <c r="DMW69" s="3"/>
      <c r="DMX69" s="61"/>
      <c r="DMY69" s="61"/>
      <c r="DMZ69" s="61"/>
      <c r="DNA69" s="61"/>
      <c r="DNB69" s="61"/>
      <c r="DNC69" s="2"/>
      <c r="DND69" s="62"/>
      <c r="DNE69" s="3"/>
      <c r="DNF69" s="61"/>
      <c r="DNG69" s="61"/>
      <c r="DNH69" s="61"/>
      <c r="DNI69" s="61"/>
      <c r="DNJ69" s="61"/>
      <c r="DNK69" s="2"/>
      <c r="DNL69" s="62"/>
      <c r="DNM69" s="3"/>
      <c r="DNN69" s="61"/>
      <c r="DNO69" s="61"/>
      <c r="DNP69" s="61"/>
      <c r="DNQ69" s="61"/>
      <c r="DNR69" s="61"/>
      <c r="DNS69" s="2"/>
      <c r="DNT69" s="62"/>
      <c r="DNU69" s="3"/>
      <c r="DNV69" s="61"/>
      <c r="DNW69" s="61"/>
      <c r="DNX69" s="61"/>
      <c r="DNY69" s="61"/>
      <c r="DNZ69" s="61"/>
      <c r="DOA69" s="2"/>
      <c r="DOB69" s="62"/>
      <c r="DOC69" s="3"/>
      <c r="DOD69" s="61"/>
      <c r="DOE69" s="61"/>
      <c r="DOF69" s="61"/>
      <c r="DOG69" s="61"/>
      <c r="DOH69" s="61"/>
      <c r="DOI69" s="2"/>
      <c r="DOJ69" s="62"/>
      <c r="DOK69" s="3"/>
      <c r="DOL69" s="61"/>
      <c r="DOM69" s="61"/>
      <c r="DON69" s="61"/>
      <c r="DOO69" s="61"/>
      <c r="DOP69" s="61"/>
      <c r="DOQ69" s="2"/>
      <c r="DOR69" s="62"/>
      <c r="DOS69" s="3"/>
      <c r="DOT69" s="61"/>
      <c r="DOU69" s="61"/>
      <c r="DOV69" s="61"/>
      <c r="DOW69" s="61"/>
      <c r="DOX69" s="61"/>
      <c r="DOY69" s="2"/>
      <c r="DOZ69" s="62"/>
      <c r="DPA69" s="3"/>
      <c r="DPB69" s="61"/>
      <c r="DPC69" s="61"/>
      <c r="DPD69" s="61"/>
      <c r="DPE69" s="61"/>
      <c r="DPF69" s="61"/>
      <c r="DPG69" s="2"/>
      <c r="DPH69" s="62"/>
      <c r="DPI69" s="3"/>
      <c r="DPJ69" s="61"/>
      <c r="DPK69" s="61"/>
      <c r="DPL69" s="61"/>
      <c r="DPM69" s="61"/>
      <c r="DPN69" s="61"/>
      <c r="DPO69" s="2"/>
      <c r="DPP69" s="62"/>
      <c r="DPQ69" s="3"/>
      <c r="DPR69" s="61"/>
      <c r="DPS69" s="61"/>
      <c r="DPT69" s="61"/>
      <c r="DPU69" s="61"/>
      <c r="DPV69" s="61"/>
      <c r="DPW69" s="2"/>
      <c r="DPX69" s="62"/>
      <c r="DPY69" s="3"/>
      <c r="DPZ69" s="61"/>
      <c r="DQA69" s="61"/>
      <c r="DQB69" s="61"/>
      <c r="DQC69" s="61"/>
      <c r="DQD69" s="61"/>
      <c r="DQE69" s="2"/>
      <c r="DQF69" s="62"/>
      <c r="DQG69" s="3"/>
      <c r="DQH69" s="61"/>
      <c r="DQI69" s="61"/>
      <c r="DQJ69" s="61"/>
      <c r="DQK69" s="61"/>
      <c r="DQL69" s="61"/>
      <c r="DQM69" s="2"/>
      <c r="DQN69" s="62"/>
      <c r="DQO69" s="3"/>
      <c r="DQP69" s="61"/>
      <c r="DQQ69" s="61"/>
      <c r="DQR69" s="61"/>
      <c r="DQS69" s="61"/>
      <c r="DQT69" s="61"/>
      <c r="DQU69" s="2"/>
      <c r="DQV69" s="62"/>
      <c r="DQW69" s="3"/>
      <c r="DQX69" s="61"/>
      <c r="DQY69" s="61"/>
      <c r="DQZ69" s="61"/>
      <c r="DRA69" s="61"/>
      <c r="DRB69" s="61"/>
      <c r="DRC69" s="2"/>
      <c r="DRD69" s="62"/>
      <c r="DRE69" s="3"/>
      <c r="DRF69" s="61"/>
      <c r="DRG69" s="61"/>
      <c r="DRH69" s="61"/>
      <c r="DRI69" s="61"/>
      <c r="DRJ69" s="61"/>
      <c r="DRK69" s="2"/>
      <c r="DRL69" s="62"/>
      <c r="DRM69" s="3"/>
      <c r="DRN69" s="61"/>
      <c r="DRO69" s="61"/>
      <c r="DRP69" s="61"/>
      <c r="DRQ69" s="61"/>
      <c r="DRR69" s="61"/>
      <c r="DRS69" s="2"/>
      <c r="DRT69" s="62"/>
      <c r="DRU69" s="3"/>
      <c r="DRV69" s="61"/>
      <c r="DRW69" s="61"/>
      <c r="DRX69" s="61"/>
      <c r="DRY69" s="61"/>
      <c r="DRZ69" s="61"/>
      <c r="DSA69" s="2"/>
      <c r="DSB69" s="62"/>
      <c r="DSC69" s="3"/>
      <c r="DSD69" s="61"/>
      <c r="DSE69" s="61"/>
      <c r="DSF69" s="61"/>
      <c r="DSG69" s="61"/>
      <c r="DSH69" s="61"/>
      <c r="DSI69" s="2"/>
      <c r="DSJ69" s="62"/>
      <c r="DSK69" s="3"/>
      <c r="DSL69" s="61"/>
      <c r="DSM69" s="61"/>
      <c r="DSN69" s="61"/>
      <c r="DSO69" s="61"/>
      <c r="DSP69" s="61"/>
      <c r="DSQ69" s="2"/>
      <c r="DSR69" s="62"/>
      <c r="DSS69" s="3"/>
      <c r="DST69" s="61"/>
      <c r="DSU69" s="61"/>
      <c r="DSV69" s="61"/>
      <c r="DSW69" s="61"/>
      <c r="DSX69" s="61"/>
      <c r="DSY69" s="2"/>
      <c r="DSZ69" s="62"/>
      <c r="DTA69" s="3"/>
      <c r="DTB69" s="61"/>
      <c r="DTC69" s="61"/>
      <c r="DTD69" s="61"/>
      <c r="DTE69" s="61"/>
      <c r="DTF69" s="61"/>
      <c r="DTG69" s="2"/>
      <c r="DTH69" s="62"/>
      <c r="DTI69" s="3"/>
      <c r="DTJ69" s="61"/>
      <c r="DTK69" s="61"/>
      <c r="DTL69" s="61"/>
      <c r="DTM69" s="61"/>
      <c r="DTN69" s="61"/>
      <c r="DTO69" s="2"/>
      <c r="DTP69" s="62"/>
      <c r="DTQ69" s="3"/>
      <c r="DTR69" s="61"/>
      <c r="DTS69" s="61"/>
      <c r="DTT69" s="61"/>
      <c r="DTU69" s="61"/>
      <c r="DTV69" s="61"/>
      <c r="DTW69" s="2"/>
      <c r="DTX69" s="62"/>
      <c r="DTY69" s="3"/>
      <c r="DTZ69" s="61"/>
      <c r="DUA69" s="61"/>
      <c r="DUB69" s="61"/>
      <c r="DUC69" s="61"/>
      <c r="DUD69" s="61"/>
      <c r="DUE69" s="2"/>
      <c r="DUF69" s="62"/>
      <c r="DUG69" s="3"/>
      <c r="DUH69" s="61"/>
      <c r="DUI69" s="61"/>
      <c r="DUJ69" s="61"/>
      <c r="DUK69" s="61"/>
      <c r="DUL69" s="61"/>
      <c r="DUM69" s="2"/>
      <c r="DUN69" s="62"/>
      <c r="DUO69" s="3"/>
      <c r="DUP69" s="61"/>
      <c r="DUQ69" s="61"/>
      <c r="DUR69" s="61"/>
      <c r="DUS69" s="61"/>
      <c r="DUT69" s="61"/>
      <c r="DUU69" s="2"/>
      <c r="DUV69" s="62"/>
      <c r="DUW69" s="3"/>
      <c r="DUX69" s="61"/>
      <c r="DUY69" s="61"/>
      <c r="DUZ69" s="61"/>
      <c r="DVA69" s="61"/>
      <c r="DVB69" s="61"/>
      <c r="DVC69" s="2"/>
      <c r="DVD69" s="62"/>
      <c r="DVE69" s="3"/>
      <c r="DVF69" s="61"/>
      <c r="DVG69" s="61"/>
      <c r="DVH69" s="61"/>
      <c r="DVI69" s="61"/>
      <c r="DVJ69" s="61"/>
      <c r="DVK69" s="2"/>
      <c r="DVL69" s="62"/>
      <c r="DVM69" s="3"/>
      <c r="DVN69" s="61"/>
      <c r="DVO69" s="61"/>
      <c r="DVP69" s="61"/>
      <c r="DVQ69" s="61"/>
      <c r="DVR69" s="61"/>
      <c r="DVS69" s="2"/>
      <c r="DVT69" s="62"/>
      <c r="DVU69" s="3"/>
      <c r="DVV69" s="61"/>
      <c r="DVW69" s="61"/>
      <c r="DVX69" s="61"/>
      <c r="DVY69" s="61"/>
      <c r="DVZ69" s="61"/>
      <c r="DWA69" s="2"/>
      <c r="DWB69" s="62"/>
      <c r="DWC69" s="3"/>
      <c r="DWD69" s="61"/>
      <c r="DWE69" s="61"/>
      <c r="DWF69" s="61"/>
      <c r="DWG69" s="61"/>
      <c r="DWH69" s="61"/>
      <c r="DWI69" s="2"/>
      <c r="DWJ69" s="62"/>
      <c r="DWK69" s="3"/>
      <c r="DWL69" s="61"/>
      <c r="DWM69" s="61"/>
      <c r="DWN69" s="61"/>
      <c r="DWO69" s="61"/>
      <c r="DWP69" s="61"/>
      <c r="DWQ69" s="2"/>
      <c r="DWR69" s="62"/>
      <c r="DWS69" s="3"/>
      <c r="DWT69" s="61"/>
      <c r="DWU69" s="61"/>
      <c r="DWV69" s="61"/>
      <c r="DWW69" s="61"/>
      <c r="DWX69" s="61"/>
      <c r="DWY69" s="2"/>
      <c r="DWZ69" s="62"/>
      <c r="DXA69" s="3"/>
      <c r="DXB69" s="61"/>
      <c r="DXC69" s="61"/>
      <c r="DXD69" s="61"/>
      <c r="DXE69" s="61"/>
      <c r="DXF69" s="61"/>
      <c r="DXG69" s="2"/>
      <c r="DXH69" s="62"/>
      <c r="DXI69" s="3"/>
      <c r="DXJ69" s="61"/>
      <c r="DXK69" s="61"/>
      <c r="DXL69" s="61"/>
      <c r="DXM69" s="61"/>
      <c r="DXN69" s="61"/>
      <c r="DXO69" s="2"/>
      <c r="DXP69" s="62"/>
      <c r="DXQ69" s="3"/>
      <c r="DXR69" s="61"/>
      <c r="DXS69" s="61"/>
      <c r="DXT69" s="61"/>
      <c r="DXU69" s="61"/>
      <c r="DXV69" s="61"/>
      <c r="DXW69" s="2"/>
      <c r="DXX69" s="62"/>
      <c r="DXY69" s="3"/>
      <c r="DXZ69" s="61"/>
      <c r="DYA69" s="61"/>
      <c r="DYB69" s="61"/>
      <c r="DYC69" s="61"/>
      <c r="DYD69" s="61"/>
      <c r="DYE69" s="2"/>
      <c r="DYF69" s="62"/>
      <c r="DYG69" s="3"/>
      <c r="DYH69" s="61"/>
      <c r="DYI69" s="61"/>
      <c r="DYJ69" s="61"/>
      <c r="DYK69" s="61"/>
      <c r="DYL69" s="61"/>
      <c r="DYM69" s="2"/>
      <c r="DYN69" s="62"/>
      <c r="DYO69" s="3"/>
      <c r="DYP69" s="61"/>
      <c r="DYQ69" s="61"/>
      <c r="DYR69" s="61"/>
      <c r="DYS69" s="61"/>
      <c r="DYT69" s="61"/>
      <c r="DYU69" s="2"/>
      <c r="DYV69" s="62"/>
      <c r="DYW69" s="3"/>
      <c r="DYX69" s="61"/>
      <c r="DYY69" s="61"/>
      <c r="DYZ69" s="61"/>
      <c r="DZA69" s="61"/>
      <c r="DZB69" s="61"/>
      <c r="DZC69" s="2"/>
      <c r="DZD69" s="62"/>
      <c r="DZE69" s="3"/>
      <c r="DZF69" s="61"/>
      <c r="DZG69" s="61"/>
      <c r="DZH69" s="61"/>
      <c r="DZI69" s="61"/>
      <c r="DZJ69" s="61"/>
      <c r="DZK69" s="2"/>
      <c r="DZL69" s="62"/>
      <c r="DZM69" s="3"/>
      <c r="DZN69" s="61"/>
      <c r="DZO69" s="61"/>
      <c r="DZP69" s="61"/>
      <c r="DZQ69" s="61"/>
      <c r="DZR69" s="61"/>
      <c r="DZS69" s="2"/>
      <c r="DZT69" s="62"/>
      <c r="DZU69" s="3"/>
      <c r="DZV69" s="61"/>
      <c r="DZW69" s="61"/>
      <c r="DZX69" s="61"/>
      <c r="DZY69" s="61"/>
      <c r="DZZ69" s="61"/>
      <c r="EAA69" s="2"/>
      <c r="EAB69" s="62"/>
      <c r="EAC69" s="3"/>
      <c r="EAD69" s="61"/>
      <c r="EAE69" s="61"/>
      <c r="EAF69" s="61"/>
      <c r="EAG69" s="61"/>
      <c r="EAH69" s="61"/>
      <c r="EAI69" s="2"/>
      <c r="EAJ69" s="62"/>
      <c r="EAK69" s="3"/>
      <c r="EAL69" s="61"/>
      <c r="EAM69" s="61"/>
      <c r="EAN69" s="61"/>
      <c r="EAO69" s="61"/>
      <c r="EAP69" s="61"/>
      <c r="EAQ69" s="2"/>
      <c r="EAR69" s="62"/>
      <c r="EAS69" s="3"/>
      <c r="EAT69" s="61"/>
      <c r="EAU69" s="61"/>
      <c r="EAV69" s="61"/>
      <c r="EAW69" s="61"/>
      <c r="EAX69" s="61"/>
      <c r="EAY69" s="2"/>
      <c r="EAZ69" s="62"/>
      <c r="EBA69" s="3"/>
      <c r="EBB69" s="61"/>
      <c r="EBC69" s="61"/>
      <c r="EBD69" s="61"/>
      <c r="EBE69" s="61"/>
      <c r="EBF69" s="61"/>
      <c r="EBG69" s="2"/>
      <c r="EBH69" s="62"/>
      <c r="EBI69" s="3"/>
      <c r="EBJ69" s="61"/>
      <c r="EBK69" s="61"/>
      <c r="EBL69" s="61"/>
      <c r="EBM69" s="61"/>
      <c r="EBN69" s="61"/>
      <c r="EBO69" s="2"/>
      <c r="EBP69" s="62"/>
      <c r="EBQ69" s="3"/>
      <c r="EBR69" s="61"/>
      <c r="EBS69" s="61"/>
      <c r="EBT69" s="61"/>
      <c r="EBU69" s="61"/>
      <c r="EBV69" s="61"/>
      <c r="EBW69" s="2"/>
      <c r="EBX69" s="62"/>
      <c r="EBY69" s="3"/>
      <c r="EBZ69" s="61"/>
      <c r="ECA69" s="61"/>
      <c r="ECB69" s="61"/>
      <c r="ECC69" s="61"/>
      <c r="ECD69" s="61"/>
      <c r="ECE69" s="2"/>
      <c r="ECF69" s="62"/>
      <c r="ECG69" s="3"/>
      <c r="ECH69" s="61"/>
      <c r="ECI69" s="61"/>
      <c r="ECJ69" s="61"/>
      <c r="ECK69" s="61"/>
      <c r="ECL69" s="61"/>
      <c r="ECM69" s="2"/>
      <c r="ECN69" s="62"/>
      <c r="ECO69" s="3"/>
      <c r="ECP69" s="61"/>
      <c r="ECQ69" s="61"/>
      <c r="ECR69" s="61"/>
      <c r="ECS69" s="61"/>
      <c r="ECT69" s="61"/>
      <c r="ECU69" s="2"/>
      <c r="ECV69" s="62"/>
      <c r="ECW69" s="3"/>
      <c r="ECX69" s="61"/>
      <c r="ECY69" s="61"/>
      <c r="ECZ69" s="61"/>
      <c r="EDA69" s="61"/>
      <c r="EDB69" s="61"/>
      <c r="EDC69" s="2"/>
      <c r="EDD69" s="62"/>
      <c r="EDE69" s="3"/>
      <c r="EDF69" s="61"/>
      <c r="EDG69" s="61"/>
      <c r="EDH69" s="61"/>
      <c r="EDI69" s="61"/>
      <c r="EDJ69" s="61"/>
      <c r="EDK69" s="2"/>
      <c r="EDL69" s="62"/>
      <c r="EDM69" s="3"/>
      <c r="EDN69" s="61"/>
      <c r="EDO69" s="61"/>
      <c r="EDP69" s="61"/>
      <c r="EDQ69" s="61"/>
      <c r="EDR69" s="61"/>
      <c r="EDS69" s="2"/>
      <c r="EDT69" s="62"/>
      <c r="EDU69" s="3"/>
      <c r="EDV69" s="61"/>
      <c r="EDW69" s="61"/>
      <c r="EDX69" s="61"/>
      <c r="EDY69" s="61"/>
      <c r="EDZ69" s="61"/>
      <c r="EEA69" s="2"/>
      <c r="EEB69" s="62"/>
      <c r="EEC69" s="3"/>
      <c r="EED69" s="61"/>
      <c r="EEE69" s="61"/>
      <c r="EEF69" s="61"/>
      <c r="EEG69" s="61"/>
      <c r="EEH69" s="61"/>
      <c r="EEI69" s="2"/>
      <c r="EEJ69" s="62"/>
      <c r="EEK69" s="3"/>
      <c r="EEL69" s="61"/>
      <c r="EEM69" s="61"/>
      <c r="EEN69" s="61"/>
      <c r="EEO69" s="61"/>
      <c r="EEP69" s="61"/>
      <c r="EEQ69" s="2"/>
      <c r="EER69" s="62"/>
      <c r="EES69" s="3"/>
      <c r="EET69" s="61"/>
      <c r="EEU69" s="61"/>
      <c r="EEV69" s="61"/>
      <c r="EEW69" s="61"/>
      <c r="EEX69" s="61"/>
      <c r="EEY69" s="2"/>
      <c r="EEZ69" s="62"/>
      <c r="EFA69" s="3"/>
      <c r="EFB69" s="61"/>
      <c r="EFC69" s="61"/>
      <c r="EFD69" s="61"/>
      <c r="EFE69" s="61"/>
      <c r="EFF69" s="61"/>
      <c r="EFG69" s="2"/>
      <c r="EFH69" s="62"/>
      <c r="EFI69" s="3"/>
      <c r="EFJ69" s="61"/>
      <c r="EFK69" s="61"/>
      <c r="EFL69" s="61"/>
      <c r="EFM69" s="61"/>
      <c r="EFN69" s="61"/>
      <c r="EFO69" s="2"/>
      <c r="EFP69" s="62"/>
      <c r="EFQ69" s="3"/>
      <c r="EFR69" s="61"/>
      <c r="EFS69" s="61"/>
      <c r="EFT69" s="61"/>
      <c r="EFU69" s="61"/>
      <c r="EFV69" s="61"/>
      <c r="EFW69" s="2"/>
      <c r="EFX69" s="62"/>
      <c r="EFY69" s="3"/>
      <c r="EFZ69" s="61"/>
      <c r="EGA69" s="61"/>
      <c r="EGB69" s="61"/>
      <c r="EGC69" s="61"/>
      <c r="EGD69" s="61"/>
      <c r="EGE69" s="2"/>
      <c r="EGF69" s="62"/>
      <c r="EGG69" s="3"/>
      <c r="EGH69" s="61"/>
      <c r="EGI69" s="61"/>
      <c r="EGJ69" s="61"/>
      <c r="EGK69" s="61"/>
      <c r="EGL69" s="61"/>
      <c r="EGM69" s="2"/>
      <c r="EGN69" s="62"/>
      <c r="EGO69" s="3"/>
      <c r="EGP69" s="61"/>
      <c r="EGQ69" s="61"/>
      <c r="EGR69" s="61"/>
      <c r="EGS69" s="61"/>
      <c r="EGT69" s="61"/>
      <c r="EGU69" s="2"/>
      <c r="EGV69" s="62"/>
      <c r="EGW69" s="3"/>
      <c r="EGX69" s="61"/>
      <c r="EGY69" s="61"/>
      <c r="EGZ69" s="61"/>
      <c r="EHA69" s="61"/>
      <c r="EHB69" s="61"/>
      <c r="EHC69" s="2"/>
      <c r="EHD69" s="62"/>
      <c r="EHE69" s="3"/>
      <c r="EHF69" s="61"/>
      <c r="EHG69" s="61"/>
      <c r="EHH69" s="61"/>
      <c r="EHI69" s="61"/>
      <c r="EHJ69" s="61"/>
      <c r="EHK69" s="2"/>
      <c r="EHL69" s="62"/>
      <c r="EHM69" s="3"/>
      <c r="EHN69" s="61"/>
      <c r="EHO69" s="61"/>
      <c r="EHP69" s="61"/>
      <c r="EHQ69" s="61"/>
      <c r="EHR69" s="61"/>
      <c r="EHS69" s="2"/>
      <c r="EHT69" s="62"/>
      <c r="EHU69" s="3"/>
      <c r="EHV69" s="61"/>
      <c r="EHW69" s="61"/>
      <c r="EHX69" s="61"/>
      <c r="EHY69" s="61"/>
      <c r="EHZ69" s="61"/>
      <c r="EIA69" s="2"/>
      <c r="EIB69" s="62"/>
      <c r="EIC69" s="3"/>
      <c r="EID69" s="61"/>
      <c r="EIE69" s="61"/>
      <c r="EIF69" s="61"/>
      <c r="EIG69" s="61"/>
      <c r="EIH69" s="61"/>
      <c r="EII69" s="2"/>
      <c r="EIJ69" s="62"/>
      <c r="EIK69" s="3"/>
      <c r="EIL69" s="61"/>
      <c r="EIM69" s="61"/>
      <c r="EIN69" s="61"/>
      <c r="EIO69" s="61"/>
      <c r="EIP69" s="61"/>
      <c r="EIQ69" s="2"/>
      <c r="EIR69" s="62"/>
      <c r="EIS69" s="3"/>
      <c r="EIT69" s="61"/>
      <c r="EIU69" s="61"/>
      <c r="EIV69" s="61"/>
      <c r="EIW69" s="61"/>
      <c r="EIX69" s="61"/>
      <c r="EIY69" s="2"/>
      <c r="EIZ69" s="62"/>
      <c r="EJA69" s="3"/>
      <c r="EJB69" s="61"/>
      <c r="EJC69" s="61"/>
      <c r="EJD69" s="61"/>
      <c r="EJE69" s="61"/>
      <c r="EJF69" s="61"/>
      <c r="EJG69" s="2"/>
      <c r="EJH69" s="62"/>
      <c r="EJI69" s="3"/>
      <c r="EJJ69" s="61"/>
      <c r="EJK69" s="61"/>
      <c r="EJL69" s="61"/>
      <c r="EJM69" s="61"/>
      <c r="EJN69" s="61"/>
      <c r="EJO69" s="2"/>
      <c r="EJP69" s="62"/>
      <c r="EJQ69" s="3"/>
      <c r="EJR69" s="61"/>
      <c r="EJS69" s="61"/>
      <c r="EJT69" s="61"/>
      <c r="EJU69" s="61"/>
      <c r="EJV69" s="61"/>
      <c r="EJW69" s="2"/>
      <c r="EJX69" s="62"/>
      <c r="EJY69" s="3"/>
      <c r="EJZ69" s="61"/>
      <c r="EKA69" s="61"/>
      <c r="EKB69" s="61"/>
      <c r="EKC69" s="61"/>
      <c r="EKD69" s="61"/>
      <c r="EKE69" s="2"/>
      <c r="EKF69" s="62"/>
      <c r="EKG69" s="3"/>
      <c r="EKH69" s="61"/>
      <c r="EKI69" s="61"/>
      <c r="EKJ69" s="61"/>
      <c r="EKK69" s="61"/>
      <c r="EKL69" s="61"/>
      <c r="EKM69" s="2"/>
      <c r="EKN69" s="62"/>
      <c r="EKO69" s="3"/>
      <c r="EKP69" s="61"/>
      <c r="EKQ69" s="61"/>
      <c r="EKR69" s="61"/>
      <c r="EKS69" s="61"/>
      <c r="EKT69" s="61"/>
      <c r="EKU69" s="2"/>
      <c r="EKV69" s="62"/>
      <c r="EKW69" s="3"/>
      <c r="EKX69" s="61"/>
      <c r="EKY69" s="61"/>
      <c r="EKZ69" s="61"/>
      <c r="ELA69" s="61"/>
      <c r="ELB69" s="61"/>
      <c r="ELC69" s="2"/>
      <c r="ELD69" s="62"/>
      <c r="ELE69" s="3"/>
      <c r="ELF69" s="61"/>
      <c r="ELG69" s="61"/>
      <c r="ELH69" s="61"/>
      <c r="ELI69" s="61"/>
      <c r="ELJ69" s="61"/>
      <c r="ELK69" s="2"/>
      <c r="ELL69" s="62"/>
      <c r="ELM69" s="3"/>
      <c r="ELN69" s="61"/>
      <c r="ELO69" s="61"/>
      <c r="ELP69" s="61"/>
      <c r="ELQ69" s="61"/>
      <c r="ELR69" s="61"/>
      <c r="ELS69" s="2"/>
      <c r="ELT69" s="62"/>
      <c r="ELU69" s="3"/>
      <c r="ELV69" s="61"/>
      <c r="ELW69" s="61"/>
      <c r="ELX69" s="61"/>
      <c r="ELY69" s="61"/>
      <c r="ELZ69" s="61"/>
      <c r="EMA69" s="2"/>
      <c r="EMB69" s="62"/>
      <c r="EMC69" s="3"/>
      <c r="EMD69" s="61"/>
      <c r="EME69" s="61"/>
      <c r="EMF69" s="61"/>
      <c r="EMG69" s="61"/>
      <c r="EMH69" s="61"/>
      <c r="EMI69" s="2"/>
      <c r="EMJ69" s="62"/>
      <c r="EMK69" s="3"/>
      <c r="EML69" s="61"/>
      <c r="EMM69" s="61"/>
      <c r="EMN69" s="61"/>
      <c r="EMO69" s="61"/>
      <c r="EMP69" s="61"/>
      <c r="EMQ69" s="2"/>
      <c r="EMR69" s="62"/>
      <c r="EMS69" s="3"/>
      <c r="EMT69" s="61"/>
      <c r="EMU69" s="61"/>
      <c r="EMV69" s="61"/>
      <c r="EMW69" s="61"/>
      <c r="EMX69" s="61"/>
      <c r="EMY69" s="2"/>
      <c r="EMZ69" s="62"/>
      <c r="ENA69" s="3"/>
      <c r="ENB69" s="61"/>
      <c r="ENC69" s="61"/>
      <c r="END69" s="61"/>
      <c r="ENE69" s="61"/>
      <c r="ENF69" s="61"/>
      <c r="ENG69" s="2"/>
      <c r="ENH69" s="62"/>
      <c r="ENI69" s="3"/>
      <c r="ENJ69" s="61"/>
      <c r="ENK69" s="61"/>
      <c r="ENL69" s="61"/>
      <c r="ENM69" s="61"/>
      <c r="ENN69" s="61"/>
      <c r="ENO69" s="2"/>
      <c r="ENP69" s="62"/>
      <c r="ENQ69" s="3"/>
      <c r="ENR69" s="61"/>
      <c r="ENS69" s="61"/>
      <c r="ENT69" s="61"/>
      <c r="ENU69" s="61"/>
      <c r="ENV69" s="61"/>
      <c r="ENW69" s="2"/>
      <c r="ENX69" s="62"/>
      <c r="ENY69" s="3"/>
      <c r="ENZ69" s="61"/>
      <c r="EOA69" s="61"/>
      <c r="EOB69" s="61"/>
      <c r="EOC69" s="61"/>
      <c r="EOD69" s="61"/>
      <c r="EOE69" s="2"/>
      <c r="EOF69" s="62"/>
      <c r="EOG69" s="3"/>
      <c r="EOH69" s="61"/>
      <c r="EOI69" s="61"/>
      <c r="EOJ69" s="61"/>
      <c r="EOK69" s="61"/>
      <c r="EOL69" s="61"/>
      <c r="EOM69" s="2"/>
      <c r="EON69" s="62"/>
      <c r="EOO69" s="3"/>
      <c r="EOP69" s="61"/>
      <c r="EOQ69" s="61"/>
      <c r="EOR69" s="61"/>
      <c r="EOS69" s="61"/>
      <c r="EOT69" s="61"/>
      <c r="EOU69" s="2"/>
      <c r="EOV69" s="62"/>
      <c r="EOW69" s="3"/>
      <c r="EOX69" s="61"/>
      <c r="EOY69" s="61"/>
      <c r="EOZ69" s="61"/>
      <c r="EPA69" s="61"/>
      <c r="EPB69" s="61"/>
      <c r="EPC69" s="2"/>
      <c r="EPD69" s="62"/>
      <c r="EPE69" s="3"/>
      <c r="EPF69" s="61"/>
      <c r="EPG69" s="61"/>
      <c r="EPH69" s="61"/>
      <c r="EPI69" s="61"/>
      <c r="EPJ69" s="61"/>
      <c r="EPK69" s="2"/>
      <c r="EPL69" s="62"/>
      <c r="EPM69" s="3"/>
      <c r="EPN69" s="61"/>
      <c r="EPO69" s="61"/>
      <c r="EPP69" s="61"/>
      <c r="EPQ69" s="61"/>
      <c r="EPR69" s="61"/>
      <c r="EPS69" s="2"/>
      <c r="EPT69" s="62"/>
      <c r="EPU69" s="3"/>
      <c r="EPV69" s="61"/>
      <c r="EPW69" s="61"/>
      <c r="EPX69" s="61"/>
      <c r="EPY69" s="61"/>
      <c r="EPZ69" s="61"/>
      <c r="EQA69" s="2"/>
      <c r="EQB69" s="62"/>
      <c r="EQC69" s="3"/>
      <c r="EQD69" s="61"/>
      <c r="EQE69" s="61"/>
      <c r="EQF69" s="61"/>
      <c r="EQG69" s="61"/>
      <c r="EQH69" s="61"/>
      <c r="EQI69" s="2"/>
      <c r="EQJ69" s="62"/>
      <c r="EQK69" s="3"/>
      <c r="EQL69" s="61"/>
      <c r="EQM69" s="61"/>
      <c r="EQN69" s="61"/>
      <c r="EQO69" s="61"/>
      <c r="EQP69" s="61"/>
      <c r="EQQ69" s="2"/>
      <c r="EQR69" s="62"/>
      <c r="EQS69" s="3"/>
      <c r="EQT69" s="61"/>
      <c r="EQU69" s="61"/>
      <c r="EQV69" s="61"/>
      <c r="EQW69" s="61"/>
      <c r="EQX69" s="61"/>
      <c r="EQY69" s="2"/>
      <c r="EQZ69" s="62"/>
      <c r="ERA69" s="3"/>
      <c r="ERB69" s="61"/>
      <c r="ERC69" s="61"/>
      <c r="ERD69" s="61"/>
      <c r="ERE69" s="61"/>
      <c r="ERF69" s="61"/>
      <c r="ERG69" s="2"/>
      <c r="ERH69" s="62"/>
      <c r="ERI69" s="3"/>
      <c r="ERJ69" s="61"/>
      <c r="ERK69" s="61"/>
      <c r="ERL69" s="61"/>
      <c r="ERM69" s="61"/>
      <c r="ERN69" s="61"/>
      <c r="ERO69" s="2"/>
      <c r="ERP69" s="62"/>
      <c r="ERQ69" s="3"/>
      <c r="ERR69" s="61"/>
      <c r="ERS69" s="61"/>
      <c r="ERT69" s="61"/>
      <c r="ERU69" s="61"/>
      <c r="ERV69" s="61"/>
      <c r="ERW69" s="2"/>
      <c r="ERX69" s="62"/>
      <c r="ERY69" s="3"/>
      <c r="ERZ69" s="61"/>
      <c r="ESA69" s="61"/>
      <c r="ESB69" s="61"/>
      <c r="ESC69" s="61"/>
      <c r="ESD69" s="61"/>
      <c r="ESE69" s="2"/>
      <c r="ESF69" s="62"/>
      <c r="ESG69" s="3"/>
      <c r="ESH69" s="61"/>
      <c r="ESI69" s="61"/>
      <c r="ESJ69" s="61"/>
      <c r="ESK69" s="61"/>
      <c r="ESL69" s="61"/>
      <c r="ESM69" s="2"/>
      <c r="ESN69" s="62"/>
      <c r="ESO69" s="3"/>
      <c r="ESP69" s="61"/>
      <c r="ESQ69" s="61"/>
      <c r="ESR69" s="61"/>
      <c r="ESS69" s="61"/>
      <c r="EST69" s="61"/>
      <c r="ESU69" s="2"/>
      <c r="ESV69" s="62"/>
      <c r="ESW69" s="3"/>
      <c r="ESX69" s="61"/>
      <c r="ESY69" s="61"/>
      <c r="ESZ69" s="61"/>
      <c r="ETA69" s="61"/>
      <c r="ETB69" s="61"/>
      <c r="ETC69" s="2"/>
      <c r="ETD69" s="62"/>
      <c r="ETE69" s="3"/>
      <c r="ETF69" s="61"/>
      <c r="ETG69" s="61"/>
      <c r="ETH69" s="61"/>
      <c r="ETI69" s="61"/>
      <c r="ETJ69" s="61"/>
      <c r="ETK69" s="2"/>
      <c r="ETL69" s="62"/>
      <c r="ETM69" s="3"/>
      <c r="ETN69" s="61"/>
      <c r="ETO69" s="61"/>
      <c r="ETP69" s="61"/>
      <c r="ETQ69" s="61"/>
      <c r="ETR69" s="61"/>
      <c r="ETS69" s="2"/>
      <c r="ETT69" s="62"/>
      <c r="ETU69" s="3"/>
      <c r="ETV69" s="61"/>
      <c r="ETW69" s="61"/>
      <c r="ETX69" s="61"/>
      <c r="ETY69" s="61"/>
      <c r="ETZ69" s="61"/>
      <c r="EUA69" s="2"/>
      <c r="EUB69" s="62"/>
      <c r="EUC69" s="3"/>
      <c r="EUD69" s="61"/>
      <c r="EUE69" s="61"/>
      <c r="EUF69" s="61"/>
      <c r="EUG69" s="61"/>
      <c r="EUH69" s="61"/>
      <c r="EUI69" s="2"/>
      <c r="EUJ69" s="62"/>
      <c r="EUK69" s="3"/>
      <c r="EUL69" s="61"/>
      <c r="EUM69" s="61"/>
      <c r="EUN69" s="61"/>
      <c r="EUO69" s="61"/>
      <c r="EUP69" s="61"/>
      <c r="EUQ69" s="2"/>
      <c r="EUR69" s="62"/>
      <c r="EUS69" s="3"/>
      <c r="EUT69" s="61"/>
      <c r="EUU69" s="61"/>
      <c r="EUV69" s="61"/>
      <c r="EUW69" s="61"/>
      <c r="EUX69" s="61"/>
      <c r="EUY69" s="2"/>
      <c r="EUZ69" s="62"/>
      <c r="EVA69" s="3"/>
      <c r="EVB69" s="61"/>
      <c r="EVC69" s="61"/>
      <c r="EVD69" s="61"/>
      <c r="EVE69" s="61"/>
      <c r="EVF69" s="61"/>
      <c r="EVG69" s="2"/>
      <c r="EVH69" s="62"/>
      <c r="EVI69" s="3"/>
      <c r="EVJ69" s="61"/>
      <c r="EVK69" s="61"/>
      <c r="EVL69" s="61"/>
      <c r="EVM69" s="61"/>
      <c r="EVN69" s="61"/>
      <c r="EVO69" s="2"/>
      <c r="EVP69" s="62"/>
      <c r="EVQ69" s="3"/>
      <c r="EVR69" s="61"/>
      <c r="EVS69" s="61"/>
      <c r="EVT69" s="61"/>
      <c r="EVU69" s="61"/>
      <c r="EVV69" s="61"/>
      <c r="EVW69" s="2"/>
      <c r="EVX69" s="62"/>
      <c r="EVY69" s="3"/>
      <c r="EVZ69" s="61"/>
      <c r="EWA69" s="61"/>
      <c r="EWB69" s="61"/>
      <c r="EWC69" s="61"/>
      <c r="EWD69" s="61"/>
      <c r="EWE69" s="2"/>
      <c r="EWF69" s="62"/>
      <c r="EWG69" s="3"/>
      <c r="EWH69" s="61"/>
      <c r="EWI69" s="61"/>
      <c r="EWJ69" s="61"/>
      <c r="EWK69" s="61"/>
      <c r="EWL69" s="61"/>
      <c r="EWM69" s="2"/>
      <c r="EWN69" s="62"/>
      <c r="EWO69" s="3"/>
      <c r="EWP69" s="61"/>
      <c r="EWQ69" s="61"/>
      <c r="EWR69" s="61"/>
      <c r="EWS69" s="61"/>
      <c r="EWT69" s="61"/>
      <c r="EWU69" s="2"/>
      <c r="EWV69" s="62"/>
      <c r="EWW69" s="3"/>
      <c r="EWX69" s="61"/>
      <c r="EWY69" s="61"/>
      <c r="EWZ69" s="61"/>
      <c r="EXA69" s="61"/>
      <c r="EXB69" s="61"/>
      <c r="EXC69" s="2"/>
      <c r="EXD69" s="62"/>
      <c r="EXE69" s="3"/>
      <c r="EXF69" s="61"/>
      <c r="EXG69" s="61"/>
      <c r="EXH69" s="61"/>
      <c r="EXI69" s="61"/>
      <c r="EXJ69" s="61"/>
      <c r="EXK69" s="2"/>
      <c r="EXL69" s="62"/>
      <c r="EXM69" s="3"/>
      <c r="EXN69" s="61"/>
      <c r="EXO69" s="61"/>
      <c r="EXP69" s="61"/>
      <c r="EXQ69" s="61"/>
      <c r="EXR69" s="61"/>
      <c r="EXS69" s="2"/>
      <c r="EXT69" s="62"/>
      <c r="EXU69" s="3"/>
      <c r="EXV69" s="61"/>
      <c r="EXW69" s="61"/>
      <c r="EXX69" s="61"/>
      <c r="EXY69" s="61"/>
      <c r="EXZ69" s="61"/>
      <c r="EYA69" s="2"/>
      <c r="EYB69" s="62"/>
      <c r="EYC69" s="3"/>
      <c r="EYD69" s="61"/>
      <c r="EYE69" s="61"/>
      <c r="EYF69" s="61"/>
      <c r="EYG69" s="61"/>
      <c r="EYH69" s="61"/>
      <c r="EYI69" s="2"/>
      <c r="EYJ69" s="62"/>
      <c r="EYK69" s="3"/>
      <c r="EYL69" s="61"/>
      <c r="EYM69" s="61"/>
      <c r="EYN69" s="61"/>
      <c r="EYO69" s="61"/>
      <c r="EYP69" s="61"/>
      <c r="EYQ69" s="2"/>
      <c r="EYR69" s="62"/>
      <c r="EYS69" s="3"/>
      <c r="EYT69" s="61"/>
      <c r="EYU69" s="61"/>
      <c r="EYV69" s="61"/>
      <c r="EYW69" s="61"/>
      <c r="EYX69" s="61"/>
      <c r="EYY69" s="2"/>
      <c r="EYZ69" s="62"/>
      <c r="EZA69" s="3"/>
      <c r="EZB69" s="61"/>
      <c r="EZC69" s="61"/>
      <c r="EZD69" s="61"/>
      <c r="EZE69" s="61"/>
      <c r="EZF69" s="61"/>
      <c r="EZG69" s="2"/>
      <c r="EZH69" s="62"/>
      <c r="EZI69" s="3"/>
      <c r="EZJ69" s="61"/>
      <c r="EZK69" s="61"/>
      <c r="EZL69" s="61"/>
      <c r="EZM69" s="61"/>
      <c r="EZN69" s="61"/>
      <c r="EZO69" s="2"/>
      <c r="EZP69" s="62"/>
      <c r="EZQ69" s="3"/>
      <c r="EZR69" s="61"/>
      <c r="EZS69" s="61"/>
      <c r="EZT69" s="61"/>
      <c r="EZU69" s="61"/>
      <c r="EZV69" s="61"/>
      <c r="EZW69" s="2"/>
      <c r="EZX69" s="62"/>
      <c r="EZY69" s="3"/>
      <c r="EZZ69" s="61"/>
      <c r="FAA69" s="61"/>
      <c r="FAB69" s="61"/>
      <c r="FAC69" s="61"/>
      <c r="FAD69" s="61"/>
      <c r="FAE69" s="2"/>
      <c r="FAF69" s="62"/>
      <c r="FAG69" s="3"/>
      <c r="FAH69" s="61"/>
      <c r="FAI69" s="61"/>
      <c r="FAJ69" s="61"/>
      <c r="FAK69" s="61"/>
      <c r="FAL69" s="61"/>
      <c r="FAM69" s="2"/>
      <c r="FAN69" s="62"/>
      <c r="FAO69" s="3"/>
      <c r="FAP69" s="61"/>
      <c r="FAQ69" s="61"/>
      <c r="FAR69" s="61"/>
      <c r="FAS69" s="61"/>
      <c r="FAT69" s="61"/>
      <c r="FAU69" s="2"/>
      <c r="FAV69" s="62"/>
      <c r="FAW69" s="3"/>
      <c r="FAX69" s="61"/>
      <c r="FAY69" s="61"/>
      <c r="FAZ69" s="61"/>
      <c r="FBA69" s="61"/>
      <c r="FBB69" s="61"/>
      <c r="FBC69" s="2"/>
      <c r="FBD69" s="62"/>
      <c r="FBE69" s="3"/>
      <c r="FBF69" s="61"/>
      <c r="FBG69" s="61"/>
      <c r="FBH69" s="61"/>
      <c r="FBI69" s="61"/>
      <c r="FBJ69" s="61"/>
      <c r="FBK69" s="2"/>
      <c r="FBL69" s="62"/>
      <c r="FBM69" s="3"/>
      <c r="FBN69" s="61"/>
      <c r="FBO69" s="61"/>
      <c r="FBP69" s="61"/>
      <c r="FBQ69" s="61"/>
      <c r="FBR69" s="61"/>
      <c r="FBS69" s="2"/>
      <c r="FBT69" s="62"/>
      <c r="FBU69" s="3"/>
      <c r="FBV69" s="61"/>
      <c r="FBW69" s="61"/>
      <c r="FBX69" s="61"/>
      <c r="FBY69" s="61"/>
      <c r="FBZ69" s="61"/>
      <c r="FCA69" s="2"/>
      <c r="FCB69" s="62"/>
      <c r="FCC69" s="3"/>
      <c r="FCD69" s="61"/>
      <c r="FCE69" s="61"/>
      <c r="FCF69" s="61"/>
      <c r="FCG69" s="61"/>
      <c r="FCH69" s="61"/>
      <c r="FCI69" s="2"/>
      <c r="FCJ69" s="62"/>
      <c r="FCK69" s="3"/>
      <c r="FCL69" s="61"/>
      <c r="FCM69" s="61"/>
      <c r="FCN69" s="61"/>
      <c r="FCO69" s="61"/>
      <c r="FCP69" s="61"/>
      <c r="FCQ69" s="2"/>
      <c r="FCR69" s="62"/>
      <c r="FCS69" s="3"/>
      <c r="FCT69" s="61"/>
      <c r="FCU69" s="61"/>
      <c r="FCV69" s="61"/>
      <c r="FCW69" s="61"/>
      <c r="FCX69" s="61"/>
      <c r="FCY69" s="2"/>
      <c r="FCZ69" s="62"/>
      <c r="FDA69" s="3"/>
      <c r="FDB69" s="61"/>
      <c r="FDC69" s="61"/>
      <c r="FDD69" s="61"/>
      <c r="FDE69" s="61"/>
      <c r="FDF69" s="61"/>
      <c r="FDG69" s="2"/>
      <c r="FDH69" s="62"/>
      <c r="FDI69" s="3"/>
      <c r="FDJ69" s="61"/>
      <c r="FDK69" s="61"/>
      <c r="FDL69" s="61"/>
      <c r="FDM69" s="61"/>
      <c r="FDN69" s="61"/>
      <c r="FDO69" s="2"/>
      <c r="FDP69" s="62"/>
      <c r="FDQ69" s="3"/>
      <c r="FDR69" s="61"/>
      <c r="FDS69" s="61"/>
      <c r="FDT69" s="61"/>
      <c r="FDU69" s="61"/>
      <c r="FDV69" s="61"/>
      <c r="FDW69" s="2"/>
      <c r="FDX69" s="62"/>
      <c r="FDY69" s="3"/>
      <c r="FDZ69" s="61"/>
      <c r="FEA69" s="61"/>
      <c r="FEB69" s="61"/>
      <c r="FEC69" s="61"/>
      <c r="FED69" s="61"/>
      <c r="FEE69" s="2"/>
      <c r="FEF69" s="62"/>
      <c r="FEG69" s="3"/>
      <c r="FEH69" s="61"/>
      <c r="FEI69" s="61"/>
      <c r="FEJ69" s="61"/>
      <c r="FEK69" s="61"/>
      <c r="FEL69" s="61"/>
      <c r="FEM69" s="2"/>
      <c r="FEN69" s="62"/>
      <c r="FEO69" s="3"/>
      <c r="FEP69" s="61"/>
      <c r="FEQ69" s="61"/>
      <c r="FER69" s="61"/>
      <c r="FES69" s="61"/>
      <c r="FET69" s="61"/>
      <c r="FEU69" s="2"/>
      <c r="FEV69" s="62"/>
      <c r="FEW69" s="3"/>
      <c r="FEX69" s="61"/>
      <c r="FEY69" s="61"/>
      <c r="FEZ69" s="61"/>
      <c r="FFA69" s="61"/>
      <c r="FFB69" s="61"/>
      <c r="FFC69" s="2"/>
      <c r="FFD69" s="62"/>
      <c r="FFE69" s="3"/>
      <c r="FFF69" s="61"/>
      <c r="FFG69" s="61"/>
      <c r="FFH69" s="61"/>
      <c r="FFI69" s="61"/>
      <c r="FFJ69" s="61"/>
      <c r="FFK69" s="2"/>
      <c r="FFL69" s="62"/>
      <c r="FFM69" s="3"/>
      <c r="FFN69" s="61"/>
      <c r="FFO69" s="61"/>
      <c r="FFP69" s="61"/>
      <c r="FFQ69" s="61"/>
      <c r="FFR69" s="61"/>
      <c r="FFS69" s="2"/>
      <c r="FFT69" s="62"/>
      <c r="FFU69" s="3"/>
      <c r="FFV69" s="61"/>
      <c r="FFW69" s="61"/>
      <c r="FFX69" s="61"/>
      <c r="FFY69" s="61"/>
      <c r="FFZ69" s="61"/>
      <c r="FGA69" s="2"/>
      <c r="FGB69" s="62"/>
      <c r="FGC69" s="3"/>
      <c r="FGD69" s="61"/>
      <c r="FGE69" s="61"/>
      <c r="FGF69" s="61"/>
      <c r="FGG69" s="61"/>
      <c r="FGH69" s="61"/>
      <c r="FGI69" s="2"/>
      <c r="FGJ69" s="62"/>
      <c r="FGK69" s="3"/>
      <c r="FGL69" s="61"/>
      <c r="FGM69" s="61"/>
      <c r="FGN69" s="61"/>
      <c r="FGO69" s="61"/>
      <c r="FGP69" s="61"/>
      <c r="FGQ69" s="2"/>
      <c r="FGR69" s="62"/>
      <c r="FGS69" s="3"/>
      <c r="FGT69" s="61"/>
      <c r="FGU69" s="61"/>
      <c r="FGV69" s="61"/>
      <c r="FGW69" s="61"/>
      <c r="FGX69" s="61"/>
      <c r="FGY69" s="2"/>
      <c r="FGZ69" s="62"/>
      <c r="FHA69" s="3"/>
      <c r="FHB69" s="61"/>
      <c r="FHC69" s="61"/>
      <c r="FHD69" s="61"/>
      <c r="FHE69" s="61"/>
      <c r="FHF69" s="61"/>
      <c r="FHG69" s="2"/>
      <c r="FHH69" s="62"/>
      <c r="FHI69" s="3"/>
      <c r="FHJ69" s="61"/>
      <c r="FHK69" s="61"/>
      <c r="FHL69" s="61"/>
      <c r="FHM69" s="61"/>
      <c r="FHN69" s="61"/>
      <c r="FHO69" s="2"/>
      <c r="FHP69" s="62"/>
      <c r="FHQ69" s="3"/>
      <c r="FHR69" s="61"/>
      <c r="FHS69" s="61"/>
      <c r="FHT69" s="61"/>
      <c r="FHU69" s="61"/>
      <c r="FHV69" s="61"/>
      <c r="FHW69" s="2"/>
      <c r="FHX69" s="62"/>
      <c r="FHY69" s="3"/>
      <c r="FHZ69" s="61"/>
      <c r="FIA69" s="61"/>
      <c r="FIB69" s="61"/>
      <c r="FIC69" s="61"/>
      <c r="FID69" s="61"/>
      <c r="FIE69" s="2"/>
      <c r="FIF69" s="62"/>
      <c r="FIG69" s="3"/>
      <c r="FIH69" s="61"/>
      <c r="FII69" s="61"/>
      <c r="FIJ69" s="61"/>
      <c r="FIK69" s="61"/>
      <c r="FIL69" s="61"/>
      <c r="FIM69" s="2"/>
      <c r="FIN69" s="62"/>
      <c r="FIO69" s="3"/>
      <c r="FIP69" s="61"/>
      <c r="FIQ69" s="61"/>
      <c r="FIR69" s="61"/>
      <c r="FIS69" s="61"/>
      <c r="FIT69" s="61"/>
      <c r="FIU69" s="2"/>
      <c r="FIV69" s="62"/>
      <c r="FIW69" s="3"/>
      <c r="FIX69" s="61"/>
      <c r="FIY69" s="61"/>
      <c r="FIZ69" s="61"/>
      <c r="FJA69" s="61"/>
      <c r="FJB69" s="61"/>
      <c r="FJC69" s="2"/>
      <c r="FJD69" s="62"/>
      <c r="FJE69" s="3"/>
      <c r="FJF69" s="61"/>
      <c r="FJG69" s="61"/>
      <c r="FJH69" s="61"/>
      <c r="FJI69" s="61"/>
      <c r="FJJ69" s="61"/>
      <c r="FJK69" s="2"/>
      <c r="FJL69" s="62"/>
      <c r="FJM69" s="3"/>
      <c r="FJN69" s="61"/>
      <c r="FJO69" s="61"/>
      <c r="FJP69" s="61"/>
      <c r="FJQ69" s="61"/>
      <c r="FJR69" s="61"/>
      <c r="FJS69" s="2"/>
      <c r="FJT69" s="62"/>
      <c r="FJU69" s="3"/>
      <c r="FJV69" s="61"/>
      <c r="FJW69" s="61"/>
      <c r="FJX69" s="61"/>
      <c r="FJY69" s="61"/>
      <c r="FJZ69" s="61"/>
      <c r="FKA69" s="2"/>
      <c r="FKB69" s="62"/>
      <c r="FKC69" s="3"/>
      <c r="FKD69" s="61"/>
      <c r="FKE69" s="61"/>
      <c r="FKF69" s="61"/>
      <c r="FKG69" s="61"/>
      <c r="FKH69" s="61"/>
      <c r="FKI69" s="2"/>
      <c r="FKJ69" s="62"/>
      <c r="FKK69" s="3"/>
      <c r="FKL69" s="61"/>
      <c r="FKM69" s="61"/>
      <c r="FKN69" s="61"/>
      <c r="FKO69" s="61"/>
      <c r="FKP69" s="61"/>
      <c r="FKQ69" s="2"/>
      <c r="FKR69" s="62"/>
      <c r="FKS69" s="3"/>
      <c r="FKT69" s="61"/>
      <c r="FKU69" s="61"/>
      <c r="FKV69" s="61"/>
      <c r="FKW69" s="61"/>
      <c r="FKX69" s="61"/>
      <c r="FKY69" s="2"/>
      <c r="FKZ69" s="62"/>
      <c r="FLA69" s="3"/>
      <c r="FLB69" s="61"/>
      <c r="FLC69" s="61"/>
      <c r="FLD69" s="61"/>
      <c r="FLE69" s="61"/>
      <c r="FLF69" s="61"/>
      <c r="FLG69" s="2"/>
      <c r="FLH69" s="62"/>
      <c r="FLI69" s="3"/>
      <c r="FLJ69" s="61"/>
      <c r="FLK69" s="61"/>
      <c r="FLL69" s="61"/>
      <c r="FLM69" s="61"/>
      <c r="FLN69" s="61"/>
      <c r="FLO69" s="2"/>
      <c r="FLP69" s="62"/>
      <c r="FLQ69" s="3"/>
      <c r="FLR69" s="61"/>
      <c r="FLS69" s="61"/>
      <c r="FLT69" s="61"/>
      <c r="FLU69" s="61"/>
      <c r="FLV69" s="61"/>
      <c r="FLW69" s="2"/>
      <c r="FLX69" s="62"/>
      <c r="FLY69" s="3"/>
      <c r="FLZ69" s="61"/>
      <c r="FMA69" s="61"/>
      <c r="FMB69" s="61"/>
      <c r="FMC69" s="61"/>
      <c r="FMD69" s="61"/>
      <c r="FME69" s="2"/>
      <c r="FMF69" s="62"/>
      <c r="FMG69" s="3"/>
      <c r="FMH69" s="61"/>
      <c r="FMI69" s="61"/>
      <c r="FMJ69" s="61"/>
      <c r="FMK69" s="61"/>
      <c r="FML69" s="61"/>
      <c r="FMM69" s="2"/>
      <c r="FMN69" s="62"/>
      <c r="FMO69" s="3"/>
      <c r="FMP69" s="61"/>
      <c r="FMQ69" s="61"/>
      <c r="FMR69" s="61"/>
      <c r="FMS69" s="61"/>
      <c r="FMT69" s="61"/>
      <c r="FMU69" s="2"/>
      <c r="FMV69" s="62"/>
      <c r="FMW69" s="3"/>
      <c r="FMX69" s="61"/>
      <c r="FMY69" s="61"/>
      <c r="FMZ69" s="61"/>
      <c r="FNA69" s="61"/>
      <c r="FNB69" s="61"/>
      <c r="FNC69" s="2"/>
      <c r="FND69" s="62"/>
      <c r="FNE69" s="3"/>
      <c r="FNF69" s="61"/>
      <c r="FNG69" s="61"/>
      <c r="FNH69" s="61"/>
      <c r="FNI69" s="61"/>
      <c r="FNJ69" s="61"/>
      <c r="FNK69" s="2"/>
      <c r="FNL69" s="62"/>
      <c r="FNM69" s="3"/>
      <c r="FNN69" s="61"/>
      <c r="FNO69" s="61"/>
      <c r="FNP69" s="61"/>
      <c r="FNQ69" s="61"/>
      <c r="FNR69" s="61"/>
      <c r="FNS69" s="2"/>
      <c r="FNT69" s="62"/>
      <c r="FNU69" s="3"/>
      <c r="FNV69" s="61"/>
      <c r="FNW69" s="61"/>
      <c r="FNX69" s="61"/>
      <c r="FNY69" s="61"/>
      <c r="FNZ69" s="61"/>
      <c r="FOA69" s="2"/>
      <c r="FOB69" s="62"/>
      <c r="FOC69" s="3"/>
      <c r="FOD69" s="61"/>
      <c r="FOE69" s="61"/>
      <c r="FOF69" s="61"/>
      <c r="FOG69" s="61"/>
      <c r="FOH69" s="61"/>
      <c r="FOI69" s="2"/>
      <c r="FOJ69" s="62"/>
      <c r="FOK69" s="3"/>
      <c r="FOL69" s="61"/>
      <c r="FOM69" s="61"/>
      <c r="FON69" s="61"/>
      <c r="FOO69" s="61"/>
      <c r="FOP69" s="61"/>
      <c r="FOQ69" s="2"/>
      <c r="FOR69" s="62"/>
      <c r="FOS69" s="3"/>
      <c r="FOT69" s="61"/>
      <c r="FOU69" s="61"/>
      <c r="FOV69" s="61"/>
      <c r="FOW69" s="61"/>
      <c r="FOX69" s="61"/>
      <c r="FOY69" s="2"/>
      <c r="FOZ69" s="62"/>
      <c r="FPA69" s="3"/>
      <c r="FPB69" s="61"/>
      <c r="FPC69" s="61"/>
      <c r="FPD69" s="61"/>
      <c r="FPE69" s="61"/>
      <c r="FPF69" s="61"/>
      <c r="FPG69" s="2"/>
      <c r="FPH69" s="62"/>
      <c r="FPI69" s="3"/>
      <c r="FPJ69" s="61"/>
      <c r="FPK69" s="61"/>
      <c r="FPL69" s="61"/>
      <c r="FPM69" s="61"/>
      <c r="FPN69" s="61"/>
      <c r="FPO69" s="2"/>
      <c r="FPP69" s="62"/>
      <c r="FPQ69" s="3"/>
      <c r="FPR69" s="61"/>
      <c r="FPS69" s="61"/>
      <c r="FPT69" s="61"/>
      <c r="FPU69" s="61"/>
      <c r="FPV69" s="61"/>
      <c r="FPW69" s="2"/>
      <c r="FPX69" s="62"/>
      <c r="FPY69" s="3"/>
      <c r="FPZ69" s="61"/>
      <c r="FQA69" s="61"/>
      <c r="FQB69" s="61"/>
      <c r="FQC69" s="61"/>
      <c r="FQD69" s="61"/>
      <c r="FQE69" s="2"/>
      <c r="FQF69" s="62"/>
      <c r="FQG69" s="3"/>
      <c r="FQH69" s="61"/>
      <c r="FQI69" s="61"/>
      <c r="FQJ69" s="61"/>
      <c r="FQK69" s="61"/>
      <c r="FQL69" s="61"/>
      <c r="FQM69" s="2"/>
      <c r="FQN69" s="62"/>
      <c r="FQO69" s="3"/>
      <c r="FQP69" s="61"/>
      <c r="FQQ69" s="61"/>
      <c r="FQR69" s="61"/>
      <c r="FQS69" s="61"/>
      <c r="FQT69" s="61"/>
      <c r="FQU69" s="2"/>
      <c r="FQV69" s="62"/>
      <c r="FQW69" s="3"/>
      <c r="FQX69" s="61"/>
      <c r="FQY69" s="61"/>
      <c r="FQZ69" s="61"/>
      <c r="FRA69" s="61"/>
      <c r="FRB69" s="61"/>
      <c r="FRC69" s="2"/>
      <c r="FRD69" s="62"/>
      <c r="FRE69" s="3"/>
      <c r="FRF69" s="61"/>
      <c r="FRG69" s="61"/>
      <c r="FRH69" s="61"/>
      <c r="FRI69" s="61"/>
      <c r="FRJ69" s="61"/>
      <c r="FRK69" s="2"/>
      <c r="FRL69" s="62"/>
      <c r="FRM69" s="3"/>
      <c r="FRN69" s="61"/>
      <c r="FRO69" s="61"/>
      <c r="FRP69" s="61"/>
      <c r="FRQ69" s="61"/>
      <c r="FRR69" s="61"/>
      <c r="FRS69" s="2"/>
      <c r="FRT69" s="62"/>
      <c r="FRU69" s="3"/>
      <c r="FRV69" s="61"/>
      <c r="FRW69" s="61"/>
      <c r="FRX69" s="61"/>
      <c r="FRY69" s="61"/>
      <c r="FRZ69" s="61"/>
      <c r="FSA69" s="2"/>
      <c r="FSB69" s="62"/>
      <c r="FSC69" s="3"/>
      <c r="FSD69" s="61"/>
      <c r="FSE69" s="61"/>
      <c r="FSF69" s="61"/>
      <c r="FSG69" s="61"/>
      <c r="FSH69" s="61"/>
      <c r="FSI69" s="2"/>
      <c r="FSJ69" s="62"/>
      <c r="FSK69" s="3"/>
      <c r="FSL69" s="61"/>
      <c r="FSM69" s="61"/>
      <c r="FSN69" s="61"/>
      <c r="FSO69" s="61"/>
      <c r="FSP69" s="61"/>
      <c r="FSQ69" s="2"/>
      <c r="FSR69" s="62"/>
      <c r="FSS69" s="3"/>
      <c r="FST69" s="61"/>
      <c r="FSU69" s="61"/>
      <c r="FSV69" s="61"/>
      <c r="FSW69" s="61"/>
      <c r="FSX69" s="61"/>
      <c r="FSY69" s="2"/>
      <c r="FSZ69" s="62"/>
      <c r="FTA69" s="3"/>
      <c r="FTB69" s="61"/>
      <c r="FTC69" s="61"/>
      <c r="FTD69" s="61"/>
      <c r="FTE69" s="61"/>
      <c r="FTF69" s="61"/>
      <c r="FTG69" s="2"/>
      <c r="FTH69" s="62"/>
      <c r="FTI69" s="3"/>
      <c r="FTJ69" s="61"/>
      <c r="FTK69" s="61"/>
      <c r="FTL69" s="61"/>
      <c r="FTM69" s="61"/>
      <c r="FTN69" s="61"/>
      <c r="FTO69" s="2"/>
      <c r="FTP69" s="62"/>
      <c r="FTQ69" s="3"/>
      <c r="FTR69" s="61"/>
      <c r="FTS69" s="61"/>
      <c r="FTT69" s="61"/>
      <c r="FTU69" s="61"/>
      <c r="FTV69" s="61"/>
      <c r="FTW69" s="2"/>
      <c r="FTX69" s="62"/>
      <c r="FTY69" s="3"/>
      <c r="FTZ69" s="61"/>
      <c r="FUA69" s="61"/>
      <c r="FUB69" s="61"/>
      <c r="FUC69" s="61"/>
      <c r="FUD69" s="61"/>
      <c r="FUE69" s="2"/>
      <c r="FUF69" s="62"/>
      <c r="FUG69" s="3"/>
      <c r="FUH69" s="61"/>
      <c r="FUI69" s="61"/>
      <c r="FUJ69" s="61"/>
      <c r="FUK69" s="61"/>
      <c r="FUL69" s="61"/>
      <c r="FUM69" s="2"/>
      <c r="FUN69" s="62"/>
      <c r="FUO69" s="3"/>
      <c r="FUP69" s="61"/>
      <c r="FUQ69" s="61"/>
      <c r="FUR69" s="61"/>
      <c r="FUS69" s="61"/>
      <c r="FUT69" s="61"/>
      <c r="FUU69" s="2"/>
      <c r="FUV69" s="62"/>
      <c r="FUW69" s="3"/>
      <c r="FUX69" s="61"/>
      <c r="FUY69" s="61"/>
      <c r="FUZ69" s="61"/>
      <c r="FVA69" s="61"/>
      <c r="FVB69" s="61"/>
      <c r="FVC69" s="2"/>
      <c r="FVD69" s="62"/>
      <c r="FVE69" s="3"/>
      <c r="FVF69" s="61"/>
      <c r="FVG69" s="61"/>
      <c r="FVH69" s="61"/>
      <c r="FVI69" s="61"/>
      <c r="FVJ69" s="61"/>
      <c r="FVK69" s="2"/>
      <c r="FVL69" s="62"/>
      <c r="FVM69" s="3"/>
      <c r="FVN69" s="61"/>
      <c r="FVO69" s="61"/>
      <c r="FVP69" s="61"/>
      <c r="FVQ69" s="61"/>
      <c r="FVR69" s="61"/>
      <c r="FVS69" s="2"/>
      <c r="FVT69" s="62"/>
      <c r="FVU69" s="3"/>
      <c r="FVV69" s="61"/>
      <c r="FVW69" s="61"/>
      <c r="FVX69" s="61"/>
      <c r="FVY69" s="61"/>
      <c r="FVZ69" s="61"/>
      <c r="FWA69" s="2"/>
      <c r="FWB69" s="62"/>
      <c r="FWC69" s="3"/>
      <c r="FWD69" s="61"/>
      <c r="FWE69" s="61"/>
      <c r="FWF69" s="61"/>
      <c r="FWG69" s="61"/>
      <c r="FWH69" s="61"/>
      <c r="FWI69" s="2"/>
      <c r="FWJ69" s="62"/>
      <c r="FWK69" s="3"/>
      <c r="FWL69" s="61"/>
      <c r="FWM69" s="61"/>
      <c r="FWN69" s="61"/>
      <c r="FWO69" s="61"/>
      <c r="FWP69" s="61"/>
      <c r="FWQ69" s="2"/>
      <c r="FWR69" s="62"/>
      <c r="FWS69" s="3"/>
      <c r="FWT69" s="61"/>
      <c r="FWU69" s="61"/>
      <c r="FWV69" s="61"/>
      <c r="FWW69" s="61"/>
      <c r="FWX69" s="61"/>
      <c r="FWY69" s="2"/>
      <c r="FWZ69" s="62"/>
      <c r="FXA69" s="3"/>
      <c r="FXB69" s="61"/>
      <c r="FXC69" s="61"/>
      <c r="FXD69" s="61"/>
      <c r="FXE69" s="61"/>
      <c r="FXF69" s="61"/>
      <c r="FXG69" s="2"/>
      <c r="FXH69" s="62"/>
      <c r="FXI69" s="3"/>
      <c r="FXJ69" s="61"/>
      <c r="FXK69" s="61"/>
      <c r="FXL69" s="61"/>
      <c r="FXM69" s="61"/>
      <c r="FXN69" s="61"/>
      <c r="FXO69" s="2"/>
      <c r="FXP69" s="62"/>
      <c r="FXQ69" s="3"/>
      <c r="FXR69" s="61"/>
      <c r="FXS69" s="61"/>
      <c r="FXT69" s="61"/>
      <c r="FXU69" s="61"/>
      <c r="FXV69" s="61"/>
      <c r="FXW69" s="2"/>
      <c r="FXX69" s="62"/>
      <c r="FXY69" s="3"/>
      <c r="FXZ69" s="61"/>
      <c r="FYA69" s="61"/>
      <c r="FYB69" s="61"/>
      <c r="FYC69" s="61"/>
      <c r="FYD69" s="61"/>
      <c r="FYE69" s="2"/>
      <c r="FYF69" s="62"/>
      <c r="FYG69" s="3"/>
      <c r="FYH69" s="61"/>
      <c r="FYI69" s="61"/>
      <c r="FYJ69" s="61"/>
      <c r="FYK69" s="61"/>
      <c r="FYL69" s="61"/>
      <c r="FYM69" s="2"/>
      <c r="FYN69" s="62"/>
      <c r="FYO69" s="3"/>
      <c r="FYP69" s="61"/>
      <c r="FYQ69" s="61"/>
      <c r="FYR69" s="61"/>
      <c r="FYS69" s="61"/>
      <c r="FYT69" s="61"/>
      <c r="FYU69" s="2"/>
      <c r="FYV69" s="62"/>
      <c r="FYW69" s="3"/>
      <c r="FYX69" s="61"/>
      <c r="FYY69" s="61"/>
      <c r="FYZ69" s="61"/>
      <c r="FZA69" s="61"/>
      <c r="FZB69" s="61"/>
      <c r="FZC69" s="2"/>
      <c r="FZD69" s="62"/>
      <c r="FZE69" s="3"/>
      <c r="FZF69" s="61"/>
      <c r="FZG69" s="61"/>
      <c r="FZH69" s="61"/>
      <c r="FZI69" s="61"/>
      <c r="FZJ69" s="61"/>
      <c r="FZK69" s="2"/>
      <c r="FZL69" s="62"/>
      <c r="FZM69" s="3"/>
      <c r="FZN69" s="61"/>
      <c r="FZO69" s="61"/>
      <c r="FZP69" s="61"/>
      <c r="FZQ69" s="61"/>
      <c r="FZR69" s="61"/>
      <c r="FZS69" s="2"/>
      <c r="FZT69" s="62"/>
      <c r="FZU69" s="3"/>
      <c r="FZV69" s="61"/>
      <c r="FZW69" s="61"/>
      <c r="FZX69" s="61"/>
      <c r="FZY69" s="61"/>
      <c r="FZZ69" s="61"/>
      <c r="GAA69" s="2"/>
      <c r="GAB69" s="62"/>
      <c r="GAC69" s="3"/>
      <c r="GAD69" s="61"/>
      <c r="GAE69" s="61"/>
      <c r="GAF69" s="61"/>
      <c r="GAG69" s="61"/>
      <c r="GAH69" s="61"/>
      <c r="GAI69" s="2"/>
      <c r="GAJ69" s="62"/>
      <c r="GAK69" s="3"/>
      <c r="GAL69" s="61"/>
      <c r="GAM69" s="61"/>
      <c r="GAN69" s="61"/>
      <c r="GAO69" s="61"/>
      <c r="GAP69" s="61"/>
      <c r="GAQ69" s="2"/>
      <c r="GAR69" s="62"/>
      <c r="GAS69" s="3"/>
      <c r="GAT69" s="61"/>
      <c r="GAU69" s="61"/>
      <c r="GAV69" s="61"/>
      <c r="GAW69" s="61"/>
      <c r="GAX69" s="61"/>
      <c r="GAY69" s="2"/>
      <c r="GAZ69" s="62"/>
      <c r="GBA69" s="3"/>
      <c r="GBB69" s="61"/>
      <c r="GBC69" s="61"/>
      <c r="GBD69" s="61"/>
      <c r="GBE69" s="61"/>
      <c r="GBF69" s="61"/>
      <c r="GBG69" s="2"/>
      <c r="GBH69" s="62"/>
      <c r="GBI69" s="3"/>
      <c r="GBJ69" s="61"/>
      <c r="GBK69" s="61"/>
      <c r="GBL69" s="61"/>
      <c r="GBM69" s="61"/>
      <c r="GBN69" s="61"/>
      <c r="GBO69" s="2"/>
      <c r="GBP69" s="62"/>
      <c r="GBQ69" s="3"/>
      <c r="GBR69" s="61"/>
      <c r="GBS69" s="61"/>
      <c r="GBT69" s="61"/>
      <c r="GBU69" s="61"/>
      <c r="GBV69" s="61"/>
      <c r="GBW69" s="2"/>
      <c r="GBX69" s="62"/>
      <c r="GBY69" s="3"/>
      <c r="GBZ69" s="61"/>
      <c r="GCA69" s="61"/>
      <c r="GCB69" s="61"/>
      <c r="GCC69" s="61"/>
      <c r="GCD69" s="61"/>
      <c r="GCE69" s="2"/>
      <c r="GCF69" s="62"/>
      <c r="GCG69" s="3"/>
      <c r="GCH69" s="61"/>
      <c r="GCI69" s="61"/>
      <c r="GCJ69" s="61"/>
      <c r="GCK69" s="61"/>
      <c r="GCL69" s="61"/>
      <c r="GCM69" s="2"/>
      <c r="GCN69" s="62"/>
      <c r="GCO69" s="3"/>
      <c r="GCP69" s="61"/>
      <c r="GCQ69" s="61"/>
      <c r="GCR69" s="61"/>
      <c r="GCS69" s="61"/>
      <c r="GCT69" s="61"/>
      <c r="GCU69" s="2"/>
      <c r="GCV69" s="62"/>
      <c r="GCW69" s="3"/>
      <c r="GCX69" s="61"/>
      <c r="GCY69" s="61"/>
      <c r="GCZ69" s="61"/>
      <c r="GDA69" s="61"/>
      <c r="GDB69" s="61"/>
      <c r="GDC69" s="2"/>
      <c r="GDD69" s="62"/>
      <c r="GDE69" s="3"/>
      <c r="GDF69" s="61"/>
      <c r="GDG69" s="61"/>
      <c r="GDH69" s="61"/>
      <c r="GDI69" s="61"/>
      <c r="GDJ69" s="61"/>
      <c r="GDK69" s="2"/>
      <c r="GDL69" s="62"/>
      <c r="GDM69" s="3"/>
      <c r="GDN69" s="61"/>
      <c r="GDO69" s="61"/>
      <c r="GDP69" s="61"/>
      <c r="GDQ69" s="61"/>
      <c r="GDR69" s="61"/>
      <c r="GDS69" s="2"/>
      <c r="GDT69" s="62"/>
      <c r="GDU69" s="3"/>
      <c r="GDV69" s="61"/>
      <c r="GDW69" s="61"/>
      <c r="GDX69" s="61"/>
      <c r="GDY69" s="61"/>
      <c r="GDZ69" s="61"/>
      <c r="GEA69" s="2"/>
      <c r="GEB69" s="62"/>
      <c r="GEC69" s="3"/>
      <c r="GED69" s="61"/>
      <c r="GEE69" s="61"/>
      <c r="GEF69" s="61"/>
      <c r="GEG69" s="61"/>
      <c r="GEH69" s="61"/>
      <c r="GEI69" s="2"/>
      <c r="GEJ69" s="62"/>
      <c r="GEK69" s="3"/>
      <c r="GEL69" s="61"/>
      <c r="GEM69" s="61"/>
      <c r="GEN69" s="61"/>
      <c r="GEO69" s="61"/>
      <c r="GEP69" s="61"/>
      <c r="GEQ69" s="2"/>
      <c r="GER69" s="62"/>
      <c r="GES69" s="3"/>
      <c r="GET69" s="61"/>
      <c r="GEU69" s="61"/>
      <c r="GEV69" s="61"/>
      <c r="GEW69" s="61"/>
      <c r="GEX69" s="61"/>
      <c r="GEY69" s="2"/>
      <c r="GEZ69" s="62"/>
      <c r="GFA69" s="3"/>
      <c r="GFB69" s="61"/>
      <c r="GFC69" s="61"/>
      <c r="GFD69" s="61"/>
      <c r="GFE69" s="61"/>
      <c r="GFF69" s="61"/>
      <c r="GFG69" s="2"/>
      <c r="GFH69" s="62"/>
      <c r="GFI69" s="3"/>
      <c r="GFJ69" s="61"/>
      <c r="GFK69" s="61"/>
      <c r="GFL69" s="61"/>
      <c r="GFM69" s="61"/>
      <c r="GFN69" s="61"/>
      <c r="GFO69" s="2"/>
      <c r="GFP69" s="62"/>
      <c r="GFQ69" s="3"/>
      <c r="GFR69" s="61"/>
      <c r="GFS69" s="61"/>
      <c r="GFT69" s="61"/>
      <c r="GFU69" s="61"/>
      <c r="GFV69" s="61"/>
      <c r="GFW69" s="2"/>
      <c r="GFX69" s="62"/>
      <c r="GFY69" s="3"/>
      <c r="GFZ69" s="61"/>
      <c r="GGA69" s="61"/>
      <c r="GGB69" s="61"/>
      <c r="GGC69" s="61"/>
      <c r="GGD69" s="61"/>
      <c r="GGE69" s="2"/>
      <c r="GGF69" s="62"/>
      <c r="GGG69" s="3"/>
      <c r="GGH69" s="61"/>
      <c r="GGI69" s="61"/>
      <c r="GGJ69" s="61"/>
      <c r="GGK69" s="61"/>
      <c r="GGL69" s="61"/>
      <c r="GGM69" s="2"/>
      <c r="GGN69" s="62"/>
      <c r="GGO69" s="3"/>
      <c r="GGP69" s="61"/>
      <c r="GGQ69" s="61"/>
      <c r="GGR69" s="61"/>
      <c r="GGS69" s="61"/>
      <c r="GGT69" s="61"/>
      <c r="GGU69" s="2"/>
      <c r="GGV69" s="62"/>
      <c r="GGW69" s="3"/>
      <c r="GGX69" s="61"/>
      <c r="GGY69" s="61"/>
      <c r="GGZ69" s="61"/>
      <c r="GHA69" s="61"/>
      <c r="GHB69" s="61"/>
      <c r="GHC69" s="2"/>
      <c r="GHD69" s="62"/>
      <c r="GHE69" s="3"/>
      <c r="GHF69" s="61"/>
      <c r="GHG69" s="61"/>
      <c r="GHH69" s="61"/>
      <c r="GHI69" s="61"/>
      <c r="GHJ69" s="61"/>
      <c r="GHK69" s="2"/>
      <c r="GHL69" s="62"/>
      <c r="GHM69" s="3"/>
      <c r="GHN69" s="61"/>
      <c r="GHO69" s="61"/>
      <c r="GHP69" s="61"/>
      <c r="GHQ69" s="61"/>
      <c r="GHR69" s="61"/>
      <c r="GHS69" s="2"/>
      <c r="GHT69" s="62"/>
      <c r="GHU69" s="3"/>
      <c r="GHV69" s="61"/>
      <c r="GHW69" s="61"/>
      <c r="GHX69" s="61"/>
      <c r="GHY69" s="61"/>
      <c r="GHZ69" s="61"/>
      <c r="GIA69" s="2"/>
      <c r="GIB69" s="62"/>
      <c r="GIC69" s="3"/>
      <c r="GID69" s="61"/>
      <c r="GIE69" s="61"/>
      <c r="GIF69" s="61"/>
      <c r="GIG69" s="61"/>
      <c r="GIH69" s="61"/>
      <c r="GII69" s="2"/>
      <c r="GIJ69" s="62"/>
      <c r="GIK69" s="3"/>
      <c r="GIL69" s="61"/>
      <c r="GIM69" s="61"/>
      <c r="GIN69" s="61"/>
      <c r="GIO69" s="61"/>
      <c r="GIP69" s="61"/>
      <c r="GIQ69" s="2"/>
      <c r="GIR69" s="62"/>
      <c r="GIS69" s="3"/>
      <c r="GIT69" s="61"/>
      <c r="GIU69" s="61"/>
      <c r="GIV69" s="61"/>
      <c r="GIW69" s="61"/>
      <c r="GIX69" s="61"/>
      <c r="GIY69" s="2"/>
      <c r="GIZ69" s="62"/>
      <c r="GJA69" s="3"/>
      <c r="GJB69" s="61"/>
      <c r="GJC69" s="61"/>
      <c r="GJD69" s="61"/>
      <c r="GJE69" s="61"/>
      <c r="GJF69" s="61"/>
      <c r="GJG69" s="2"/>
      <c r="GJH69" s="62"/>
      <c r="GJI69" s="3"/>
      <c r="GJJ69" s="61"/>
      <c r="GJK69" s="61"/>
      <c r="GJL69" s="61"/>
      <c r="GJM69" s="61"/>
      <c r="GJN69" s="61"/>
      <c r="GJO69" s="2"/>
      <c r="GJP69" s="62"/>
      <c r="GJQ69" s="3"/>
      <c r="GJR69" s="61"/>
      <c r="GJS69" s="61"/>
      <c r="GJT69" s="61"/>
      <c r="GJU69" s="61"/>
      <c r="GJV69" s="61"/>
      <c r="GJW69" s="2"/>
      <c r="GJX69" s="62"/>
      <c r="GJY69" s="3"/>
      <c r="GJZ69" s="61"/>
      <c r="GKA69" s="61"/>
      <c r="GKB69" s="61"/>
      <c r="GKC69" s="61"/>
      <c r="GKD69" s="61"/>
      <c r="GKE69" s="2"/>
      <c r="GKF69" s="62"/>
      <c r="GKG69" s="3"/>
      <c r="GKH69" s="61"/>
      <c r="GKI69" s="61"/>
      <c r="GKJ69" s="61"/>
      <c r="GKK69" s="61"/>
      <c r="GKL69" s="61"/>
      <c r="GKM69" s="2"/>
      <c r="GKN69" s="62"/>
      <c r="GKO69" s="3"/>
      <c r="GKP69" s="61"/>
      <c r="GKQ69" s="61"/>
      <c r="GKR69" s="61"/>
      <c r="GKS69" s="61"/>
      <c r="GKT69" s="61"/>
      <c r="GKU69" s="2"/>
      <c r="GKV69" s="62"/>
      <c r="GKW69" s="3"/>
      <c r="GKX69" s="61"/>
      <c r="GKY69" s="61"/>
      <c r="GKZ69" s="61"/>
      <c r="GLA69" s="61"/>
      <c r="GLB69" s="61"/>
      <c r="GLC69" s="2"/>
      <c r="GLD69" s="62"/>
      <c r="GLE69" s="3"/>
      <c r="GLF69" s="61"/>
      <c r="GLG69" s="61"/>
      <c r="GLH69" s="61"/>
      <c r="GLI69" s="61"/>
      <c r="GLJ69" s="61"/>
      <c r="GLK69" s="2"/>
      <c r="GLL69" s="62"/>
      <c r="GLM69" s="3"/>
      <c r="GLN69" s="61"/>
      <c r="GLO69" s="61"/>
      <c r="GLP69" s="61"/>
      <c r="GLQ69" s="61"/>
      <c r="GLR69" s="61"/>
      <c r="GLS69" s="2"/>
      <c r="GLT69" s="62"/>
      <c r="GLU69" s="3"/>
      <c r="GLV69" s="61"/>
      <c r="GLW69" s="61"/>
      <c r="GLX69" s="61"/>
      <c r="GLY69" s="61"/>
      <c r="GLZ69" s="61"/>
      <c r="GMA69" s="2"/>
      <c r="GMB69" s="62"/>
      <c r="GMC69" s="3"/>
      <c r="GMD69" s="61"/>
      <c r="GME69" s="61"/>
      <c r="GMF69" s="61"/>
      <c r="GMG69" s="61"/>
      <c r="GMH69" s="61"/>
      <c r="GMI69" s="2"/>
      <c r="GMJ69" s="62"/>
      <c r="GMK69" s="3"/>
      <c r="GML69" s="61"/>
      <c r="GMM69" s="61"/>
      <c r="GMN69" s="61"/>
      <c r="GMO69" s="61"/>
      <c r="GMP69" s="61"/>
      <c r="GMQ69" s="2"/>
      <c r="GMR69" s="62"/>
      <c r="GMS69" s="3"/>
      <c r="GMT69" s="61"/>
      <c r="GMU69" s="61"/>
      <c r="GMV69" s="61"/>
      <c r="GMW69" s="61"/>
      <c r="GMX69" s="61"/>
      <c r="GMY69" s="2"/>
      <c r="GMZ69" s="62"/>
      <c r="GNA69" s="3"/>
      <c r="GNB69" s="61"/>
      <c r="GNC69" s="61"/>
      <c r="GND69" s="61"/>
      <c r="GNE69" s="61"/>
      <c r="GNF69" s="61"/>
      <c r="GNG69" s="2"/>
      <c r="GNH69" s="62"/>
      <c r="GNI69" s="3"/>
      <c r="GNJ69" s="61"/>
      <c r="GNK69" s="61"/>
      <c r="GNL69" s="61"/>
      <c r="GNM69" s="61"/>
      <c r="GNN69" s="61"/>
      <c r="GNO69" s="2"/>
      <c r="GNP69" s="62"/>
      <c r="GNQ69" s="3"/>
      <c r="GNR69" s="61"/>
      <c r="GNS69" s="61"/>
      <c r="GNT69" s="61"/>
      <c r="GNU69" s="61"/>
      <c r="GNV69" s="61"/>
      <c r="GNW69" s="2"/>
      <c r="GNX69" s="62"/>
      <c r="GNY69" s="3"/>
      <c r="GNZ69" s="61"/>
      <c r="GOA69" s="61"/>
      <c r="GOB69" s="61"/>
      <c r="GOC69" s="61"/>
      <c r="GOD69" s="61"/>
      <c r="GOE69" s="2"/>
      <c r="GOF69" s="62"/>
      <c r="GOG69" s="3"/>
      <c r="GOH69" s="61"/>
      <c r="GOI69" s="61"/>
      <c r="GOJ69" s="61"/>
      <c r="GOK69" s="61"/>
      <c r="GOL69" s="61"/>
      <c r="GOM69" s="2"/>
      <c r="GON69" s="62"/>
      <c r="GOO69" s="3"/>
      <c r="GOP69" s="61"/>
      <c r="GOQ69" s="61"/>
      <c r="GOR69" s="61"/>
      <c r="GOS69" s="61"/>
      <c r="GOT69" s="61"/>
      <c r="GOU69" s="2"/>
      <c r="GOV69" s="62"/>
      <c r="GOW69" s="3"/>
      <c r="GOX69" s="61"/>
      <c r="GOY69" s="61"/>
      <c r="GOZ69" s="61"/>
      <c r="GPA69" s="61"/>
      <c r="GPB69" s="61"/>
      <c r="GPC69" s="2"/>
      <c r="GPD69" s="62"/>
      <c r="GPE69" s="3"/>
      <c r="GPF69" s="61"/>
      <c r="GPG69" s="61"/>
      <c r="GPH69" s="61"/>
      <c r="GPI69" s="61"/>
      <c r="GPJ69" s="61"/>
      <c r="GPK69" s="2"/>
      <c r="GPL69" s="62"/>
      <c r="GPM69" s="3"/>
      <c r="GPN69" s="61"/>
      <c r="GPO69" s="61"/>
      <c r="GPP69" s="61"/>
      <c r="GPQ69" s="61"/>
      <c r="GPR69" s="61"/>
      <c r="GPS69" s="2"/>
      <c r="GPT69" s="62"/>
      <c r="GPU69" s="3"/>
      <c r="GPV69" s="61"/>
      <c r="GPW69" s="61"/>
      <c r="GPX69" s="61"/>
      <c r="GPY69" s="61"/>
      <c r="GPZ69" s="61"/>
      <c r="GQA69" s="2"/>
      <c r="GQB69" s="62"/>
      <c r="GQC69" s="3"/>
      <c r="GQD69" s="61"/>
      <c r="GQE69" s="61"/>
      <c r="GQF69" s="61"/>
      <c r="GQG69" s="61"/>
      <c r="GQH69" s="61"/>
      <c r="GQI69" s="2"/>
      <c r="GQJ69" s="62"/>
      <c r="GQK69" s="3"/>
      <c r="GQL69" s="61"/>
      <c r="GQM69" s="61"/>
      <c r="GQN69" s="61"/>
      <c r="GQO69" s="61"/>
      <c r="GQP69" s="61"/>
      <c r="GQQ69" s="2"/>
      <c r="GQR69" s="62"/>
      <c r="GQS69" s="3"/>
      <c r="GQT69" s="61"/>
      <c r="GQU69" s="61"/>
      <c r="GQV69" s="61"/>
      <c r="GQW69" s="61"/>
      <c r="GQX69" s="61"/>
      <c r="GQY69" s="2"/>
      <c r="GQZ69" s="62"/>
      <c r="GRA69" s="3"/>
      <c r="GRB69" s="61"/>
      <c r="GRC69" s="61"/>
      <c r="GRD69" s="61"/>
      <c r="GRE69" s="61"/>
      <c r="GRF69" s="61"/>
      <c r="GRG69" s="2"/>
      <c r="GRH69" s="62"/>
      <c r="GRI69" s="3"/>
      <c r="GRJ69" s="61"/>
      <c r="GRK69" s="61"/>
      <c r="GRL69" s="61"/>
      <c r="GRM69" s="61"/>
      <c r="GRN69" s="61"/>
      <c r="GRO69" s="2"/>
      <c r="GRP69" s="62"/>
      <c r="GRQ69" s="3"/>
      <c r="GRR69" s="61"/>
      <c r="GRS69" s="61"/>
      <c r="GRT69" s="61"/>
      <c r="GRU69" s="61"/>
      <c r="GRV69" s="61"/>
      <c r="GRW69" s="2"/>
      <c r="GRX69" s="62"/>
      <c r="GRY69" s="3"/>
      <c r="GRZ69" s="61"/>
      <c r="GSA69" s="61"/>
      <c r="GSB69" s="61"/>
      <c r="GSC69" s="61"/>
      <c r="GSD69" s="61"/>
      <c r="GSE69" s="2"/>
      <c r="GSF69" s="62"/>
      <c r="GSG69" s="3"/>
      <c r="GSH69" s="61"/>
      <c r="GSI69" s="61"/>
      <c r="GSJ69" s="61"/>
      <c r="GSK69" s="61"/>
      <c r="GSL69" s="61"/>
      <c r="GSM69" s="2"/>
      <c r="GSN69" s="62"/>
      <c r="GSO69" s="3"/>
      <c r="GSP69" s="61"/>
      <c r="GSQ69" s="61"/>
      <c r="GSR69" s="61"/>
      <c r="GSS69" s="61"/>
      <c r="GST69" s="61"/>
      <c r="GSU69" s="2"/>
      <c r="GSV69" s="62"/>
      <c r="GSW69" s="3"/>
      <c r="GSX69" s="61"/>
      <c r="GSY69" s="61"/>
      <c r="GSZ69" s="61"/>
      <c r="GTA69" s="61"/>
      <c r="GTB69" s="61"/>
      <c r="GTC69" s="2"/>
      <c r="GTD69" s="62"/>
      <c r="GTE69" s="3"/>
      <c r="GTF69" s="61"/>
      <c r="GTG69" s="61"/>
      <c r="GTH69" s="61"/>
      <c r="GTI69" s="61"/>
      <c r="GTJ69" s="61"/>
      <c r="GTK69" s="2"/>
      <c r="GTL69" s="62"/>
      <c r="GTM69" s="3"/>
      <c r="GTN69" s="61"/>
      <c r="GTO69" s="61"/>
      <c r="GTP69" s="61"/>
      <c r="GTQ69" s="61"/>
      <c r="GTR69" s="61"/>
      <c r="GTS69" s="2"/>
      <c r="GTT69" s="62"/>
      <c r="GTU69" s="3"/>
      <c r="GTV69" s="61"/>
      <c r="GTW69" s="61"/>
      <c r="GTX69" s="61"/>
      <c r="GTY69" s="61"/>
      <c r="GTZ69" s="61"/>
      <c r="GUA69" s="2"/>
      <c r="GUB69" s="62"/>
      <c r="GUC69" s="3"/>
      <c r="GUD69" s="61"/>
      <c r="GUE69" s="61"/>
      <c r="GUF69" s="61"/>
      <c r="GUG69" s="61"/>
      <c r="GUH69" s="61"/>
      <c r="GUI69" s="2"/>
      <c r="GUJ69" s="62"/>
      <c r="GUK69" s="3"/>
      <c r="GUL69" s="61"/>
      <c r="GUM69" s="61"/>
      <c r="GUN69" s="61"/>
      <c r="GUO69" s="61"/>
      <c r="GUP69" s="61"/>
      <c r="GUQ69" s="2"/>
      <c r="GUR69" s="62"/>
      <c r="GUS69" s="3"/>
      <c r="GUT69" s="61"/>
      <c r="GUU69" s="61"/>
      <c r="GUV69" s="61"/>
      <c r="GUW69" s="61"/>
      <c r="GUX69" s="61"/>
      <c r="GUY69" s="2"/>
      <c r="GUZ69" s="62"/>
      <c r="GVA69" s="3"/>
      <c r="GVB69" s="61"/>
      <c r="GVC69" s="61"/>
      <c r="GVD69" s="61"/>
      <c r="GVE69" s="61"/>
      <c r="GVF69" s="61"/>
      <c r="GVG69" s="2"/>
      <c r="GVH69" s="62"/>
      <c r="GVI69" s="3"/>
      <c r="GVJ69" s="61"/>
      <c r="GVK69" s="61"/>
      <c r="GVL69" s="61"/>
      <c r="GVM69" s="61"/>
      <c r="GVN69" s="61"/>
      <c r="GVO69" s="2"/>
      <c r="GVP69" s="62"/>
      <c r="GVQ69" s="3"/>
      <c r="GVR69" s="61"/>
      <c r="GVS69" s="61"/>
      <c r="GVT69" s="61"/>
      <c r="GVU69" s="61"/>
      <c r="GVV69" s="61"/>
      <c r="GVW69" s="2"/>
      <c r="GVX69" s="62"/>
      <c r="GVY69" s="3"/>
      <c r="GVZ69" s="61"/>
      <c r="GWA69" s="61"/>
      <c r="GWB69" s="61"/>
      <c r="GWC69" s="61"/>
      <c r="GWD69" s="61"/>
      <c r="GWE69" s="2"/>
      <c r="GWF69" s="62"/>
      <c r="GWG69" s="3"/>
      <c r="GWH69" s="61"/>
      <c r="GWI69" s="61"/>
      <c r="GWJ69" s="61"/>
      <c r="GWK69" s="61"/>
      <c r="GWL69" s="61"/>
      <c r="GWM69" s="2"/>
      <c r="GWN69" s="62"/>
      <c r="GWO69" s="3"/>
      <c r="GWP69" s="61"/>
      <c r="GWQ69" s="61"/>
      <c r="GWR69" s="61"/>
      <c r="GWS69" s="61"/>
      <c r="GWT69" s="61"/>
      <c r="GWU69" s="2"/>
      <c r="GWV69" s="62"/>
      <c r="GWW69" s="3"/>
      <c r="GWX69" s="61"/>
      <c r="GWY69" s="61"/>
      <c r="GWZ69" s="61"/>
      <c r="GXA69" s="61"/>
      <c r="GXB69" s="61"/>
      <c r="GXC69" s="2"/>
      <c r="GXD69" s="62"/>
      <c r="GXE69" s="3"/>
      <c r="GXF69" s="61"/>
      <c r="GXG69" s="61"/>
      <c r="GXH69" s="61"/>
      <c r="GXI69" s="61"/>
      <c r="GXJ69" s="61"/>
      <c r="GXK69" s="2"/>
      <c r="GXL69" s="62"/>
      <c r="GXM69" s="3"/>
      <c r="GXN69" s="61"/>
      <c r="GXO69" s="61"/>
      <c r="GXP69" s="61"/>
      <c r="GXQ69" s="61"/>
      <c r="GXR69" s="61"/>
      <c r="GXS69" s="2"/>
      <c r="GXT69" s="62"/>
      <c r="GXU69" s="3"/>
      <c r="GXV69" s="61"/>
      <c r="GXW69" s="61"/>
      <c r="GXX69" s="61"/>
      <c r="GXY69" s="61"/>
      <c r="GXZ69" s="61"/>
      <c r="GYA69" s="2"/>
      <c r="GYB69" s="62"/>
      <c r="GYC69" s="3"/>
      <c r="GYD69" s="61"/>
      <c r="GYE69" s="61"/>
      <c r="GYF69" s="61"/>
      <c r="GYG69" s="61"/>
      <c r="GYH69" s="61"/>
      <c r="GYI69" s="2"/>
      <c r="GYJ69" s="62"/>
      <c r="GYK69" s="3"/>
      <c r="GYL69" s="61"/>
      <c r="GYM69" s="61"/>
      <c r="GYN69" s="61"/>
      <c r="GYO69" s="61"/>
      <c r="GYP69" s="61"/>
      <c r="GYQ69" s="2"/>
      <c r="GYR69" s="62"/>
      <c r="GYS69" s="3"/>
      <c r="GYT69" s="61"/>
      <c r="GYU69" s="61"/>
      <c r="GYV69" s="61"/>
      <c r="GYW69" s="61"/>
      <c r="GYX69" s="61"/>
      <c r="GYY69" s="2"/>
      <c r="GYZ69" s="62"/>
      <c r="GZA69" s="3"/>
      <c r="GZB69" s="61"/>
      <c r="GZC69" s="61"/>
      <c r="GZD69" s="61"/>
      <c r="GZE69" s="61"/>
      <c r="GZF69" s="61"/>
      <c r="GZG69" s="2"/>
      <c r="GZH69" s="62"/>
      <c r="GZI69" s="3"/>
      <c r="GZJ69" s="61"/>
      <c r="GZK69" s="61"/>
      <c r="GZL69" s="61"/>
      <c r="GZM69" s="61"/>
      <c r="GZN69" s="61"/>
      <c r="GZO69" s="2"/>
      <c r="GZP69" s="62"/>
      <c r="GZQ69" s="3"/>
      <c r="GZR69" s="61"/>
      <c r="GZS69" s="61"/>
      <c r="GZT69" s="61"/>
      <c r="GZU69" s="61"/>
      <c r="GZV69" s="61"/>
      <c r="GZW69" s="2"/>
      <c r="GZX69" s="62"/>
      <c r="GZY69" s="3"/>
      <c r="GZZ69" s="61"/>
      <c r="HAA69" s="61"/>
      <c r="HAB69" s="61"/>
      <c r="HAC69" s="61"/>
      <c r="HAD69" s="61"/>
      <c r="HAE69" s="2"/>
      <c r="HAF69" s="62"/>
      <c r="HAG69" s="3"/>
      <c r="HAH69" s="61"/>
      <c r="HAI69" s="61"/>
      <c r="HAJ69" s="61"/>
      <c r="HAK69" s="61"/>
      <c r="HAL69" s="61"/>
      <c r="HAM69" s="2"/>
      <c r="HAN69" s="62"/>
      <c r="HAO69" s="3"/>
      <c r="HAP69" s="61"/>
      <c r="HAQ69" s="61"/>
      <c r="HAR69" s="61"/>
      <c r="HAS69" s="61"/>
      <c r="HAT69" s="61"/>
      <c r="HAU69" s="2"/>
      <c r="HAV69" s="62"/>
      <c r="HAW69" s="3"/>
      <c r="HAX69" s="61"/>
      <c r="HAY69" s="61"/>
      <c r="HAZ69" s="61"/>
      <c r="HBA69" s="61"/>
      <c r="HBB69" s="61"/>
      <c r="HBC69" s="2"/>
      <c r="HBD69" s="62"/>
      <c r="HBE69" s="3"/>
      <c r="HBF69" s="61"/>
      <c r="HBG69" s="61"/>
      <c r="HBH69" s="61"/>
      <c r="HBI69" s="61"/>
      <c r="HBJ69" s="61"/>
      <c r="HBK69" s="2"/>
      <c r="HBL69" s="62"/>
      <c r="HBM69" s="3"/>
      <c r="HBN69" s="61"/>
      <c r="HBO69" s="61"/>
      <c r="HBP69" s="61"/>
      <c r="HBQ69" s="61"/>
      <c r="HBR69" s="61"/>
      <c r="HBS69" s="2"/>
      <c r="HBT69" s="62"/>
      <c r="HBU69" s="3"/>
      <c r="HBV69" s="61"/>
      <c r="HBW69" s="61"/>
      <c r="HBX69" s="61"/>
      <c r="HBY69" s="61"/>
      <c r="HBZ69" s="61"/>
      <c r="HCA69" s="2"/>
      <c r="HCB69" s="62"/>
      <c r="HCC69" s="3"/>
      <c r="HCD69" s="61"/>
      <c r="HCE69" s="61"/>
      <c r="HCF69" s="61"/>
      <c r="HCG69" s="61"/>
      <c r="HCH69" s="61"/>
      <c r="HCI69" s="2"/>
      <c r="HCJ69" s="62"/>
      <c r="HCK69" s="3"/>
      <c r="HCL69" s="61"/>
      <c r="HCM69" s="61"/>
      <c r="HCN69" s="61"/>
      <c r="HCO69" s="61"/>
      <c r="HCP69" s="61"/>
      <c r="HCQ69" s="2"/>
      <c r="HCR69" s="62"/>
      <c r="HCS69" s="3"/>
      <c r="HCT69" s="61"/>
      <c r="HCU69" s="61"/>
      <c r="HCV69" s="61"/>
      <c r="HCW69" s="61"/>
      <c r="HCX69" s="61"/>
      <c r="HCY69" s="2"/>
      <c r="HCZ69" s="62"/>
      <c r="HDA69" s="3"/>
      <c r="HDB69" s="61"/>
      <c r="HDC69" s="61"/>
      <c r="HDD69" s="61"/>
      <c r="HDE69" s="61"/>
      <c r="HDF69" s="61"/>
      <c r="HDG69" s="2"/>
      <c r="HDH69" s="62"/>
      <c r="HDI69" s="3"/>
      <c r="HDJ69" s="61"/>
      <c r="HDK69" s="61"/>
      <c r="HDL69" s="61"/>
      <c r="HDM69" s="61"/>
      <c r="HDN69" s="61"/>
      <c r="HDO69" s="2"/>
      <c r="HDP69" s="62"/>
      <c r="HDQ69" s="3"/>
      <c r="HDR69" s="61"/>
      <c r="HDS69" s="61"/>
      <c r="HDT69" s="61"/>
      <c r="HDU69" s="61"/>
      <c r="HDV69" s="61"/>
      <c r="HDW69" s="2"/>
      <c r="HDX69" s="62"/>
      <c r="HDY69" s="3"/>
      <c r="HDZ69" s="61"/>
      <c r="HEA69" s="61"/>
      <c r="HEB69" s="61"/>
      <c r="HEC69" s="61"/>
      <c r="HED69" s="61"/>
      <c r="HEE69" s="2"/>
      <c r="HEF69" s="62"/>
      <c r="HEG69" s="3"/>
      <c r="HEH69" s="61"/>
      <c r="HEI69" s="61"/>
      <c r="HEJ69" s="61"/>
      <c r="HEK69" s="61"/>
      <c r="HEL69" s="61"/>
      <c r="HEM69" s="2"/>
      <c r="HEN69" s="62"/>
      <c r="HEO69" s="3"/>
      <c r="HEP69" s="61"/>
      <c r="HEQ69" s="61"/>
      <c r="HER69" s="61"/>
      <c r="HES69" s="61"/>
      <c r="HET69" s="61"/>
      <c r="HEU69" s="2"/>
      <c r="HEV69" s="62"/>
      <c r="HEW69" s="3"/>
      <c r="HEX69" s="61"/>
      <c r="HEY69" s="61"/>
      <c r="HEZ69" s="61"/>
      <c r="HFA69" s="61"/>
      <c r="HFB69" s="61"/>
      <c r="HFC69" s="2"/>
      <c r="HFD69" s="62"/>
      <c r="HFE69" s="3"/>
      <c r="HFF69" s="61"/>
      <c r="HFG69" s="61"/>
      <c r="HFH69" s="61"/>
      <c r="HFI69" s="61"/>
      <c r="HFJ69" s="61"/>
      <c r="HFK69" s="2"/>
      <c r="HFL69" s="62"/>
      <c r="HFM69" s="3"/>
      <c r="HFN69" s="61"/>
      <c r="HFO69" s="61"/>
      <c r="HFP69" s="61"/>
      <c r="HFQ69" s="61"/>
      <c r="HFR69" s="61"/>
      <c r="HFS69" s="2"/>
      <c r="HFT69" s="62"/>
      <c r="HFU69" s="3"/>
      <c r="HFV69" s="61"/>
      <c r="HFW69" s="61"/>
      <c r="HFX69" s="61"/>
      <c r="HFY69" s="61"/>
      <c r="HFZ69" s="61"/>
      <c r="HGA69" s="2"/>
      <c r="HGB69" s="62"/>
      <c r="HGC69" s="3"/>
      <c r="HGD69" s="61"/>
      <c r="HGE69" s="61"/>
      <c r="HGF69" s="61"/>
      <c r="HGG69" s="61"/>
      <c r="HGH69" s="61"/>
      <c r="HGI69" s="2"/>
      <c r="HGJ69" s="62"/>
      <c r="HGK69" s="3"/>
      <c r="HGL69" s="61"/>
      <c r="HGM69" s="61"/>
      <c r="HGN69" s="61"/>
      <c r="HGO69" s="61"/>
      <c r="HGP69" s="61"/>
      <c r="HGQ69" s="2"/>
      <c r="HGR69" s="62"/>
      <c r="HGS69" s="3"/>
      <c r="HGT69" s="61"/>
      <c r="HGU69" s="61"/>
      <c r="HGV69" s="61"/>
      <c r="HGW69" s="61"/>
      <c r="HGX69" s="61"/>
      <c r="HGY69" s="2"/>
      <c r="HGZ69" s="62"/>
      <c r="HHA69" s="3"/>
      <c r="HHB69" s="61"/>
      <c r="HHC69" s="61"/>
      <c r="HHD69" s="61"/>
      <c r="HHE69" s="61"/>
      <c r="HHF69" s="61"/>
      <c r="HHG69" s="2"/>
      <c r="HHH69" s="62"/>
      <c r="HHI69" s="3"/>
      <c r="HHJ69" s="61"/>
      <c r="HHK69" s="61"/>
      <c r="HHL69" s="61"/>
      <c r="HHM69" s="61"/>
      <c r="HHN69" s="61"/>
      <c r="HHO69" s="2"/>
      <c r="HHP69" s="62"/>
      <c r="HHQ69" s="3"/>
      <c r="HHR69" s="61"/>
      <c r="HHS69" s="61"/>
      <c r="HHT69" s="61"/>
      <c r="HHU69" s="61"/>
      <c r="HHV69" s="61"/>
      <c r="HHW69" s="2"/>
      <c r="HHX69" s="62"/>
      <c r="HHY69" s="3"/>
      <c r="HHZ69" s="61"/>
      <c r="HIA69" s="61"/>
      <c r="HIB69" s="61"/>
      <c r="HIC69" s="61"/>
      <c r="HID69" s="61"/>
      <c r="HIE69" s="2"/>
      <c r="HIF69" s="62"/>
      <c r="HIG69" s="3"/>
      <c r="HIH69" s="61"/>
      <c r="HII69" s="61"/>
      <c r="HIJ69" s="61"/>
      <c r="HIK69" s="61"/>
      <c r="HIL69" s="61"/>
      <c r="HIM69" s="2"/>
      <c r="HIN69" s="62"/>
      <c r="HIO69" s="3"/>
      <c r="HIP69" s="61"/>
      <c r="HIQ69" s="61"/>
      <c r="HIR69" s="61"/>
      <c r="HIS69" s="61"/>
      <c r="HIT69" s="61"/>
      <c r="HIU69" s="2"/>
      <c r="HIV69" s="62"/>
      <c r="HIW69" s="3"/>
      <c r="HIX69" s="61"/>
      <c r="HIY69" s="61"/>
      <c r="HIZ69" s="61"/>
      <c r="HJA69" s="61"/>
      <c r="HJB69" s="61"/>
      <c r="HJC69" s="2"/>
      <c r="HJD69" s="62"/>
      <c r="HJE69" s="3"/>
      <c r="HJF69" s="61"/>
      <c r="HJG69" s="61"/>
      <c r="HJH69" s="61"/>
      <c r="HJI69" s="61"/>
      <c r="HJJ69" s="61"/>
      <c r="HJK69" s="2"/>
      <c r="HJL69" s="62"/>
      <c r="HJM69" s="3"/>
      <c r="HJN69" s="61"/>
      <c r="HJO69" s="61"/>
      <c r="HJP69" s="61"/>
      <c r="HJQ69" s="61"/>
      <c r="HJR69" s="61"/>
      <c r="HJS69" s="2"/>
      <c r="HJT69" s="62"/>
      <c r="HJU69" s="3"/>
      <c r="HJV69" s="61"/>
      <c r="HJW69" s="61"/>
      <c r="HJX69" s="61"/>
      <c r="HJY69" s="61"/>
      <c r="HJZ69" s="61"/>
      <c r="HKA69" s="2"/>
      <c r="HKB69" s="62"/>
      <c r="HKC69" s="3"/>
      <c r="HKD69" s="61"/>
      <c r="HKE69" s="61"/>
      <c r="HKF69" s="61"/>
      <c r="HKG69" s="61"/>
      <c r="HKH69" s="61"/>
      <c r="HKI69" s="2"/>
      <c r="HKJ69" s="62"/>
      <c r="HKK69" s="3"/>
      <c r="HKL69" s="61"/>
      <c r="HKM69" s="61"/>
      <c r="HKN69" s="61"/>
      <c r="HKO69" s="61"/>
      <c r="HKP69" s="61"/>
      <c r="HKQ69" s="2"/>
      <c r="HKR69" s="62"/>
      <c r="HKS69" s="3"/>
      <c r="HKT69" s="61"/>
      <c r="HKU69" s="61"/>
      <c r="HKV69" s="61"/>
      <c r="HKW69" s="61"/>
      <c r="HKX69" s="61"/>
      <c r="HKY69" s="2"/>
      <c r="HKZ69" s="62"/>
      <c r="HLA69" s="3"/>
      <c r="HLB69" s="61"/>
      <c r="HLC69" s="61"/>
      <c r="HLD69" s="61"/>
      <c r="HLE69" s="61"/>
      <c r="HLF69" s="61"/>
      <c r="HLG69" s="2"/>
      <c r="HLH69" s="62"/>
      <c r="HLI69" s="3"/>
      <c r="HLJ69" s="61"/>
      <c r="HLK69" s="61"/>
      <c r="HLL69" s="61"/>
      <c r="HLM69" s="61"/>
      <c r="HLN69" s="61"/>
      <c r="HLO69" s="2"/>
      <c r="HLP69" s="62"/>
      <c r="HLQ69" s="3"/>
      <c r="HLR69" s="61"/>
      <c r="HLS69" s="61"/>
      <c r="HLT69" s="61"/>
      <c r="HLU69" s="61"/>
      <c r="HLV69" s="61"/>
      <c r="HLW69" s="2"/>
      <c r="HLX69" s="62"/>
      <c r="HLY69" s="3"/>
      <c r="HLZ69" s="61"/>
      <c r="HMA69" s="61"/>
      <c r="HMB69" s="61"/>
      <c r="HMC69" s="61"/>
      <c r="HMD69" s="61"/>
      <c r="HME69" s="2"/>
      <c r="HMF69" s="62"/>
      <c r="HMG69" s="3"/>
      <c r="HMH69" s="61"/>
      <c r="HMI69" s="61"/>
      <c r="HMJ69" s="61"/>
      <c r="HMK69" s="61"/>
      <c r="HML69" s="61"/>
      <c r="HMM69" s="2"/>
      <c r="HMN69" s="62"/>
      <c r="HMO69" s="3"/>
      <c r="HMP69" s="61"/>
      <c r="HMQ69" s="61"/>
      <c r="HMR69" s="61"/>
      <c r="HMS69" s="61"/>
      <c r="HMT69" s="61"/>
      <c r="HMU69" s="2"/>
      <c r="HMV69" s="62"/>
      <c r="HMW69" s="3"/>
      <c r="HMX69" s="61"/>
      <c r="HMY69" s="61"/>
      <c r="HMZ69" s="61"/>
      <c r="HNA69" s="61"/>
      <c r="HNB69" s="61"/>
      <c r="HNC69" s="2"/>
      <c r="HND69" s="62"/>
      <c r="HNE69" s="3"/>
      <c r="HNF69" s="61"/>
      <c r="HNG69" s="61"/>
      <c r="HNH69" s="61"/>
      <c r="HNI69" s="61"/>
      <c r="HNJ69" s="61"/>
      <c r="HNK69" s="2"/>
      <c r="HNL69" s="62"/>
      <c r="HNM69" s="3"/>
      <c r="HNN69" s="61"/>
      <c r="HNO69" s="61"/>
      <c r="HNP69" s="61"/>
      <c r="HNQ69" s="61"/>
      <c r="HNR69" s="61"/>
      <c r="HNS69" s="2"/>
      <c r="HNT69" s="62"/>
      <c r="HNU69" s="3"/>
      <c r="HNV69" s="61"/>
      <c r="HNW69" s="61"/>
      <c r="HNX69" s="61"/>
      <c r="HNY69" s="61"/>
      <c r="HNZ69" s="61"/>
      <c r="HOA69" s="2"/>
      <c r="HOB69" s="62"/>
      <c r="HOC69" s="3"/>
      <c r="HOD69" s="61"/>
      <c r="HOE69" s="61"/>
      <c r="HOF69" s="61"/>
      <c r="HOG69" s="61"/>
      <c r="HOH69" s="61"/>
      <c r="HOI69" s="2"/>
      <c r="HOJ69" s="62"/>
      <c r="HOK69" s="3"/>
      <c r="HOL69" s="61"/>
      <c r="HOM69" s="61"/>
      <c r="HON69" s="61"/>
      <c r="HOO69" s="61"/>
      <c r="HOP69" s="61"/>
      <c r="HOQ69" s="2"/>
      <c r="HOR69" s="62"/>
      <c r="HOS69" s="3"/>
      <c r="HOT69" s="61"/>
      <c r="HOU69" s="61"/>
      <c r="HOV69" s="61"/>
      <c r="HOW69" s="61"/>
      <c r="HOX69" s="61"/>
      <c r="HOY69" s="2"/>
      <c r="HOZ69" s="62"/>
      <c r="HPA69" s="3"/>
      <c r="HPB69" s="61"/>
      <c r="HPC69" s="61"/>
      <c r="HPD69" s="61"/>
      <c r="HPE69" s="61"/>
      <c r="HPF69" s="61"/>
      <c r="HPG69" s="2"/>
      <c r="HPH69" s="62"/>
      <c r="HPI69" s="3"/>
      <c r="HPJ69" s="61"/>
      <c r="HPK69" s="61"/>
      <c r="HPL69" s="61"/>
      <c r="HPM69" s="61"/>
      <c r="HPN69" s="61"/>
      <c r="HPO69" s="2"/>
      <c r="HPP69" s="62"/>
      <c r="HPQ69" s="3"/>
      <c r="HPR69" s="61"/>
      <c r="HPS69" s="61"/>
      <c r="HPT69" s="61"/>
      <c r="HPU69" s="61"/>
      <c r="HPV69" s="61"/>
      <c r="HPW69" s="2"/>
      <c r="HPX69" s="62"/>
      <c r="HPY69" s="3"/>
      <c r="HPZ69" s="61"/>
      <c r="HQA69" s="61"/>
      <c r="HQB69" s="61"/>
      <c r="HQC69" s="61"/>
      <c r="HQD69" s="61"/>
      <c r="HQE69" s="2"/>
      <c r="HQF69" s="62"/>
      <c r="HQG69" s="3"/>
      <c r="HQH69" s="61"/>
      <c r="HQI69" s="61"/>
      <c r="HQJ69" s="61"/>
      <c r="HQK69" s="61"/>
      <c r="HQL69" s="61"/>
      <c r="HQM69" s="2"/>
      <c r="HQN69" s="62"/>
      <c r="HQO69" s="3"/>
      <c r="HQP69" s="61"/>
      <c r="HQQ69" s="61"/>
      <c r="HQR69" s="61"/>
      <c r="HQS69" s="61"/>
      <c r="HQT69" s="61"/>
      <c r="HQU69" s="2"/>
      <c r="HQV69" s="62"/>
      <c r="HQW69" s="3"/>
      <c r="HQX69" s="61"/>
      <c r="HQY69" s="61"/>
      <c r="HQZ69" s="61"/>
      <c r="HRA69" s="61"/>
      <c r="HRB69" s="61"/>
      <c r="HRC69" s="2"/>
      <c r="HRD69" s="62"/>
      <c r="HRE69" s="3"/>
      <c r="HRF69" s="61"/>
      <c r="HRG69" s="61"/>
      <c r="HRH69" s="61"/>
      <c r="HRI69" s="61"/>
      <c r="HRJ69" s="61"/>
      <c r="HRK69" s="2"/>
      <c r="HRL69" s="62"/>
      <c r="HRM69" s="3"/>
      <c r="HRN69" s="61"/>
      <c r="HRO69" s="61"/>
      <c r="HRP69" s="61"/>
      <c r="HRQ69" s="61"/>
      <c r="HRR69" s="61"/>
      <c r="HRS69" s="2"/>
      <c r="HRT69" s="62"/>
      <c r="HRU69" s="3"/>
      <c r="HRV69" s="61"/>
      <c r="HRW69" s="61"/>
      <c r="HRX69" s="61"/>
      <c r="HRY69" s="61"/>
      <c r="HRZ69" s="61"/>
      <c r="HSA69" s="2"/>
      <c r="HSB69" s="62"/>
      <c r="HSC69" s="3"/>
      <c r="HSD69" s="61"/>
      <c r="HSE69" s="61"/>
      <c r="HSF69" s="61"/>
      <c r="HSG69" s="61"/>
      <c r="HSH69" s="61"/>
      <c r="HSI69" s="2"/>
      <c r="HSJ69" s="62"/>
      <c r="HSK69" s="3"/>
      <c r="HSL69" s="61"/>
      <c r="HSM69" s="61"/>
      <c r="HSN69" s="61"/>
      <c r="HSO69" s="61"/>
      <c r="HSP69" s="61"/>
      <c r="HSQ69" s="2"/>
      <c r="HSR69" s="62"/>
      <c r="HSS69" s="3"/>
      <c r="HST69" s="61"/>
      <c r="HSU69" s="61"/>
      <c r="HSV69" s="61"/>
      <c r="HSW69" s="61"/>
      <c r="HSX69" s="61"/>
      <c r="HSY69" s="2"/>
      <c r="HSZ69" s="62"/>
      <c r="HTA69" s="3"/>
      <c r="HTB69" s="61"/>
      <c r="HTC69" s="61"/>
      <c r="HTD69" s="61"/>
      <c r="HTE69" s="61"/>
      <c r="HTF69" s="61"/>
      <c r="HTG69" s="2"/>
      <c r="HTH69" s="62"/>
      <c r="HTI69" s="3"/>
      <c r="HTJ69" s="61"/>
      <c r="HTK69" s="61"/>
      <c r="HTL69" s="61"/>
      <c r="HTM69" s="61"/>
      <c r="HTN69" s="61"/>
      <c r="HTO69" s="2"/>
      <c r="HTP69" s="62"/>
      <c r="HTQ69" s="3"/>
      <c r="HTR69" s="61"/>
      <c r="HTS69" s="61"/>
      <c r="HTT69" s="61"/>
      <c r="HTU69" s="61"/>
      <c r="HTV69" s="61"/>
      <c r="HTW69" s="2"/>
      <c r="HTX69" s="62"/>
      <c r="HTY69" s="3"/>
      <c r="HTZ69" s="61"/>
      <c r="HUA69" s="61"/>
      <c r="HUB69" s="61"/>
      <c r="HUC69" s="61"/>
      <c r="HUD69" s="61"/>
      <c r="HUE69" s="2"/>
      <c r="HUF69" s="62"/>
      <c r="HUG69" s="3"/>
      <c r="HUH69" s="61"/>
      <c r="HUI69" s="61"/>
      <c r="HUJ69" s="61"/>
      <c r="HUK69" s="61"/>
      <c r="HUL69" s="61"/>
      <c r="HUM69" s="2"/>
      <c r="HUN69" s="62"/>
      <c r="HUO69" s="3"/>
      <c r="HUP69" s="61"/>
      <c r="HUQ69" s="61"/>
      <c r="HUR69" s="61"/>
      <c r="HUS69" s="61"/>
      <c r="HUT69" s="61"/>
      <c r="HUU69" s="2"/>
      <c r="HUV69" s="62"/>
      <c r="HUW69" s="3"/>
      <c r="HUX69" s="61"/>
      <c r="HUY69" s="61"/>
      <c r="HUZ69" s="61"/>
      <c r="HVA69" s="61"/>
      <c r="HVB69" s="61"/>
      <c r="HVC69" s="2"/>
      <c r="HVD69" s="62"/>
      <c r="HVE69" s="3"/>
      <c r="HVF69" s="61"/>
      <c r="HVG69" s="61"/>
      <c r="HVH69" s="61"/>
      <c r="HVI69" s="61"/>
      <c r="HVJ69" s="61"/>
      <c r="HVK69" s="2"/>
      <c r="HVL69" s="62"/>
      <c r="HVM69" s="3"/>
      <c r="HVN69" s="61"/>
      <c r="HVO69" s="61"/>
      <c r="HVP69" s="61"/>
      <c r="HVQ69" s="61"/>
      <c r="HVR69" s="61"/>
      <c r="HVS69" s="2"/>
      <c r="HVT69" s="62"/>
      <c r="HVU69" s="3"/>
      <c r="HVV69" s="61"/>
      <c r="HVW69" s="61"/>
      <c r="HVX69" s="61"/>
      <c r="HVY69" s="61"/>
      <c r="HVZ69" s="61"/>
      <c r="HWA69" s="2"/>
      <c r="HWB69" s="62"/>
      <c r="HWC69" s="3"/>
      <c r="HWD69" s="61"/>
      <c r="HWE69" s="61"/>
      <c r="HWF69" s="61"/>
      <c r="HWG69" s="61"/>
      <c r="HWH69" s="61"/>
      <c r="HWI69" s="2"/>
      <c r="HWJ69" s="62"/>
      <c r="HWK69" s="3"/>
      <c r="HWL69" s="61"/>
      <c r="HWM69" s="61"/>
      <c r="HWN69" s="61"/>
      <c r="HWO69" s="61"/>
      <c r="HWP69" s="61"/>
      <c r="HWQ69" s="2"/>
      <c r="HWR69" s="62"/>
      <c r="HWS69" s="3"/>
      <c r="HWT69" s="61"/>
      <c r="HWU69" s="61"/>
      <c r="HWV69" s="61"/>
      <c r="HWW69" s="61"/>
      <c r="HWX69" s="61"/>
      <c r="HWY69" s="2"/>
      <c r="HWZ69" s="62"/>
      <c r="HXA69" s="3"/>
      <c r="HXB69" s="61"/>
      <c r="HXC69" s="61"/>
      <c r="HXD69" s="61"/>
      <c r="HXE69" s="61"/>
      <c r="HXF69" s="61"/>
      <c r="HXG69" s="2"/>
      <c r="HXH69" s="62"/>
      <c r="HXI69" s="3"/>
      <c r="HXJ69" s="61"/>
      <c r="HXK69" s="61"/>
      <c r="HXL69" s="61"/>
      <c r="HXM69" s="61"/>
      <c r="HXN69" s="61"/>
      <c r="HXO69" s="2"/>
      <c r="HXP69" s="62"/>
      <c r="HXQ69" s="3"/>
      <c r="HXR69" s="61"/>
      <c r="HXS69" s="61"/>
      <c r="HXT69" s="61"/>
      <c r="HXU69" s="61"/>
      <c r="HXV69" s="61"/>
      <c r="HXW69" s="2"/>
      <c r="HXX69" s="62"/>
      <c r="HXY69" s="3"/>
      <c r="HXZ69" s="61"/>
      <c r="HYA69" s="61"/>
      <c r="HYB69" s="61"/>
      <c r="HYC69" s="61"/>
      <c r="HYD69" s="61"/>
      <c r="HYE69" s="2"/>
      <c r="HYF69" s="62"/>
      <c r="HYG69" s="3"/>
      <c r="HYH69" s="61"/>
      <c r="HYI69" s="61"/>
      <c r="HYJ69" s="61"/>
      <c r="HYK69" s="61"/>
      <c r="HYL69" s="61"/>
      <c r="HYM69" s="2"/>
      <c r="HYN69" s="62"/>
      <c r="HYO69" s="3"/>
      <c r="HYP69" s="61"/>
      <c r="HYQ69" s="61"/>
      <c r="HYR69" s="61"/>
      <c r="HYS69" s="61"/>
      <c r="HYT69" s="61"/>
      <c r="HYU69" s="2"/>
      <c r="HYV69" s="62"/>
      <c r="HYW69" s="3"/>
      <c r="HYX69" s="61"/>
      <c r="HYY69" s="61"/>
      <c r="HYZ69" s="61"/>
      <c r="HZA69" s="61"/>
      <c r="HZB69" s="61"/>
      <c r="HZC69" s="2"/>
      <c r="HZD69" s="62"/>
      <c r="HZE69" s="3"/>
      <c r="HZF69" s="61"/>
      <c r="HZG69" s="61"/>
      <c r="HZH69" s="61"/>
      <c r="HZI69" s="61"/>
      <c r="HZJ69" s="61"/>
      <c r="HZK69" s="2"/>
      <c r="HZL69" s="62"/>
      <c r="HZM69" s="3"/>
      <c r="HZN69" s="61"/>
      <c r="HZO69" s="61"/>
      <c r="HZP69" s="61"/>
      <c r="HZQ69" s="61"/>
      <c r="HZR69" s="61"/>
      <c r="HZS69" s="2"/>
      <c r="HZT69" s="62"/>
      <c r="HZU69" s="3"/>
      <c r="HZV69" s="61"/>
      <c r="HZW69" s="61"/>
      <c r="HZX69" s="61"/>
      <c r="HZY69" s="61"/>
      <c r="HZZ69" s="61"/>
      <c r="IAA69" s="2"/>
      <c r="IAB69" s="62"/>
      <c r="IAC69" s="3"/>
      <c r="IAD69" s="61"/>
      <c r="IAE69" s="61"/>
      <c r="IAF69" s="61"/>
      <c r="IAG69" s="61"/>
      <c r="IAH69" s="61"/>
      <c r="IAI69" s="2"/>
      <c r="IAJ69" s="62"/>
      <c r="IAK69" s="3"/>
      <c r="IAL69" s="61"/>
      <c r="IAM69" s="61"/>
      <c r="IAN69" s="61"/>
      <c r="IAO69" s="61"/>
      <c r="IAP69" s="61"/>
      <c r="IAQ69" s="2"/>
      <c r="IAR69" s="62"/>
      <c r="IAS69" s="3"/>
      <c r="IAT69" s="61"/>
      <c r="IAU69" s="61"/>
      <c r="IAV69" s="61"/>
      <c r="IAW69" s="61"/>
      <c r="IAX69" s="61"/>
      <c r="IAY69" s="2"/>
      <c r="IAZ69" s="62"/>
      <c r="IBA69" s="3"/>
      <c r="IBB69" s="61"/>
      <c r="IBC69" s="61"/>
      <c r="IBD69" s="61"/>
      <c r="IBE69" s="61"/>
      <c r="IBF69" s="61"/>
      <c r="IBG69" s="2"/>
      <c r="IBH69" s="62"/>
      <c r="IBI69" s="3"/>
      <c r="IBJ69" s="61"/>
      <c r="IBK69" s="61"/>
      <c r="IBL69" s="61"/>
      <c r="IBM69" s="61"/>
      <c r="IBN69" s="61"/>
      <c r="IBO69" s="2"/>
      <c r="IBP69" s="62"/>
      <c r="IBQ69" s="3"/>
      <c r="IBR69" s="61"/>
      <c r="IBS69" s="61"/>
      <c r="IBT69" s="61"/>
      <c r="IBU69" s="61"/>
      <c r="IBV69" s="61"/>
      <c r="IBW69" s="2"/>
      <c r="IBX69" s="62"/>
      <c r="IBY69" s="3"/>
      <c r="IBZ69" s="61"/>
      <c r="ICA69" s="61"/>
      <c r="ICB69" s="61"/>
      <c r="ICC69" s="61"/>
      <c r="ICD69" s="61"/>
      <c r="ICE69" s="2"/>
      <c r="ICF69" s="62"/>
      <c r="ICG69" s="3"/>
      <c r="ICH69" s="61"/>
      <c r="ICI69" s="61"/>
      <c r="ICJ69" s="61"/>
      <c r="ICK69" s="61"/>
      <c r="ICL69" s="61"/>
      <c r="ICM69" s="2"/>
      <c r="ICN69" s="62"/>
      <c r="ICO69" s="3"/>
      <c r="ICP69" s="61"/>
      <c r="ICQ69" s="61"/>
      <c r="ICR69" s="61"/>
      <c r="ICS69" s="61"/>
      <c r="ICT69" s="61"/>
      <c r="ICU69" s="2"/>
      <c r="ICV69" s="62"/>
      <c r="ICW69" s="3"/>
      <c r="ICX69" s="61"/>
      <c r="ICY69" s="61"/>
      <c r="ICZ69" s="61"/>
      <c r="IDA69" s="61"/>
      <c r="IDB69" s="61"/>
      <c r="IDC69" s="2"/>
      <c r="IDD69" s="62"/>
      <c r="IDE69" s="3"/>
      <c r="IDF69" s="61"/>
      <c r="IDG69" s="61"/>
      <c r="IDH69" s="61"/>
      <c r="IDI69" s="61"/>
      <c r="IDJ69" s="61"/>
      <c r="IDK69" s="2"/>
      <c r="IDL69" s="62"/>
      <c r="IDM69" s="3"/>
      <c r="IDN69" s="61"/>
      <c r="IDO69" s="61"/>
      <c r="IDP69" s="61"/>
      <c r="IDQ69" s="61"/>
      <c r="IDR69" s="61"/>
      <c r="IDS69" s="2"/>
      <c r="IDT69" s="62"/>
      <c r="IDU69" s="3"/>
      <c r="IDV69" s="61"/>
      <c r="IDW69" s="61"/>
      <c r="IDX69" s="61"/>
      <c r="IDY69" s="61"/>
      <c r="IDZ69" s="61"/>
      <c r="IEA69" s="2"/>
      <c r="IEB69" s="62"/>
      <c r="IEC69" s="3"/>
      <c r="IED69" s="61"/>
      <c r="IEE69" s="61"/>
      <c r="IEF69" s="61"/>
      <c r="IEG69" s="61"/>
      <c r="IEH69" s="61"/>
      <c r="IEI69" s="2"/>
      <c r="IEJ69" s="62"/>
      <c r="IEK69" s="3"/>
      <c r="IEL69" s="61"/>
      <c r="IEM69" s="61"/>
      <c r="IEN69" s="61"/>
      <c r="IEO69" s="61"/>
      <c r="IEP69" s="61"/>
      <c r="IEQ69" s="2"/>
      <c r="IER69" s="62"/>
      <c r="IES69" s="3"/>
      <c r="IET69" s="61"/>
      <c r="IEU69" s="61"/>
      <c r="IEV69" s="61"/>
      <c r="IEW69" s="61"/>
      <c r="IEX69" s="61"/>
      <c r="IEY69" s="2"/>
      <c r="IEZ69" s="62"/>
      <c r="IFA69" s="3"/>
      <c r="IFB69" s="61"/>
      <c r="IFC69" s="61"/>
      <c r="IFD69" s="61"/>
      <c r="IFE69" s="61"/>
      <c r="IFF69" s="61"/>
      <c r="IFG69" s="2"/>
      <c r="IFH69" s="62"/>
      <c r="IFI69" s="3"/>
      <c r="IFJ69" s="61"/>
      <c r="IFK69" s="61"/>
      <c r="IFL69" s="61"/>
      <c r="IFM69" s="61"/>
      <c r="IFN69" s="61"/>
      <c r="IFO69" s="2"/>
      <c r="IFP69" s="62"/>
      <c r="IFQ69" s="3"/>
      <c r="IFR69" s="61"/>
      <c r="IFS69" s="61"/>
      <c r="IFT69" s="61"/>
      <c r="IFU69" s="61"/>
      <c r="IFV69" s="61"/>
      <c r="IFW69" s="2"/>
      <c r="IFX69" s="62"/>
      <c r="IFY69" s="3"/>
      <c r="IFZ69" s="61"/>
      <c r="IGA69" s="61"/>
      <c r="IGB69" s="61"/>
      <c r="IGC69" s="61"/>
      <c r="IGD69" s="61"/>
      <c r="IGE69" s="2"/>
      <c r="IGF69" s="62"/>
      <c r="IGG69" s="3"/>
      <c r="IGH69" s="61"/>
      <c r="IGI69" s="61"/>
      <c r="IGJ69" s="61"/>
      <c r="IGK69" s="61"/>
      <c r="IGL69" s="61"/>
      <c r="IGM69" s="2"/>
      <c r="IGN69" s="62"/>
      <c r="IGO69" s="3"/>
      <c r="IGP69" s="61"/>
      <c r="IGQ69" s="61"/>
      <c r="IGR69" s="61"/>
      <c r="IGS69" s="61"/>
      <c r="IGT69" s="61"/>
      <c r="IGU69" s="2"/>
      <c r="IGV69" s="62"/>
      <c r="IGW69" s="3"/>
      <c r="IGX69" s="61"/>
      <c r="IGY69" s="61"/>
      <c r="IGZ69" s="61"/>
      <c r="IHA69" s="61"/>
      <c r="IHB69" s="61"/>
      <c r="IHC69" s="2"/>
      <c r="IHD69" s="62"/>
      <c r="IHE69" s="3"/>
      <c r="IHF69" s="61"/>
      <c r="IHG69" s="61"/>
      <c r="IHH69" s="61"/>
      <c r="IHI69" s="61"/>
      <c r="IHJ69" s="61"/>
      <c r="IHK69" s="2"/>
      <c r="IHL69" s="62"/>
      <c r="IHM69" s="3"/>
      <c r="IHN69" s="61"/>
      <c r="IHO69" s="61"/>
      <c r="IHP69" s="61"/>
      <c r="IHQ69" s="61"/>
      <c r="IHR69" s="61"/>
      <c r="IHS69" s="2"/>
      <c r="IHT69" s="62"/>
      <c r="IHU69" s="3"/>
      <c r="IHV69" s="61"/>
      <c r="IHW69" s="61"/>
      <c r="IHX69" s="61"/>
      <c r="IHY69" s="61"/>
      <c r="IHZ69" s="61"/>
      <c r="IIA69" s="2"/>
      <c r="IIB69" s="62"/>
      <c r="IIC69" s="3"/>
      <c r="IID69" s="61"/>
      <c r="IIE69" s="61"/>
      <c r="IIF69" s="61"/>
      <c r="IIG69" s="61"/>
      <c r="IIH69" s="61"/>
      <c r="III69" s="2"/>
      <c r="IIJ69" s="62"/>
      <c r="IIK69" s="3"/>
      <c r="IIL69" s="61"/>
      <c r="IIM69" s="61"/>
      <c r="IIN69" s="61"/>
      <c r="IIO69" s="61"/>
      <c r="IIP69" s="61"/>
      <c r="IIQ69" s="2"/>
      <c r="IIR69" s="62"/>
      <c r="IIS69" s="3"/>
      <c r="IIT69" s="61"/>
      <c r="IIU69" s="61"/>
      <c r="IIV69" s="61"/>
      <c r="IIW69" s="61"/>
      <c r="IIX69" s="61"/>
      <c r="IIY69" s="2"/>
      <c r="IIZ69" s="62"/>
      <c r="IJA69" s="3"/>
      <c r="IJB69" s="61"/>
      <c r="IJC69" s="61"/>
      <c r="IJD69" s="61"/>
      <c r="IJE69" s="61"/>
      <c r="IJF69" s="61"/>
      <c r="IJG69" s="2"/>
      <c r="IJH69" s="62"/>
      <c r="IJI69" s="3"/>
      <c r="IJJ69" s="61"/>
      <c r="IJK69" s="61"/>
      <c r="IJL69" s="61"/>
      <c r="IJM69" s="61"/>
      <c r="IJN69" s="61"/>
      <c r="IJO69" s="2"/>
      <c r="IJP69" s="62"/>
      <c r="IJQ69" s="3"/>
      <c r="IJR69" s="61"/>
      <c r="IJS69" s="61"/>
      <c r="IJT69" s="61"/>
      <c r="IJU69" s="61"/>
      <c r="IJV69" s="61"/>
      <c r="IJW69" s="2"/>
      <c r="IJX69" s="62"/>
      <c r="IJY69" s="3"/>
      <c r="IJZ69" s="61"/>
      <c r="IKA69" s="61"/>
      <c r="IKB69" s="61"/>
      <c r="IKC69" s="61"/>
      <c r="IKD69" s="61"/>
      <c r="IKE69" s="2"/>
      <c r="IKF69" s="62"/>
      <c r="IKG69" s="3"/>
      <c r="IKH69" s="61"/>
      <c r="IKI69" s="61"/>
      <c r="IKJ69" s="61"/>
      <c r="IKK69" s="61"/>
      <c r="IKL69" s="61"/>
      <c r="IKM69" s="2"/>
      <c r="IKN69" s="62"/>
      <c r="IKO69" s="3"/>
      <c r="IKP69" s="61"/>
      <c r="IKQ69" s="61"/>
      <c r="IKR69" s="61"/>
      <c r="IKS69" s="61"/>
      <c r="IKT69" s="61"/>
      <c r="IKU69" s="2"/>
      <c r="IKV69" s="62"/>
      <c r="IKW69" s="3"/>
      <c r="IKX69" s="61"/>
      <c r="IKY69" s="61"/>
      <c r="IKZ69" s="61"/>
      <c r="ILA69" s="61"/>
      <c r="ILB69" s="61"/>
      <c r="ILC69" s="2"/>
      <c r="ILD69" s="62"/>
      <c r="ILE69" s="3"/>
      <c r="ILF69" s="61"/>
      <c r="ILG69" s="61"/>
      <c r="ILH69" s="61"/>
      <c r="ILI69" s="61"/>
      <c r="ILJ69" s="61"/>
      <c r="ILK69" s="2"/>
      <c r="ILL69" s="62"/>
      <c r="ILM69" s="3"/>
      <c r="ILN69" s="61"/>
      <c r="ILO69" s="61"/>
      <c r="ILP69" s="61"/>
      <c r="ILQ69" s="61"/>
      <c r="ILR69" s="61"/>
      <c r="ILS69" s="2"/>
      <c r="ILT69" s="62"/>
      <c r="ILU69" s="3"/>
      <c r="ILV69" s="61"/>
      <c r="ILW69" s="61"/>
      <c r="ILX69" s="61"/>
      <c r="ILY69" s="61"/>
      <c r="ILZ69" s="61"/>
      <c r="IMA69" s="2"/>
      <c r="IMB69" s="62"/>
      <c r="IMC69" s="3"/>
      <c r="IMD69" s="61"/>
      <c r="IME69" s="61"/>
      <c r="IMF69" s="61"/>
      <c r="IMG69" s="61"/>
      <c r="IMH69" s="61"/>
      <c r="IMI69" s="2"/>
      <c r="IMJ69" s="62"/>
      <c r="IMK69" s="3"/>
      <c r="IML69" s="61"/>
      <c r="IMM69" s="61"/>
      <c r="IMN69" s="61"/>
      <c r="IMO69" s="61"/>
      <c r="IMP69" s="61"/>
      <c r="IMQ69" s="2"/>
      <c r="IMR69" s="62"/>
      <c r="IMS69" s="3"/>
      <c r="IMT69" s="61"/>
      <c r="IMU69" s="61"/>
      <c r="IMV69" s="61"/>
      <c r="IMW69" s="61"/>
      <c r="IMX69" s="61"/>
      <c r="IMY69" s="2"/>
      <c r="IMZ69" s="62"/>
      <c r="INA69" s="3"/>
      <c r="INB69" s="61"/>
      <c r="INC69" s="61"/>
      <c r="IND69" s="61"/>
      <c r="INE69" s="61"/>
      <c r="INF69" s="61"/>
      <c r="ING69" s="2"/>
      <c r="INH69" s="62"/>
      <c r="INI69" s="3"/>
      <c r="INJ69" s="61"/>
      <c r="INK69" s="61"/>
      <c r="INL69" s="61"/>
      <c r="INM69" s="61"/>
      <c r="INN69" s="61"/>
      <c r="INO69" s="2"/>
      <c r="INP69" s="62"/>
      <c r="INQ69" s="3"/>
      <c r="INR69" s="61"/>
      <c r="INS69" s="61"/>
      <c r="INT69" s="61"/>
      <c r="INU69" s="61"/>
      <c r="INV69" s="61"/>
      <c r="INW69" s="2"/>
      <c r="INX69" s="62"/>
      <c r="INY69" s="3"/>
      <c r="INZ69" s="61"/>
      <c r="IOA69" s="61"/>
      <c r="IOB69" s="61"/>
      <c r="IOC69" s="61"/>
      <c r="IOD69" s="61"/>
      <c r="IOE69" s="2"/>
      <c r="IOF69" s="62"/>
      <c r="IOG69" s="3"/>
      <c r="IOH69" s="61"/>
      <c r="IOI69" s="61"/>
      <c r="IOJ69" s="61"/>
      <c r="IOK69" s="61"/>
      <c r="IOL69" s="61"/>
      <c r="IOM69" s="2"/>
      <c r="ION69" s="62"/>
      <c r="IOO69" s="3"/>
      <c r="IOP69" s="61"/>
      <c r="IOQ69" s="61"/>
      <c r="IOR69" s="61"/>
      <c r="IOS69" s="61"/>
      <c r="IOT69" s="61"/>
      <c r="IOU69" s="2"/>
      <c r="IOV69" s="62"/>
      <c r="IOW69" s="3"/>
      <c r="IOX69" s="61"/>
      <c r="IOY69" s="61"/>
      <c r="IOZ69" s="61"/>
      <c r="IPA69" s="61"/>
      <c r="IPB69" s="61"/>
      <c r="IPC69" s="2"/>
      <c r="IPD69" s="62"/>
      <c r="IPE69" s="3"/>
      <c r="IPF69" s="61"/>
      <c r="IPG69" s="61"/>
      <c r="IPH69" s="61"/>
      <c r="IPI69" s="61"/>
      <c r="IPJ69" s="61"/>
      <c r="IPK69" s="2"/>
      <c r="IPL69" s="62"/>
      <c r="IPM69" s="3"/>
      <c r="IPN69" s="61"/>
      <c r="IPO69" s="61"/>
      <c r="IPP69" s="61"/>
      <c r="IPQ69" s="61"/>
      <c r="IPR69" s="61"/>
      <c r="IPS69" s="2"/>
      <c r="IPT69" s="62"/>
      <c r="IPU69" s="3"/>
      <c r="IPV69" s="61"/>
      <c r="IPW69" s="61"/>
      <c r="IPX69" s="61"/>
      <c r="IPY69" s="61"/>
      <c r="IPZ69" s="61"/>
      <c r="IQA69" s="2"/>
      <c r="IQB69" s="62"/>
      <c r="IQC69" s="3"/>
      <c r="IQD69" s="61"/>
      <c r="IQE69" s="61"/>
      <c r="IQF69" s="61"/>
      <c r="IQG69" s="61"/>
      <c r="IQH69" s="61"/>
      <c r="IQI69" s="2"/>
      <c r="IQJ69" s="62"/>
      <c r="IQK69" s="3"/>
      <c r="IQL69" s="61"/>
      <c r="IQM69" s="61"/>
      <c r="IQN69" s="61"/>
      <c r="IQO69" s="61"/>
      <c r="IQP69" s="61"/>
      <c r="IQQ69" s="2"/>
      <c r="IQR69" s="62"/>
      <c r="IQS69" s="3"/>
      <c r="IQT69" s="61"/>
      <c r="IQU69" s="61"/>
      <c r="IQV69" s="61"/>
      <c r="IQW69" s="61"/>
      <c r="IQX69" s="61"/>
      <c r="IQY69" s="2"/>
      <c r="IQZ69" s="62"/>
      <c r="IRA69" s="3"/>
      <c r="IRB69" s="61"/>
      <c r="IRC69" s="61"/>
      <c r="IRD69" s="61"/>
      <c r="IRE69" s="61"/>
      <c r="IRF69" s="61"/>
      <c r="IRG69" s="2"/>
      <c r="IRH69" s="62"/>
      <c r="IRI69" s="3"/>
      <c r="IRJ69" s="61"/>
      <c r="IRK69" s="61"/>
      <c r="IRL69" s="61"/>
      <c r="IRM69" s="61"/>
      <c r="IRN69" s="61"/>
      <c r="IRO69" s="2"/>
      <c r="IRP69" s="62"/>
      <c r="IRQ69" s="3"/>
      <c r="IRR69" s="61"/>
      <c r="IRS69" s="61"/>
      <c r="IRT69" s="61"/>
      <c r="IRU69" s="61"/>
      <c r="IRV69" s="61"/>
      <c r="IRW69" s="2"/>
      <c r="IRX69" s="62"/>
      <c r="IRY69" s="3"/>
      <c r="IRZ69" s="61"/>
      <c r="ISA69" s="61"/>
      <c r="ISB69" s="61"/>
      <c r="ISC69" s="61"/>
      <c r="ISD69" s="61"/>
      <c r="ISE69" s="2"/>
      <c r="ISF69" s="62"/>
      <c r="ISG69" s="3"/>
      <c r="ISH69" s="61"/>
      <c r="ISI69" s="61"/>
      <c r="ISJ69" s="61"/>
      <c r="ISK69" s="61"/>
      <c r="ISL69" s="61"/>
      <c r="ISM69" s="2"/>
      <c r="ISN69" s="62"/>
      <c r="ISO69" s="3"/>
      <c r="ISP69" s="61"/>
      <c r="ISQ69" s="61"/>
      <c r="ISR69" s="61"/>
      <c r="ISS69" s="61"/>
      <c r="IST69" s="61"/>
      <c r="ISU69" s="2"/>
      <c r="ISV69" s="62"/>
      <c r="ISW69" s="3"/>
      <c r="ISX69" s="61"/>
      <c r="ISY69" s="61"/>
      <c r="ISZ69" s="61"/>
      <c r="ITA69" s="61"/>
      <c r="ITB69" s="61"/>
      <c r="ITC69" s="2"/>
      <c r="ITD69" s="62"/>
      <c r="ITE69" s="3"/>
      <c r="ITF69" s="61"/>
      <c r="ITG69" s="61"/>
      <c r="ITH69" s="61"/>
      <c r="ITI69" s="61"/>
      <c r="ITJ69" s="61"/>
      <c r="ITK69" s="2"/>
      <c r="ITL69" s="62"/>
      <c r="ITM69" s="3"/>
      <c r="ITN69" s="61"/>
      <c r="ITO69" s="61"/>
      <c r="ITP69" s="61"/>
      <c r="ITQ69" s="61"/>
      <c r="ITR69" s="61"/>
      <c r="ITS69" s="2"/>
      <c r="ITT69" s="62"/>
      <c r="ITU69" s="3"/>
      <c r="ITV69" s="61"/>
      <c r="ITW69" s="61"/>
      <c r="ITX69" s="61"/>
      <c r="ITY69" s="61"/>
      <c r="ITZ69" s="61"/>
      <c r="IUA69" s="2"/>
      <c r="IUB69" s="62"/>
      <c r="IUC69" s="3"/>
      <c r="IUD69" s="61"/>
      <c r="IUE69" s="61"/>
      <c r="IUF69" s="61"/>
      <c r="IUG69" s="61"/>
      <c r="IUH69" s="61"/>
      <c r="IUI69" s="2"/>
      <c r="IUJ69" s="62"/>
      <c r="IUK69" s="3"/>
      <c r="IUL69" s="61"/>
      <c r="IUM69" s="61"/>
      <c r="IUN69" s="61"/>
      <c r="IUO69" s="61"/>
      <c r="IUP69" s="61"/>
      <c r="IUQ69" s="2"/>
      <c r="IUR69" s="62"/>
      <c r="IUS69" s="3"/>
      <c r="IUT69" s="61"/>
      <c r="IUU69" s="61"/>
      <c r="IUV69" s="61"/>
      <c r="IUW69" s="61"/>
      <c r="IUX69" s="61"/>
      <c r="IUY69" s="2"/>
      <c r="IUZ69" s="62"/>
      <c r="IVA69" s="3"/>
      <c r="IVB69" s="61"/>
      <c r="IVC69" s="61"/>
      <c r="IVD69" s="61"/>
      <c r="IVE69" s="61"/>
      <c r="IVF69" s="61"/>
      <c r="IVG69" s="2"/>
      <c r="IVH69" s="62"/>
      <c r="IVI69" s="3"/>
      <c r="IVJ69" s="61"/>
      <c r="IVK69" s="61"/>
      <c r="IVL69" s="61"/>
      <c r="IVM69" s="61"/>
      <c r="IVN69" s="61"/>
      <c r="IVO69" s="2"/>
      <c r="IVP69" s="62"/>
      <c r="IVQ69" s="3"/>
      <c r="IVR69" s="61"/>
      <c r="IVS69" s="61"/>
      <c r="IVT69" s="61"/>
      <c r="IVU69" s="61"/>
      <c r="IVV69" s="61"/>
      <c r="IVW69" s="2"/>
      <c r="IVX69" s="62"/>
      <c r="IVY69" s="3"/>
      <c r="IVZ69" s="61"/>
      <c r="IWA69" s="61"/>
      <c r="IWB69" s="61"/>
      <c r="IWC69" s="61"/>
      <c r="IWD69" s="61"/>
      <c r="IWE69" s="2"/>
      <c r="IWF69" s="62"/>
      <c r="IWG69" s="3"/>
      <c r="IWH69" s="61"/>
      <c r="IWI69" s="61"/>
      <c r="IWJ69" s="61"/>
      <c r="IWK69" s="61"/>
      <c r="IWL69" s="61"/>
      <c r="IWM69" s="2"/>
      <c r="IWN69" s="62"/>
      <c r="IWO69" s="3"/>
      <c r="IWP69" s="61"/>
      <c r="IWQ69" s="61"/>
      <c r="IWR69" s="61"/>
      <c r="IWS69" s="61"/>
      <c r="IWT69" s="61"/>
      <c r="IWU69" s="2"/>
      <c r="IWV69" s="62"/>
      <c r="IWW69" s="3"/>
      <c r="IWX69" s="61"/>
      <c r="IWY69" s="61"/>
      <c r="IWZ69" s="61"/>
      <c r="IXA69" s="61"/>
      <c r="IXB69" s="61"/>
      <c r="IXC69" s="2"/>
      <c r="IXD69" s="62"/>
      <c r="IXE69" s="3"/>
      <c r="IXF69" s="61"/>
      <c r="IXG69" s="61"/>
      <c r="IXH69" s="61"/>
      <c r="IXI69" s="61"/>
      <c r="IXJ69" s="61"/>
      <c r="IXK69" s="2"/>
      <c r="IXL69" s="62"/>
      <c r="IXM69" s="3"/>
      <c r="IXN69" s="61"/>
      <c r="IXO69" s="61"/>
      <c r="IXP69" s="61"/>
      <c r="IXQ69" s="61"/>
      <c r="IXR69" s="61"/>
      <c r="IXS69" s="2"/>
      <c r="IXT69" s="62"/>
      <c r="IXU69" s="3"/>
      <c r="IXV69" s="61"/>
      <c r="IXW69" s="61"/>
      <c r="IXX69" s="61"/>
      <c r="IXY69" s="61"/>
      <c r="IXZ69" s="61"/>
      <c r="IYA69" s="2"/>
      <c r="IYB69" s="62"/>
      <c r="IYC69" s="3"/>
      <c r="IYD69" s="61"/>
      <c r="IYE69" s="61"/>
      <c r="IYF69" s="61"/>
      <c r="IYG69" s="61"/>
      <c r="IYH69" s="61"/>
      <c r="IYI69" s="2"/>
      <c r="IYJ69" s="62"/>
      <c r="IYK69" s="3"/>
      <c r="IYL69" s="61"/>
      <c r="IYM69" s="61"/>
      <c r="IYN69" s="61"/>
      <c r="IYO69" s="61"/>
      <c r="IYP69" s="61"/>
      <c r="IYQ69" s="2"/>
      <c r="IYR69" s="62"/>
      <c r="IYS69" s="3"/>
      <c r="IYT69" s="61"/>
      <c r="IYU69" s="61"/>
      <c r="IYV69" s="61"/>
      <c r="IYW69" s="61"/>
      <c r="IYX69" s="61"/>
      <c r="IYY69" s="2"/>
      <c r="IYZ69" s="62"/>
      <c r="IZA69" s="3"/>
      <c r="IZB69" s="61"/>
      <c r="IZC69" s="61"/>
      <c r="IZD69" s="61"/>
      <c r="IZE69" s="61"/>
      <c r="IZF69" s="61"/>
      <c r="IZG69" s="2"/>
      <c r="IZH69" s="62"/>
      <c r="IZI69" s="3"/>
      <c r="IZJ69" s="61"/>
      <c r="IZK69" s="61"/>
      <c r="IZL69" s="61"/>
      <c r="IZM69" s="61"/>
      <c r="IZN69" s="61"/>
      <c r="IZO69" s="2"/>
      <c r="IZP69" s="62"/>
      <c r="IZQ69" s="3"/>
      <c r="IZR69" s="61"/>
      <c r="IZS69" s="61"/>
      <c r="IZT69" s="61"/>
      <c r="IZU69" s="61"/>
      <c r="IZV69" s="61"/>
      <c r="IZW69" s="2"/>
      <c r="IZX69" s="62"/>
      <c r="IZY69" s="3"/>
      <c r="IZZ69" s="61"/>
      <c r="JAA69" s="61"/>
      <c r="JAB69" s="61"/>
      <c r="JAC69" s="61"/>
      <c r="JAD69" s="61"/>
      <c r="JAE69" s="2"/>
      <c r="JAF69" s="62"/>
      <c r="JAG69" s="3"/>
      <c r="JAH69" s="61"/>
      <c r="JAI69" s="61"/>
      <c r="JAJ69" s="61"/>
      <c r="JAK69" s="61"/>
      <c r="JAL69" s="61"/>
      <c r="JAM69" s="2"/>
      <c r="JAN69" s="62"/>
      <c r="JAO69" s="3"/>
      <c r="JAP69" s="61"/>
      <c r="JAQ69" s="61"/>
      <c r="JAR69" s="61"/>
      <c r="JAS69" s="61"/>
      <c r="JAT69" s="61"/>
      <c r="JAU69" s="2"/>
      <c r="JAV69" s="62"/>
      <c r="JAW69" s="3"/>
      <c r="JAX69" s="61"/>
      <c r="JAY69" s="61"/>
      <c r="JAZ69" s="61"/>
      <c r="JBA69" s="61"/>
      <c r="JBB69" s="61"/>
      <c r="JBC69" s="2"/>
      <c r="JBD69" s="62"/>
      <c r="JBE69" s="3"/>
      <c r="JBF69" s="61"/>
      <c r="JBG69" s="61"/>
      <c r="JBH69" s="61"/>
      <c r="JBI69" s="61"/>
      <c r="JBJ69" s="61"/>
      <c r="JBK69" s="2"/>
      <c r="JBL69" s="62"/>
      <c r="JBM69" s="3"/>
      <c r="JBN69" s="61"/>
      <c r="JBO69" s="61"/>
      <c r="JBP69" s="61"/>
      <c r="JBQ69" s="61"/>
      <c r="JBR69" s="61"/>
      <c r="JBS69" s="2"/>
      <c r="JBT69" s="62"/>
      <c r="JBU69" s="3"/>
      <c r="JBV69" s="61"/>
      <c r="JBW69" s="61"/>
      <c r="JBX69" s="61"/>
      <c r="JBY69" s="61"/>
      <c r="JBZ69" s="61"/>
      <c r="JCA69" s="2"/>
      <c r="JCB69" s="62"/>
      <c r="JCC69" s="3"/>
      <c r="JCD69" s="61"/>
      <c r="JCE69" s="61"/>
      <c r="JCF69" s="61"/>
      <c r="JCG69" s="61"/>
      <c r="JCH69" s="61"/>
      <c r="JCI69" s="2"/>
      <c r="JCJ69" s="62"/>
      <c r="JCK69" s="3"/>
      <c r="JCL69" s="61"/>
      <c r="JCM69" s="61"/>
      <c r="JCN69" s="61"/>
      <c r="JCO69" s="61"/>
      <c r="JCP69" s="61"/>
      <c r="JCQ69" s="2"/>
      <c r="JCR69" s="62"/>
      <c r="JCS69" s="3"/>
      <c r="JCT69" s="61"/>
      <c r="JCU69" s="61"/>
      <c r="JCV69" s="61"/>
      <c r="JCW69" s="61"/>
      <c r="JCX69" s="61"/>
      <c r="JCY69" s="2"/>
      <c r="JCZ69" s="62"/>
      <c r="JDA69" s="3"/>
      <c r="JDB69" s="61"/>
      <c r="JDC69" s="61"/>
      <c r="JDD69" s="61"/>
      <c r="JDE69" s="61"/>
      <c r="JDF69" s="61"/>
      <c r="JDG69" s="2"/>
      <c r="JDH69" s="62"/>
      <c r="JDI69" s="3"/>
      <c r="JDJ69" s="61"/>
      <c r="JDK69" s="61"/>
      <c r="JDL69" s="61"/>
      <c r="JDM69" s="61"/>
      <c r="JDN69" s="61"/>
      <c r="JDO69" s="2"/>
      <c r="JDP69" s="62"/>
      <c r="JDQ69" s="3"/>
      <c r="JDR69" s="61"/>
      <c r="JDS69" s="61"/>
      <c r="JDT69" s="61"/>
      <c r="JDU69" s="61"/>
      <c r="JDV69" s="61"/>
      <c r="JDW69" s="2"/>
      <c r="JDX69" s="62"/>
      <c r="JDY69" s="3"/>
      <c r="JDZ69" s="61"/>
      <c r="JEA69" s="61"/>
      <c r="JEB69" s="61"/>
      <c r="JEC69" s="61"/>
      <c r="JED69" s="61"/>
      <c r="JEE69" s="2"/>
      <c r="JEF69" s="62"/>
      <c r="JEG69" s="3"/>
      <c r="JEH69" s="61"/>
      <c r="JEI69" s="61"/>
      <c r="JEJ69" s="61"/>
      <c r="JEK69" s="61"/>
      <c r="JEL69" s="61"/>
      <c r="JEM69" s="2"/>
      <c r="JEN69" s="62"/>
      <c r="JEO69" s="3"/>
      <c r="JEP69" s="61"/>
      <c r="JEQ69" s="61"/>
      <c r="JER69" s="61"/>
      <c r="JES69" s="61"/>
      <c r="JET69" s="61"/>
      <c r="JEU69" s="2"/>
      <c r="JEV69" s="62"/>
      <c r="JEW69" s="3"/>
      <c r="JEX69" s="61"/>
      <c r="JEY69" s="61"/>
      <c r="JEZ69" s="61"/>
      <c r="JFA69" s="61"/>
      <c r="JFB69" s="61"/>
      <c r="JFC69" s="2"/>
      <c r="JFD69" s="62"/>
      <c r="JFE69" s="3"/>
      <c r="JFF69" s="61"/>
      <c r="JFG69" s="61"/>
      <c r="JFH69" s="61"/>
      <c r="JFI69" s="61"/>
      <c r="JFJ69" s="61"/>
      <c r="JFK69" s="2"/>
      <c r="JFL69" s="62"/>
      <c r="JFM69" s="3"/>
      <c r="JFN69" s="61"/>
      <c r="JFO69" s="61"/>
      <c r="JFP69" s="61"/>
      <c r="JFQ69" s="61"/>
      <c r="JFR69" s="61"/>
      <c r="JFS69" s="2"/>
      <c r="JFT69" s="62"/>
      <c r="JFU69" s="3"/>
      <c r="JFV69" s="61"/>
      <c r="JFW69" s="61"/>
      <c r="JFX69" s="61"/>
      <c r="JFY69" s="61"/>
      <c r="JFZ69" s="61"/>
      <c r="JGA69" s="2"/>
      <c r="JGB69" s="62"/>
      <c r="JGC69" s="3"/>
      <c r="JGD69" s="61"/>
      <c r="JGE69" s="61"/>
      <c r="JGF69" s="61"/>
      <c r="JGG69" s="61"/>
      <c r="JGH69" s="61"/>
      <c r="JGI69" s="2"/>
      <c r="JGJ69" s="62"/>
      <c r="JGK69" s="3"/>
      <c r="JGL69" s="61"/>
      <c r="JGM69" s="61"/>
      <c r="JGN69" s="61"/>
      <c r="JGO69" s="61"/>
      <c r="JGP69" s="61"/>
      <c r="JGQ69" s="2"/>
      <c r="JGR69" s="62"/>
      <c r="JGS69" s="3"/>
      <c r="JGT69" s="61"/>
      <c r="JGU69" s="61"/>
      <c r="JGV69" s="61"/>
      <c r="JGW69" s="61"/>
      <c r="JGX69" s="61"/>
      <c r="JGY69" s="2"/>
      <c r="JGZ69" s="62"/>
      <c r="JHA69" s="3"/>
      <c r="JHB69" s="61"/>
      <c r="JHC69" s="61"/>
      <c r="JHD69" s="61"/>
      <c r="JHE69" s="61"/>
      <c r="JHF69" s="61"/>
      <c r="JHG69" s="2"/>
      <c r="JHH69" s="62"/>
      <c r="JHI69" s="3"/>
      <c r="JHJ69" s="61"/>
      <c r="JHK69" s="61"/>
      <c r="JHL69" s="61"/>
      <c r="JHM69" s="61"/>
      <c r="JHN69" s="61"/>
      <c r="JHO69" s="2"/>
      <c r="JHP69" s="62"/>
      <c r="JHQ69" s="3"/>
      <c r="JHR69" s="61"/>
      <c r="JHS69" s="61"/>
      <c r="JHT69" s="61"/>
      <c r="JHU69" s="61"/>
      <c r="JHV69" s="61"/>
      <c r="JHW69" s="2"/>
      <c r="JHX69" s="62"/>
      <c r="JHY69" s="3"/>
      <c r="JHZ69" s="61"/>
      <c r="JIA69" s="61"/>
      <c r="JIB69" s="61"/>
      <c r="JIC69" s="61"/>
      <c r="JID69" s="61"/>
      <c r="JIE69" s="2"/>
      <c r="JIF69" s="62"/>
      <c r="JIG69" s="3"/>
      <c r="JIH69" s="61"/>
      <c r="JII69" s="61"/>
      <c r="JIJ69" s="61"/>
      <c r="JIK69" s="61"/>
      <c r="JIL69" s="61"/>
      <c r="JIM69" s="2"/>
      <c r="JIN69" s="62"/>
      <c r="JIO69" s="3"/>
      <c r="JIP69" s="61"/>
      <c r="JIQ69" s="61"/>
      <c r="JIR69" s="61"/>
      <c r="JIS69" s="61"/>
      <c r="JIT69" s="61"/>
      <c r="JIU69" s="2"/>
      <c r="JIV69" s="62"/>
      <c r="JIW69" s="3"/>
      <c r="JIX69" s="61"/>
      <c r="JIY69" s="61"/>
      <c r="JIZ69" s="61"/>
      <c r="JJA69" s="61"/>
      <c r="JJB69" s="61"/>
      <c r="JJC69" s="2"/>
      <c r="JJD69" s="62"/>
      <c r="JJE69" s="3"/>
      <c r="JJF69" s="61"/>
      <c r="JJG69" s="61"/>
      <c r="JJH69" s="61"/>
      <c r="JJI69" s="61"/>
      <c r="JJJ69" s="61"/>
      <c r="JJK69" s="2"/>
      <c r="JJL69" s="62"/>
      <c r="JJM69" s="3"/>
      <c r="JJN69" s="61"/>
      <c r="JJO69" s="61"/>
      <c r="JJP69" s="61"/>
      <c r="JJQ69" s="61"/>
      <c r="JJR69" s="61"/>
      <c r="JJS69" s="2"/>
      <c r="JJT69" s="62"/>
      <c r="JJU69" s="3"/>
      <c r="JJV69" s="61"/>
      <c r="JJW69" s="61"/>
      <c r="JJX69" s="61"/>
      <c r="JJY69" s="61"/>
      <c r="JJZ69" s="61"/>
      <c r="JKA69" s="2"/>
      <c r="JKB69" s="62"/>
      <c r="JKC69" s="3"/>
      <c r="JKD69" s="61"/>
      <c r="JKE69" s="61"/>
      <c r="JKF69" s="61"/>
      <c r="JKG69" s="61"/>
      <c r="JKH69" s="61"/>
      <c r="JKI69" s="2"/>
      <c r="JKJ69" s="62"/>
      <c r="JKK69" s="3"/>
      <c r="JKL69" s="61"/>
      <c r="JKM69" s="61"/>
      <c r="JKN69" s="61"/>
      <c r="JKO69" s="61"/>
      <c r="JKP69" s="61"/>
      <c r="JKQ69" s="2"/>
      <c r="JKR69" s="62"/>
      <c r="JKS69" s="3"/>
      <c r="JKT69" s="61"/>
      <c r="JKU69" s="61"/>
      <c r="JKV69" s="61"/>
      <c r="JKW69" s="61"/>
      <c r="JKX69" s="61"/>
      <c r="JKY69" s="2"/>
      <c r="JKZ69" s="62"/>
      <c r="JLA69" s="3"/>
      <c r="JLB69" s="61"/>
      <c r="JLC69" s="61"/>
      <c r="JLD69" s="61"/>
      <c r="JLE69" s="61"/>
      <c r="JLF69" s="61"/>
      <c r="JLG69" s="2"/>
      <c r="JLH69" s="62"/>
      <c r="JLI69" s="3"/>
      <c r="JLJ69" s="61"/>
      <c r="JLK69" s="61"/>
      <c r="JLL69" s="61"/>
      <c r="JLM69" s="61"/>
      <c r="JLN69" s="61"/>
      <c r="JLO69" s="2"/>
      <c r="JLP69" s="62"/>
      <c r="JLQ69" s="3"/>
      <c r="JLR69" s="61"/>
      <c r="JLS69" s="61"/>
      <c r="JLT69" s="61"/>
      <c r="JLU69" s="61"/>
      <c r="JLV69" s="61"/>
      <c r="JLW69" s="2"/>
      <c r="JLX69" s="62"/>
      <c r="JLY69" s="3"/>
      <c r="JLZ69" s="61"/>
      <c r="JMA69" s="61"/>
      <c r="JMB69" s="61"/>
      <c r="JMC69" s="61"/>
      <c r="JMD69" s="61"/>
      <c r="JME69" s="2"/>
      <c r="JMF69" s="62"/>
      <c r="JMG69" s="3"/>
      <c r="JMH69" s="61"/>
      <c r="JMI69" s="61"/>
      <c r="JMJ69" s="61"/>
      <c r="JMK69" s="61"/>
      <c r="JML69" s="61"/>
      <c r="JMM69" s="2"/>
      <c r="JMN69" s="62"/>
      <c r="JMO69" s="3"/>
      <c r="JMP69" s="61"/>
      <c r="JMQ69" s="61"/>
      <c r="JMR69" s="61"/>
      <c r="JMS69" s="61"/>
      <c r="JMT69" s="61"/>
      <c r="JMU69" s="2"/>
      <c r="JMV69" s="62"/>
      <c r="JMW69" s="3"/>
      <c r="JMX69" s="61"/>
      <c r="JMY69" s="61"/>
      <c r="JMZ69" s="61"/>
      <c r="JNA69" s="61"/>
      <c r="JNB69" s="61"/>
      <c r="JNC69" s="2"/>
      <c r="JND69" s="62"/>
      <c r="JNE69" s="3"/>
      <c r="JNF69" s="61"/>
      <c r="JNG69" s="61"/>
      <c r="JNH69" s="61"/>
      <c r="JNI69" s="61"/>
      <c r="JNJ69" s="61"/>
      <c r="JNK69" s="2"/>
      <c r="JNL69" s="62"/>
      <c r="JNM69" s="3"/>
      <c r="JNN69" s="61"/>
      <c r="JNO69" s="61"/>
      <c r="JNP69" s="61"/>
      <c r="JNQ69" s="61"/>
      <c r="JNR69" s="61"/>
      <c r="JNS69" s="2"/>
      <c r="JNT69" s="62"/>
      <c r="JNU69" s="3"/>
      <c r="JNV69" s="61"/>
      <c r="JNW69" s="61"/>
      <c r="JNX69" s="61"/>
      <c r="JNY69" s="61"/>
      <c r="JNZ69" s="61"/>
      <c r="JOA69" s="2"/>
      <c r="JOB69" s="62"/>
      <c r="JOC69" s="3"/>
      <c r="JOD69" s="61"/>
      <c r="JOE69" s="61"/>
      <c r="JOF69" s="61"/>
      <c r="JOG69" s="61"/>
      <c r="JOH69" s="61"/>
      <c r="JOI69" s="2"/>
      <c r="JOJ69" s="62"/>
      <c r="JOK69" s="3"/>
      <c r="JOL69" s="61"/>
      <c r="JOM69" s="61"/>
      <c r="JON69" s="61"/>
      <c r="JOO69" s="61"/>
      <c r="JOP69" s="61"/>
      <c r="JOQ69" s="2"/>
      <c r="JOR69" s="62"/>
      <c r="JOS69" s="3"/>
      <c r="JOT69" s="61"/>
      <c r="JOU69" s="61"/>
      <c r="JOV69" s="61"/>
      <c r="JOW69" s="61"/>
      <c r="JOX69" s="61"/>
      <c r="JOY69" s="2"/>
      <c r="JOZ69" s="62"/>
      <c r="JPA69" s="3"/>
      <c r="JPB69" s="61"/>
      <c r="JPC69" s="61"/>
      <c r="JPD69" s="61"/>
      <c r="JPE69" s="61"/>
      <c r="JPF69" s="61"/>
      <c r="JPG69" s="2"/>
      <c r="JPH69" s="62"/>
      <c r="JPI69" s="3"/>
      <c r="JPJ69" s="61"/>
      <c r="JPK69" s="61"/>
      <c r="JPL69" s="61"/>
      <c r="JPM69" s="61"/>
      <c r="JPN69" s="61"/>
      <c r="JPO69" s="2"/>
      <c r="JPP69" s="62"/>
      <c r="JPQ69" s="3"/>
      <c r="JPR69" s="61"/>
      <c r="JPS69" s="61"/>
      <c r="JPT69" s="61"/>
      <c r="JPU69" s="61"/>
      <c r="JPV69" s="61"/>
      <c r="JPW69" s="2"/>
      <c r="JPX69" s="62"/>
      <c r="JPY69" s="3"/>
      <c r="JPZ69" s="61"/>
      <c r="JQA69" s="61"/>
      <c r="JQB69" s="61"/>
      <c r="JQC69" s="61"/>
      <c r="JQD69" s="61"/>
      <c r="JQE69" s="2"/>
      <c r="JQF69" s="62"/>
      <c r="JQG69" s="3"/>
      <c r="JQH69" s="61"/>
      <c r="JQI69" s="61"/>
      <c r="JQJ69" s="61"/>
      <c r="JQK69" s="61"/>
      <c r="JQL69" s="61"/>
      <c r="JQM69" s="2"/>
      <c r="JQN69" s="62"/>
      <c r="JQO69" s="3"/>
      <c r="JQP69" s="61"/>
      <c r="JQQ69" s="61"/>
      <c r="JQR69" s="61"/>
      <c r="JQS69" s="61"/>
      <c r="JQT69" s="61"/>
      <c r="JQU69" s="2"/>
      <c r="JQV69" s="62"/>
      <c r="JQW69" s="3"/>
      <c r="JQX69" s="61"/>
      <c r="JQY69" s="61"/>
      <c r="JQZ69" s="61"/>
      <c r="JRA69" s="61"/>
      <c r="JRB69" s="61"/>
      <c r="JRC69" s="2"/>
      <c r="JRD69" s="62"/>
      <c r="JRE69" s="3"/>
      <c r="JRF69" s="61"/>
      <c r="JRG69" s="61"/>
      <c r="JRH69" s="61"/>
      <c r="JRI69" s="61"/>
      <c r="JRJ69" s="61"/>
      <c r="JRK69" s="2"/>
      <c r="JRL69" s="62"/>
      <c r="JRM69" s="3"/>
      <c r="JRN69" s="61"/>
      <c r="JRO69" s="61"/>
      <c r="JRP69" s="61"/>
      <c r="JRQ69" s="61"/>
      <c r="JRR69" s="61"/>
      <c r="JRS69" s="2"/>
      <c r="JRT69" s="62"/>
      <c r="JRU69" s="3"/>
      <c r="JRV69" s="61"/>
      <c r="JRW69" s="61"/>
      <c r="JRX69" s="61"/>
      <c r="JRY69" s="61"/>
      <c r="JRZ69" s="61"/>
      <c r="JSA69" s="2"/>
      <c r="JSB69" s="62"/>
      <c r="JSC69" s="3"/>
      <c r="JSD69" s="61"/>
      <c r="JSE69" s="61"/>
      <c r="JSF69" s="61"/>
      <c r="JSG69" s="61"/>
      <c r="JSH69" s="61"/>
      <c r="JSI69" s="2"/>
      <c r="JSJ69" s="62"/>
      <c r="JSK69" s="3"/>
      <c r="JSL69" s="61"/>
      <c r="JSM69" s="61"/>
      <c r="JSN69" s="61"/>
      <c r="JSO69" s="61"/>
      <c r="JSP69" s="61"/>
      <c r="JSQ69" s="2"/>
      <c r="JSR69" s="62"/>
      <c r="JSS69" s="3"/>
      <c r="JST69" s="61"/>
      <c r="JSU69" s="61"/>
      <c r="JSV69" s="61"/>
      <c r="JSW69" s="61"/>
      <c r="JSX69" s="61"/>
      <c r="JSY69" s="2"/>
      <c r="JSZ69" s="62"/>
      <c r="JTA69" s="3"/>
      <c r="JTB69" s="61"/>
      <c r="JTC69" s="61"/>
      <c r="JTD69" s="61"/>
      <c r="JTE69" s="61"/>
      <c r="JTF69" s="61"/>
      <c r="JTG69" s="2"/>
      <c r="JTH69" s="62"/>
      <c r="JTI69" s="3"/>
      <c r="JTJ69" s="61"/>
      <c r="JTK69" s="61"/>
      <c r="JTL69" s="61"/>
      <c r="JTM69" s="61"/>
      <c r="JTN69" s="61"/>
      <c r="JTO69" s="2"/>
      <c r="JTP69" s="62"/>
      <c r="JTQ69" s="3"/>
      <c r="JTR69" s="61"/>
      <c r="JTS69" s="61"/>
      <c r="JTT69" s="61"/>
      <c r="JTU69" s="61"/>
      <c r="JTV69" s="61"/>
      <c r="JTW69" s="2"/>
      <c r="JTX69" s="62"/>
      <c r="JTY69" s="3"/>
      <c r="JTZ69" s="61"/>
      <c r="JUA69" s="61"/>
      <c r="JUB69" s="61"/>
      <c r="JUC69" s="61"/>
      <c r="JUD69" s="61"/>
      <c r="JUE69" s="2"/>
      <c r="JUF69" s="62"/>
      <c r="JUG69" s="3"/>
      <c r="JUH69" s="61"/>
      <c r="JUI69" s="61"/>
      <c r="JUJ69" s="61"/>
      <c r="JUK69" s="61"/>
      <c r="JUL69" s="61"/>
      <c r="JUM69" s="2"/>
      <c r="JUN69" s="62"/>
      <c r="JUO69" s="3"/>
      <c r="JUP69" s="61"/>
      <c r="JUQ69" s="61"/>
      <c r="JUR69" s="61"/>
      <c r="JUS69" s="61"/>
      <c r="JUT69" s="61"/>
      <c r="JUU69" s="2"/>
      <c r="JUV69" s="62"/>
      <c r="JUW69" s="3"/>
      <c r="JUX69" s="61"/>
      <c r="JUY69" s="61"/>
      <c r="JUZ69" s="61"/>
      <c r="JVA69" s="61"/>
      <c r="JVB69" s="61"/>
      <c r="JVC69" s="2"/>
      <c r="JVD69" s="62"/>
      <c r="JVE69" s="3"/>
      <c r="JVF69" s="61"/>
      <c r="JVG69" s="61"/>
      <c r="JVH69" s="61"/>
      <c r="JVI69" s="61"/>
      <c r="JVJ69" s="61"/>
      <c r="JVK69" s="2"/>
      <c r="JVL69" s="62"/>
      <c r="JVM69" s="3"/>
      <c r="JVN69" s="61"/>
      <c r="JVO69" s="61"/>
      <c r="JVP69" s="61"/>
      <c r="JVQ69" s="61"/>
      <c r="JVR69" s="61"/>
      <c r="JVS69" s="2"/>
      <c r="JVT69" s="62"/>
      <c r="JVU69" s="3"/>
      <c r="JVV69" s="61"/>
      <c r="JVW69" s="61"/>
      <c r="JVX69" s="61"/>
      <c r="JVY69" s="61"/>
      <c r="JVZ69" s="61"/>
      <c r="JWA69" s="2"/>
      <c r="JWB69" s="62"/>
      <c r="JWC69" s="3"/>
      <c r="JWD69" s="61"/>
      <c r="JWE69" s="61"/>
      <c r="JWF69" s="61"/>
      <c r="JWG69" s="61"/>
      <c r="JWH69" s="61"/>
      <c r="JWI69" s="2"/>
      <c r="JWJ69" s="62"/>
      <c r="JWK69" s="3"/>
      <c r="JWL69" s="61"/>
      <c r="JWM69" s="61"/>
      <c r="JWN69" s="61"/>
      <c r="JWO69" s="61"/>
      <c r="JWP69" s="61"/>
      <c r="JWQ69" s="2"/>
      <c r="JWR69" s="62"/>
      <c r="JWS69" s="3"/>
      <c r="JWT69" s="61"/>
      <c r="JWU69" s="61"/>
      <c r="JWV69" s="61"/>
      <c r="JWW69" s="61"/>
      <c r="JWX69" s="61"/>
      <c r="JWY69" s="2"/>
      <c r="JWZ69" s="62"/>
      <c r="JXA69" s="3"/>
      <c r="JXB69" s="61"/>
      <c r="JXC69" s="61"/>
      <c r="JXD69" s="61"/>
      <c r="JXE69" s="61"/>
      <c r="JXF69" s="61"/>
      <c r="JXG69" s="2"/>
      <c r="JXH69" s="62"/>
      <c r="JXI69" s="3"/>
      <c r="JXJ69" s="61"/>
      <c r="JXK69" s="61"/>
      <c r="JXL69" s="61"/>
      <c r="JXM69" s="61"/>
      <c r="JXN69" s="61"/>
      <c r="JXO69" s="2"/>
      <c r="JXP69" s="62"/>
      <c r="JXQ69" s="3"/>
      <c r="JXR69" s="61"/>
      <c r="JXS69" s="61"/>
      <c r="JXT69" s="61"/>
      <c r="JXU69" s="61"/>
      <c r="JXV69" s="61"/>
      <c r="JXW69" s="2"/>
      <c r="JXX69" s="62"/>
      <c r="JXY69" s="3"/>
      <c r="JXZ69" s="61"/>
      <c r="JYA69" s="61"/>
      <c r="JYB69" s="61"/>
      <c r="JYC69" s="61"/>
      <c r="JYD69" s="61"/>
      <c r="JYE69" s="2"/>
      <c r="JYF69" s="62"/>
      <c r="JYG69" s="3"/>
      <c r="JYH69" s="61"/>
      <c r="JYI69" s="61"/>
      <c r="JYJ69" s="61"/>
      <c r="JYK69" s="61"/>
      <c r="JYL69" s="61"/>
      <c r="JYM69" s="2"/>
      <c r="JYN69" s="62"/>
      <c r="JYO69" s="3"/>
      <c r="JYP69" s="61"/>
      <c r="JYQ69" s="61"/>
      <c r="JYR69" s="61"/>
      <c r="JYS69" s="61"/>
      <c r="JYT69" s="61"/>
      <c r="JYU69" s="2"/>
      <c r="JYV69" s="62"/>
      <c r="JYW69" s="3"/>
      <c r="JYX69" s="61"/>
      <c r="JYY69" s="61"/>
      <c r="JYZ69" s="61"/>
      <c r="JZA69" s="61"/>
      <c r="JZB69" s="61"/>
      <c r="JZC69" s="2"/>
      <c r="JZD69" s="62"/>
      <c r="JZE69" s="3"/>
      <c r="JZF69" s="61"/>
      <c r="JZG69" s="61"/>
      <c r="JZH69" s="61"/>
      <c r="JZI69" s="61"/>
      <c r="JZJ69" s="61"/>
      <c r="JZK69" s="2"/>
      <c r="JZL69" s="62"/>
      <c r="JZM69" s="3"/>
      <c r="JZN69" s="61"/>
      <c r="JZO69" s="61"/>
      <c r="JZP69" s="61"/>
      <c r="JZQ69" s="61"/>
      <c r="JZR69" s="61"/>
      <c r="JZS69" s="2"/>
      <c r="JZT69" s="62"/>
      <c r="JZU69" s="3"/>
      <c r="JZV69" s="61"/>
      <c r="JZW69" s="61"/>
      <c r="JZX69" s="61"/>
      <c r="JZY69" s="61"/>
      <c r="JZZ69" s="61"/>
      <c r="KAA69" s="2"/>
      <c r="KAB69" s="62"/>
      <c r="KAC69" s="3"/>
      <c r="KAD69" s="61"/>
      <c r="KAE69" s="61"/>
      <c r="KAF69" s="61"/>
      <c r="KAG69" s="61"/>
      <c r="KAH69" s="61"/>
      <c r="KAI69" s="2"/>
      <c r="KAJ69" s="62"/>
      <c r="KAK69" s="3"/>
      <c r="KAL69" s="61"/>
      <c r="KAM69" s="61"/>
      <c r="KAN69" s="61"/>
      <c r="KAO69" s="61"/>
      <c r="KAP69" s="61"/>
      <c r="KAQ69" s="2"/>
      <c r="KAR69" s="62"/>
      <c r="KAS69" s="3"/>
      <c r="KAT69" s="61"/>
      <c r="KAU69" s="61"/>
      <c r="KAV69" s="61"/>
      <c r="KAW69" s="61"/>
      <c r="KAX69" s="61"/>
      <c r="KAY69" s="2"/>
      <c r="KAZ69" s="62"/>
      <c r="KBA69" s="3"/>
      <c r="KBB69" s="61"/>
      <c r="KBC69" s="61"/>
      <c r="KBD69" s="61"/>
      <c r="KBE69" s="61"/>
      <c r="KBF69" s="61"/>
      <c r="KBG69" s="2"/>
      <c r="KBH69" s="62"/>
      <c r="KBI69" s="3"/>
      <c r="KBJ69" s="61"/>
      <c r="KBK69" s="61"/>
      <c r="KBL69" s="61"/>
      <c r="KBM69" s="61"/>
      <c r="KBN69" s="61"/>
      <c r="KBO69" s="2"/>
      <c r="KBP69" s="62"/>
      <c r="KBQ69" s="3"/>
      <c r="KBR69" s="61"/>
      <c r="KBS69" s="61"/>
      <c r="KBT69" s="61"/>
      <c r="KBU69" s="61"/>
      <c r="KBV69" s="61"/>
      <c r="KBW69" s="2"/>
      <c r="KBX69" s="62"/>
      <c r="KBY69" s="3"/>
      <c r="KBZ69" s="61"/>
      <c r="KCA69" s="61"/>
      <c r="KCB69" s="61"/>
      <c r="KCC69" s="61"/>
      <c r="KCD69" s="61"/>
      <c r="KCE69" s="2"/>
      <c r="KCF69" s="62"/>
      <c r="KCG69" s="3"/>
      <c r="KCH69" s="61"/>
      <c r="KCI69" s="61"/>
      <c r="KCJ69" s="61"/>
      <c r="KCK69" s="61"/>
      <c r="KCL69" s="61"/>
      <c r="KCM69" s="2"/>
      <c r="KCN69" s="62"/>
      <c r="KCO69" s="3"/>
      <c r="KCP69" s="61"/>
      <c r="KCQ69" s="61"/>
      <c r="KCR69" s="61"/>
      <c r="KCS69" s="61"/>
      <c r="KCT69" s="61"/>
      <c r="KCU69" s="2"/>
      <c r="KCV69" s="62"/>
      <c r="KCW69" s="3"/>
      <c r="KCX69" s="61"/>
      <c r="KCY69" s="61"/>
      <c r="KCZ69" s="61"/>
      <c r="KDA69" s="61"/>
      <c r="KDB69" s="61"/>
      <c r="KDC69" s="2"/>
      <c r="KDD69" s="62"/>
      <c r="KDE69" s="3"/>
      <c r="KDF69" s="61"/>
      <c r="KDG69" s="61"/>
      <c r="KDH69" s="61"/>
      <c r="KDI69" s="61"/>
      <c r="KDJ69" s="61"/>
      <c r="KDK69" s="2"/>
      <c r="KDL69" s="62"/>
      <c r="KDM69" s="3"/>
      <c r="KDN69" s="61"/>
      <c r="KDO69" s="61"/>
      <c r="KDP69" s="61"/>
      <c r="KDQ69" s="61"/>
      <c r="KDR69" s="61"/>
      <c r="KDS69" s="2"/>
      <c r="KDT69" s="62"/>
      <c r="KDU69" s="3"/>
      <c r="KDV69" s="61"/>
      <c r="KDW69" s="61"/>
      <c r="KDX69" s="61"/>
      <c r="KDY69" s="61"/>
      <c r="KDZ69" s="61"/>
      <c r="KEA69" s="2"/>
      <c r="KEB69" s="62"/>
      <c r="KEC69" s="3"/>
      <c r="KED69" s="61"/>
      <c r="KEE69" s="61"/>
      <c r="KEF69" s="61"/>
      <c r="KEG69" s="61"/>
      <c r="KEH69" s="61"/>
      <c r="KEI69" s="2"/>
      <c r="KEJ69" s="62"/>
      <c r="KEK69" s="3"/>
      <c r="KEL69" s="61"/>
      <c r="KEM69" s="61"/>
      <c r="KEN69" s="61"/>
      <c r="KEO69" s="61"/>
      <c r="KEP69" s="61"/>
      <c r="KEQ69" s="2"/>
      <c r="KER69" s="62"/>
      <c r="KES69" s="3"/>
      <c r="KET69" s="61"/>
      <c r="KEU69" s="61"/>
      <c r="KEV69" s="61"/>
      <c r="KEW69" s="61"/>
      <c r="KEX69" s="61"/>
      <c r="KEY69" s="2"/>
      <c r="KEZ69" s="62"/>
      <c r="KFA69" s="3"/>
      <c r="KFB69" s="61"/>
      <c r="KFC69" s="61"/>
      <c r="KFD69" s="61"/>
      <c r="KFE69" s="61"/>
      <c r="KFF69" s="61"/>
      <c r="KFG69" s="2"/>
      <c r="KFH69" s="62"/>
      <c r="KFI69" s="3"/>
      <c r="KFJ69" s="61"/>
      <c r="KFK69" s="61"/>
      <c r="KFL69" s="61"/>
      <c r="KFM69" s="61"/>
      <c r="KFN69" s="61"/>
      <c r="KFO69" s="2"/>
      <c r="KFP69" s="62"/>
      <c r="KFQ69" s="3"/>
      <c r="KFR69" s="61"/>
      <c r="KFS69" s="61"/>
      <c r="KFT69" s="61"/>
      <c r="KFU69" s="61"/>
      <c r="KFV69" s="61"/>
      <c r="KFW69" s="2"/>
      <c r="KFX69" s="62"/>
      <c r="KFY69" s="3"/>
      <c r="KFZ69" s="61"/>
      <c r="KGA69" s="61"/>
      <c r="KGB69" s="61"/>
      <c r="KGC69" s="61"/>
      <c r="KGD69" s="61"/>
      <c r="KGE69" s="2"/>
      <c r="KGF69" s="62"/>
      <c r="KGG69" s="3"/>
      <c r="KGH69" s="61"/>
      <c r="KGI69" s="61"/>
      <c r="KGJ69" s="61"/>
      <c r="KGK69" s="61"/>
      <c r="KGL69" s="61"/>
      <c r="KGM69" s="2"/>
      <c r="KGN69" s="62"/>
      <c r="KGO69" s="3"/>
      <c r="KGP69" s="61"/>
      <c r="KGQ69" s="61"/>
      <c r="KGR69" s="61"/>
      <c r="KGS69" s="61"/>
      <c r="KGT69" s="61"/>
      <c r="KGU69" s="2"/>
      <c r="KGV69" s="62"/>
      <c r="KGW69" s="3"/>
      <c r="KGX69" s="61"/>
      <c r="KGY69" s="61"/>
      <c r="KGZ69" s="61"/>
      <c r="KHA69" s="61"/>
      <c r="KHB69" s="61"/>
      <c r="KHC69" s="2"/>
      <c r="KHD69" s="62"/>
      <c r="KHE69" s="3"/>
      <c r="KHF69" s="61"/>
      <c r="KHG69" s="61"/>
      <c r="KHH69" s="61"/>
      <c r="KHI69" s="61"/>
      <c r="KHJ69" s="61"/>
      <c r="KHK69" s="2"/>
      <c r="KHL69" s="62"/>
      <c r="KHM69" s="3"/>
      <c r="KHN69" s="61"/>
      <c r="KHO69" s="61"/>
      <c r="KHP69" s="61"/>
      <c r="KHQ69" s="61"/>
      <c r="KHR69" s="61"/>
      <c r="KHS69" s="2"/>
      <c r="KHT69" s="62"/>
      <c r="KHU69" s="3"/>
      <c r="KHV69" s="61"/>
      <c r="KHW69" s="61"/>
      <c r="KHX69" s="61"/>
      <c r="KHY69" s="61"/>
      <c r="KHZ69" s="61"/>
      <c r="KIA69" s="2"/>
      <c r="KIB69" s="62"/>
      <c r="KIC69" s="3"/>
      <c r="KID69" s="61"/>
      <c r="KIE69" s="61"/>
      <c r="KIF69" s="61"/>
      <c r="KIG69" s="61"/>
      <c r="KIH69" s="61"/>
      <c r="KII69" s="2"/>
      <c r="KIJ69" s="62"/>
      <c r="KIK69" s="3"/>
      <c r="KIL69" s="61"/>
      <c r="KIM69" s="61"/>
      <c r="KIN69" s="61"/>
      <c r="KIO69" s="61"/>
      <c r="KIP69" s="61"/>
      <c r="KIQ69" s="2"/>
      <c r="KIR69" s="62"/>
      <c r="KIS69" s="3"/>
      <c r="KIT69" s="61"/>
      <c r="KIU69" s="61"/>
      <c r="KIV69" s="61"/>
      <c r="KIW69" s="61"/>
      <c r="KIX69" s="61"/>
      <c r="KIY69" s="2"/>
      <c r="KIZ69" s="62"/>
      <c r="KJA69" s="3"/>
      <c r="KJB69" s="61"/>
      <c r="KJC69" s="61"/>
      <c r="KJD69" s="61"/>
      <c r="KJE69" s="61"/>
      <c r="KJF69" s="61"/>
      <c r="KJG69" s="2"/>
      <c r="KJH69" s="62"/>
      <c r="KJI69" s="3"/>
      <c r="KJJ69" s="61"/>
      <c r="KJK69" s="61"/>
      <c r="KJL69" s="61"/>
      <c r="KJM69" s="61"/>
      <c r="KJN69" s="61"/>
      <c r="KJO69" s="2"/>
      <c r="KJP69" s="62"/>
      <c r="KJQ69" s="3"/>
      <c r="KJR69" s="61"/>
      <c r="KJS69" s="61"/>
      <c r="KJT69" s="61"/>
      <c r="KJU69" s="61"/>
      <c r="KJV69" s="61"/>
      <c r="KJW69" s="2"/>
      <c r="KJX69" s="62"/>
      <c r="KJY69" s="3"/>
      <c r="KJZ69" s="61"/>
      <c r="KKA69" s="61"/>
      <c r="KKB69" s="61"/>
      <c r="KKC69" s="61"/>
      <c r="KKD69" s="61"/>
      <c r="KKE69" s="2"/>
      <c r="KKF69" s="62"/>
      <c r="KKG69" s="3"/>
      <c r="KKH69" s="61"/>
      <c r="KKI69" s="61"/>
      <c r="KKJ69" s="61"/>
      <c r="KKK69" s="61"/>
      <c r="KKL69" s="61"/>
      <c r="KKM69" s="2"/>
      <c r="KKN69" s="62"/>
      <c r="KKO69" s="3"/>
      <c r="KKP69" s="61"/>
      <c r="KKQ69" s="61"/>
      <c r="KKR69" s="61"/>
      <c r="KKS69" s="61"/>
      <c r="KKT69" s="61"/>
      <c r="KKU69" s="2"/>
      <c r="KKV69" s="62"/>
      <c r="KKW69" s="3"/>
      <c r="KKX69" s="61"/>
      <c r="KKY69" s="61"/>
      <c r="KKZ69" s="61"/>
      <c r="KLA69" s="61"/>
      <c r="KLB69" s="61"/>
      <c r="KLC69" s="2"/>
      <c r="KLD69" s="62"/>
      <c r="KLE69" s="3"/>
      <c r="KLF69" s="61"/>
      <c r="KLG69" s="61"/>
      <c r="KLH69" s="61"/>
      <c r="KLI69" s="61"/>
      <c r="KLJ69" s="61"/>
      <c r="KLK69" s="2"/>
      <c r="KLL69" s="62"/>
      <c r="KLM69" s="3"/>
      <c r="KLN69" s="61"/>
      <c r="KLO69" s="61"/>
      <c r="KLP69" s="61"/>
      <c r="KLQ69" s="61"/>
      <c r="KLR69" s="61"/>
      <c r="KLS69" s="2"/>
      <c r="KLT69" s="62"/>
      <c r="KLU69" s="3"/>
      <c r="KLV69" s="61"/>
      <c r="KLW69" s="61"/>
      <c r="KLX69" s="61"/>
      <c r="KLY69" s="61"/>
      <c r="KLZ69" s="61"/>
      <c r="KMA69" s="2"/>
      <c r="KMB69" s="62"/>
      <c r="KMC69" s="3"/>
      <c r="KMD69" s="61"/>
      <c r="KME69" s="61"/>
      <c r="KMF69" s="61"/>
      <c r="KMG69" s="61"/>
      <c r="KMH69" s="61"/>
      <c r="KMI69" s="2"/>
      <c r="KMJ69" s="62"/>
      <c r="KMK69" s="3"/>
      <c r="KML69" s="61"/>
      <c r="KMM69" s="61"/>
      <c r="KMN69" s="61"/>
      <c r="KMO69" s="61"/>
      <c r="KMP69" s="61"/>
      <c r="KMQ69" s="2"/>
      <c r="KMR69" s="62"/>
      <c r="KMS69" s="3"/>
      <c r="KMT69" s="61"/>
      <c r="KMU69" s="61"/>
      <c r="KMV69" s="61"/>
      <c r="KMW69" s="61"/>
      <c r="KMX69" s="61"/>
      <c r="KMY69" s="2"/>
      <c r="KMZ69" s="62"/>
      <c r="KNA69" s="3"/>
      <c r="KNB69" s="61"/>
      <c r="KNC69" s="61"/>
      <c r="KND69" s="61"/>
      <c r="KNE69" s="61"/>
      <c r="KNF69" s="61"/>
      <c r="KNG69" s="2"/>
      <c r="KNH69" s="62"/>
      <c r="KNI69" s="3"/>
      <c r="KNJ69" s="61"/>
      <c r="KNK69" s="61"/>
      <c r="KNL69" s="61"/>
      <c r="KNM69" s="61"/>
      <c r="KNN69" s="61"/>
      <c r="KNO69" s="2"/>
      <c r="KNP69" s="62"/>
      <c r="KNQ69" s="3"/>
      <c r="KNR69" s="61"/>
      <c r="KNS69" s="61"/>
      <c r="KNT69" s="61"/>
      <c r="KNU69" s="61"/>
      <c r="KNV69" s="61"/>
      <c r="KNW69" s="2"/>
      <c r="KNX69" s="62"/>
      <c r="KNY69" s="3"/>
      <c r="KNZ69" s="61"/>
      <c r="KOA69" s="61"/>
      <c r="KOB69" s="61"/>
      <c r="KOC69" s="61"/>
      <c r="KOD69" s="61"/>
      <c r="KOE69" s="2"/>
      <c r="KOF69" s="62"/>
      <c r="KOG69" s="3"/>
      <c r="KOH69" s="61"/>
      <c r="KOI69" s="61"/>
      <c r="KOJ69" s="61"/>
      <c r="KOK69" s="61"/>
      <c r="KOL69" s="61"/>
      <c r="KOM69" s="2"/>
      <c r="KON69" s="62"/>
      <c r="KOO69" s="3"/>
      <c r="KOP69" s="61"/>
      <c r="KOQ69" s="61"/>
      <c r="KOR69" s="61"/>
      <c r="KOS69" s="61"/>
      <c r="KOT69" s="61"/>
      <c r="KOU69" s="2"/>
      <c r="KOV69" s="62"/>
      <c r="KOW69" s="3"/>
      <c r="KOX69" s="61"/>
      <c r="KOY69" s="61"/>
      <c r="KOZ69" s="61"/>
      <c r="KPA69" s="61"/>
      <c r="KPB69" s="61"/>
      <c r="KPC69" s="2"/>
      <c r="KPD69" s="62"/>
      <c r="KPE69" s="3"/>
      <c r="KPF69" s="61"/>
      <c r="KPG69" s="61"/>
      <c r="KPH69" s="61"/>
      <c r="KPI69" s="61"/>
      <c r="KPJ69" s="61"/>
      <c r="KPK69" s="2"/>
      <c r="KPL69" s="62"/>
      <c r="KPM69" s="3"/>
      <c r="KPN69" s="61"/>
      <c r="KPO69" s="61"/>
      <c r="KPP69" s="61"/>
      <c r="KPQ69" s="61"/>
      <c r="KPR69" s="61"/>
      <c r="KPS69" s="2"/>
      <c r="KPT69" s="62"/>
      <c r="KPU69" s="3"/>
      <c r="KPV69" s="61"/>
      <c r="KPW69" s="61"/>
      <c r="KPX69" s="61"/>
      <c r="KPY69" s="61"/>
      <c r="KPZ69" s="61"/>
      <c r="KQA69" s="2"/>
      <c r="KQB69" s="62"/>
      <c r="KQC69" s="3"/>
      <c r="KQD69" s="61"/>
      <c r="KQE69" s="61"/>
      <c r="KQF69" s="61"/>
      <c r="KQG69" s="61"/>
      <c r="KQH69" s="61"/>
      <c r="KQI69" s="2"/>
      <c r="KQJ69" s="62"/>
      <c r="KQK69" s="3"/>
      <c r="KQL69" s="61"/>
      <c r="KQM69" s="61"/>
      <c r="KQN69" s="61"/>
      <c r="KQO69" s="61"/>
      <c r="KQP69" s="61"/>
      <c r="KQQ69" s="2"/>
      <c r="KQR69" s="62"/>
      <c r="KQS69" s="3"/>
      <c r="KQT69" s="61"/>
      <c r="KQU69" s="61"/>
      <c r="KQV69" s="61"/>
      <c r="KQW69" s="61"/>
      <c r="KQX69" s="61"/>
      <c r="KQY69" s="2"/>
      <c r="KQZ69" s="62"/>
      <c r="KRA69" s="3"/>
      <c r="KRB69" s="61"/>
      <c r="KRC69" s="61"/>
      <c r="KRD69" s="61"/>
      <c r="KRE69" s="61"/>
      <c r="KRF69" s="61"/>
      <c r="KRG69" s="2"/>
      <c r="KRH69" s="62"/>
      <c r="KRI69" s="3"/>
      <c r="KRJ69" s="61"/>
      <c r="KRK69" s="61"/>
      <c r="KRL69" s="61"/>
      <c r="KRM69" s="61"/>
      <c r="KRN69" s="61"/>
      <c r="KRO69" s="2"/>
      <c r="KRP69" s="62"/>
      <c r="KRQ69" s="3"/>
      <c r="KRR69" s="61"/>
      <c r="KRS69" s="61"/>
      <c r="KRT69" s="61"/>
      <c r="KRU69" s="61"/>
      <c r="KRV69" s="61"/>
      <c r="KRW69" s="2"/>
      <c r="KRX69" s="62"/>
      <c r="KRY69" s="3"/>
      <c r="KRZ69" s="61"/>
      <c r="KSA69" s="61"/>
      <c r="KSB69" s="61"/>
      <c r="KSC69" s="61"/>
      <c r="KSD69" s="61"/>
      <c r="KSE69" s="2"/>
      <c r="KSF69" s="62"/>
      <c r="KSG69" s="3"/>
      <c r="KSH69" s="61"/>
      <c r="KSI69" s="61"/>
      <c r="KSJ69" s="61"/>
      <c r="KSK69" s="61"/>
      <c r="KSL69" s="61"/>
      <c r="KSM69" s="2"/>
      <c r="KSN69" s="62"/>
      <c r="KSO69" s="3"/>
      <c r="KSP69" s="61"/>
      <c r="KSQ69" s="61"/>
      <c r="KSR69" s="61"/>
      <c r="KSS69" s="61"/>
      <c r="KST69" s="61"/>
      <c r="KSU69" s="2"/>
      <c r="KSV69" s="62"/>
      <c r="KSW69" s="3"/>
      <c r="KSX69" s="61"/>
      <c r="KSY69" s="61"/>
      <c r="KSZ69" s="61"/>
      <c r="KTA69" s="61"/>
      <c r="KTB69" s="61"/>
      <c r="KTC69" s="2"/>
      <c r="KTD69" s="62"/>
      <c r="KTE69" s="3"/>
      <c r="KTF69" s="61"/>
      <c r="KTG69" s="61"/>
      <c r="KTH69" s="61"/>
      <c r="KTI69" s="61"/>
      <c r="KTJ69" s="61"/>
      <c r="KTK69" s="2"/>
      <c r="KTL69" s="62"/>
      <c r="KTM69" s="3"/>
      <c r="KTN69" s="61"/>
      <c r="KTO69" s="61"/>
      <c r="KTP69" s="61"/>
      <c r="KTQ69" s="61"/>
      <c r="KTR69" s="61"/>
      <c r="KTS69" s="2"/>
      <c r="KTT69" s="62"/>
      <c r="KTU69" s="3"/>
      <c r="KTV69" s="61"/>
      <c r="KTW69" s="61"/>
      <c r="KTX69" s="61"/>
      <c r="KTY69" s="61"/>
      <c r="KTZ69" s="61"/>
      <c r="KUA69" s="2"/>
      <c r="KUB69" s="62"/>
      <c r="KUC69" s="3"/>
      <c r="KUD69" s="61"/>
      <c r="KUE69" s="61"/>
      <c r="KUF69" s="61"/>
      <c r="KUG69" s="61"/>
      <c r="KUH69" s="61"/>
      <c r="KUI69" s="2"/>
      <c r="KUJ69" s="62"/>
      <c r="KUK69" s="3"/>
      <c r="KUL69" s="61"/>
      <c r="KUM69" s="61"/>
      <c r="KUN69" s="61"/>
      <c r="KUO69" s="61"/>
      <c r="KUP69" s="61"/>
      <c r="KUQ69" s="2"/>
      <c r="KUR69" s="62"/>
      <c r="KUS69" s="3"/>
      <c r="KUT69" s="61"/>
      <c r="KUU69" s="61"/>
      <c r="KUV69" s="61"/>
      <c r="KUW69" s="61"/>
      <c r="KUX69" s="61"/>
      <c r="KUY69" s="2"/>
      <c r="KUZ69" s="62"/>
      <c r="KVA69" s="3"/>
      <c r="KVB69" s="61"/>
      <c r="KVC69" s="61"/>
      <c r="KVD69" s="61"/>
      <c r="KVE69" s="61"/>
      <c r="KVF69" s="61"/>
      <c r="KVG69" s="2"/>
      <c r="KVH69" s="62"/>
      <c r="KVI69" s="3"/>
      <c r="KVJ69" s="61"/>
      <c r="KVK69" s="61"/>
      <c r="KVL69" s="61"/>
      <c r="KVM69" s="61"/>
      <c r="KVN69" s="61"/>
      <c r="KVO69" s="2"/>
      <c r="KVP69" s="62"/>
      <c r="KVQ69" s="3"/>
      <c r="KVR69" s="61"/>
      <c r="KVS69" s="61"/>
      <c r="KVT69" s="61"/>
      <c r="KVU69" s="61"/>
      <c r="KVV69" s="61"/>
      <c r="KVW69" s="2"/>
      <c r="KVX69" s="62"/>
      <c r="KVY69" s="3"/>
      <c r="KVZ69" s="61"/>
      <c r="KWA69" s="61"/>
      <c r="KWB69" s="61"/>
      <c r="KWC69" s="61"/>
      <c r="KWD69" s="61"/>
      <c r="KWE69" s="2"/>
      <c r="KWF69" s="62"/>
      <c r="KWG69" s="3"/>
      <c r="KWH69" s="61"/>
      <c r="KWI69" s="61"/>
      <c r="KWJ69" s="61"/>
      <c r="KWK69" s="61"/>
      <c r="KWL69" s="61"/>
      <c r="KWM69" s="2"/>
      <c r="KWN69" s="62"/>
      <c r="KWO69" s="3"/>
      <c r="KWP69" s="61"/>
      <c r="KWQ69" s="61"/>
      <c r="KWR69" s="61"/>
      <c r="KWS69" s="61"/>
      <c r="KWT69" s="61"/>
      <c r="KWU69" s="2"/>
      <c r="KWV69" s="62"/>
      <c r="KWW69" s="3"/>
      <c r="KWX69" s="61"/>
      <c r="KWY69" s="61"/>
      <c r="KWZ69" s="61"/>
      <c r="KXA69" s="61"/>
      <c r="KXB69" s="61"/>
      <c r="KXC69" s="2"/>
      <c r="KXD69" s="62"/>
      <c r="KXE69" s="3"/>
      <c r="KXF69" s="61"/>
      <c r="KXG69" s="61"/>
      <c r="KXH69" s="61"/>
      <c r="KXI69" s="61"/>
      <c r="KXJ69" s="61"/>
      <c r="KXK69" s="2"/>
      <c r="KXL69" s="62"/>
      <c r="KXM69" s="3"/>
      <c r="KXN69" s="61"/>
      <c r="KXO69" s="61"/>
      <c r="KXP69" s="61"/>
      <c r="KXQ69" s="61"/>
      <c r="KXR69" s="61"/>
      <c r="KXS69" s="2"/>
      <c r="KXT69" s="62"/>
      <c r="KXU69" s="3"/>
      <c r="KXV69" s="61"/>
      <c r="KXW69" s="61"/>
      <c r="KXX69" s="61"/>
      <c r="KXY69" s="61"/>
      <c r="KXZ69" s="61"/>
      <c r="KYA69" s="2"/>
      <c r="KYB69" s="62"/>
      <c r="KYC69" s="3"/>
      <c r="KYD69" s="61"/>
      <c r="KYE69" s="61"/>
      <c r="KYF69" s="61"/>
      <c r="KYG69" s="61"/>
      <c r="KYH69" s="61"/>
      <c r="KYI69" s="2"/>
      <c r="KYJ69" s="62"/>
      <c r="KYK69" s="3"/>
      <c r="KYL69" s="61"/>
      <c r="KYM69" s="61"/>
      <c r="KYN69" s="61"/>
      <c r="KYO69" s="61"/>
      <c r="KYP69" s="61"/>
      <c r="KYQ69" s="2"/>
      <c r="KYR69" s="62"/>
      <c r="KYS69" s="3"/>
      <c r="KYT69" s="61"/>
      <c r="KYU69" s="61"/>
      <c r="KYV69" s="61"/>
      <c r="KYW69" s="61"/>
      <c r="KYX69" s="61"/>
      <c r="KYY69" s="2"/>
      <c r="KYZ69" s="62"/>
      <c r="KZA69" s="3"/>
      <c r="KZB69" s="61"/>
      <c r="KZC69" s="61"/>
      <c r="KZD69" s="61"/>
      <c r="KZE69" s="61"/>
      <c r="KZF69" s="61"/>
      <c r="KZG69" s="2"/>
      <c r="KZH69" s="62"/>
      <c r="KZI69" s="3"/>
      <c r="KZJ69" s="61"/>
      <c r="KZK69" s="61"/>
      <c r="KZL69" s="61"/>
      <c r="KZM69" s="61"/>
      <c r="KZN69" s="61"/>
      <c r="KZO69" s="2"/>
      <c r="KZP69" s="62"/>
      <c r="KZQ69" s="3"/>
      <c r="KZR69" s="61"/>
      <c r="KZS69" s="61"/>
      <c r="KZT69" s="61"/>
      <c r="KZU69" s="61"/>
      <c r="KZV69" s="61"/>
      <c r="KZW69" s="2"/>
      <c r="KZX69" s="62"/>
      <c r="KZY69" s="3"/>
      <c r="KZZ69" s="61"/>
      <c r="LAA69" s="61"/>
      <c r="LAB69" s="61"/>
      <c r="LAC69" s="61"/>
      <c r="LAD69" s="61"/>
      <c r="LAE69" s="2"/>
      <c r="LAF69" s="62"/>
      <c r="LAG69" s="3"/>
      <c r="LAH69" s="61"/>
      <c r="LAI69" s="61"/>
      <c r="LAJ69" s="61"/>
      <c r="LAK69" s="61"/>
      <c r="LAL69" s="61"/>
      <c r="LAM69" s="2"/>
      <c r="LAN69" s="62"/>
      <c r="LAO69" s="3"/>
      <c r="LAP69" s="61"/>
      <c r="LAQ69" s="61"/>
      <c r="LAR69" s="61"/>
      <c r="LAS69" s="61"/>
      <c r="LAT69" s="61"/>
      <c r="LAU69" s="2"/>
      <c r="LAV69" s="62"/>
      <c r="LAW69" s="3"/>
      <c r="LAX69" s="61"/>
      <c r="LAY69" s="61"/>
      <c r="LAZ69" s="61"/>
      <c r="LBA69" s="61"/>
      <c r="LBB69" s="61"/>
      <c r="LBC69" s="2"/>
      <c r="LBD69" s="62"/>
      <c r="LBE69" s="3"/>
      <c r="LBF69" s="61"/>
      <c r="LBG69" s="61"/>
      <c r="LBH69" s="61"/>
      <c r="LBI69" s="61"/>
      <c r="LBJ69" s="61"/>
      <c r="LBK69" s="2"/>
      <c r="LBL69" s="62"/>
      <c r="LBM69" s="3"/>
      <c r="LBN69" s="61"/>
      <c r="LBO69" s="61"/>
      <c r="LBP69" s="61"/>
      <c r="LBQ69" s="61"/>
      <c r="LBR69" s="61"/>
      <c r="LBS69" s="2"/>
      <c r="LBT69" s="62"/>
      <c r="LBU69" s="3"/>
      <c r="LBV69" s="61"/>
      <c r="LBW69" s="61"/>
      <c r="LBX69" s="61"/>
      <c r="LBY69" s="61"/>
      <c r="LBZ69" s="61"/>
      <c r="LCA69" s="2"/>
      <c r="LCB69" s="62"/>
      <c r="LCC69" s="3"/>
      <c r="LCD69" s="61"/>
      <c r="LCE69" s="61"/>
      <c r="LCF69" s="61"/>
      <c r="LCG69" s="61"/>
      <c r="LCH69" s="61"/>
      <c r="LCI69" s="2"/>
      <c r="LCJ69" s="62"/>
      <c r="LCK69" s="3"/>
      <c r="LCL69" s="61"/>
      <c r="LCM69" s="61"/>
      <c r="LCN69" s="61"/>
      <c r="LCO69" s="61"/>
      <c r="LCP69" s="61"/>
      <c r="LCQ69" s="2"/>
      <c r="LCR69" s="62"/>
      <c r="LCS69" s="3"/>
      <c r="LCT69" s="61"/>
      <c r="LCU69" s="61"/>
      <c r="LCV69" s="61"/>
      <c r="LCW69" s="61"/>
      <c r="LCX69" s="61"/>
      <c r="LCY69" s="2"/>
      <c r="LCZ69" s="62"/>
      <c r="LDA69" s="3"/>
      <c r="LDB69" s="61"/>
      <c r="LDC69" s="61"/>
      <c r="LDD69" s="61"/>
      <c r="LDE69" s="61"/>
      <c r="LDF69" s="61"/>
      <c r="LDG69" s="2"/>
      <c r="LDH69" s="62"/>
      <c r="LDI69" s="3"/>
      <c r="LDJ69" s="61"/>
      <c r="LDK69" s="61"/>
      <c r="LDL69" s="61"/>
      <c r="LDM69" s="61"/>
      <c r="LDN69" s="61"/>
      <c r="LDO69" s="2"/>
      <c r="LDP69" s="62"/>
      <c r="LDQ69" s="3"/>
      <c r="LDR69" s="61"/>
      <c r="LDS69" s="61"/>
      <c r="LDT69" s="61"/>
      <c r="LDU69" s="61"/>
      <c r="LDV69" s="61"/>
      <c r="LDW69" s="2"/>
      <c r="LDX69" s="62"/>
      <c r="LDY69" s="3"/>
      <c r="LDZ69" s="61"/>
      <c r="LEA69" s="61"/>
      <c r="LEB69" s="61"/>
      <c r="LEC69" s="61"/>
      <c r="LED69" s="61"/>
      <c r="LEE69" s="2"/>
      <c r="LEF69" s="62"/>
      <c r="LEG69" s="3"/>
      <c r="LEH69" s="61"/>
      <c r="LEI69" s="61"/>
      <c r="LEJ69" s="61"/>
      <c r="LEK69" s="61"/>
      <c r="LEL69" s="61"/>
      <c r="LEM69" s="2"/>
      <c r="LEN69" s="62"/>
      <c r="LEO69" s="3"/>
      <c r="LEP69" s="61"/>
      <c r="LEQ69" s="61"/>
      <c r="LER69" s="61"/>
      <c r="LES69" s="61"/>
      <c r="LET69" s="61"/>
      <c r="LEU69" s="2"/>
      <c r="LEV69" s="62"/>
      <c r="LEW69" s="3"/>
      <c r="LEX69" s="61"/>
      <c r="LEY69" s="61"/>
      <c r="LEZ69" s="61"/>
      <c r="LFA69" s="61"/>
      <c r="LFB69" s="61"/>
      <c r="LFC69" s="2"/>
      <c r="LFD69" s="62"/>
      <c r="LFE69" s="3"/>
      <c r="LFF69" s="61"/>
      <c r="LFG69" s="61"/>
      <c r="LFH69" s="61"/>
      <c r="LFI69" s="61"/>
      <c r="LFJ69" s="61"/>
      <c r="LFK69" s="2"/>
      <c r="LFL69" s="62"/>
      <c r="LFM69" s="3"/>
      <c r="LFN69" s="61"/>
      <c r="LFO69" s="61"/>
      <c r="LFP69" s="61"/>
      <c r="LFQ69" s="61"/>
      <c r="LFR69" s="61"/>
      <c r="LFS69" s="2"/>
      <c r="LFT69" s="62"/>
      <c r="LFU69" s="3"/>
      <c r="LFV69" s="61"/>
      <c r="LFW69" s="61"/>
      <c r="LFX69" s="61"/>
      <c r="LFY69" s="61"/>
      <c r="LFZ69" s="61"/>
      <c r="LGA69" s="2"/>
      <c r="LGB69" s="62"/>
      <c r="LGC69" s="3"/>
      <c r="LGD69" s="61"/>
      <c r="LGE69" s="61"/>
      <c r="LGF69" s="61"/>
      <c r="LGG69" s="61"/>
      <c r="LGH69" s="61"/>
      <c r="LGI69" s="2"/>
      <c r="LGJ69" s="62"/>
      <c r="LGK69" s="3"/>
      <c r="LGL69" s="61"/>
      <c r="LGM69" s="61"/>
      <c r="LGN69" s="61"/>
      <c r="LGO69" s="61"/>
      <c r="LGP69" s="61"/>
      <c r="LGQ69" s="2"/>
      <c r="LGR69" s="62"/>
      <c r="LGS69" s="3"/>
      <c r="LGT69" s="61"/>
      <c r="LGU69" s="61"/>
      <c r="LGV69" s="61"/>
      <c r="LGW69" s="61"/>
      <c r="LGX69" s="61"/>
      <c r="LGY69" s="2"/>
      <c r="LGZ69" s="62"/>
      <c r="LHA69" s="3"/>
      <c r="LHB69" s="61"/>
      <c r="LHC69" s="61"/>
      <c r="LHD69" s="61"/>
      <c r="LHE69" s="61"/>
      <c r="LHF69" s="61"/>
      <c r="LHG69" s="2"/>
      <c r="LHH69" s="62"/>
      <c r="LHI69" s="3"/>
      <c r="LHJ69" s="61"/>
      <c r="LHK69" s="61"/>
      <c r="LHL69" s="61"/>
      <c r="LHM69" s="61"/>
      <c r="LHN69" s="61"/>
      <c r="LHO69" s="2"/>
      <c r="LHP69" s="62"/>
      <c r="LHQ69" s="3"/>
      <c r="LHR69" s="61"/>
      <c r="LHS69" s="61"/>
      <c r="LHT69" s="61"/>
      <c r="LHU69" s="61"/>
      <c r="LHV69" s="61"/>
      <c r="LHW69" s="2"/>
      <c r="LHX69" s="62"/>
      <c r="LHY69" s="3"/>
      <c r="LHZ69" s="61"/>
      <c r="LIA69" s="61"/>
      <c r="LIB69" s="61"/>
      <c r="LIC69" s="61"/>
      <c r="LID69" s="61"/>
      <c r="LIE69" s="2"/>
      <c r="LIF69" s="62"/>
      <c r="LIG69" s="3"/>
      <c r="LIH69" s="61"/>
      <c r="LII69" s="61"/>
      <c r="LIJ69" s="61"/>
      <c r="LIK69" s="61"/>
      <c r="LIL69" s="61"/>
      <c r="LIM69" s="2"/>
      <c r="LIN69" s="62"/>
      <c r="LIO69" s="3"/>
      <c r="LIP69" s="61"/>
      <c r="LIQ69" s="61"/>
      <c r="LIR69" s="61"/>
      <c r="LIS69" s="61"/>
      <c r="LIT69" s="61"/>
      <c r="LIU69" s="2"/>
      <c r="LIV69" s="62"/>
      <c r="LIW69" s="3"/>
      <c r="LIX69" s="61"/>
      <c r="LIY69" s="61"/>
      <c r="LIZ69" s="61"/>
      <c r="LJA69" s="61"/>
      <c r="LJB69" s="61"/>
      <c r="LJC69" s="2"/>
      <c r="LJD69" s="62"/>
      <c r="LJE69" s="3"/>
      <c r="LJF69" s="61"/>
      <c r="LJG69" s="61"/>
      <c r="LJH69" s="61"/>
      <c r="LJI69" s="61"/>
      <c r="LJJ69" s="61"/>
      <c r="LJK69" s="2"/>
      <c r="LJL69" s="62"/>
      <c r="LJM69" s="3"/>
      <c r="LJN69" s="61"/>
      <c r="LJO69" s="61"/>
      <c r="LJP69" s="61"/>
      <c r="LJQ69" s="61"/>
      <c r="LJR69" s="61"/>
      <c r="LJS69" s="2"/>
      <c r="LJT69" s="62"/>
      <c r="LJU69" s="3"/>
      <c r="LJV69" s="61"/>
      <c r="LJW69" s="61"/>
      <c r="LJX69" s="61"/>
      <c r="LJY69" s="61"/>
      <c r="LJZ69" s="61"/>
      <c r="LKA69" s="2"/>
      <c r="LKB69" s="62"/>
      <c r="LKC69" s="3"/>
      <c r="LKD69" s="61"/>
      <c r="LKE69" s="61"/>
      <c r="LKF69" s="61"/>
      <c r="LKG69" s="61"/>
      <c r="LKH69" s="61"/>
      <c r="LKI69" s="2"/>
      <c r="LKJ69" s="62"/>
      <c r="LKK69" s="3"/>
      <c r="LKL69" s="61"/>
      <c r="LKM69" s="61"/>
      <c r="LKN69" s="61"/>
      <c r="LKO69" s="61"/>
      <c r="LKP69" s="61"/>
      <c r="LKQ69" s="2"/>
      <c r="LKR69" s="62"/>
      <c r="LKS69" s="3"/>
      <c r="LKT69" s="61"/>
      <c r="LKU69" s="61"/>
      <c r="LKV69" s="61"/>
      <c r="LKW69" s="61"/>
      <c r="LKX69" s="61"/>
      <c r="LKY69" s="2"/>
      <c r="LKZ69" s="62"/>
      <c r="LLA69" s="3"/>
      <c r="LLB69" s="61"/>
      <c r="LLC69" s="61"/>
      <c r="LLD69" s="61"/>
      <c r="LLE69" s="61"/>
      <c r="LLF69" s="61"/>
      <c r="LLG69" s="2"/>
      <c r="LLH69" s="62"/>
      <c r="LLI69" s="3"/>
      <c r="LLJ69" s="61"/>
      <c r="LLK69" s="61"/>
      <c r="LLL69" s="61"/>
      <c r="LLM69" s="61"/>
      <c r="LLN69" s="61"/>
      <c r="LLO69" s="2"/>
      <c r="LLP69" s="62"/>
      <c r="LLQ69" s="3"/>
      <c r="LLR69" s="61"/>
      <c r="LLS69" s="61"/>
      <c r="LLT69" s="61"/>
      <c r="LLU69" s="61"/>
      <c r="LLV69" s="61"/>
      <c r="LLW69" s="2"/>
      <c r="LLX69" s="62"/>
      <c r="LLY69" s="3"/>
      <c r="LLZ69" s="61"/>
      <c r="LMA69" s="61"/>
      <c r="LMB69" s="61"/>
      <c r="LMC69" s="61"/>
      <c r="LMD69" s="61"/>
      <c r="LME69" s="2"/>
      <c r="LMF69" s="62"/>
      <c r="LMG69" s="3"/>
      <c r="LMH69" s="61"/>
      <c r="LMI69" s="61"/>
      <c r="LMJ69" s="61"/>
      <c r="LMK69" s="61"/>
      <c r="LML69" s="61"/>
      <c r="LMM69" s="2"/>
      <c r="LMN69" s="62"/>
      <c r="LMO69" s="3"/>
      <c r="LMP69" s="61"/>
      <c r="LMQ69" s="61"/>
      <c r="LMR69" s="61"/>
      <c r="LMS69" s="61"/>
      <c r="LMT69" s="61"/>
      <c r="LMU69" s="2"/>
      <c r="LMV69" s="62"/>
      <c r="LMW69" s="3"/>
      <c r="LMX69" s="61"/>
      <c r="LMY69" s="61"/>
      <c r="LMZ69" s="61"/>
      <c r="LNA69" s="61"/>
      <c r="LNB69" s="61"/>
      <c r="LNC69" s="2"/>
      <c r="LND69" s="62"/>
      <c r="LNE69" s="3"/>
      <c r="LNF69" s="61"/>
      <c r="LNG69" s="61"/>
      <c r="LNH69" s="61"/>
      <c r="LNI69" s="61"/>
      <c r="LNJ69" s="61"/>
      <c r="LNK69" s="2"/>
      <c r="LNL69" s="62"/>
      <c r="LNM69" s="3"/>
      <c r="LNN69" s="61"/>
      <c r="LNO69" s="61"/>
      <c r="LNP69" s="61"/>
      <c r="LNQ69" s="61"/>
      <c r="LNR69" s="61"/>
      <c r="LNS69" s="2"/>
      <c r="LNT69" s="62"/>
      <c r="LNU69" s="3"/>
      <c r="LNV69" s="61"/>
      <c r="LNW69" s="61"/>
      <c r="LNX69" s="61"/>
      <c r="LNY69" s="61"/>
      <c r="LNZ69" s="61"/>
      <c r="LOA69" s="2"/>
      <c r="LOB69" s="62"/>
      <c r="LOC69" s="3"/>
      <c r="LOD69" s="61"/>
      <c r="LOE69" s="61"/>
      <c r="LOF69" s="61"/>
      <c r="LOG69" s="61"/>
      <c r="LOH69" s="61"/>
      <c r="LOI69" s="2"/>
      <c r="LOJ69" s="62"/>
      <c r="LOK69" s="3"/>
      <c r="LOL69" s="61"/>
      <c r="LOM69" s="61"/>
      <c r="LON69" s="61"/>
      <c r="LOO69" s="61"/>
      <c r="LOP69" s="61"/>
      <c r="LOQ69" s="2"/>
      <c r="LOR69" s="62"/>
      <c r="LOS69" s="3"/>
      <c r="LOT69" s="61"/>
      <c r="LOU69" s="61"/>
      <c r="LOV69" s="61"/>
      <c r="LOW69" s="61"/>
      <c r="LOX69" s="61"/>
      <c r="LOY69" s="2"/>
      <c r="LOZ69" s="62"/>
      <c r="LPA69" s="3"/>
      <c r="LPB69" s="61"/>
      <c r="LPC69" s="61"/>
      <c r="LPD69" s="61"/>
      <c r="LPE69" s="61"/>
      <c r="LPF69" s="61"/>
      <c r="LPG69" s="2"/>
      <c r="LPH69" s="62"/>
      <c r="LPI69" s="3"/>
      <c r="LPJ69" s="61"/>
      <c r="LPK69" s="61"/>
      <c r="LPL69" s="61"/>
      <c r="LPM69" s="61"/>
      <c r="LPN69" s="61"/>
      <c r="LPO69" s="2"/>
      <c r="LPP69" s="62"/>
      <c r="LPQ69" s="3"/>
      <c r="LPR69" s="61"/>
      <c r="LPS69" s="61"/>
      <c r="LPT69" s="61"/>
      <c r="LPU69" s="61"/>
      <c r="LPV69" s="61"/>
      <c r="LPW69" s="2"/>
      <c r="LPX69" s="62"/>
      <c r="LPY69" s="3"/>
      <c r="LPZ69" s="61"/>
      <c r="LQA69" s="61"/>
      <c r="LQB69" s="61"/>
      <c r="LQC69" s="61"/>
      <c r="LQD69" s="61"/>
      <c r="LQE69" s="2"/>
      <c r="LQF69" s="62"/>
      <c r="LQG69" s="3"/>
      <c r="LQH69" s="61"/>
      <c r="LQI69" s="61"/>
      <c r="LQJ69" s="61"/>
      <c r="LQK69" s="61"/>
      <c r="LQL69" s="61"/>
      <c r="LQM69" s="2"/>
      <c r="LQN69" s="62"/>
      <c r="LQO69" s="3"/>
      <c r="LQP69" s="61"/>
      <c r="LQQ69" s="61"/>
      <c r="LQR69" s="61"/>
      <c r="LQS69" s="61"/>
      <c r="LQT69" s="61"/>
      <c r="LQU69" s="2"/>
      <c r="LQV69" s="62"/>
      <c r="LQW69" s="3"/>
      <c r="LQX69" s="61"/>
      <c r="LQY69" s="61"/>
      <c r="LQZ69" s="61"/>
      <c r="LRA69" s="61"/>
      <c r="LRB69" s="61"/>
      <c r="LRC69" s="2"/>
      <c r="LRD69" s="62"/>
      <c r="LRE69" s="3"/>
      <c r="LRF69" s="61"/>
      <c r="LRG69" s="61"/>
      <c r="LRH69" s="61"/>
      <c r="LRI69" s="61"/>
      <c r="LRJ69" s="61"/>
      <c r="LRK69" s="2"/>
      <c r="LRL69" s="62"/>
      <c r="LRM69" s="3"/>
      <c r="LRN69" s="61"/>
      <c r="LRO69" s="61"/>
      <c r="LRP69" s="61"/>
      <c r="LRQ69" s="61"/>
      <c r="LRR69" s="61"/>
      <c r="LRS69" s="2"/>
      <c r="LRT69" s="62"/>
      <c r="LRU69" s="3"/>
      <c r="LRV69" s="61"/>
      <c r="LRW69" s="61"/>
      <c r="LRX69" s="61"/>
      <c r="LRY69" s="61"/>
      <c r="LRZ69" s="61"/>
      <c r="LSA69" s="2"/>
      <c r="LSB69" s="62"/>
      <c r="LSC69" s="3"/>
      <c r="LSD69" s="61"/>
      <c r="LSE69" s="61"/>
      <c r="LSF69" s="61"/>
      <c r="LSG69" s="61"/>
      <c r="LSH69" s="61"/>
      <c r="LSI69" s="2"/>
      <c r="LSJ69" s="62"/>
      <c r="LSK69" s="3"/>
      <c r="LSL69" s="61"/>
      <c r="LSM69" s="61"/>
      <c r="LSN69" s="61"/>
      <c r="LSO69" s="61"/>
      <c r="LSP69" s="61"/>
      <c r="LSQ69" s="2"/>
      <c r="LSR69" s="62"/>
      <c r="LSS69" s="3"/>
      <c r="LST69" s="61"/>
      <c r="LSU69" s="61"/>
      <c r="LSV69" s="61"/>
      <c r="LSW69" s="61"/>
      <c r="LSX69" s="61"/>
      <c r="LSY69" s="2"/>
      <c r="LSZ69" s="62"/>
      <c r="LTA69" s="3"/>
      <c r="LTB69" s="61"/>
      <c r="LTC69" s="61"/>
      <c r="LTD69" s="61"/>
      <c r="LTE69" s="61"/>
      <c r="LTF69" s="61"/>
      <c r="LTG69" s="2"/>
      <c r="LTH69" s="62"/>
      <c r="LTI69" s="3"/>
      <c r="LTJ69" s="61"/>
      <c r="LTK69" s="61"/>
      <c r="LTL69" s="61"/>
      <c r="LTM69" s="61"/>
      <c r="LTN69" s="61"/>
      <c r="LTO69" s="2"/>
      <c r="LTP69" s="62"/>
      <c r="LTQ69" s="3"/>
      <c r="LTR69" s="61"/>
      <c r="LTS69" s="61"/>
      <c r="LTT69" s="61"/>
      <c r="LTU69" s="61"/>
      <c r="LTV69" s="61"/>
      <c r="LTW69" s="2"/>
      <c r="LTX69" s="62"/>
      <c r="LTY69" s="3"/>
      <c r="LTZ69" s="61"/>
      <c r="LUA69" s="61"/>
      <c r="LUB69" s="61"/>
      <c r="LUC69" s="61"/>
      <c r="LUD69" s="61"/>
      <c r="LUE69" s="2"/>
      <c r="LUF69" s="62"/>
      <c r="LUG69" s="3"/>
      <c r="LUH69" s="61"/>
      <c r="LUI69" s="61"/>
      <c r="LUJ69" s="61"/>
      <c r="LUK69" s="61"/>
      <c r="LUL69" s="61"/>
      <c r="LUM69" s="2"/>
      <c r="LUN69" s="62"/>
      <c r="LUO69" s="3"/>
      <c r="LUP69" s="61"/>
      <c r="LUQ69" s="61"/>
      <c r="LUR69" s="61"/>
      <c r="LUS69" s="61"/>
      <c r="LUT69" s="61"/>
      <c r="LUU69" s="2"/>
      <c r="LUV69" s="62"/>
      <c r="LUW69" s="3"/>
      <c r="LUX69" s="61"/>
      <c r="LUY69" s="61"/>
      <c r="LUZ69" s="61"/>
      <c r="LVA69" s="61"/>
      <c r="LVB69" s="61"/>
      <c r="LVC69" s="2"/>
      <c r="LVD69" s="62"/>
      <c r="LVE69" s="3"/>
      <c r="LVF69" s="61"/>
      <c r="LVG69" s="61"/>
      <c r="LVH69" s="61"/>
      <c r="LVI69" s="61"/>
      <c r="LVJ69" s="61"/>
      <c r="LVK69" s="2"/>
      <c r="LVL69" s="62"/>
      <c r="LVM69" s="3"/>
      <c r="LVN69" s="61"/>
      <c r="LVO69" s="61"/>
      <c r="LVP69" s="61"/>
      <c r="LVQ69" s="61"/>
      <c r="LVR69" s="61"/>
      <c r="LVS69" s="2"/>
      <c r="LVT69" s="62"/>
      <c r="LVU69" s="3"/>
      <c r="LVV69" s="61"/>
      <c r="LVW69" s="61"/>
      <c r="LVX69" s="61"/>
      <c r="LVY69" s="61"/>
      <c r="LVZ69" s="61"/>
      <c r="LWA69" s="2"/>
      <c r="LWB69" s="62"/>
      <c r="LWC69" s="3"/>
      <c r="LWD69" s="61"/>
      <c r="LWE69" s="61"/>
      <c r="LWF69" s="61"/>
      <c r="LWG69" s="61"/>
      <c r="LWH69" s="61"/>
      <c r="LWI69" s="2"/>
      <c r="LWJ69" s="62"/>
      <c r="LWK69" s="3"/>
      <c r="LWL69" s="61"/>
      <c r="LWM69" s="61"/>
      <c r="LWN69" s="61"/>
      <c r="LWO69" s="61"/>
      <c r="LWP69" s="61"/>
      <c r="LWQ69" s="2"/>
      <c r="LWR69" s="62"/>
      <c r="LWS69" s="3"/>
      <c r="LWT69" s="61"/>
      <c r="LWU69" s="61"/>
      <c r="LWV69" s="61"/>
      <c r="LWW69" s="61"/>
      <c r="LWX69" s="61"/>
      <c r="LWY69" s="2"/>
      <c r="LWZ69" s="62"/>
      <c r="LXA69" s="3"/>
      <c r="LXB69" s="61"/>
      <c r="LXC69" s="61"/>
      <c r="LXD69" s="61"/>
      <c r="LXE69" s="61"/>
      <c r="LXF69" s="61"/>
      <c r="LXG69" s="2"/>
      <c r="LXH69" s="62"/>
      <c r="LXI69" s="3"/>
      <c r="LXJ69" s="61"/>
      <c r="LXK69" s="61"/>
      <c r="LXL69" s="61"/>
      <c r="LXM69" s="61"/>
      <c r="LXN69" s="61"/>
      <c r="LXO69" s="2"/>
      <c r="LXP69" s="62"/>
      <c r="LXQ69" s="3"/>
      <c r="LXR69" s="61"/>
      <c r="LXS69" s="61"/>
      <c r="LXT69" s="61"/>
      <c r="LXU69" s="61"/>
      <c r="LXV69" s="61"/>
      <c r="LXW69" s="2"/>
      <c r="LXX69" s="62"/>
      <c r="LXY69" s="3"/>
      <c r="LXZ69" s="61"/>
      <c r="LYA69" s="61"/>
      <c r="LYB69" s="61"/>
      <c r="LYC69" s="61"/>
      <c r="LYD69" s="61"/>
      <c r="LYE69" s="2"/>
      <c r="LYF69" s="62"/>
      <c r="LYG69" s="3"/>
      <c r="LYH69" s="61"/>
      <c r="LYI69" s="61"/>
      <c r="LYJ69" s="61"/>
      <c r="LYK69" s="61"/>
      <c r="LYL69" s="61"/>
      <c r="LYM69" s="2"/>
      <c r="LYN69" s="62"/>
      <c r="LYO69" s="3"/>
      <c r="LYP69" s="61"/>
      <c r="LYQ69" s="61"/>
      <c r="LYR69" s="61"/>
      <c r="LYS69" s="61"/>
      <c r="LYT69" s="61"/>
      <c r="LYU69" s="2"/>
      <c r="LYV69" s="62"/>
      <c r="LYW69" s="3"/>
      <c r="LYX69" s="61"/>
      <c r="LYY69" s="61"/>
      <c r="LYZ69" s="61"/>
      <c r="LZA69" s="61"/>
      <c r="LZB69" s="61"/>
      <c r="LZC69" s="2"/>
      <c r="LZD69" s="62"/>
      <c r="LZE69" s="3"/>
      <c r="LZF69" s="61"/>
      <c r="LZG69" s="61"/>
      <c r="LZH69" s="61"/>
      <c r="LZI69" s="61"/>
      <c r="LZJ69" s="61"/>
      <c r="LZK69" s="2"/>
      <c r="LZL69" s="62"/>
      <c r="LZM69" s="3"/>
      <c r="LZN69" s="61"/>
      <c r="LZO69" s="61"/>
      <c r="LZP69" s="61"/>
      <c r="LZQ69" s="61"/>
      <c r="LZR69" s="61"/>
      <c r="LZS69" s="2"/>
      <c r="LZT69" s="62"/>
      <c r="LZU69" s="3"/>
      <c r="LZV69" s="61"/>
      <c r="LZW69" s="61"/>
      <c r="LZX69" s="61"/>
      <c r="LZY69" s="61"/>
      <c r="LZZ69" s="61"/>
      <c r="MAA69" s="2"/>
      <c r="MAB69" s="62"/>
      <c r="MAC69" s="3"/>
      <c r="MAD69" s="61"/>
      <c r="MAE69" s="61"/>
      <c r="MAF69" s="61"/>
      <c r="MAG69" s="61"/>
      <c r="MAH69" s="61"/>
      <c r="MAI69" s="2"/>
      <c r="MAJ69" s="62"/>
      <c r="MAK69" s="3"/>
      <c r="MAL69" s="61"/>
      <c r="MAM69" s="61"/>
      <c r="MAN69" s="61"/>
      <c r="MAO69" s="61"/>
      <c r="MAP69" s="61"/>
      <c r="MAQ69" s="2"/>
      <c r="MAR69" s="62"/>
      <c r="MAS69" s="3"/>
      <c r="MAT69" s="61"/>
      <c r="MAU69" s="61"/>
      <c r="MAV69" s="61"/>
      <c r="MAW69" s="61"/>
      <c r="MAX69" s="61"/>
      <c r="MAY69" s="2"/>
      <c r="MAZ69" s="62"/>
      <c r="MBA69" s="3"/>
      <c r="MBB69" s="61"/>
      <c r="MBC69" s="61"/>
      <c r="MBD69" s="61"/>
      <c r="MBE69" s="61"/>
      <c r="MBF69" s="61"/>
      <c r="MBG69" s="2"/>
      <c r="MBH69" s="62"/>
      <c r="MBI69" s="3"/>
      <c r="MBJ69" s="61"/>
      <c r="MBK69" s="61"/>
      <c r="MBL69" s="61"/>
      <c r="MBM69" s="61"/>
      <c r="MBN69" s="61"/>
      <c r="MBO69" s="2"/>
      <c r="MBP69" s="62"/>
      <c r="MBQ69" s="3"/>
      <c r="MBR69" s="61"/>
      <c r="MBS69" s="61"/>
      <c r="MBT69" s="61"/>
      <c r="MBU69" s="61"/>
      <c r="MBV69" s="61"/>
      <c r="MBW69" s="2"/>
      <c r="MBX69" s="62"/>
      <c r="MBY69" s="3"/>
      <c r="MBZ69" s="61"/>
      <c r="MCA69" s="61"/>
      <c r="MCB69" s="61"/>
      <c r="MCC69" s="61"/>
      <c r="MCD69" s="61"/>
      <c r="MCE69" s="2"/>
      <c r="MCF69" s="62"/>
      <c r="MCG69" s="3"/>
      <c r="MCH69" s="61"/>
      <c r="MCI69" s="61"/>
      <c r="MCJ69" s="61"/>
      <c r="MCK69" s="61"/>
      <c r="MCL69" s="61"/>
      <c r="MCM69" s="2"/>
      <c r="MCN69" s="62"/>
      <c r="MCO69" s="3"/>
      <c r="MCP69" s="61"/>
      <c r="MCQ69" s="61"/>
      <c r="MCR69" s="61"/>
      <c r="MCS69" s="61"/>
      <c r="MCT69" s="61"/>
      <c r="MCU69" s="2"/>
      <c r="MCV69" s="62"/>
      <c r="MCW69" s="3"/>
      <c r="MCX69" s="61"/>
      <c r="MCY69" s="61"/>
      <c r="MCZ69" s="61"/>
      <c r="MDA69" s="61"/>
      <c r="MDB69" s="61"/>
      <c r="MDC69" s="2"/>
      <c r="MDD69" s="62"/>
      <c r="MDE69" s="3"/>
      <c r="MDF69" s="61"/>
      <c r="MDG69" s="61"/>
      <c r="MDH69" s="61"/>
      <c r="MDI69" s="61"/>
      <c r="MDJ69" s="61"/>
      <c r="MDK69" s="2"/>
      <c r="MDL69" s="62"/>
      <c r="MDM69" s="3"/>
      <c r="MDN69" s="61"/>
      <c r="MDO69" s="61"/>
      <c r="MDP69" s="61"/>
      <c r="MDQ69" s="61"/>
      <c r="MDR69" s="61"/>
      <c r="MDS69" s="2"/>
      <c r="MDT69" s="62"/>
      <c r="MDU69" s="3"/>
      <c r="MDV69" s="61"/>
      <c r="MDW69" s="61"/>
      <c r="MDX69" s="61"/>
      <c r="MDY69" s="61"/>
      <c r="MDZ69" s="61"/>
      <c r="MEA69" s="2"/>
      <c r="MEB69" s="62"/>
      <c r="MEC69" s="3"/>
      <c r="MED69" s="61"/>
      <c r="MEE69" s="61"/>
      <c r="MEF69" s="61"/>
      <c r="MEG69" s="61"/>
      <c r="MEH69" s="61"/>
      <c r="MEI69" s="2"/>
      <c r="MEJ69" s="62"/>
      <c r="MEK69" s="3"/>
      <c r="MEL69" s="61"/>
      <c r="MEM69" s="61"/>
      <c r="MEN69" s="61"/>
      <c r="MEO69" s="61"/>
      <c r="MEP69" s="61"/>
      <c r="MEQ69" s="2"/>
      <c r="MER69" s="62"/>
      <c r="MES69" s="3"/>
      <c r="MET69" s="61"/>
      <c r="MEU69" s="61"/>
      <c r="MEV69" s="61"/>
      <c r="MEW69" s="61"/>
      <c r="MEX69" s="61"/>
      <c r="MEY69" s="2"/>
      <c r="MEZ69" s="62"/>
      <c r="MFA69" s="3"/>
      <c r="MFB69" s="61"/>
      <c r="MFC69" s="61"/>
      <c r="MFD69" s="61"/>
      <c r="MFE69" s="61"/>
      <c r="MFF69" s="61"/>
      <c r="MFG69" s="2"/>
      <c r="MFH69" s="62"/>
      <c r="MFI69" s="3"/>
      <c r="MFJ69" s="61"/>
      <c r="MFK69" s="61"/>
      <c r="MFL69" s="61"/>
      <c r="MFM69" s="61"/>
      <c r="MFN69" s="61"/>
      <c r="MFO69" s="2"/>
      <c r="MFP69" s="62"/>
      <c r="MFQ69" s="3"/>
      <c r="MFR69" s="61"/>
      <c r="MFS69" s="61"/>
      <c r="MFT69" s="61"/>
      <c r="MFU69" s="61"/>
      <c r="MFV69" s="61"/>
      <c r="MFW69" s="2"/>
      <c r="MFX69" s="62"/>
      <c r="MFY69" s="3"/>
      <c r="MFZ69" s="61"/>
      <c r="MGA69" s="61"/>
      <c r="MGB69" s="61"/>
      <c r="MGC69" s="61"/>
      <c r="MGD69" s="61"/>
      <c r="MGE69" s="2"/>
      <c r="MGF69" s="62"/>
      <c r="MGG69" s="3"/>
      <c r="MGH69" s="61"/>
      <c r="MGI69" s="61"/>
      <c r="MGJ69" s="61"/>
      <c r="MGK69" s="61"/>
      <c r="MGL69" s="61"/>
      <c r="MGM69" s="2"/>
      <c r="MGN69" s="62"/>
      <c r="MGO69" s="3"/>
      <c r="MGP69" s="61"/>
      <c r="MGQ69" s="61"/>
      <c r="MGR69" s="61"/>
      <c r="MGS69" s="61"/>
      <c r="MGT69" s="61"/>
      <c r="MGU69" s="2"/>
      <c r="MGV69" s="62"/>
      <c r="MGW69" s="3"/>
      <c r="MGX69" s="61"/>
      <c r="MGY69" s="61"/>
      <c r="MGZ69" s="61"/>
      <c r="MHA69" s="61"/>
      <c r="MHB69" s="61"/>
      <c r="MHC69" s="2"/>
      <c r="MHD69" s="62"/>
      <c r="MHE69" s="3"/>
      <c r="MHF69" s="61"/>
      <c r="MHG69" s="61"/>
      <c r="MHH69" s="61"/>
      <c r="MHI69" s="61"/>
      <c r="MHJ69" s="61"/>
      <c r="MHK69" s="2"/>
      <c r="MHL69" s="62"/>
      <c r="MHM69" s="3"/>
      <c r="MHN69" s="61"/>
      <c r="MHO69" s="61"/>
      <c r="MHP69" s="61"/>
      <c r="MHQ69" s="61"/>
      <c r="MHR69" s="61"/>
      <c r="MHS69" s="2"/>
      <c r="MHT69" s="62"/>
      <c r="MHU69" s="3"/>
      <c r="MHV69" s="61"/>
      <c r="MHW69" s="61"/>
      <c r="MHX69" s="61"/>
      <c r="MHY69" s="61"/>
      <c r="MHZ69" s="61"/>
      <c r="MIA69" s="2"/>
      <c r="MIB69" s="62"/>
      <c r="MIC69" s="3"/>
      <c r="MID69" s="61"/>
      <c r="MIE69" s="61"/>
      <c r="MIF69" s="61"/>
      <c r="MIG69" s="61"/>
      <c r="MIH69" s="61"/>
      <c r="MII69" s="2"/>
      <c r="MIJ69" s="62"/>
      <c r="MIK69" s="3"/>
      <c r="MIL69" s="61"/>
      <c r="MIM69" s="61"/>
      <c r="MIN69" s="61"/>
      <c r="MIO69" s="61"/>
      <c r="MIP69" s="61"/>
      <c r="MIQ69" s="2"/>
      <c r="MIR69" s="62"/>
      <c r="MIS69" s="3"/>
      <c r="MIT69" s="61"/>
      <c r="MIU69" s="61"/>
      <c r="MIV69" s="61"/>
      <c r="MIW69" s="61"/>
      <c r="MIX69" s="61"/>
      <c r="MIY69" s="2"/>
      <c r="MIZ69" s="62"/>
      <c r="MJA69" s="3"/>
      <c r="MJB69" s="61"/>
      <c r="MJC69" s="61"/>
      <c r="MJD69" s="61"/>
      <c r="MJE69" s="61"/>
      <c r="MJF69" s="61"/>
      <c r="MJG69" s="2"/>
      <c r="MJH69" s="62"/>
      <c r="MJI69" s="3"/>
      <c r="MJJ69" s="61"/>
      <c r="MJK69" s="61"/>
      <c r="MJL69" s="61"/>
      <c r="MJM69" s="61"/>
      <c r="MJN69" s="61"/>
      <c r="MJO69" s="2"/>
      <c r="MJP69" s="62"/>
      <c r="MJQ69" s="3"/>
      <c r="MJR69" s="61"/>
      <c r="MJS69" s="61"/>
      <c r="MJT69" s="61"/>
      <c r="MJU69" s="61"/>
      <c r="MJV69" s="61"/>
      <c r="MJW69" s="2"/>
      <c r="MJX69" s="62"/>
      <c r="MJY69" s="3"/>
      <c r="MJZ69" s="61"/>
      <c r="MKA69" s="61"/>
      <c r="MKB69" s="61"/>
      <c r="MKC69" s="61"/>
      <c r="MKD69" s="61"/>
      <c r="MKE69" s="2"/>
      <c r="MKF69" s="62"/>
      <c r="MKG69" s="3"/>
      <c r="MKH69" s="61"/>
      <c r="MKI69" s="61"/>
      <c r="MKJ69" s="61"/>
      <c r="MKK69" s="61"/>
      <c r="MKL69" s="61"/>
      <c r="MKM69" s="2"/>
      <c r="MKN69" s="62"/>
      <c r="MKO69" s="3"/>
      <c r="MKP69" s="61"/>
      <c r="MKQ69" s="61"/>
      <c r="MKR69" s="61"/>
      <c r="MKS69" s="61"/>
      <c r="MKT69" s="61"/>
      <c r="MKU69" s="2"/>
      <c r="MKV69" s="62"/>
      <c r="MKW69" s="3"/>
      <c r="MKX69" s="61"/>
      <c r="MKY69" s="61"/>
      <c r="MKZ69" s="61"/>
      <c r="MLA69" s="61"/>
      <c r="MLB69" s="61"/>
      <c r="MLC69" s="2"/>
      <c r="MLD69" s="62"/>
      <c r="MLE69" s="3"/>
      <c r="MLF69" s="61"/>
      <c r="MLG69" s="61"/>
      <c r="MLH69" s="61"/>
      <c r="MLI69" s="61"/>
      <c r="MLJ69" s="61"/>
      <c r="MLK69" s="2"/>
      <c r="MLL69" s="62"/>
      <c r="MLM69" s="3"/>
      <c r="MLN69" s="61"/>
      <c r="MLO69" s="61"/>
      <c r="MLP69" s="61"/>
      <c r="MLQ69" s="61"/>
      <c r="MLR69" s="61"/>
      <c r="MLS69" s="2"/>
      <c r="MLT69" s="62"/>
      <c r="MLU69" s="3"/>
      <c r="MLV69" s="61"/>
      <c r="MLW69" s="61"/>
      <c r="MLX69" s="61"/>
      <c r="MLY69" s="61"/>
      <c r="MLZ69" s="61"/>
      <c r="MMA69" s="2"/>
      <c r="MMB69" s="62"/>
      <c r="MMC69" s="3"/>
      <c r="MMD69" s="61"/>
      <c r="MME69" s="61"/>
      <c r="MMF69" s="61"/>
      <c r="MMG69" s="61"/>
      <c r="MMH69" s="61"/>
      <c r="MMI69" s="2"/>
      <c r="MMJ69" s="62"/>
      <c r="MMK69" s="3"/>
      <c r="MML69" s="61"/>
      <c r="MMM69" s="61"/>
      <c r="MMN69" s="61"/>
      <c r="MMO69" s="61"/>
      <c r="MMP69" s="61"/>
      <c r="MMQ69" s="2"/>
      <c r="MMR69" s="62"/>
      <c r="MMS69" s="3"/>
      <c r="MMT69" s="61"/>
      <c r="MMU69" s="61"/>
      <c r="MMV69" s="61"/>
      <c r="MMW69" s="61"/>
      <c r="MMX69" s="61"/>
      <c r="MMY69" s="2"/>
      <c r="MMZ69" s="62"/>
      <c r="MNA69" s="3"/>
      <c r="MNB69" s="61"/>
      <c r="MNC69" s="61"/>
      <c r="MND69" s="61"/>
      <c r="MNE69" s="61"/>
      <c r="MNF69" s="61"/>
      <c r="MNG69" s="2"/>
      <c r="MNH69" s="62"/>
      <c r="MNI69" s="3"/>
      <c r="MNJ69" s="61"/>
      <c r="MNK69" s="61"/>
      <c r="MNL69" s="61"/>
      <c r="MNM69" s="61"/>
      <c r="MNN69" s="61"/>
      <c r="MNO69" s="2"/>
      <c r="MNP69" s="62"/>
      <c r="MNQ69" s="3"/>
      <c r="MNR69" s="61"/>
      <c r="MNS69" s="61"/>
      <c r="MNT69" s="61"/>
      <c r="MNU69" s="61"/>
      <c r="MNV69" s="61"/>
      <c r="MNW69" s="2"/>
      <c r="MNX69" s="62"/>
      <c r="MNY69" s="3"/>
      <c r="MNZ69" s="61"/>
      <c r="MOA69" s="61"/>
      <c r="MOB69" s="61"/>
      <c r="MOC69" s="61"/>
      <c r="MOD69" s="61"/>
      <c r="MOE69" s="2"/>
      <c r="MOF69" s="62"/>
      <c r="MOG69" s="3"/>
      <c r="MOH69" s="61"/>
      <c r="MOI69" s="61"/>
      <c r="MOJ69" s="61"/>
      <c r="MOK69" s="61"/>
      <c r="MOL69" s="61"/>
      <c r="MOM69" s="2"/>
      <c r="MON69" s="62"/>
      <c r="MOO69" s="3"/>
      <c r="MOP69" s="61"/>
      <c r="MOQ69" s="61"/>
      <c r="MOR69" s="61"/>
      <c r="MOS69" s="61"/>
      <c r="MOT69" s="61"/>
      <c r="MOU69" s="2"/>
      <c r="MOV69" s="62"/>
      <c r="MOW69" s="3"/>
      <c r="MOX69" s="61"/>
      <c r="MOY69" s="61"/>
      <c r="MOZ69" s="61"/>
      <c r="MPA69" s="61"/>
      <c r="MPB69" s="61"/>
      <c r="MPC69" s="2"/>
      <c r="MPD69" s="62"/>
      <c r="MPE69" s="3"/>
      <c r="MPF69" s="61"/>
      <c r="MPG69" s="61"/>
      <c r="MPH69" s="61"/>
      <c r="MPI69" s="61"/>
      <c r="MPJ69" s="61"/>
      <c r="MPK69" s="2"/>
      <c r="MPL69" s="62"/>
      <c r="MPM69" s="3"/>
      <c r="MPN69" s="61"/>
      <c r="MPO69" s="61"/>
      <c r="MPP69" s="61"/>
      <c r="MPQ69" s="61"/>
      <c r="MPR69" s="61"/>
      <c r="MPS69" s="2"/>
      <c r="MPT69" s="62"/>
      <c r="MPU69" s="3"/>
      <c r="MPV69" s="61"/>
      <c r="MPW69" s="61"/>
      <c r="MPX69" s="61"/>
      <c r="MPY69" s="61"/>
      <c r="MPZ69" s="61"/>
      <c r="MQA69" s="2"/>
      <c r="MQB69" s="62"/>
      <c r="MQC69" s="3"/>
      <c r="MQD69" s="61"/>
      <c r="MQE69" s="61"/>
      <c r="MQF69" s="61"/>
      <c r="MQG69" s="61"/>
      <c r="MQH69" s="61"/>
      <c r="MQI69" s="2"/>
      <c r="MQJ69" s="62"/>
      <c r="MQK69" s="3"/>
      <c r="MQL69" s="61"/>
      <c r="MQM69" s="61"/>
      <c r="MQN69" s="61"/>
      <c r="MQO69" s="61"/>
      <c r="MQP69" s="61"/>
      <c r="MQQ69" s="2"/>
      <c r="MQR69" s="62"/>
      <c r="MQS69" s="3"/>
      <c r="MQT69" s="61"/>
      <c r="MQU69" s="61"/>
      <c r="MQV69" s="61"/>
      <c r="MQW69" s="61"/>
      <c r="MQX69" s="61"/>
      <c r="MQY69" s="2"/>
      <c r="MQZ69" s="62"/>
      <c r="MRA69" s="3"/>
      <c r="MRB69" s="61"/>
      <c r="MRC69" s="61"/>
      <c r="MRD69" s="61"/>
      <c r="MRE69" s="61"/>
      <c r="MRF69" s="61"/>
      <c r="MRG69" s="2"/>
      <c r="MRH69" s="62"/>
      <c r="MRI69" s="3"/>
      <c r="MRJ69" s="61"/>
      <c r="MRK69" s="61"/>
      <c r="MRL69" s="61"/>
      <c r="MRM69" s="61"/>
      <c r="MRN69" s="61"/>
      <c r="MRO69" s="2"/>
      <c r="MRP69" s="62"/>
      <c r="MRQ69" s="3"/>
      <c r="MRR69" s="61"/>
      <c r="MRS69" s="61"/>
      <c r="MRT69" s="61"/>
      <c r="MRU69" s="61"/>
      <c r="MRV69" s="61"/>
      <c r="MRW69" s="2"/>
      <c r="MRX69" s="62"/>
      <c r="MRY69" s="3"/>
      <c r="MRZ69" s="61"/>
      <c r="MSA69" s="61"/>
      <c r="MSB69" s="61"/>
      <c r="MSC69" s="61"/>
      <c r="MSD69" s="61"/>
      <c r="MSE69" s="2"/>
      <c r="MSF69" s="62"/>
      <c r="MSG69" s="3"/>
      <c r="MSH69" s="61"/>
      <c r="MSI69" s="61"/>
      <c r="MSJ69" s="61"/>
      <c r="MSK69" s="61"/>
      <c r="MSL69" s="61"/>
      <c r="MSM69" s="2"/>
      <c r="MSN69" s="62"/>
      <c r="MSO69" s="3"/>
      <c r="MSP69" s="61"/>
      <c r="MSQ69" s="61"/>
      <c r="MSR69" s="61"/>
      <c r="MSS69" s="61"/>
      <c r="MST69" s="61"/>
      <c r="MSU69" s="2"/>
      <c r="MSV69" s="62"/>
      <c r="MSW69" s="3"/>
      <c r="MSX69" s="61"/>
      <c r="MSY69" s="61"/>
      <c r="MSZ69" s="61"/>
      <c r="MTA69" s="61"/>
      <c r="MTB69" s="61"/>
      <c r="MTC69" s="2"/>
      <c r="MTD69" s="62"/>
      <c r="MTE69" s="3"/>
      <c r="MTF69" s="61"/>
      <c r="MTG69" s="61"/>
      <c r="MTH69" s="61"/>
      <c r="MTI69" s="61"/>
      <c r="MTJ69" s="61"/>
      <c r="MTK69" s="2"/>
      <c r="MTL69" s="62"/>
      <c r="MTM69" s="3"/>
      <c r="MTN69" s="61"/>
      <c r="MTO69" s="61"/>
      <c r="MTP69" s="61"/>
      <c r="MTQ69" s="61"/>
      <c r="MTR69" s="61"/>
      <c r="MTS69" s="2"/>
      <c r="MTT69" s="62"/>
      <c r="MTU69" s="3"/>
      <c r="MTV69" s="61"/>
      <c r="MTW69" s="61"/>
      <c r="MTX69" s="61"/>
      <c r="MTY69" s="61"/>
      <c r="MTZ69" s="61"/>
      <c r="MUA69" s="2"/>
      <c r="MUB69" s="62"/>
      <c r="MUC69" s="3"/>
      <c r="MUD69" s="61"/>
      <c r="MUE69" s="61"/>
      <c r="MUF69" s="61"/>
      <c r="MUG69" s="61"/>
      <c r="MUH69" s="61"/>
      <c r="MUI69" s="2"/>
      <c r="MUJ69" s="62"/>
      <c r="MUK69" s="3"/>
      <c r="MUL69" s="61"/>
      <c r="MUM69" s="61"/>
      <c r="MUN69" s="61"/>
      <c r="MUO69" s="61"/>
      <c r="MUP69" s="61"/>
      <c r="MUQ69" s="2"/>
      <c r="MUR69" s="62"/>
      <c r="MUS69" s="3"/>
      <c r="MUT69" s="61"/>
      <c r="MUU69" s="61"/>
      <c r="MUV69" s="61"/>
      <c r="MUW69" s="61"/>
      <c r="MUX69" s="61"/>
      <c r="MUY69" s="2"/>
      <c r="MUZ69" s="62"/>
      <c r="MVA69" s="3"/>
      <c r="MVB69" s="61"/>
      <c r="MVC69" s="61"/>
      <c r="MVD69" s="61"/>
      <c r="MVE69" s="61"/>
      <c r="MVF69" s="61"/>
      <c r="MVG69" s="2"/>
      <c r="MVH69" s="62"/>
      <c r="MVI69" s="3"/>
      <c r="MVJ69" s="61"/>
      <c r="MVK69" s="61"/>
      <c r="MVL69" s="61"/>
      <c r="MVM69" s="61"/>
      <c r="MVN69" s="61"/>
      <c r="MVO69" s="2"/>
      <c r="MVP69" s="62"/>
      <c r="MVQ69" s="3"/>
      <c r="MVR69" s="61"/>
      <c r="MVS69" s="61"/>
      <c r="MVT69" s="61"/>
      <c r="MVU69" s="61"/>
      <c r="MVV69" s="61"/>
      <c r="MVW69" s="2"/>
      <c r="MVX69" s="62"/>
      <c r="MVY69" s="3"/>
      <c r="MVZ69" s="61"/>
      <c r="MWA69" s="61"/>
      <c r="MWB69" s="61"/>
      <c r="MWC69" s="61"/>
      <c r="MWD69" s="61"/>
      <c r="MWE69" s="2"/>
      <c r="MWF69" s="62"/>
      <c r="MWG69" s="3"/>
      <c r="MWH69" s="61"/>
      <c r="MWI69" s="61"/>
      <c r="MWJ69" s="61"/>
      <c r="MWK69" s="61"/>
      <c r="MWL69" s="61"/>
      <c r="MWM69" s="2"/>
      <c r="MWN69" s="62"/>
      <c r="MWO69" s="3"/>
      <c r="MWP69" s="61"/>
      <c r="MWQ69" s="61"/>
      <c r="MWR69" s="61"/>
      <c r="MWS69" s="61"/>
      <c r="MWT69" s="61"/>
      <c r="MWU69" s="2"/>
      <c r="MWV69" s="62"/>
      <c r="MWW69" s="3"/>
      <c r="MWX69" s="61"/>
      <c r="MWY69" s="61"/>
      <c r="MWZ69" s="61"/>
      <c r="MXA69" s="61"/>
      <c r="MXB69" s="61"/>
      <c r="MXC69" s="2"/>
      <c r="MXD69" s="62"/>
      <c r="MXE69" s="3"/>
      <c r="MXF69" s="61"/>
      <c r="MXG69" s="61"/>
      <c r="MXH69" s="61"/>
      <c r="MXI69" s="61"/>
      <c r="MXJ69" s="61"/>
      <c r="MXK69" s="2"/>
      <c r="MXL69" s="62"/>
      <c r="MXM69" s="3"/>
      <c r="MXN69" s="61"/>
      <c r="MXO69" s="61"/>
      <c r="MXP69" s="61"/>
      <c r="MXQ69" s="61"/>
      <c r="MXR69" s="61"/>
      <c r="MXS69" s="2"/>
      <c r="MXT69" s="62"/>
      <c r="MXU69" s="3"/>
      <c r="MXV69" s="61"/>
      <c r="MXW69" s="61"/>
      <c r="MXX69" s="61"/>
      <c r="MXY69" s="61"/>
      <c r="MXZ69" s="61"/>
      <c r="MYA69" s="2"/>
      <c r="MYB69" s="62"/>
      <c r="MYC69" s="3"/>
      <c r="MYD69" s="61"/>
      <c r="MYE69" s="61"/>
      <c r="MYF69" s="61"/>
      <c r="MYG69" s="61"/>
      <c r="MYH69" s="61"/>
      <c r="MYI69" s="2"/>
      <c r="MYJ69" s="62"/>
      <c r="MYK69" s="3"/>
      <c r="MYL69" s="61"/>
      <c r="MYM69" s="61"/>
      <c r="MYN69" s="61"/>
      <c r="MYO69" s="61"/>
      <c r="MYP69" s="61"/>
      <c r="MYQ69" s="2"/>
      <c r="MYR69" s="62"/>
      <c r="MYS69" s="3"/>
      <c r="MYT69" s="61"/>
      <c r="MYU69" s="61"/>
      <c r="MYV69" s="61"/>
      <c r="MYW69" s="61"/>
      <c r="MYX69" s="61"/>
      <c r="MYY69" s="2"/>
      <c r="MYZ69" s="62"/>
      <c r="MZA69" s="3"/>
      <c r="MZB69" s="61"/>
      <c r="MZC69" s="61"/>
      <c r="MZD69" s="61"/>
      <c r="MZE69" s="61"/>
      <c r="MZF69" s="61"/>
      <c r="MZG69" s="2"/>
      <c r="MZH69" s="62"/>
      <c r="MZI69" s="3"/>
      <c r="MZJ69" s="61"/>
      <c r="MZK69" s="61"/>
      <c r="MZL69" s="61"/>
      <c r="MZM69" s="61"/>
      <c r="MZN69" s="61"/>
      <c r="MZO69" s="2"/>
      <c r="MZP69" s="62"/>
      <c r="MZQ69" s="3"/>
      <c r="MZR69" s="61"/>
      <c r="MZS69" s="61"/>
      <c r="MZT69" s="61"/>
      <c r="MZU69" s="61"/>
      <c r="MZV69" s="61"/>
      <c r="MZW69" s="2"/>
      <c r="MZX69" s="62"/>
      <c r="MZY69" s="3"/>
      <c r="MZZ69" s="61"/>
      <c r="NAA69" s="61"/>
      <c r="NAB69" s="61"/>
      <c r="NAC69" s="61"/>
      <c r="NAD69" s="61"/>
      <c r="NAE69" s="2"/>
      <c r="NAF69" s="62"/>
      <c r="NAG69" s="3"/>
      <c r="NAH69" s="61"/>
      <c r="NAI69" s="61"/>
      <c r="NAJ69" s="61"/>
      <c r="NAK69" s="61"/>
      <c r="NAL69" s="61"/>
      <c r="NAM69" s="2"/>
      <c r="NAN69" s="62"/>
      <c r="NAO69" s="3"/>
      <c r="NAP69" s="61"/>
      <c r="NAQ69" s="61"/>
      <c r="NAR69" s="61"/>
      <c r="NAS69" s="61"/>
      <c r="NAT69" s="61"/>
      <c r="NAU69" s="2"/>
      <c r="NAV69" s="62"/>
      <c r="NAW69" s="3"/>
      <c r="NAX69" s="61"/>
      <c r="NAY69" s="61"/>
      <c r="NAZ69" s="61"/>
      <c r="NBA69" s="61"/>
      <c r="NBB69" s="61"/>
      <c r="NBC69" s="2"/>
      <c r="NBD69" s="62"/>
      <c r="NBE69" s="3"/>
      <c r="NBF69" s="61"/>
      <c r="NBG69" s="61"/>
      <c r="NBH69" s="61"/>
      <c r="NBI69" s="61"/>
      <c r="NBJ69" s="61"/>
      <c r="NBK69" s="2"/>
      <c r="NBL69" s="62"/>
      <c r="NBM69" s="3"/>
      <c r="NBN69" s="61"/>
      <c r="NBO69" s="61"/>
      <c r="NBP69" s="61"/>
      <c r="NBQ69" s="61"/>
      <c r="NBR69" s="61"/>
      <c r="NBS69" s="2"/>
      <c r="NBT69" s="62"/>
      <c r="NBU69" s="3"/>
      <c r="NBV69" s="61"/>
      <c r="NBW69" s="61"/>
      <c r="NBX69" s="61"/>
      <c r="NBY69" s="61"/>
      <c r="NBZ69" s="61"/>
      <c r="NCA69" s="2"/>
      <c r="NCB69" s="62"/>
      <c r="NCC69" s="3"/>
      <c r="NCD69" s="61"/>
      <c r="NCE69" s="61"/>
      <c r="NCF69" s="61"/>
      <c r="NCG69" s="61"/>
      <c r="NCH69" s="61"/>
      <c r="NCI69" s="2"/>
      <c r="NCJ69" s="62"/>
      <c r="NCK69" s="3"/>
      <c r="NCL69" s="61"/>
      <c r="NCM69" s="61"/>
      <c r="NCN69" s="61"/>
      <c r="NCO69" s="61"/>
      <c r="NCP69" s="61"/>
      <c r="NCQ69" s="2"/>
      <c r="NCR69" s="62"/>
      <c r="NCS69" s="3"/>
      <c r="NCT69" s="61"/>
      <c r="NCU69" s="61"/>
      <c r="NCV69" s="61"/>
      <c r="NCW69" s="61"/>
      <c r="NCX69" s="61"/>
      <c r="NCY69" s="2"/>
      <c r="NCZ69" s="62"/>
      <c r="NDA69" s="3"/>
      <c r="NDB69" s="61"/>
      <c r="NDC69" s="61"/>
      <c r="NDD69" s="61"/>
      <c r="NDE69" s="61"/>
      <c r="NDF69" s="61"/>
      <c r="NDG69" s="2"/>
      <c r="NDH69" s="62"/>
      <c r="NDI69" s="3"/>
      <c r="NDJ69" s="61"/>
      <c r="NDK69" s="61"/>
      <c r="NDL69" s="61"/>
      <c r="NDM69" s="61"/>
      <c r="NDN69" s="61"/>
      <c r="NDO69" s="2"/>
      <c r="NDP69" s="62"/>
      <c r="NDQ69" s="3"/>
      <c r="NDR69" s="61"/>
      <c r="NDS69" s="61"/>
      <c r="NDT69" s="61"/>
      <c r="NDU69" s="61"/>
      <c r="NDV69" s="61"/>
      <c r="NDW69" s="2"/>
      <c r="NDX69" s="62"/>
      <c r="NDY69" s="3"/>
      <c r="NDZ69" s="61"/>
      <c r="NEA69" s="61"/>
      <c r="NEB69" s="61"/>
      <c r="NEC69" s="61"/>
      <c r="NED69" s="61"/>
      <c r="NEE69" s="2"/>
      <c r="NEF69" s="62"/>
      <c r="NEG69" s="3"/>
      <c r="NEH69" s="61"/>
      <c r="NEI69" s="61"/>
      <c r="NEJ69" s="61"/>
      <c r="NEK69" s="61"/>
      <c r="NEL69" s="61"/>
      <c r="NEM69" s="2"/>
      <c r="NEN69" s="62"/>
      <c r="NEO69" s="3"/>
      <c r="NEP69" s="61"/>
      <c r="NEQ69" s="61"/>
      <c r="NER69" s="61"/>
      <c r="NES69" s="61"/>
      <c r="NET69" s="61"/>
      <c r="NEU69" s="2"/>
      <c r="NEV69" s="62"/>
      <c r="NEW69" s="3"/>
      <c r="NEX69" s="61"/>
      <c r="NEY69" s="61"/>
      <c r="NEZ69" s="61"/>
      <c r="NFA69" s="61"/>
      <c r="NFB69" s="61"/>
      <c r="NFC69" s="2"/>
      <c r="NFD69" s="62"/>
      <c r="NFE69" s="3"/>
      <c r="NFF69" s="61"/>
      <c r="NFG69" s="61"/>
      <c r="NFH69" s="61"/>
      <c r="NFI69" s="61"/>
      <c r="NFJ69" s="61"/>
      <c r="NFK69" s="2"/>
      <c r="NFL69" s="62"/>
      <c r="NFM69" s="3"/>
      <c r="NFN69" s="61"/>
      <c r="NFO69" s="61"/>
      <c r="NFP69" s="61"/>
      <c r="NFQ69" s="61"/>
      <c r="NFR69" s="61"/>
      <c r="NFS69" s="2"/>
      <c r="NFT69" s="62"/>
      <c r="NFU69" s="3"/>
      <c r="NFV69" s="61"/>
      <c r="NFW69" s="61"/>
      <c r="NFX69" s="61"/>
      <c r="NFY69" s="61"/>
      <c r="NFZ69" s="61"/>
      <c r="NGA69" s="2"/>
      <c r="NGB69" s="62"/>
      <c r="NGC69" s="3"/>
      <c r="NGD69" s="61"/>
      <c r="NGE69" s="61"/>
      <c r="NGF69" s="61"/>
      <c r="NGG69" s="61"/>
      <c r="NGH69" s="61"/>
      <c r="NGI69" s="2"/>
      <c r="NGJ69" s="62"/>
      <c r="NGK69" s="3"/>
      <c r="NGL69" s="61"/>
      <c r="NGM69" s="61"/>
      <c r="NGN69" s="61"/>
      <c r="NGO69" s="61"/>
      <c r="NGP69" s="61"/>
      <c r="NGQ69" s="2"/>
      <c r="NGR69" s="62"/>
      <c r="NGS69" s="3"/>
      <c r="NGT69" s="61"/>
      <c r="NGU69" s="61"/>
      <c r="NGV69" s="61"/>
      <c r="NGW69" s="61"/>
      <c r="NGX69" s="61"/>
      <c r="NGY69" s="2"/>
      <c r="NGZ69" s="62"/>
      <c r="NHA69" s="3"/>
      <c r="NHB69" s="61"/>
      <c r="NHC69" s="61"/>
      <c r="NHD69" s="61"/>
      <c r="NHE69" s="61"/>
      <c r="NHF69" s="61"/>
      <c r="NHG69" s="2"/>
      <c r="NHH69" s="62"/>
      <c r="NHI69" s="3"/>
      <c r="NHJ69" s="61"/>
      <c r="NHK69" s="61"/>
      <c r="NHL69" s="61"/>
      <c r="NHM69" s="61"/>
      <c r="NHN69" s="61"/>
      <c r="NHO69" s="2"/>
      <c r="NHP69" s="62"/>
      <c r="NHQ69" s="3"/>
      <c r="NHR69" s="61"/>
      <c r="NHS69" s="61"/>
      <c r="NHT69" s="61"/>
      <c r="NHU69" s="61"/>
      <c r="NHV69" s="61"/>
      <c r="NHW69" s="2"/>
      <c r="NHX69" s="62"/>
      <c r="NHY69" s="3"/>
      <c r="NHZ69" s="61"/>
      <c r="NIA69" s="61"/>
      <c r="NIB69" s="61"/>
      <c r="NIC69" s="61"/>
      <c r="NID69" s="61"/>
      <c r="NIE69" s="2"/>
      <c r="NIF69" s="62"/>
      <c r="NIG69" s="3"/>
      <c r="NIH69" s="61"/>
      <c r="NII69" s="61"/>
      <c r="NIJ69" s="61"/>
      <c r="NIK69" s="61"/>
      <c r="NIL69" s="61"/>
      <c r="NIM69" s="2"/>
      <c r="NIN69" s="62"/>
      <c r="NIO69" s="3"/>
      <c r="NIP69" s="61"/>
      <c r="NIQ69" s="61"/>
      <c r="NIR69" s="61"/>
      <c r="NIS69" s="61"/>
      <c r="NIT69" s="61"/>
      <c r="NIU69" s="2"/>
      <c r="NIV69" s="62"/>
      <c r="NIW69" s="3"/>
      <c r="NIX69" s="61"/>
      <c r="NIY69" s="61"/>
      <c r="NIZ69" s="61"/>
      <c r="NJA69" s="61"/>
      <c r="NJB69" s="61"/>
      <c r="NJC69" s="2"/>
      <c r="NJD69" s="62"/>
      <c r="NJE69" s="3"/>
      <c r="NJF69" s="61"/>
      <c r="NJG69" s="61"/>
      <c r="NJH69" s="61"/>
      <c r="NJI69" s="61"/>
      <c r="NJJ69" s="61"/>
      <c r="NJK69" s="2"/>
      <c r="NJL69" s="62"/>
      <c r="NJM69" s="3"/>
      <c r="NJN69" s="61"/>
      <c r="NJO69" s="61"/>
      <c r="NJP69" s="61"/>
      <c r="NJQ69" s="61"/>
      <c r="NJR69" s="61"/>
      <c r="NJS69" s="2"/>
      <c r="NJT69" s="62"/>
      <c r="NJU69" s="3"/>
      <c r="NJV69" s="61"/>
      <c r="NJW69" s="61"/>
      <c r="NJX69" s="61"/>
      <c r="NJY69" s="61"/>
      <c r="NJZ69" s="61"/>
      <c r="NKA69" s="2"/>
      <c r="NKB69" s="62"/>
      <c r="NKC69" s="3"/>
      <c r="NKD69" s="61"/>
      <c r="NKE69" s="61"/>
      <c r="NKF69" s="61"/>
      <c r="NKG69" s="61"/>
      <c r="NKH69" s="61"/>
      <c r="NKI69" s="2"/>
      <c r="NKJ69" s="62"/>
      <c r="NKK69" s="3"/>
      <c r="NKL69" s="61"/>
      <c r="NKM69" s="61"/>
      <c r="NKN69" s="61"/>
      <c r="NKO69" s="61"/>
      <c r="NKP69" s="61"/>
      <c r="NKQ69" s="2"/>
      <c r="NKR69" s="62"/>
      <c r="NKS69" s="3"/>
      <c r="NKT69" s="61"/>
      <c r="NKU69" s="61"/>
      <c r="NKV69" s="61"/>
      <c r="NKW69" s="61"/>
      <c r="NKX69" s="61"/>
      <c r="NKY69" s="2"/>
      <c r="NKZ69" s="62"/>
      <c r="NLA69" s="3"/>
      <c r="NLB69" s="61"/>
      <c r="NLC69" s="61"/>
      <c r="NLD69" s="61"/>
      <c r="NLE69" s="61"/>
      <c r="NLF69" s="61"/>
      <c r="NLG69" s="2"/>
      <c r="NLH69" s="62"/>
      <c r="NLI69" s="3"/>
      <c r="NLJ69" s="61"/>
      <c r="NLK69" s="61"/>
      <c r="NLL69" s="61"/>
      <c r="NLM69" s="61"/>
      <c r="NLN69" s="61"/>
      <c r="NLO69" s="2"/>
      <c r="NLP69" s="62"/>
      <c r="NLQ69" s="3"/>
      <c r="NLR69" s="61"/>
      <c r="NLS69" s="61"/>
      <c r="NLT69" s="61"/>
      <c r="NLU69" s="61"/>
      <c r="NLV69" s="61"/>
      <c r="NLW69" s="2"/>
      <c r="NLX69" s="62"/>
      <c r="NLY69" s="3"/>
      <c r="NLZ69" s="61"/>
      <c r="NMA69" s="61"/>
      <c r="NMB69" s="61"/>
      <c r="NMC69" s="61"/>
      <c r="NMD69" s="61"/>
      <c r="NME69" s="2"/>
      <c r="NMF69" s="62"/>
      <c r="NMG69" s="3"/>
      <c r="NMH69" s="61"/>
      <c r="NMI69" s="61"/>
      <c r="NMJ69" s="61"/>
      <c r="NMK69" s="61"/>
      <c r="NML69" s="61"/>
      <c r="NMM69" s="2"/>
      <c r="NMN69" s="62"/>
      <c r="NMO69" s="3"/>
      <c r="NMP69" s="61"/>
      <c r="NMQ69" s="61"/>
      <c r="NMR69" s="61"/>
      <c r="NMS69" s="61"/>
      <c r="NMT69" s="61"/>
      <c r="NMU69" s="2"/>
      <c r="NMV69" s="62"/>
      <c r="NMW69" s="3"/>
      <c r="NMX69" s="61"/>
      <c r="NMY69" s="61"/>
      <c r="NMZ69" s="61"/>
      <c r="NNA69" s="61"/>
      <c r="NNB69" s="61"/>
      <c r="NNC69" s="2"/>
      <c r="NND69" s="62"/>
      <c r="NNE69" s="3"/>
      <c r="NNF69" s="61"/>
      <c r="NNG69" s="61"/>
      <c r="NNH69" s="61"/>
      <c r="NNI69" s="61"/>
      <c r="NNJ69" s="61"/>
      <c r="NNK69" s="2"/>
      <c r="NNL69" s="62"/>
      <c r="NNM69" s="3"/>
      <c r="NNN69" s="61"/>
      <c r="NNO69" s="61"/>
      <c r="NNP69" s="61"/>
      <c r="NNQ69" s="61"/>
      <c r="NNR69" s="61"/>
      <c r="NNS69" s="2"/>
      <c r="NNT69" s="62"/>
      <c r="NNU69" s="3"/>
      <c r="NNV69" s="61"/>
      <c r="NNW69" s="61"/>
      <c r="NNX69" s="61"/>
      <c r="NNY69" s="61"/>
      <c r="NNZ69" s="61"/>
      <c r="NOA69" s="2"/>
      <c r="NOB69" s="62"/>
      <c r="NOC69" s="3"/>
      <c r="NOD69" s="61"/>
      <c r="NOE69" s="61"/>
      <c r="NOF69" s="61"/>
      <c r="NOG69" s="61"/>
      <c r="NOH69" s="61"/>
      <c r="NOI69" s="2"/>
      <c r="NOJ69" s="62"/>
      <c r="NOK69" s="3"/>
      <c r="NOL69" s="61"/>
      <c r="NOM69" s="61"/>
      <c r="NON69" s="61"/>
      <c r="NOO69" s="61"/>
      <c r="NOP69" s="61"/>
      <c r="NOQ69" s="2"/>
      <c r="NOR69" s="62"/>
      <c r="NOS69" s="3"/>
      <c r="NOT69" s="61"/>
      <c r="NOU69" s="61"/>
      <c r="NOV69" s="61"/>
      <c r="NOW69" s="61"/>
      <c r="NOX69" s="61"/>
      <c r="NOY69" s="2"/>
      <c r="NOZ69" s="62"/>
      <c r="NPA69" s="3"/>
      <c r="NPB69" s="61"/>
      <c r="NPC69" s="61"/>
      <c r="NPD69" s="61"/>
      <c r="NPE69" s="61"/>
      <c r="NPF69" s="61"/>
      <c r="NPG69" s="2"/>
      <c r="NPH69" s="62"/>
      <c r="NPI69" s="3"/>
      <c r="NPJ69" s="61"/>
      <c r="NPK69" s="61"/>
      <c r="NPL69" s="61"/>
      <c r="NPM69" s="61"/>
      <c r="NPN69" s="61"/>
      <c r="NPO69" s="2"/>
      <c r="NPP69" s="62"/>
      <c r="NPQ69" s="3"/>
      <c r="NPR69" s="61"/>
      <c r="NPS69" s="61"/>
      <c r="NPT69" s="61"/>
      <c r="NPU69" s="61"/>
      <c r="NPV69" s="61"/>
      <c r="NPW69" s="2"/>
      <c r="NPX69" s="62"/>
      <c r="NPY69" s="3"/>
      <c r="NPZ69" s="61"/>
      <c r="NQA69" s="61"/>
      <c r="NQB69" s="61"/>
      <c r="NQC69" s="61"/>
      <c r="NQD69" s="61"/>
      <c r="NQE69" s="2"/>
      <c r="NQF69" s="62"/>
      <c r="NQG69" s="3"/>
      <c r="NQH69" s="61"/>
      <c r="NQI69" s="61"/>
      <c r="NQJ69" s="61"/>
      <c r="NQK69" s="61"/>
      <c r="NQL69" s="61"/>
      <c r="NQM69" s="2"/>
      <c r="NQN69" s="62"/>
      <c r="NQO69" s="3"/>
      <c r="NQP69" s="61"/>
      <c r="NQQ69" s="61"/>
      <c r="NQR69" s="61"/>
      <c r="NQS69" s="61"/>
      <c r="NQT69" s="61"/>
      <c r="NQU69" s="2"/>
      <c r="NQV69" s="62"/>
      <c r="NQW69" s="3"/>
      <c r="NQX69" s="61"/>
      <c r="NQY69" s="61"/>
      <c r="NQZ69" s="61"/>
      <c r="NRA69" s="61"/>
      <c r="NRB69" s="61"/>
      <c r="NRC69" s="2"/>
      <c r="NRD69" s="62"/>
      <c r="NRE69" s="3"/>
      <c r="NRF69" s="61"/>
      <c r="NRG69" s="61"/>
      <c r="NRH69" s="61"/>
      <c r="NRI69" s="61"/>
      <c r="NRJ69" s="61"/>
      <c r="NRK69" s="2"/>
      <c r="NRL69" s="62"/>
      <c r="NRM69" s="3"/>
      <c r="NRN69" s="61"/>
      <c r="NRO69" s="61"/>
      <c r="NRP69" s="61"/>
      <c r="NRQ69" s="61"/>
      <c r="NRR69" s="61"/>
      <c r="NRS69" s="2"/>
      <c r="NRT69" s="62"/>
      <c r="NRU69" s="3"/>
      <c r="NRV69" s="61"/>
      <c r="NRW69" s="61"/>
      <c r="NRX69" s="61"/>
      <c r="NRY69" s="61"/>
      <c r="NRZ69" s="61"/>
      <c r="NSA69" s="2"/>
      <c r="NSB69" s="62"/>
      <c r="NSC69" s="3"/>
      <c r="NSD69" s="61"/>
      <c r="NSE69" s="61"/>
      <c r="NSF69" s="61"/>
      <c r="NSG69" s="61"/>
      <c r="NSH69" s="61"/>
      <c r="NSI69" s="2"/>
      <c r="NSJ69" s="62"/>
      <c r="NSK69" s="3"/>
      <c r="NSL69" s="61"/>
      <c r="NSM69" s="61"/>
      <c r="NSN69" s="61"/>
      <c r="NSO69" s="61"/>
      <c r="NSP69" s="61"/>
      <c r="NSQ69" s="2"/>
      <c r="NSR69" s="62"/>
      <c r="NSS69" s="3"/>
      <c r="NST69" s="61"/>
      <c r="NSU69" s="61"/>
      <c r="NSV69" s="61"/>
      <c r="NSW69" s="61"/>
      <c r="NSX69" s="61"/>
      <c r="NSY69" s="2"/>
      <c r="NSZ69" s="62"/>
      <c r="NTA69" s="3"/>
      <c r="NTB69" s="61"/>
      <c r="NTC69" s="61"/>
      <c r="NTD69" s="61"/>
      <c r="NTE69" s="61"/>
      <c r="NTF69" s="61"/>
      <c r="NTG69" s="2"/>
      <c r="NTH69" s="62"/>
      <c r="NTI69" s="3"/>
      <c r="NTJ69" s="61"/>
      <c r="NTK69" s="61"/>
      <c r="NTL69" s="61"/>
      <c r="NTM69" s="61"/>
      <c r="NTN69" s="61"/>
      <c r="NTO69" s="2"/>
      <c r="NTP69" s="62"/>
      <c r="NTQ69" s="3"/>
      <c r="NTR69" s="61"/>
      <c r="NTS69" s="61"/>
      <c r="NTT69" s="61"/>
      <c r="NTU69" s="61"/>
      <c r="NTV69" s="61"/>
      <c r="NTW69" s="2"/>
      <c r="NTX69" s="62"/>
      <c r="NTY69" s="3"/>
      <c r="NTZ69" s="61"/>
      <c r="NUA69" s="61"/>
      <c r="NUB69" s="61"/>
      <c r="NUC69" s="61"/>
      <c r="NUD69" s="61"/>
      <c r="NUE69" s="2"/>
      <c r="NUF69" s="62"/>
      <c r="NUG69" s="3"/>
      <c r="NUH69" s="61"/>
      <c r="NUI69" s="61"/>
      <c r="NUJ69" s="61"/>
      <c r="NUK69" s="61"/>
      <c r="NUL69" s="61"/>
      <c r="NUM69" s="2"/>
      <c r="NUN69" s="62"/>
      <c r="NUO69" s="3"/>
      <c r="NUP69" s="61"/>
      <c r="NUQ69" s="61"/>
      <c r="NUR69" s="61"/>
      <c r="NUS69" s="61"/>
      <c r="NUT69" s="61"/>
      <c r="NUU69" s="2"/>
      <c r="NUV69" s="62"/>
      <c r="NUW69" s="3"/>
      <c r="NUX69" s="61"/>
      <c r="NUY69" s="61"/>
      <c r="NUZ69" s="61"/>
      <c r="NVA69" s="61"/>
      <c r="NVB69" s="61"/>
      <c r="NVC69" s="2"/>
      <c r="NVD69" s="62"/>
      <c r="NVE69" s="3"/>
      <c r="NVF69" s="61"/>
      <c r="NVG69" s="61"/>
      <c r="NVH69" s="61"/>
      <c r="NVI69" s="61"/>
      <c r="NVJ69" s="61"/>
      <c r="NVK69" s="2"/>
      <c r="NVL69" s="62"/>
      <c r="NVM69" s="3"/>
      <c r="NVN69" s="61"/>
      <c r="NVO69" s="61"/>
      <c r="NVP69" s="61"/>
      <c r="NVQ69" s="61"/>
      <c r="NVR69" s="61"/>
      <c r="NVS69" s="2"/>
      <c r="NVT69" s="62"/>
      <c r="NVU69" s="3"/>
      <c r="NVV69" s="61"/>
      <c r="NVW69" s="61"/>
      <c r="NVX69" s="61"/>
      <c r="NVY69" s="61"/>
      <c r="NVZ69" s="61"/>
      <c r="NWA69" s="2"/>
      <c r="NWB69" s="62"/>
      <c r="NWC69" s="3"/>
      <c r="NWD69" s="61"/>
      <c r="NWE69" s="61"/>
      <c r="NWF69" s="61"/>
      <c r="NWG69" s="61"/>
      <c r="NWH69" s="61"/>
      <c r="NWI69" s="2"/>
      <c r="NWJ69" s="62"/>
      <c r="NWK69" s="3"/>
      <c r="NWL69" s="61"/>
      <c r="NWM69" s="61"/>
      <c r="NWN69" s="61"/>
      <c r="NWO69" s="61"/>
      <c r="NWP69" s="61"/>
      <c r="NWQ69" s="2"/>
      <c r="NWR69" s="62"/>
      <c r="NWS69" s="3"/>
      <c r="NWT69" s="61"/>
      <c r="NWU69" s="61"/>
      <c r="NWV69" s="61"/>
      <c r="NWW69" s="61"/>
      <c r="NWX69" s="61"/>
      <c r="NWY69" s="2"/>
      <c r="NWZ69" s="62"/>
      <c r="NXA69" s="3"/>
      <c r="NXB69" s="61"/>
      <c r="NXC69" s="61"/>
      <c r="NXD69" s="61"/>
      <c r="NXE69" s="61"/>
      <c r="NXF69" s="61"/>
      <c r="NXG69" s="2"/>
      <c r="NXH69" s="62"/>
      <c r="NXI69" s="3"/>
      <c r="NXJ69" s="61"/>
      <c r="NXK69" s="61"/>
      <c r="NXL69" s="61"/>
      <c r="NXM69" s="61"/>
      <c r="NXN69" s="61"/>
      <c r="NXO69" s="2"/>
      <c r="NXP69" s="62"/>
      <c r="NXQ69" s="3"/>
      <c r="NXR69" s="61"/>
      <c r="NXS69" s="61"/>
      <c r="NXT69" s="61"/>
      <c r="NXU69" s="61"/>
      <c r="NXV69" s="61"/>
      <c r="NXW69" s="2"/>
      <c r="NXX69" s="62"/>
      <c r="NXY69" s="3"/>
      <c r="NXZ69" s="61"/>
      <c r="NYA69" s="61"/>
      <c r="NYB69" s="61"/>
      <c r="NYC69" s="61"/>
      <c r="NYD69" s="61"/>
      <c r="NYE69" s="2"/>
      <c r="NYF69" s="62"/>
      <c r="NYG69" s="3"/>
      <c r="NYH69" s="61"/>
      <c r="NYI69" s="61"/>
      <c r="NYJ69" s="61"/>
      <c r="NYK69" s="61"/>
      <c r="NYL69" s="61"/>
      <c r="NYM69" s="2"/>
      <c r="NYN69" s="62"/>
      <c r="NYO69" s="3"/>
      <c r="NYP69" s="61"/>
      <c r="NYQ69" s="61"/>
      <c r="NYR69" s="61"/>
      <c r="NYS69" s="61"/>
      <c r="NYT69" s="61"/>
      <c r="NYU69" s="2"/>
      <c r="NYV69" s="62"/>
      <c r="NYW69" s="3"/>
      <c r="NYX69" s="61"/>
      <c r="NYY69" s="61"/>
      <c r="NYZ69" s="61"/>
      <c r="NZA69" s="61"/>
      <c r="NZB69" s="61"/>
      <c r="NZC69" s="2"/>
      <c r="NZD69" s="62"/>
      <c r="NZE69" s="3"/>
      <c r="NZF69" s="61"/>
      <c r="NZG69" s="61"/>
      <c r="NZH69" s="61"/>
      <c r="NZI69" s="61"/>
      <c r="NZJ69" s="61"/>
      <c r="NZK69" s="2"/>
      <c r="NZL69" s="62"/>
      <c r="NZM69" s="3"/>
      <c r="NZN69" s="61"/>
      <c r="NZO69" s="61"/>
      <c r="NZP69" s="61"/>
      <c r="NZQ69" s="61"/>
      <c r="NZR69" s="61"/>
      <c r="NZS69" s="2"/>
      <c r="NZT69" s="62"/>
      <c r="NZU69" s="3"/>
      <c r="NZV69" s="61"/>
      <c r="NZW69" s="61"/>
      <c r="NZX69" s="61"/>
      <c r="NZY69" s="61"/>
      <c r="NZZ69" s="61"/>
      <c r="OAA69" s="2"/>
      <c r="OAB69" s="62"/>
      <c r="OAC69" s="3"/>
      <c r="OAD69" s="61"/>
      <c r="OAE69" s="61"/>
      <c r="OAF69" s="61"/>
      <c r="OAG69" s="61"/>
      <c r="OAH69" s="61"/>
      <c r="OAI69" s="2"/>
      <c r="OAJ69" s="62"/>
      <c r="OAK69" s="3"/>
      <c r="OAL69" s="61"/>
      <c r="OAM69" s="61"/>
      <c r="OAN69" s="61"/>
      <c r="OAO69" s="61"/>
      <c r="OAP69" s="61"/>
      <c r="OAQ69" s="2"/>
      <c r="OAR69" s="62"/>
      <c r="OAS69" s="3"/>
      <c r="OAT69" s="61"/>
      <c r="OAU69" s="61"/>
      <c r="OAV69" s="61"/>
      <c r="OAW69" s="61"/>
      <c r="OAX69" s="61"/>
      <c r="OAY69" s="2"/>
      <c r="OAZ69" s="62"/>
      <c r="OBA69" s="3"/>
      <c r="OBB69" s="61"/>
      <c r="OBC69" s="61"/>
      <c r="OBD69" s="61"/>
      <c r="OBE69" s="61"/>
      <c r="OBF69" s="61"/>
      <c r="OBG69" s="2"/>
      <c r="OBH69" s="62"/>
      <c r="OBI69" s="3"/>
      <c r="OBJ69" s="61"/>
      <c r="OBK69" s="61"/>
      <c r="OBL69" s="61"/>
      <c r="OBM69" s="61"/>
      <c r="OBN69" s="61"/>
      <c r="OBO69" s="2"/>
      <c r="OBP69" s="62"/>
      <c r="OBQ69" s="3"/>
      <c r="OBR69" s="61"/>
      <c r="OBS69" s="61"/>
      <c r="OBT69" s="61"/>
      <c r="OBU69" s="61"/>
      <c r="OBV69" s="61"/>
      <c r="OBW69" s="2"/>
      <c r="OBX69" s="62"/>
      <c r="OBY69" s="3"/>
      <c r="OBZ69" s="61"/>
      <c r="OCA69" s="61"/>
      <c r="OCB69" s="61"/>
      <c r="OCC69" s="61"/>
      <c r="OCD69" s="61"/>
      <c r="OCE69" s="2"/>
      <c r="OCF69" s="62"/>
      <c r="OCG69" s="3"/>
      <c r="OCH69" s="61"/>
      <c r="OCI69" s="61"/>
      <c r="OCJ69" s="61"/>
      <c r="OCK69" s="61"/>
      <c r="OCL69" s="61"/>
      <c r="OCM69" s="2"/>
      <c r="OCN69" s="62"/>
      <c r="OCO69" s="3"/>
      <c r="OCP69" s="61"/>
      <c r="OCQ69" s="61"/>
      <c r="OCR69" s="61"/>
      <c r="OCS69" s="61"/>
      <c r="OCT69" s="61"/>
      <c r="OCU69" s="2"/>
      <c r="OCV69" s="62"/>
      <c r="OCW69" s="3"/>
      <c r="OCX69" s="61"/>
      <c r="OCY69" s="61"/>
      <c r="OCZ69" s="61"/>
      <c r="ODA69" s="61"/>
      <c r="ODB69" s="61"/>
      <c r="ODC69" s="2"/>
      <c r="ODD69" s="62"/>
      <c r="ODE69" s="3"/>
      <c r="ODF69" s="61"/>
      <c r="ODG69" s="61"/>
      <c r="ODH69" s="61"/>
      <c r="ODI69" s="61"/>
      <c r="ODJ69" s="61"/>
      <c r="ODK69" s="2"/>
      <c r="ODL69" s="62"/>
      <c r="ODM69" s="3"/>
      <c r="ODN69" s="61"/>
      <c r="ODO69" s="61"/>
      <c r="ODP69" s="61"/>
      <c r="ODQ69" s="61"/>
      <c r="ODR69" s="61"/>
      <c r="ODS69" s="2"/>
      <c r="ODT69" s="62"/>
      <c r="ODU69" s="3"/>
      <c r="ODV69" s="61"/>
      <c r="ODW69" s="61"/>
      <c r="ODX69" s="61"/>
      <c r="ODY69" s="61"/>
      <c r="ODZ69" s="61"/>
      <c r="OEA69" s="2"/>
      <c r="OEB69" s="62"/>
      <c r="OEC69" s="3"/>
      <c r="OED69" s="61"/>
      <c r="OEE69" s="61"/>
      <c r="OEF69" s="61"/>
      <c r="OEG69" s="61"/>
      <c r="OEH69" s="61"/>
      <c r="OEI69" s="2"/>
      <c r="OEJ69" s="62"/>
      <c r="OEK69" s="3"/>
      <c r="OEL69" s="61"/>
      <c r="OEM69" s="61"/>
      <c r="OEN69" s="61"/>
      <c r="OEO69" s="61"/>
      <c r="OEP69" s="61"/>
      <c r="OEQ69" s="2"/>
      <c r="OER69" s="62"/>
      <c r="OES69" s="3"/>
      <c r="OET69" s="61"/>
      <c r="OEU69" s="61"/>
      <c r="OEV69" s="61"/>
      <c r="OEW69" s="61"/>
      <c r="OEX69" s="61"/>
      <c r="OEY69" s="2"/>
      <c r="OEZ69" s="62"/>
      <c r="OFA69" s="3"/>
      <c r="OFB69" s="61"/>
      <c r="OFC69" s="61"/>
      <c r="OFD69" s="61"/>
      <c r="OFE69" s="61"/>
      <c r="OFF69" s="61"/>
      <c r="OFG69" s="2"/>
      <c r="OFH69" s="62"/>
      <c r="OFI69" s="3"/>
      <c r="OFJ69" s="61"/>
      <c r="OFK69" s="61"/>
      <c r="OFL69" s="61"/>
      <c r="OFM69" s="61"/>
      <c r="OFN69" s="61"/>
      <c r="OFO69" s="2"/>
      <c r="OFP69" s="62"/>
      <c r="OFQ69" s="3"/>
      <c r="OFR69" s="61"/>
      <c r="OFS69" s="61"/>
      <c r="OFT69" s="61"/>
      <c r="OFU69" s="61"/>
      <c r="OFV69" s="61"/>
      <c r="OFW69" s="2"/>
      <c r="OFX69" s="62"/>
      <c r="OFY69" s="3"/>
      <c r="OFZ69" s="61"/>
      <c r="OGA69" s="61"/>
      <c r="OGB69" s="61"/>
      <c r="OGC69" s="61"/>
      <c r="OGD69" s="61"/>
      <c r="OGE69" s="2"/>
      <c r="OGF69" s="62"/>
      <c r="OGG69" s="3"/>
      <c r="OGH69" s="61"/>
      <c r="OGI69" s="61"/>
      <c r="OGJ69" s="61"/>
      <c r="OGK69" s="61"/>
      <c r="OGL69" s="61"/>
      <c r="OGM69" s="2"/>
      <c r="OGN69" s="62"/>
      <c r="OGO69" s="3"/>
      <c r="OGP69" s="61"/>
      <c r="OGQ69" s="61"/>
      <c r="OGR69" s="61"/>
      <c r="OGS69" s="61"/>
      <c r="OGT69" s="61"/>
      <c r="OGU69" s="2"/>
      <c r="OGV69" s="62"/>
      <c r="OGW69" s="3"/>
      <c r="OGX69" s="61"/>
      <c r="OGY69" s="61"/>
      <c r="OGZ69" s="61"/>
      <c r="OHA69" s="61"/>
      <c r="OHB69" s="61"/>
      <c r="OHC69" s="2"/>
      <c r="OHD69" s="62"/>
      <c r="OHE69" s="3"/>
      <c r="OHF69" s="61"/>
      <c r="OHG69" s="61"/>
      <c r="OHH69" s="61"/>
      <c r="OHI69" s="61"/>
      <c r="OHJ69" s="61"/>
      <c r="OHK69" s="2"/>
      <c r="OHL69" s="62"/>
      <c r="OHM69" s="3"/>
      <c r="OHN69" s="61"/>
      <c r="OHO69" s="61"/>
      <c r="OHP69" s="61"/>
      <c r="OHQ69" s="61"/>
      <c r="OHR69" s="61"/>
      <c r="OHS69" s="2"/>
      <c r="OHT69" s="62"/>
      <c r="OHU69" s="3"/>
      <c r="OHV69" s="61"/>
      <c r="OHW69" s="61"/>
      <c r="OHX69" s="61"/>
      <c r="OHY69" s="61"/>
      <c r="OHZ69" s="61"/>
      <c r="OIA69" s="2"/>
      <c r="OIB69" s="62"/>
      <c r="OIC69" s="3"/>
      <c r="OID69" s="61"/>
      <c r="OIE69" s="61"/>
      <c r="OIF69" s="61"/>
      <c r="OIG69" s="61"/>
      <c r="OIH69" s="61"/>
      <c r="OII69" s="2"/>
      <c r="OIJ69" s="62"/>
      <c r="OIK69" s="3"/>
      <c r="OIL69" s="61"/>
      <c r="OIM69" s="61"/>
      <c r="OIN69" s="61"/>
      <c r="OIO69" s="61"/>
      <c r="OIP69" s="61"/>
      <c r="OIQ69" s="2"/>
      <c r="OIR69" s="62"/>
      <c r="OIS69" s="3"/>
      <c r="OIT69" s="61"/>
      <c r="OIU69" s="61"/>
      <c r="OIV69" s="61"/>
      <c r="OIW69" s="61"/>
      <c r="OIX69" s="61"/>
      <c r="OIY69" s="2"/>
      <c r="OIZ69" s="62"/>
      <c r="OJA69" s="3"/>
      <c r="OJB69" s="61"/>
      <c r="OJC69" s="61"/>
      <c r="OJD69" s="61"/>
      <c r="OJE69" s="61"/>
      <c r="OJF69" s="61"/>
      <c r="OJG69" s="2"/>
      <c r="OJH69" s="62"/>
      <c r="OJI69" s="3"/>
      <c r="OJJ69" s="61"/>
      <c r="OJK69" s="61"/>
      <c r="OJL69" s="61"/>
      <c r="OJM69" s="61"/>
      <c r="OJN69" s="61"/>
      <c r="OJO69" s="2"/>
      <c r="OJP69" s="62"/>
      <c r="OJQ69" s="3"/>
      <c r="OJR69" s="61"/>
      <c r="OJS69" s="61"/>
      <c r="OJT69" s="61"/>
      <c r="OJU69" s="61"/>
      <c r="OJV69" s="61"/>
      <c r="OJW69" s="2"/>
      <c r="OJX69" s="62"/>
      <c r="OJY69" s="3"/>
      <c r="OJZ69" s="61"/>
      <c r="OKA69" s="61"/>
      <c r="OKB69" s="61"/>
      <c r="OKC69" s="61"/>
      <c r="OKD69" s="61"/>
      <c r="OKE69" s="2"/>
      <c r="OKF69" s="62"/>
      <c r="OKG69" s="3"/>
      <c r="OKH69" s="61"/>
      <c r="OKI69" s="61"/>
      <c r="OKJ69" s="61"/>
      <c r="OKK69" s="61"/>
      <c r="OKL69" s="61"/>
      <c r="OKM69" s="2"/>
      <c r="OKN69" s="62"/>
      <c r="OKO69" s="3"/>
      <c r="OKP69" s="61"/>
      <c r="OKQ69" s="61"/>
      <c r="OKR69" s="61"/>
      <c r="OKS69" s="61"/>
      <c r="OKT69" s="61"/>
      <c r="OKU69" s="2"/>
      <c r="OKV69" s="62"/>
      <c r="OKW69" s="3"/>
      <c r="OKX69" s="61"/>
      <c r="OKY69" s="61"/>
      <c r="OKZ69" s="61"/>
      <c r="OLA69" s="61"/>
      <c r="OLB69" s="61"/>
      <c r="OLC69" s="2"/>
      <c r="OLD69" s="62"/>
      <c r="OLE69" s="3"/>
      <c r="OLF69" s="61"/>
      <c r="OLG69" s="61"/>
      <c r="OLH69" s="61"/>
      <c r="OLI69" s="61"/>
      <c r="OLJ69" s="61"/>
      <c r="OLK69" s="2"/>
      <c r="OLL69" s="62"/>
      <c r="OLM69" s="3"/>
      <c r="OLN69" s="61"/>
      <c r="OLO69" s="61"/>
      <c r="OLP69" s="61"/>
      <c r="OLQ69" s="61"/>
      <c r="OLR69" s="61"/>
      <c r="OLS69" s="2"/>
      <c r="OLT69" s="62"/>
      <c r="OLU69" s="3"/>
      <c r="OLV69" s="61"/>
      <c r="OLW69" s="61"/>
      <c r="OLX69" s="61"/>
      <c r="OLY69" s="61"/>
      <c r="OLZ69" s="61"/>
      <c r="OMA69" s="2"/>
      <c r="OMB69" s="62"/>
      <c r="OMC69" s="3"/>
      <c r="OMD69" s="61"/>
      <c r="OME69" s="61"/>
      <c r="OMF69" s="61"/>
      <c r="OMG69" s="61"/>
      <c r="OMH69" s="61"/>
      <c r="OMI69" s="2"/>
      <c r="OMJ69" s="62"/>
      <c r="OMK69" s="3"/>
      <c r="OML69" s="61"/>
      <c r="OMM69" s="61"/>
      <c r="OMN69" s="61"/>
      <c r="OMO69" s="61"/>
      <c r="OMP69" s="61"/>
      <c r="OMQ69" s="2"/>
      <c r="OMR69" s="62"/>
      <c r="OMS69" s="3"/>
      <c r="OMT69" s="61"/>
      <c r="OMU69" s="61"/>
      <c r="OMV69" s="61"/>
      <c r="OMW69" s="61"/>
      <c r="OMX69" s="61"/>
      <c r="OMY69" s="2"/>
      <c r="OMZ69" s="62"/>
      <c r="ONA69" s="3"/>
      <c r="ONB69" s="61"/>
      <c r="ONC69" s="61"/>
      <c r="OND69" s="61"/>
      <c r="ONE69" s="61"/>
      <c r="ONF69" s="61"/>
      <c r="ONG69" s="2"/>
      <c r="ONH69" s="62"/>
      <c r="ONI69" s="3"/>
      <c r="ONJ69" s="61"/>
      <c r="ONK69" s="61"/>
      <c r="ONL69" s="61"/>
      <c r="ONM69" s="61"/>
      <c r="ONN69" s="61"/>
      <c r="ONO69" s="2"/>
      <c r="ONP69" s="62"/>
      <c r="ONQ69" s="3"/>
      <c r="ONR69" s="61"/>
      <c r="ONS69" s="61"/>
      <c r="ONT69" s="61"/>
      <c r="ONU69" s="61"/>
      <c r="ONV69" s="61"/>
      <c r="ONW69" s="2"/>
      <c r="ONX69" s="62"/>
      <c r="ONY69" s="3"/>
      <c r="ONZ69" s="61"/>
      <c r="OOA69" s="61"/>
      <c r="OOB69" s="61"/>
      <c r="OOC69" s="61"/>
      <c r="OOD69" s="61"/>
      <c r="OOE69" s="2"/>
      <c r="OOF69" s="62"/>
      <c r="OOG69" s="3"/>
      <c r="OOH69" s="61"/>
      <c r="OOI69" s="61"/>
      <c r="OOJ69" s="61"/>
      <c r="OOK69" s="61"/>
      <c r="OOL69" s="61"/>
      <c r="OOM69" s="2"/>
      <c r="OON69" s="62"/>
      <c r="OOO69" s="3"/>
      <c r="OOP69" s="61"/>
      <c r="OOQ69" s="61"/>
      <c r="OOR69" s="61"/>
      <c r="OOS69" s="61"/>
      <c r="OOT69" s="61"/>
      <c r="OOU69" s="2"/>
      <c r="OOV69" s="62"/>
      <c r="OOW69" s="3"/>
      <c r="OOX69" s="61"/>
      <c r="OOY69" s="61"/>
      <c r="OOZ69" s="61"/>
      <c r="OPA69" s="61"/>
      <c r="OPB69" s="61"/>
      <c r="OPC69" s="2"/>
      <c r="OPD69" s="62"/>
      <c r="OPE69" s="3"/>
      <c r="OPF69" s="61"/>
      <c r="OPG69" s="61"/>
      <c r="OPH69" s="61"/>
      <c r="OPI69" s="61"/>
      <c r="OPJ69" s="61"/>
      <c r="OPK69" s="2"/>
      <c r="OPL69" s="62"/>
      <c r="OPM69" s="3"/>
      <c r="OPN69" s="61"/>
      <c r="OPO69" s="61"/>
      <c r="OPP69" s="61"/>
      <c r="OPQ69" s="61"/>
      <c r="OPR69" s="61"/>
      <c r="OPS69" s="2"/>
      <c r="OPT69" s="62"/>
      <c r="OPU69" s="3"/>
      <c r="OPV69" s="61"/>
      <c r="OPW69" s="61"/>
      <c r="OPX69" s="61"/>
      <c r="OPY69" s="61"/>
      <c r="OPZ69" s="61"/>
      <c r="OQA69" s="2"/>
      <c r="OQB69" s="62"/>
      <c r="OQC69" s="3"/>
      <c r="OQD69" s="61"/>
      <c r="OQE69" s="61"/>
      <c r="OQF69" s="61"/>
      <c r="OQG69" s="61"/>
      <c r="OQH69" s="61"/>
      <c r="OQI69" s="2"/>
      <c r="OQJ69" s="62"/>
      <c r="OQK69" s="3"/>
      <c r="OQL69" s="61"/>
      <c r="OQM69" s="61"/>
      <c r="OQN69" s="61"/>
      <c r="OQO69" s="61"/>
      <c r="OQP69" s="61"/>
      <c r="OQQ69" s="2"/>
      <c r="OQR69" s="62"/>
      <c r="OQS69" s="3"/>
      <c r="OQT69" s="61"/>
      <c r="OQU69" s="61"/>
      <c r="OQV69" s="61"/>
      <c r="OQW69" s="61"/>
      <c r="OQX69" s="61"/>
      <c r="OQY69" s="2"/>
      <c r="OQZ69" s="62"/>
      <c r="ORA69" s="3"/>
      <c r="ORB69" s="61"/>
      <c r="ORC69" s="61"/>
      <c r="ORD69" s="61"/>
      <c r="ORE69" s="61"/>
      <c r="ORF69" s="61"/>
      <c r="ORG69" s="2"/>
      <c r="ORH69" s="62"/>
      <c r="ORI69" s="3"/>
      <c r="ORJ69" s="61"/>
      <c r="ORK69" s="61"/>
      <c r="ORL69" s="61"/>
      <c r="ORM69" s="61"/>
      <c r="ORN69" s="61"/>
      <c r="ORO69" s="2"/>
      <c r="ORP69" s="62"/>
      <c r="ORQ69" s="3"/>
      <c r="ORR69" s="61"/>
      <c r="ORS69" s="61"/>
      <c r="ORT69" s="61"/>
      <c r="ORU69" s="61"/>
      <c r="ORV69" s="61"/>
      <c r="ORW69" s="2"/>
      <c r="ORX69" s="62"/>
      <c r="ORY69" s="3"/>
      <c r="ORZ69" s="61"/>
      <c r="OSA69" s="61"/>
      <c r="OSB69" s="61"/>
      <c r="OSC69" s="61"/>
      <c r="OSD69" s="61"/>
      <c r="OSE69" s="2"/>
      <c r="OSF69" s="62"/>
      <c r="OSG69" s="3"/>
      <c r="OSH69" s="61"/>
      <c r="OSI69" s="61"/>
      <c r="OSJ69" s="61"/>
      <c r="OSK69" s="61"/>
      <c r="OSL69" s="61"/>
      <c r="OSM69" s="2"/>
      <c r="OSN69" s="62"/>
      <c r="OSO69" s="3"/>
      <c r="OSP69" s="61"/>
      <c r="OSQ69" s="61"/>
      <c r="OSR69" s="61"/>
      <c r="OSS69" s="61"/>
      <c r="OST69" s="61"/>
      <c r="OSU69" s="2"/>
      <c r="OSV69" s="62"/>
      <c r="OSW69" s="3"/>
      <c r="OSX69" s="61"/>
      <c r="OSY69" s="61"/>
      <c r="OSZ69" s="61"/>
      <c r="OTA69" s="61"/>
      <c r="OTB69" s="61"/>
      <c r="OTC69" s="2"/>
      <c r="OTD69" s="62"/>
      <c r="OTE69" s="3"/>
      <c r="OTF69" s="61"/>
      <c r="OTG69" s="61"/>
      <c r="OTH69" s="61"/>
      <c r="OTI69" s="61"/>
      <c r="OTJ69" s="61"/>
      <c r="OTK69" s="2"/>
      <c r="OTL69" s="62"/>
      <c r="OTM69" s="3"/>
      <c r="OTN69" s="61"/>
      <c r="OTO69" s="61"/>
      <c r="OTP69" s="61"/>
      <c r="OTQ69" s="61"/>
      <c r="OTR69" s="61"/>
      <c r="OTS69" s="2"/>
      <c r="OTT69" s="62"/>
      <c r="OTU69" s="3"/>
      <c r="OTV69" s="61"/>
      <c r="OTW69" s="61"/>
      <c r="OTX69" s="61"/>
      <c r="OTY69" s="61"/>
      <c r="OTZ69" s="61"/>
      <c r="OUA69" s="2"/>
      <c r="OUB69" s="62"/>
      <c r="OUC69" s="3"/>
      <c r="OUD69" s="61"/>
      <c r="OUE69" s="61"/>
      <c r="OUF69" s="61"/>
      <c r="OUG69" s="61"/>
      <c r="OUH69" s="61"/>
      <c r="OUI69" s="2"/>
      <c r="OUJ69" s="62"/>
      <c r="OUK69" s="3"/>
      <c r="OUL69" s="61"/>
      <c r="OUM69" s="61"/>
      <c r="OUN69" s="61"/>
      <c r="OUO69" s="61"/>
      <c r="OUP69" s="61"/>
      <c r="OUQ69" s="2"/>
      <c r="OUR69" s="62"/>
      <c r="OUS69" s="3"/>
      <c r="OUT69" s="61"/>
      <c r="OUU69" s="61"/>
      <c r="OUV69" s="61"/>
      <c r="OUW69" s="61"/>
      <c r="OUX69" s="61"/>
      <c r="OUY69" s="2"/>
      <c r="OUZ69" s="62"/>
      <c r="OVA69" s="3"/>
      <c r="OVB69" s="61"/>
      <c r="OVC69" s="61"/>
      <c r="OVD69" s="61"/>
      <c r="OVE69" s="61"/>
      <c r="OVF69" s="61"/>
      <c r="OVG69" s="2"/>
      <c r="OVH69" s="62"/>
      <c r="OVI69" s="3"/>
      <c r="OVJ69" s="61"/>
      <c r="OVK69" s="61"/>
      <c r="OVL69" s="61"/>
      <c r="OVM69" s="61"/>
      <c r="OVN69" s="61"/>
      <c r="OVO69" s="2"/>
      <c r="OVP69" s="62"/>
      <c r="OVQ69" s="3"/>
      <c r="OVR69" s="61"/>
      <c r="OVS69" s="61"/>
      <c r="OVT69" s="61"/>
      <c r="OVU69" s="61"/>
      <c r="OVV69" s="61"/>
      <c r="OVW69" s="2"/>
      <c r="OVX69" s="62"/>
      <c r="OVY69" s="3"/>
      <c r="OVZ69" s="61"/>
      <c r="OWA69" s="61"/>
      <c r="OWB69" s="61"/>
      <c r="OWC69" s="61"/>
      <c r="OWD69" s="61"/>
      <c r="OWE69" s="2"/>
      <c r="OWF69" s="62"/>
      <c r="OWG69" s="3"/>
      <c r="OWH69" s="61"/>
      <c r="OWI69" s="61"/>
      <c r="OWJ69" s="61"/>
      <c r="OWK69" s="61"/>
      <c r="OWL69" s="61"/>
      <c r="OWM69" s="2"/>
      <c r="OWN69" s="62"/>
      <c r="OWO69" s="3"/>
      <c r="OWP69" s="61"/>
      <c r="OWQ69" s="61"/>
      <c r="OWR69" s="61"/>
      <c r="OWS69" s="61"/>
      <c r="OWT69" s="61"/>
      <c r="OWU69" s="2"/>
      <c r="OWV69" s="62"/>
      <c r="OWW69" s="3"/>
      <c r="OWX69" s="61"/>
      <c r="OWY69" s="61"/>
      <c r="OWZ69" s="61"/>
      <c r="OXA69" s="61"/>
      <c r="OXB69" s="61"/>
      <c r="OXC69" s="2"/>
      <c r="OXD69" s="62"/>
      <c r="OXE69" s="3"/>
      <c r="OXF69" s="61"/>
      <c r="OXG69" s="61"/>
      <c r="OXH69" s="61"/>
      <c r="OXI69" s="61"/>
      <c r="OXJ69" s="61"/>
      <c r="OXK69" s="2"/>
      <c r="OXL69" s="62"/>
      <c r="OXM69" s="3"/>
      <c r="OXN69" s="61"/>
      <c r="OXO69" s="61"/>
      <c r="OXP69" s="61"/>
      <c r="OXQ69" s="61"/>
      <c r="OXR69" s="61"/>
      <c r="OXS69" s="2"/>
      <c r="OXT69" s="62"/>
      <c r="OXU69" s="3"/>
      <c r="OXV69" s="61"/>
      <c r="OXW69" s="61"/>
      <c r="OXX69" s="61"/>
      <c r="OXY69" s="61"/>
      <c r="OXZ69" s="61"/>
      <c r="OYA69" s="2"/>
      <c r="OYB69" s="62"/>
      <c r="OYC69" s="3"/>
      <c r="OYD69" s="61"/>
      <c r="OYE69" s="61"/>
      <c r="OYF69" s="61"/>
      <c r="OYG69" s="61"/>
      <c r="OYH69" s="61"/>
      <c r="OYI69" s="2"/>
      <c r="OYJ69" s="62"/>
      <c r="OYK69" s="3"/>
      <c r="OYL69" s="61"/>
      <c r="OYM69" s="61"/>
      <c r="OYN69" s="61"/>
      <c r="OYO69" s="61"/>
      <c r="OYP69" s="61"/>
      <c r="OYQ69" s="2"/>
      <c r="OYR69" s="62"/>
      <c r="OYS69" s="3"/>
      <c r="OYT69" s="61"/>
      <c r="OYU69" s="61"/>
      <c r="OYV69" s="61"/>
      <c r="OYW69" s="61"/>
      <c r="OYX69" s="61"/>
      <c r="OYY69" s="2"/>
      <c r="OYZ69" s="62"/>
      <c r="OZA69" s="3"/>
      <c r="OZB69" s="61"/>
      <c r="OZC69" s="61"/>
      <c r="OZD69" s="61"/>
      <c r="OZE69" s="61"/>
      <c r="OZF69" s="61"/>
      <c r="OZG69" s="2"/>
      <c r="OZH69" s="62"/>
      <c r="OZI69" s="3"/>
      <c r="OZJ69" s="61"/>
      <c r="OZK69" s="61"/>
      <c r="OZL69" s="61"/>
      <c r="OZM69" s="61"/>
      <c r="OZN69" s="61"/>
      <c r="OZO69" s="2"/>
      <c r="OZP69" s="62"/>
      <c r="OZQ69" s="3"/>
      <c r="OZR69" s="61"/>
      <c r="OZS69" s="61"/>
      <c r="OZT69" s="61"/>
      <c r="OZU69" s="61"/>
      <c r="OZV69" s="61"/>
      <c r="OZW69" s="2"/>
      <c r="OZX69" s="62"/>
      <c r="OZY69" s="3"/>
      <c r="OZZ69" s="61"/>
      <c r="PAA69" s="61"/>
      <c r="PAB69" s="61"/>
      <c r="PAC69" s="61"/>
      <c r="PAD69" s="61"/>
      <c r="PAE69" s="2"/>
      <c r="PAF69" s="62"/>
      <c r="PAG69" s="3"/>
      <c r="PAH69" s="61"/>
      <c r="PAI69" s="61"/>
      <c r="PAJ69" s="61"/>
      <c r="PAK69" s="61"/>
      <c r="PAL69" s="61"/>
      <c r="PAM69" s="2"/>
      <c r="PAN69" s="62"/>
      <c r="PAO69" s="3"/>
      <c r="PAP69" s="61"/>
      <c r="PAQ69" s="61"/>
      <c r="PAR69" s="61"/>
      <c r="PAS69" s="61"/>
      <c r="PAT69" s="61"/>
      <c r="PAU69" s="2"/>
      <c r="PAV69" s="62"/>
      <c r="PAW69" s="3"/>
      <c r="PAX69" s="61"/>
      <c r="PAY69" s="61"/>
      <c r="PAZ69" s="61"/>
      <c r="PBA69" s="61"/>
      <c r="PBB69" s="61"/>
      <c r="PBC69" s="2"/>
      <c r="PBD69" s="62"/>
      <c r="PBE69" s="3"/>
      <c r="PBF69" s="61"/>
      <c r="PBG69" s="61"/>
      <c r="PBH69" s="61"/>
      <c r="PBI69" s="61"/>
      <c r="PBJ69" s="61"/>
      <c r="PBK69" s="2"/>
      <c r="PBL69" s="62"/>
      <c r="PBM69" s="3"/>
      <c r="PBN69" s="61"/>
      <c r="PBO69" s="61"/>
      <c r="PBP69" s="61"/>
      <c r="PBQ69" s="61"/>
      <c r="PBR69" s="61"/>
      <c r="PBS69" s="2"/>
      <c r="PBT69" s="62"/>
      <c r="PBU69" s="3"/>
      <c r="PBV69" s="61"/>
      <c r="PBW69" s="61"/>
      <c r="PBX69" s="61"/>
      <c r="PBY69" s="61"/>
      <c r="PBZ69" s="61"/>
      <c r="PCA69" s="2"/>
      <c r="PCB69" s="62"/>
      <c r="PCC69" s="3"/>
      <c r="PCD69" s="61"/>
      <c r="PCE69" s="61"/>
      <c r="PCF69" s="61"/>
      <c r="PCG69" s="61"/>
      <c r="PCH69" s="61"/>
      <c r="PCI69" s="2"/>
      <c r="PCJ69" s="62"/>
      <c r="PCK69" s="3"/>
      <c r="PCL69" s="61"/>
      <c r="PCM69" s="61"/>
      <c r="PCN69" s="61"/>
      <c r="PCO69" s="61"/>
      <c r="PCP69" s="61"/>
      <c r="PCQ69" s="2"/>
      <c r="PCR69" s="62"/>
      <c r="PCS69" s="3"/>
      <c r="PCT69" s="61"/>
      <c r="PCU69" s="61"/>
      <c r="PCV69" s="61"/>
      <c r="PCW69" s="61"/>
      <c r="PCX69" s="61"/>
      <c r="PCY69" s="2"/>
      <c r="PCZ69" s="62"/>
      <c r="PDA69" s="3"/>
      <c r="PDB69" s="61"/>
      <c r="PDC69" s="61"/>
      <c r="PDD69" s="61"/>
      <c r="PDE69" s="61"/>
      <c r="PDF69" s="61"/>
      <c r="PDG69" s="2"/>
      <c r="PDH69" s="62"/>
      <c r="PDI69" s="3"/>
      <c r="PDJ69" s="61"/>
      <c r="PDK69" s="61"/>
      <c r="PDL69" s="61"/>
      <c r="PDM69" s="61"/>
      <c r="PDN69" s="61"/>
      <c r="PDO69" s="2"/>
      <c r="PDP69" s="62"/>
      <c r="PDQ69" s="3"/>
      <c r="PDR69" s="61"/>
      <c r="PDS69" s="61"/>
      <c r="PDT69" s="61"/>
      <c r="PDU69" s="61"/>
      <c r="PDV69" s="61"/>
      <c r="PDW69" s="2"/>
      <c r="PDX69" s="62"/>
      <c r="PDY69" s="3"/>
      <c r="PDZ69" s="61"/>
      <c r="PEA69" s="61"/>
      <c r="PEB69" s="61"/>
      <c r="PEC69" s="61"/>
      <c r="PED69" s="61"/>
      <c r="PEE69" s="2"/>
      <c r="PEF69" s="62"/>
      <c r="PEG69" s="3"/>
      <c r="PEH69" s="61"/>
      <c r="PEI69" s="61"/>
      <c r="PEJ69" s="61"/>
      <c r="PEK69" s="61"/>
      <c r="PEL69" s="61"/>
      <c r="PEM69" s="2"/>
      <c r="PEN69" s="62"/>
      <c r="PEO69" s="3"/>
      <c r="PEP69" s="61"/>
      <c r="PEQ69" s="61"/>
      <c r="PER69" s="61"/>
      <c r="PES69" s="61"/>
      <c r="PET69" s="61"/>
      <c r="PEU69" s="2"/>
      <c r="PEV69" s="62"/>
      <c r="PEW69" s="3"/>
      <c r="PEX69" s="61"/>
      <c r="PEY69" s="61"/>
      <c r="PEZ69" s="61"/>
      <c r="PFA69" s="61"/>
      <c r="PFB69" s="61"/>
      <c r="PFC69" s="2"/>
      <c r="PFD69" s="62"/>
      <c r="PFE69" s="3"/>
      <c r="PFF69" s="61"/>
      <c r="PFG69" s="61"/>
      <c r="PFH69" s="61"/>
      <c r="PFI69" s="61"/>
      <c r="PFJ69" s="61"/>
      <c r="PFK69" s="2"/>
      <c r="PFL69" s="62"/>
      <c r="PFM69" s="3"/>
      <c r="PFN69" s="61"/>
      <c r="PFO69" s="61"/>
      <c r="PFP69" s="61"/>
      <c r="PFQ69" s="61"/>
      <c r="PFR69" s="61"/>
      <c r="PFS69" s="2"/>
      <c r="PFT69" s="62"/>
      <c r="PFU69" s="3"/>
      <c r="PFV69" s="61"/>
      <c r="PFW69" s="61"/>
      <c r="PFX69" s="61"/>
      <c r="PFY69" s="61"/>
      <c r="PFZ69" s="61"/>
      <c r="PGA69" s="2"/>
      <c r="PGB69" s="62"/>
      <c r="PGC69" s="3"/>
      <c r="PGD69" s="61"/>
      <c r="PGE69" s="61"/>
      <c r="PGF69" s="61"/>
      <c r="PGG69" s="61"/>
      <c r="PGH69" s="61"/>
      <c r="PGI69" s="2"/>
      <c r="PGJ69" s="62"/>
      <c r="PGK69" s="3"/>
      <c r="PGL69" s="61"/>
      <c r="PGM69" s="61"/>
      <c r="PGN69" s="61"/>
      <c r="PGO69" s="61"/>
      <c r="PGP69" s="61"/>
      <c r="PGQ69" s="2"/>
      <c r="PGR69" s="62"/>
      <c r="PGS69" s="3"/>
      <c r="PGT69" s="61"/>
      <c r="PGU69" s="61"/>
      <c r="PGV69" s="61"/>
      <c r="PGW69" s="61"/>
      <c r="PGX69" s="61"/>
      <c r="PGY69" s="2"/>
      <c r="PGZ69" s="62"/>
      <c r="PHA69" s="3"/>
      <c r="PHB69" s="61"/>
      <c r="PHC69" s="61"/>
      <c r="PHD69" s="61"/>
      <c r="PHE69" s="61"/>
      <c r="PHF69" s="61"/>
      <c r="PHG69" s="2"/>
      <c r="PHH69" s="62"/>
      <c r="PHI69" s="3"/>
      <c r="PHJ69" s="61"/>
      <c r="PHK69" s="61"/>
      <c r="PHL69" s="61"/>
      <c r="PHM69" s="61"/>
      <c r="PHN69" s="61"/>
      <c r="PHO69" s="2"/>
      <c r="PHP69" s="62"/>
      <c r="PHQ69" s="3"/>
      <c r="PHR69" s="61"/>
      <c r="PHS69" s="61"/>
      <c r="PHT69" s="61"/>
      <c r="PHU69" s="61"/>
      <c r="PHV69" s="61"/>
      <c r="PHW69" s="2"/>
      <c r="PHX69" s="62"/>
      <c r="PHY69" s="3"/>
      <c r="PHZ69" s="61"/>
      <c r="PIA69" s="61"/>
      <c r="PIB69" s="61"/>
      <c r="PIC69" s="61"/>
      <c r="PID69" s="61"/>
      <c r="PIE69" s="2"/>
      <c r="PIF69" s="62"/>
      <c r="PIG69" s="3"/>
      <c r="PIH69" s="61"/>
      <c r="PII69" s="61"/>
      <c r="PIJ69" s="61"/>
      <c r="PIK69" s="61"/>
      <c r="PIL69" s="61"/>
      <c r="PIM69" s="2"/>
      <c r="PIN69" s="62"/>
      <c r="PIO69" s="3"/>
      <c r="PIP69" s="61"/>
      <c r="PIQ69" s="61"/>
      <c r="PIR69" s="61"/>
      <c r="PIS69" s="61"/>
      <c r="PIT69" s="61"/>
      <c r="PIU69" s="2"/>
      <c r="PIV69" s="62"/>
      <c r="PIW69" s="3"/>
      <c r="PIX69" s="61"/>
      <c r="PIY69" s="61"/>
      <c r="PIZ69" s="61"/>
      <c r="PJA69" s="61"/>
      <c r="PJB69" s="61"/>
      <c r="PJC69" s="2"/>
      <c r="PJD69" s="62"/>
      <c r="PJE69" s="3"/>
      <c r="PJF69" s="61"/>
      <c r="PJG69" s="61"/>
      <c r="PJH69" s="61"/>
      <c r="PJI69" s="61"/>
      <c r="PJJ69" s="61"/>
      <c r="PJK69" s="2"/>
      <c r="PJL69" s="62"/>
      <c r="PJM69" s="3"/>
      <c r="PJN69" s="61"/>
      <c r="PJO69" s="61"/>
      <c r="PJP69" s="61"/>
      <c r="PJQ69" s="61"/>
      <c r="PJR69" s="61"/>
      <c r="PJS69" s="2"/>
      <c r="PJT69" s="62"/>
      <c r="PJU69" s="3"/>
      <c r="PJV69" s="61"/>
      <c r="PJW69" s="61"/>
      <c r="PJX69" s="61"/>
      <c r="PJY69" s="61"/>
      <c r="PJZ69" s="61"/>
      <c r="PKA69" s="2"/>
      <c r="PKB69" s="62"/>
      <c r="PKC69" s="3"/>
      <c r="PKD69" s="61"/>
      <c r="PKE69" s="61"/>
      <c r="PKF69" s="61"/>
      <c r="PKG69" s="61"/>
      <c r="PKH69" s="61"/>
      <c r="PKI69" s="2"/>
      <c r="PKJ69" s="62"/>
      <c r="PKK69" s="3"/>
      <c r="PKL69" s="61"/>
      <c r="PKM69" s="61"/>
      <c r="PKN69" s="61"/>
      <c r="PKO69" s="61"/>
      <c r="PKP69" s="61"/>
      <c r="PKQ69" s="2"/>
      <c r="PKR69" s="62"/>
      <c r="PKS69" s="3"/>
      <c r="PKT69" s="61"/>
      <c r="PKU69" s="61"/>
      <c r="PKV69" s="61"/>
      <c r="PKW69" s="61"/>
      <c r="PKX69" s="61"/>
      <c r="PKY69" s="2"/>
      <c r="PKZ69" s="62"/>
      <c r="PLA69" s="3"/>
      <c r="PLB69" s="61"/>
      <c r="PLC69" s="61"/>
      <c r="PLD69" s="61"/>
      <c r="PLE69" s="61"/>
      <c r="PLF69" s="61"/>
      <c r="PLG69" s="2"/>
      <c r="PLH69" s="62"/>
      <c r="PLI69" s="3"/>
      <c r="PLJ69" s="61"/>
      <c r="PLK69" s="61"/>
      <c r="PLL69" s="61"/>
      <c r="PLM69" s="61"/>
      <c r="PLN69" s="61"/>
      <c r="PLO69" s="2"/>
      <c r="PLP69" s="62"/>
      <c r="PLQ69" s="3"/>
      <c r="PLR69" s="61"/>
      <c r="PLS69" s="61"/>
      <c r="PLT69" s="61"/>
      <c r="PLU69" s="61"/>
      <c r="PLV69" s="61"/>
      <c r="PLW69" s="2"/>
      <c r="PLX69" s="62"/>
      <c r="PLY69" s="3"/>
      <c r="PLZ69" s="61"/>
      <c r="PMA69" s="61"/>
      <c r="PMB69" s="61"/>
      <c r="PMC69" s="61"/>
      <c r="PMD69" s="61"/>
      <c r="PME69" s="2"/>
      <c r="PMF69" s="62"/>
      <c r="PMG69" s="3"/>
      <c r="PMH69" s="61"/>
      <c r="PMI69" s="61"/>
      <c r="PMJ69" s="61"/>
      <c r="PMK69" s="61"/>
      <c r="PML69" s="61"/>
      <c r="PMM69" s="2"/>
      <c r="PMN69" s="62"/>
      <c r="PMO69" s="3"/>
      <c r="PMP69" s="61"/>
      <c r="PMQ69" s="61"/>
      <c r="PMR69" s="61"/>
      <c r="PMS69" s="61"/>
      <c r="PMT69" s="61"/>
      <c r="PMU69" s="2"/>
      <c r="PMV69" s="62"/>
      <c r="PMW69" s="3"/>
      <c r="PMX69" s="61"/>
      <c r="PMY69" s="61"/>
      <c r="PMZ69" s="61"/>
      <c r="PNA69" s="61"/>
      <c r="PNB69" s="61"/>
      <c r="PNC69" s="2"/>
      <c r="PND69" s="62"/>
      <c r="PNE69" s="3"/>
      <c r="PNF69" s="61"/>
      <c r="PNG69" s="61"/>
      <c r="PNH69" s="61"/>
      <c r="PNI69" s="61"/>
      <c r="PNJ69" s="61"/>
      <c r="PNK69" s="2"/>
      <c r="PNL69" s="62"/>
      <c r="PNM69" s="3"/>
      <c r="PNN69" s="61"/>
      <c r="PNO69" s="61"/>
      <c r="PNP69" s="61"/>
      <c r="PNQ69" s="61"/>
      <c r="PNR69" s="61"/>
      <c r="PNS69" s="2"/>
      <c r="PNT69" s="62"/>
      <c r="PNU69" s="3"/>
      <c r="PNV69" s="61"/>
      <c r="PNW69" s="61"/>
      <c r="PNX69" s="61"/>
      <c r="PNY69" s="61"/>
      <c r="PNZ69" s="61"/>
      <c r="POA69" s="2"/>
      <c r="POB69" s="62"/>
      <c r="POC69" s="3"/>
      <c r="POD69" s="61"/>
      <c r="POE69" s="61"/>
      <c r="POF69" s="61"/>
      <c r="POG69" s="61"/>
      <c r="POH69" s="61"/>
      <c r="POI69" s="2"/>
      <c r="POJ69" s="62"/>
      <c r="POK69" s="3"/>
      <c r="POL69" s="61"/>
      <c r="POM69" s="61"/>
      <c r="PON69" s="61"/>
      <c r="POO69" s="61"/>
      <c r="POP69" s="61"/>
      <c r="POQ69" s="2"/>
      <c r="POR69" s="62"/>
      <c r="POS69" s="3"/>
      <c r="POT69" s="61"/>
      <c r="POU69" s="61"/>
      <c r="POV69" s="61"/>
      <c r="POW69" s="61"/>
      <c r="POX69" s="61"/>
      <c r="POY69" s="2"/>
      <c r="POZ69" s="62"/>
      <c r="PPA69" s="3"/>
      <c r="PPB69" s="61"/>
      <c r="PPC69" s="61"/>
      <c r="PPD69" s="61"/>
      <c r="PPE69" s="61"/>
      <c r="PPF69" s="61"/>
      <c r="PPG69" s="2"/>
      <c r="PPH69" s="62"/>
      <c r="PPI69" s="3"/>
      <c r="PPJ69" s="61"/>
      <c r="PPK69" s="61"/>
      <c r="PPL69" s="61"/>
      <c r="PPM69" s="61"/>
      <c r="PPN69" s="61"/>
      <c r="PPO69" s="2"/>
      <c r="PPP69" s="62"/>
      <c r="PPQ69" s="3"/>
      <c r="PPR69" s="61"/>
      <c r="PPS69" s="61"/>
      <c r="PPT69" s="61"/>
      <c r="PPU69" s="61"/>
      <c r="PPV69" s="61"/>
      <c r="PPW69" s="2"/>
      <c r="PPX69" s="62"/>
      <c r="PPY69" s="3"/>
      <c r="PPZ69" s="61"/>
      <c r="PQA69" s="61"/>
      <c r="PQB69" s="61"/>
      <c r="PQC69" s="61"/>
      <c r="PQD69" s="61"/>
      <c r="PQE69" s="2"/>
      <c r="PQF69" s="62"/>
      <c r="PQG69" s="3"/>
      <c r="PQH69" s="61"/>
      <c r="PQI69" s="61"/>
      <c r="PQJ69" s="61"/>
      <c r="PQK69" s="61"/>
      <c r="PQL69" s="61"/>
      <c r="PQM69" s="2"/>
      <c r="PQN69" s="62"/>
      <c r="PQO69" s="3"/>
      <c r="PQP69" s="61"/>
      <c r="PQQ69" s="61"/>
      <c r="PQR69" s="61"/>
      <c r="PQS69" s="61"/>
      <c r="PQT69" s="61"/>
      <c r="PQU69" s="2"/>
      <c r="PQV69" s="62"/>
      <c r="PQW69" s="3"/>
      <c r="PQX69" s="61"/>
      <c r="PQY69" s="61"/>
      <c r="PQZ69" s="61"/>
      <c r="PRA69" s="61"/>
      <c r="PRB69" s="61"/>
      <c r="PRC69" s="2"/>
      <c r="PRD69" s="62"/>
      <c r="PRE69" s="3"/>
      <c r="PRF69" s="61"/>
      <c r="PRG69" s="61"/>
      <c r="PRH69" s="61"/>
      <c r="PRI69" s="61"/>
      <c r="PRJ69" s="61"/>
      <c r="PRK69" s="2"/>
      <c r="PRL69" s="62"/>
      <c r="PRM69" s="3"/>
      <c r="PRN69" s="61"/>
      <c r="PRO69" s="61"/>
      <c r="PRP69" s="61"/>
      <c r="PRQ69" s="61"/>
      <c r="PRR69" s="61"/>
      <c r="PRS69" s="2"/>
      <c r="PRT69" s="62"/>
      <c r="PRU69" s="3"/>
      <c r="PRV69" s="61"/>
      <c r="PRW69" s="61"/>
      <c r="PRX69" s="61"/>
      <c r="PRY69" s="61"/>
      <c r="PRZ69" s="61"/>
      <c r="PSA69" s="2"/>
      <c r="PSB69" s="62"/>
      <c r="PSC69" s="3"/>
      <c r="PSD69" s="61"/>
      <c r="PSE69" s="61"/>
      <c r="PSF69" s="61"/>
      <c r="PSG69" s="61"/>
      <c r="PSH69" s="61"/>
      <c r="PSI69" s="2"/>
      <c r="PSJ69" s="62"/>
      <c r="PSK69" s="3"/>
      <c r="PSL69" s="61"/>
      <c r="PSM69" s="61"/>
      <c r="PSN69" s="61"/>
      <c r="PSO69" s="61"/>
      <c r="PSP69" s="61"/>
      <c r="PSQ69" s="2"/>
      <c r="PSR69" s="62"/>
      <c r="PSS69" s="3"/>
      <c r="PST69" s="61"/>
      <c r="PSU69" s="61"/>
      <c r="PSV69" s="61"/>
      <c r="PSW69" s="61"/>
      <c r="PSX69" s="61"/>
      <c r="PSY69" s="2"/>
      <c r="PSZ69" s="62"/>
      <c r="PTA69" s="3"/>
      <c r="PTB69" s="61"/>
      <c r="PTC69" s="61"/>
      <c r="PTD69" s="61"/>
      <c r="PTE69" s="61"/>
      <c r="PTF69" s="61"/>
      <c r="PTG69" s="2"/>
      <c r="PTH69" s="62"/>
      <c r="PTI69" s="3"/>
      <c r="PTJ69" s="61"/>
      <c r="PTK69" s="61"/>
      <c r="PTL69" s="61"/>
      <c r="PTM69" s="61"/>
      <c r="PTN69" s="61"/>
      <c r="PTO69" s="2"/>
      <c r="PTP69" s="62"/>
      <c r="PTQ69" s="3"/>
      <c r="PTR69" s="61"/>
      <c r="PTS69" s="61"/>
      <c r="PTT69" s="61"/>
      <c r="PTU69" s="61"/>
      <c r="PTV69" s="61"/>
      <c r="PTW69" s="2"/>
      <c r="PTX69" s="62"/>
      <c r="PTY69" s="3"/>
      <c r="PTZ69" s="61"/>
      <c r="PUA69" s="61"/>
      <c r="PUB69" s="61"/>
      <c r="PUC69" s="61"/>
      <c r="PUD69" s="61"/>
      <c r="PUE69" s="2"/>
      <c r="PUF69" s="62"/>
      <c r="PUG69" s="3"/>
      <c r="PUH69" s="61"/>
      <c r="PUI69" s="61"/>
      <c r="PUJ69" s="61"/>
      <c r="PUK69" s="61"/>
      <c r="PUL69" s="61"/>
      <c r="PUM69" s="2"/>
      <c r="PUN69" s="62"/>
      <c r="PUO69" s="3"/>
      <c r="PUP69" s="61"/>
      <c r="PUQ69" s="61"/>
      <c r="PUR69" s="61"/>
      <c r="PUS69" s="61"/>
      <c r="PUT69" s="61"/>
      <c r="PUU69" s="2"/>
      <c r="PUV69" s="62"/>
      <c r="PUW69" s="3"/>
      <c r="PUX69" s="61"/>
      <c r="PUY69" s="61"/>
      <c r="PUZ69" s="61"/>
      <c r="PVA69" s="61"/>
      <c r="PVB69" s="61"/>
      <c r="PVC69" s="2"/>
      <c r="PVD69" s="62"/>
      <c r="PVE69" s="3"/>
      <c r="PVF69" s="61"/>
      <c r="PVG69" s="61"/>
      <c r="PVH69" s="61"/>
      <c r="PVI69" s="61"/>
      <c r="PVJ69" s="61"/>
      <c r="PVK69" s="2"/>
      <c r="PVL69" s="62"/>
      <c r="PVM69" s="3"/>
      <c r="PVN69" s="61"/>
      <c r="PVO69" s="61"/>
      <c r="PVP69" s="61"/>
      <c r="PVQ69" s="61"/>
      <c r="PVR69" s="61"/>
      <c r="PVS69" s="2"/>
      <c r="PVT69" s="62"/>
      <c r="PVU69" s="3"/>
      <c r="PVV69" s="61"/>
      <c r="PVW69" s="61"/>
      <c r="PVX69" s="61"/>
      <c r="PVY69" s="61"/>
      <c r="PVZ69" s="61"/>
      <c r="PWA69" s="2"/>
      <c r="PWB69" s="62"/>
      <c r="PWC69" s="3"/>
      <c r="PWD69" s="61"/>
      <c r="PWE69" s="61"/>
      <c r="PWF69" s="61"/>
      <c r="PWG69" s="61"/>
      <c r="PWH69" s="61"/>
      <c r="PWI69" s="2"/>
      <c r="PWJ69" s="62"/>
      <c r="PWK69" s="3"/>
      <c r="PWL69" s="61"/>
      <c r="PWM69" s="61"/>
      <c r="PWN69" s="61"/>
      <c r="PWO69" s="61"/>
      <c r="PWP69" s="61"/>
      <c r="PWQ69" s="2"/>
      <c r="PWR69" s="62"/>
      <c r="PWS69" s="3"/>
      <c r="PWT69" s="61"/>
      <c r="PWU69" s="61"/>
      <c r="PWV69" s="61"/>
      <c r="PWW69" s="61"/>
      <c r="PWX69" s="61"/>
      <c r="PWY69" s="2"/>
      <c r="PWZ69" s="62"/>
      <c r="PXA69" s="3"/>
      <c r="PXB69" s="61"/>
      <c r="PXC69" s="61"/>
      <c r="PXD69" s="61"/>
      <c r="PXE69" s="61"/>
      <c r="PXF69" s="61"/>
      <c r="PXG69" s="2"/>
      <c r="PXH69" s="62"/>
      <c r="PXI69" s="3"/>
      <c r="PXJ69" s="61"/>
      <c r="PXK69" s="61"/>
      <c r="PXL69" s="61"/>
      <c r="PXM69" s="61"/>
      <c r="PXN69" s="61"/>
      <c r="PXO69" s="2"/>
      <c r="PXP69" s="62"/>
      <c r="PXQ69" s="3"/>
      <c r="PXR69" s="61"/>
      <c r="PXS69" s="61"/>
      <c r="PXT69" s="61"/>
      <c r="PXU69" s="61"/>
      <c r="PXV69" s="61"/>
      <c r="PXW69" s="2"/>
      <c r="PXX69" s="62"/>
      <c r="PXY69" s="3"/>
      <c r="PXZ69" s="61"/>
      <c r="PYA69" s="61"/>
      <c r="PYB69" s="61"/>
      <c r="PYC69" s="61"/>
      <c r="PYD69" s="61"/>
      <c r="PYE69" s="2"/>
      <c r="PYF69" s="62"/>
      <c r="PYG69" s="3"/>
      <c r="PYH69" s="61"/>
      <c r="PYI69" s="61"/>
      <c r="PYJ69" s="61"/>
      <c r="PYK69" s="61"/>
      <c r="PYL69" s="61"/>
      <c r="PYM69" s="2"/>
      <c r="PYN69" s="62"/>
      <c r="PYO69" s="3"/>
      <c r="PYP69" s="61"/>
      <c r="PYQ69" s="61"/>
      <c r="PYR69" s="61"/>
      <c r="PYS69" s="61"/>
      <c r="PYT69" s="61"/>
      <c r="PYU69" s="2"/>
      <c r="PYV69" s="62"/>
      <c r="PYW69" s="3"/>
      <c r="PYX69" s="61"/>
      <c r="PYY69" s="61"/>
      <c r="PYZ69" s="61"/>
      <c r="PZA69" s="61"/>
      <c r="PZB69" s="61"/>
      <c r="PZC69" s="2"/>
      <c r="PZD69" s="62"/>
      <c r="PZE69" s="3"/>
      <c r="PZF69" s="61"/>
      <c r="PZG69" s="61"/>
      <c r="PZH69" s="61"/>
      <c r="PZI69" s="61"/>
      <c r="PZJ69" s="61"/>
      <c r="PZK69" s="2"/>
      <c r="PZL69" s="62"/>
      <c r="PZM69" s="3"/>
      <c r="PZN69" s="61"/>
      <c r="PZO69" s="61"/>
      <c r="PZP69" s="61"/>
      <c r="PZQ69" s="61"/>
      <c r="PZR69" s="61"/>
      <c r="PZS69" s="2"/>
      <c r="PZT69" s="62"/>
      <c r="PZU69" s="3"/>
      <c r="PZV69" s="61"/>
      <c r="PZW69" s="61"/>
      <c r="PZX69" s="61"/>
      <c r="PZY69" s="61"/>
      <c r="PZZ69" s="61"/>
      <c r="QAA69" s="2"/>
      <c r="QAB69" s="62"/>
      <c r="QAC69" s="3"/>
      <c r="QAD69" s="61"/>
      <c r="QAE69" s="61"/>
      <c r="QAF69" s="61"/>
      <c r="QAG69" s="61"/>
      <c r="QAH69" s="61"/>
      <c r="QAI69" s="2"/>
      <c r="QAJ69" s="62"/>
      <c r="QAK69" s="3"/>
      <c r="QAL69" s="61"/>
      <c r="QAM69" s="61"/>
      <c r="QAN69" s="61"/>
      <c r="QAO69" s="61"/>
      <c r="QAP69" s="61"/>
      <c r="QAQ69" s="2"/>
      <c r="QAR69" s="62"/>
      <c r="QAS69" s="3"/>
      <c r="QAT69" s="61"/>
      <c r="QAU69" s="61"/>
      <c r="QAV69" s="61"/>
      <c r="QAW69" s="61"/>
      <c r="QAX69" s="61"/>
      <c r="QAY69" s="2"/>
      <c r="QAZ69" s="62"/>
      <c r="QBA69" s="3"/>
      <c r="QBB69" s="61"/>
      <c r="QBC69" s="61"/>
      <c r="QBD69" s="61"/>
      <c r="QBE69" s="61"/>
      <c r="QBF69" s="61"/>
      <c r="QBG69" s="2"/>
      <c r="QBH69" s="62"/>
      <c r="QBI69" s="3"/>
      <c r="QBJ69" s="61"/>
      <c r="QBK69" s="61"/>
      <c r="QBL69" s="61"/>
      <c r="QBM69" s="61"/>
      <c r="QBN69" s="61"/>
      <c r="QBO69" s="2"/>
      <c r="QBP69" s="62"/>
      <c r="QBQ69" s="3"/>
      <c r="QBR69" s="61"/>
      <c r="QBS69" s="61"/>
      <c r="QBT69" s="61"/>
      <c r="QBU69" s="61"/>
      <c r="QBV69" s="61"/>
      <c r="QBW69" s="2"/>
      <c r="QBX69" s="62"/>
      <c r="QBY69" s="3"/>
      <c r="QBZ69" s="61"/>
      <c r="QCA69" s="61"/>
      <c r="QCB69" s="61"/>
      <c r="QCC69" s="61"/>
      <c r="QCD69" s="61"/>
      <c r="QCE69" s="2"/>
      <c r="QCF69" s="62"/>
      <c r="QCG69" s="3"/>
      <c r="QCH69" s="61"/>
      <c r="QCI69" s="61"/>
      <c r="QCJ69" s="61"/>
      <c r="QCK69" s="61"/>
      <c r="QCL69" s="61"/>
      <c r="QCM69" s="2"/>
      <c r="QCN69" s="62"/>
      <c r="QCO69" s="3"/>
      <c r="QCP69" s="61"/>
      <c r="QCQ69" s="61"/>
      <c r="QCR69" s="61"/>
      <c r="QCS69" s="61"/>
      <c r="QCT69" s="61"/>
      <c r="QCU69" s="2"/>
      <c r="QCV69" s="62"/>
      <c r="QCW69" s="3"/>
      <c r="QCX69" s="61"/>
      <c r="QCY69" s="61"/>
      <c r="QCZ69" s="61"/>
      <c r="QDA69" s="61"/>
      <c r="QDB69" s="61"/>
      <c r="QDC69" s="2"/>
      <c r="QDD69" s="62"/>
      <c r="QDE69" s="3"/>
      <c r="QDF69" s="61"/>
      <c r="QDG69" s="61"/>
      <c r="QDH69" s="61"/>
      <c r="QDI69" s="61"/>
      <c r="QDJ69" s="61"/>
      <c r="QDK69" s="2"/>
      <c r="QDL69" s="62"/>
      <c r="QDM69" s="3"/>
      <c r="QDN69" s="61"/>
      <c r="QDO69" s="61"/>
      <c r="QDP69" s="61"/>
      <c r="QDQ69" s="61"/>
      <c r="QDR69" s="61"/>
      <c r="QDS69" s="2"/>
      <c r="QDT69" s="62"/>
      <c r="QDU69" s="3"/>
      <c r="QDV69" s="61"/>
      <c r="QDW69" s="61"/>
      <c r="QDX69" s="61"/>
      <c r="QDY69" s="61"/>
      <c r="QDZ69" s="61"/>
      <c r="QEA69" s="2"/>
      <c r="QEB69" s="62"/>
      <c r="QEC69" s="3"/>
      <c r="QED69" s="61"/>
      <c r="QEE69" s="61"/>
      <c r="QEF69" s="61"/>
      <c r="QEG69" s="61"/>
      <c r="QEH69" s="61"/>
      <c r="QEI69" s="2"/>
      <c r="QEJ69" s="62"/>
      <c r="QEK69" s="3"/>
      <c r="QEL69" s="61"/>
      <c r="QEM69" s="61"/>
      <c r="QEN69" s="61"/>
      <c r="QEO69" s="61"/>
      <c r="QEP69" s="61"/>
      <c r="QEQ69" s="2"/>
      <c r="QER69" s="62"/>
      <c r="QES69" s="3"/>
      <c r="QET69" s="61"/>
      <c r="QEU69" s="61"/>
      <c r="QEV69" s="61"/>
      <c r="QEW69" s="61"/>
      <c r="QEX69" s="61"/>
      <c r="QEY69" s="2"/>
      <c r="QEZ69" s="62"/>
      <c r="QFA69" s="3"/>
      <c r="QFB69" s="61"/>
      <c r="QFC69" s="61"/>
      <c r="QFD69" s="61"/>
      <c r="QFE69" s="61"/>
      <c r="QFF69" s="61"/>
      <c r="QFG69" s="2"/>
      <c r="QFH69" s="62"/>
      <c r="QFI69" s="3"/>
      <c r="QFJ69" s="61"/>
      <c r="QFK69" s="61"/>
      <c r="QFL69" s="61"/>
      <c r="QFM69" s="61"/>
      <c r="QFN69" s="61"/>
      <c r="QFO69" s="2"/>
      <c r="QFP69" s="62"/>
      <c r="QFQ69" s="3"/>
      <c r="QFR69" s="61"/>
      <c r="QFS69" s="61"/>
      <c r="QFT69" s="61"/>
      <c r="QFU69" s="61"/>
      <c r="QFV69" s="61"/>
      <c r="QFW69" s="2"/>
      <c r="QFX69" s="62"/>
      <c r="QFY69" s="3"/>
      <c r="QFZ69" s="61"/>
      <c r="QGA69" s="61"/>
      <c r="QGB69" s="61"/>
      <c r="QGC69" s="61"/>
      <c r="QGD69" s="61"/>
      <c r="QGE69" s="2"/>
      <c r="QGF69" s="62"/>
      <c r="QGG69" s="3"/>
      <c r="QGH69" s="61"/>
      <c r="QGI69" s="61"/>
      <c r="QGJ69" s="61"/>
      <c r="QGK69" s="61"/>
      <c r="QGL69" s="61"/>
      <c r="QGM69" s="2"/>
      <c r="QGN69" s="62"/>
      <c r="QGO69" s="3"/>
      <c r="QGP69" s="61"/>
      <c r="QGQ69" s="61"/>
      <c r="QGR69" s="61"/>
      <c r="QGS69" s="61"/>
      <c r="QGT69" s="61"/>
      <c r="QGU69" s="2"/>
      <c r="QGV69" s="62"/>
      <c r="QGW69" s="3"/>
      <c r="QGX69" s="61"/>
      <c r="QGY69" s="61"/>
      <c r="QGZ69" s="61"/>
      <c r="QHA69" s="61"/>
      <c r="QHB69" s="61"/>
      <c r="QHC69" s="2"/>
      <c r="QHD69" s="62"/>
      <c r="QHE69" s="3"/>
      <c r="QHF69" s="61"/>
      <c r="QHG69" s="61"/>
      <c r="QHH69" s="61"/>
      <c r="QHI69" s="61"/>
      <c r="QHJ69" s="61"/>
      <c r="QHK69" s="2"/>
      <c r="QHL69" s="62"/>
      <c r="QHM69" s="3"/>
      <c r="QHN69" s="61"/>
      <c r="QHO69" s="61"/>
      <c r="QHP69" s="61"/>
      <c r="QHQ69" s="61"/>
      <c r="QHR69" s="61"/>
      <c r="QHS69" s="2"/>
      <c r="QHT69" s="62"/>
      <c r="QHU69" s="3"/>
      <c r="QHV69" s="61"/>
      <c r="QHW69" s="61"/>
      <c r="QHX69" s="61"/>
      <c r="QHY69" s="61"/>
      <c r="QHZ69" s="61"/>
      <c r="QIA69" s="2"/>
      <c r="QIB69" s="62"/>
      <c r="QIC69" s="3"/>
      <c r="QID69" s="61"/>
      <c r="QIE69" s="61"/>
      <c r="QIF69" s="61"/>
      <c r="QIG69" s="61"/>
      <c r="QIH69" s="61"/>
      <c r="QII69" s="2"/>
      <c r="QIJ69" s="62"/>
      <c r="QIK69" s="3"/>
      <c r="QIL69" s="61"/>
      <c r="QIM69" s="61"/>
      <c r="QIN69" s="61"/>
      <c r="QIO69" s="61"/>
      <c r="QIP69" s="61"/>
      <c r="QIQ69" s="2"/>
      <c r="QIR69" s="62"/>
      <c r="QIS69" s="3"/>
      <c r="QIT69" s="61"/>
      <c r="QIU69" s="61"/>
      <c r="QIV69" s="61"/>
      <c r="QIW69" s="61"/>
      <c r="QIX69" s="61"/>
      <c r="QIY69" s="2"/>
      <c r="QIZ69" s="62"/>
      <c r="QJA69" s="3"/>
      <c r="QJB69" s="61"/>
      <c r="QJC69" s="61"/>
      <c r="QJD69" s="61"/>
      <c r="QJE69" s="61"/>
      <c r="QJF69" s="61"/>
      <c r="QJG69" s="2"/>
      <c r="QJH69" s="62"/>
      <c r="QJI69" s="3"/>
      <c r="QJJ69" s="61"/>
      <c r="QJK69" s="61"/>
      <c r="QJL69" s="61"/>
      <c r="QJM69" s="61"/>
      <c r="QJN69" s="61"/>
      <c r="QJO69" s="2"/>
      <c r="QJP69" s="62"/>
      <c r="QJQ69" s="3"/>
      <c r="QJR69" s="61"/>
      <c r="QJS69" s="61"/>
      <c r="QJT69" s="61"/>
      <c r="QJU69" s="61"/>
      <c r="QJV69" s="61"/>
      <c r="QJW69" s="2"/>
      <c r="QJX69" s="62"/>
      <c r="QJY69" s="3"/>
      <c r="QJZ69" s="61"/>
      <c r="QKA69" s="61"/>
      <c r="QKB69" s="61"/>
      <c r="QKC69" s="61"/>
      <c r="QKD69" s="61"/>
      <c r="QKE69" s="2"/>
      <c r="QKF69" s="62"/>
      <c r="QKG69" s="3"/>
      <c r="QKH69" s="61"/>
      <c r="QKI69" s="61"/>
      <c r="QKJ69" s="61"/>
      <c r="QKK69" s="61"/>
      <c r="QKL69" s="61"/>
      <c r="QKM69" s="2"/>
      <c r="QKN69" s="62"/>
      <c r="QKO69" s="3"/>
      <c r="QKP69" s="61"/>
      <c r="QKQ69" s="61"/>
      <c r="QKR69" s="61"/>
      <c r="QKS69" s="61"/>
      <c r="QKT69" s="61"/>
      <c r="QKU69" s="2"/>
      <c r="QKV69" s="62"/>
      <c r="QKW69" s="3"/>
      <c r="QKX69" s="61"/>
      <c r="QKY69" s="61"/>
      <c r="QKZ69" s="61"/>
      <c r="QLA69" s="61"/>
      <c r="QLB69" s="61"/>
      <c r="QLC69" s="2"/>
      <c r="QLD69" s="62"/>
      <c r="QLE69" s="3"/>
      <c r="QLF69" s="61"/>
      <c r="QLG69" s="61"/>
      <c r="QLH69" s="61"/>
      <c r="QLI69" s="61"/>
      <c r="QLJ69" s="61"/>
      <c r="QLK69" s="2"/>
      <c r="QLL69" s="62"/>
      <c r="QLM69" s="3"/>
      <c r="QLN69" s="61"/>
      <c r="QLO69" s="61"/>
      <c r="QLP69" s="61"/>
      <c r="QLQ69" s="61"/>
      <c r="QLR69" s="61"/>
      <c r="QLS69" s="2"/>
      <c r="QLT69" s="62"/>
      <c r="QLU69" s="3"/>
      <c r="QLV69" s="61"/>
      <c r="QLW69" s="61"/>
      <c r="QLX69" s="61"/>
      <c r="QLY69" s="61"/>
      <c r="QLZ69" s="61"/>
      <c r="QMA69" s="2"/>
      <c r="QMB69" s="62"/>
      <c r="QMC69" s="3"/>
      <c r="QMD69" s="61"/>
      <c r="QME69" s="61"/>
      <c r="QMF69" s="61"/>
      <c r="QMG69" s="61"/>
      <c r="QMH69" s="61"/>
      <c r="QMI69" s="2"/>
      <c r="QMJ69" s="62"/>
      <c r="QMK69" s="3"/>
      <c r="QML69" s="61"/>
      <c r="QMM69" s="61"/>
      <c r="QMN69" s="61"/>
      <c r="QMO69" s="61"/>
      <c r="QMP69" s="61"/>
      <c r="QMQ69" s="2"/>
      <c r="QMR69" s="62"/>
      <c r="QMS69" s="3"/>
      <c r="QMT69" s="61"/>
      <c r="QMU69" s="61"/>
      <c r="QMV69" s="61"/>
      <c r="QMW69" s="61"/>
      <c r="QMX69" s="61"/>
      <c r="QMY69" s="2"/>
      <c r="QMZ69" s="62"/>
      <c r="QNA69" s="3"/>
      <c r="QNB69" s="61"/>
      <c r="QNC69" s="61"/>
      <c r="QND69" s="61"/>
      <c r="QNE69" s="61"/>
      <c r="QNF69" s="61"/>
      <c r="QNG69" s="2"/>
      <c r="QNH69" s="62"/>
      <c r="QNI69" s="3"/>
      <c r="QNJ69" s="61"/>
      <c r="QNK69" s="61"/>
      <c r="QNL69" s="61"/>
      <c r="QNM69" s="61"/>
      <c r="QNN69" s="61"/>
      <c r="QNO69" s="2"/>
      <c r="QNP69" s="62"/>
      <c r="QNQ69" s="3"/>
      <c r="QNR69" s="61"/>
      <c r="QNS69" s="61"/>
      <c r="QNT69" s="61"/>
      <c r="QNU69" s="61"/>
      <c r="QNV69" s="61"/>
      <c r="QNW69" s="2"/>
      <c r="QNX69" s="62"/>
      <c r="QNY69" s="3"/>
      <c r="QNZ69" s="61"/>
      <c r="QOA69" s="61"/>
      <c r="QOB69" s="61"/>
      <c r="QOC69" s="61"/>
      <c r="QOD69" s="61"/>
      <c r="QOE69" s="2"/>
      <c r="QOF69" s="62"/>
      <c r="QOG69" s="3"/>
      <c r="QOH69" s="61"/>
      <c r="QOI69" s="61"/>
      <c r="QOJ69" s="61"/>
      <c r="QOK69" s="61"/>
      <c r="QOL69" s="61"/>
      <c r="QOM69" s="2"/>
      <c r="QON69" s="62"/>
      <c r="QOO69" s="3"/>
      <c r="QOP69" s="61"/>
      <c r="QOQ69" s="61"/>
      <c r="QOR69" s="61"/>
      <c r="QOS69" s="61"/>
      <c r="QOT69" s="61"/>
      <c r="QOU69" s="2"/>
      <c r="QOV69" s="62"/>
      <c r="QOW69" s="3"/>
      <c r="QOX69" s="61"/>
      <c r="QOY69" s="61"/>
      <c r="QOZ69" s="61"/>
      <c r="QPA69" s="61"/>
      <c r="QPB69" s="61"/>
      <c r="QPC69" s="2"/>
      <c r="QPD69" s="62"/>
      <c r="QPE69" s="3"/>
      <c r="QPF69" s="61"/>
      <c r="QPG69" s="61"/>
      <c r="QPH69" s="61"/>
      <c r="QPI69" s="61"/>
      <c r="QPJ69" s="61"/>
      <c r="QPK69" s="2"/>
      <c r="QPL69" s="62"/>
      <c r="QPM69" s="3"/>
      <c r="QPN69" s="61"/>
      <c r="QPO69" s="61"/>
      <c r="QPP69" s="61"/>
      <c r="QPQ69" s="61"/>
      <c r="QPR69" s="61"/>
      <c r="QPS69" s="2"/>
      <c r="QPT69" s="62"/>
      <c r="QPU69" s="3"/>
      <c r="QPV69" s="61"/>
      <c r="QPW69" s="61"/>
      <c r="QPX69" s="61"/>
      <c r="QPY69" s="61"/>
      <c r="QPZ69" s="61"/>
      <c r="QQA69" s="2"/>
      <c r="QQB69" s="62"/>
      <c r="QQC69" s="3"/>
      <c r="QQD69" s="61"/>
      <c r="QQE69" s="61"/>
      <c r="QQF69" s="61"/>
      <c r="QQG69" s="61"/>
      <c r="QQH69" s="61"/>
      <c r="QQI69" s="2"/>
      <c r="QQJ69" s="62"/>
      <c r="QQK69" s="3"/>
      <c r="QQL69" s="61"/>
      <c r="QQM69" s="61"/>
      <c r="QQN69" s="61"/>
      <c r="QQO69" s="61"/>
      <c r="QQP69" s="61"/>
      <c r="QQQ69" s="2"/>
      <c r="QQR69" s="62"/>
      <c r="QQS69" s="3"/>
      <c r="QQT69" s="61"/>
      <c r="QQU69" s="61"/>
      <c r="QQV69" s="61"/>
      <c r="QQW69" s="61"/>
      <c r="QQX69" s="61"/>
      <c r="QQY69" s="2"/>
      <c r="QQZ69" s="62"/>
      <c r="QRA69" s="3"/>
      <c r="QRB69" s="61"/>
      <c r="QRC69" s="61"/>
      <c r="QRD69" s="61"/>
      <c r="QRE69" s="61"/>
      <c r="QRF69" s="61"/>
      <c r="QRG69" s="2"/>
      <c r="QRH69" s="62"/>
      <c r="QRI69" s="3"/>
      <c r="QRJ69" s="61"/>
      <c r="QRK69" s="61"/>
      <c r="QRL69" s="61"/>
      <c r="QRM69" s="61"/>
      <c r="QRN69" s="61"/>
      <c r="QRO69" s="2"/>
      <c r="QRP69" s="62"/>
      <c r="QRQ69" s="3"/>
      <c r="QRR69" s="61"/>
      <c r="QRS69" s="61"/>
      <c r="QRT69" s="61"/>
      <c r="QRU69" s="61"/>
      <c r="QRV69" s="61"/>
      <c r="QRW69" s="2"/>
      <c r="QRX69" s="62"/>
      <c r="QRY69" s="3"/>
      <c r="QRZ69" s="61"/>
      <c r="QSA69" s="61"/>
      <c r="QSB69" s="61"/>
      <c r="QSC69" s="61"/>
      <c r="QSD69" s="61"/>
      <c r="QSE69" s="2"/>
      <c r="QSF69" s="62"/>
      <c r="QSG69" s="3"/>
      <c r="QSH69" s="61"/>
      <c r="QSI69" s="61"/>
      <c r="QSJ69" s="61"/>
      <c r="QSK69" s="61"/>
      <c r="QSL69" s="61"/>
      <c r="QSM69" s="2"/>
      <c r="QSN69" s="62"/>
      <c r="QSO69" s="3"/>
      <c r="QSP69" s="61"/>
      <c r="QSQ69" s="61"/>
      <c r="QSR69" s="61"/>
      <c r="QSS69" s="61"/>
      <c r="QST69" s="61"/>
      <c r="QSU69" s="2"/>
      <c r="QSV69" s="62"/>
      <c r="QSW69" s="3"/>
      <c r="QSX69" s="61"/>
      <c r="QSY69" s="61"/>
      <c r="QSZ69" s="61"/>
      <c r="QTA69" s="61"/>
      <c r="QTB69" s="61"/>
      <c r="QTC69" s="2"/>
      <c r="QTD69" s="62"/>
      <c r="QTE69" s="3"/>
      <c r="QTF69" s="61"/>
      <c r="QTG69" s="61"/>
      <c r="QTH69" s="61"/>
      <c r="QTI69" s="61"/>
      <c r="QTJ69" s="61"/>
      <c r="QTK69" s="2"/>
      <c r="QTL69" s="62"/>
      <c r="QTM69" s="3"/>
      <c r="QTN69" s="61"/>
      <c r="QTO69" s="61"/>
      <c r="QTP69" s="61"/>
      <c r="QTQ69" s="61"/>
      <c r="QTR69" s="61"/>
      <c r="QTS69" s="2"/>
      <c r="QTT69" s="62"/>
      <c r="QTU69" s="3"/>
      <c r="QTV69" s="61"/>
      <c r="QTW69" s="61"/>
      <c r="QTX69" s="61"/>
      <c r="QTY69" s="61"/>
      <c r="QTZ69" s="61"/>
      <c r="QUA69" s="2"/>
      <c r="QUB69" s="62"/>
      <c r="QUC69" s="3"/>
      <c r="QUD69" s="61"/>
      <c r="QUE69" s="61"/>
      <c r="QUF69" s="61"/>
      <c r="QUG69" s="61"/>
      <c r="QUH69" s="61"/>
      <c r="QUI69" s="2"/>
      <c r="QUJ69" s="62"/>
      <c r="QUK69" s="3"/>
      <c r="QUL69" s="61"/>
      <c r="QUM69" s="61"/>
      <c r="QUN69" s="61"/>
      <c r="QUO69" s="61"/>
      <c r="QUP69" s="61"/>
      <c r="QUQ69" s="2"/>
      <c r="QUR69" s="62"/>
      <c r="QUS69" s="3"/>
      <c r="QUT69" s="61"/>
      <c r="QUU69" s="61"/>
      <c r="QUV69" s="61"/>
      <c r="QUW69" s="61"/>
      <c r="QUX69" s="61"/>
      <c r="QUY69" s="2"/>
      <c r="QUZ69" s="62"/>
      <c r="QVA69" s="3"/>
      <c r="QVB69" s="61"/>
      <c r="QVC69" s="61"/>
      <c r="QVD69" s="61"/>
      <c r="QVE69" s="61"/>
      <c r="QVF69" s="61"/>
      <c r="QVG69" s="2"/>
      <c r="QVH69" s="62"/>
      <c r="QVI69" s="3"/>
      <c r="QVJ69" s="61"/>
      <c r="QVK69" s="61"/>
      <c r="QVL69" s="61"/>
      <c r="QVM69" s="61"/>
      <c r="QVN69" s="61"/>
      <c r="QVO69" s="2"/>
      <c r="QVP69" s="62"/>
      <c r="QVQ69" s="3"/>
      <c r="QVR69" s="61"/>
      <c r="QVS69" s="61"/>
      <c r="QVT69" s="61"/>
      <c r="QVU69" s="61"/>
      <c r="QVV69" s="61"/>
      <c r="QVW69" s="2"/>
      <c r="QVX69" s="62"/>
      <c r="QVY69" s="3"/>
      <c r="QVZ69" s="61"/>
      <c r="QWA69" s="61"/>
      <c r="QWB69" s="61"/>
      <c r="QWC69" s="61"/>
      <c r="QWD69" s="61"/>
      <c r="QWE69" s="2"/>
      <c r="QWF69" s="62"/>
      <c r="QWG69" s="3"/>
      <c r="QWH69" s="61"/>
      <c r="QWI69" s="61"/>
      <c r="QWJ69" s="61"/>
      <c r="QWK69" s="61"/>
      <c r="QWL69" s="61"/>
      <c r="QWM69" s="2"/>
      <c r="QWN69" s="62"/>
      <c r="QWO69" s="3"/>
      <c r="QWP69" s="61"/>
      <c r="QWQ69" s="61"/>
      <c r="QWR69" s="61"/>
      <c r="QWS69" s="61"/>
      <c r="QWT69" s="61"/>
      <c r="QWU69" s="2"/>
      <c r="QWV69" s="62"/>
      <c r="QWW69" s="3"/>
      <c r="QWX69" s="61"/>
      <c r="QWY69" s="61"/>
      <c r="QWZ69" s="61"/>
      <c r="QXA69" s="61"/>
      <c r="QXB69" s="61"/>
      <c r="QXC69" s="2"/>
      <c r="QXD69" s="62"/>
      <c r="QXE69" s="3"/>
      <c r="QXF69" s="61"/>
      <c r="QXG69" s="61"/>
      <c r="QXH69" s="61"/>
      <c r="QXI69" s="61"/>
      <c r="QXJ69" s="61"/>
      <c r="QXK69" s="2"/>
      <c r="QXL69" s="62"/>
      <c r="QXM69" s="3"/>
      <c r="QXN69" s="61"/>
      <c r="QXO69" s="61"/>
      <c r="QXP69" s="61"/>
      <c r="QXQ69" s="61"/>
      <c r="QXR69" s="61"/>
      <c r="QXS69" s="2"/>
      <c r="QXT69" s="62"/>
      <c r="QXU69" s="3"/>
      <c r="QXV69" s="61"/>
      <c r="QXW69" s="61"/>
      <c r="QXX69" s="61"/>
      <c r="QXY69" s="61"/>
      <c r="QXZ69" s="61"/>
      <c r="QYA69" s="2"/>
      <c r="QYB69" s="62"/>
      <c r="QYC69" s="3"/>
      <c r="QYD69" s="61"/>
      <c r="QYE69" s="61"/>
      <c r="QYF69" s="61"/>
      <c r="QYG69" s="61"/>
      <c r="QYH69" s="61"/>
      <c r="QYI69" s="2"/>
      <c r="QYJ69" s="62"/>
      <c r="QYK69" s="3"/>
      <c r="QYL69" s="61"/>
      <c r="QYM69" s="61"/>
      <c r="QYN69" s="61"/>
      <c r="QYO69" s="61"/>
      <c r="QYP69" s="61"/>
      <c r="QYQ69" s="2"/>
      <c r="QYR69" s="62"/>
      <c r="QYS69" s="3"/>
      <c r="QYT69" s="61"/>
      <c r="QYU69" s="61"/>
      <c r="QYV69" s="61"/>
      <c r="QYW69" s="61"/>
      <c r="QYX69" s="61"/>
      <c r="QYY69" s="2"/>
      <c r="QYZ69" s="62"/>
      <c r="QZA69" s="3"/>
      <c r="QZB69" s="61"/>
      <c r="QZC69" s="61"/>
      <c r="QZD69" s="61"/>
      <c r="QZE69" s="61"/>
      <c r="QZF69" s="61"/>
      <c r="QZG69" s="2"/>
      <c r="QZH69" s="62"/>
      <c r="QZI69" s="3"/>
      <c r="QZJ69" s="61"/>
      <c r="QZK69" s="61"/>
      <c r="QZL69" s="61"/>
      <c r="QZM69" s="61"/>
      <c r="QZN69" s="61"/>
      <c r="QZO69" s="2"/>
      <c r="QZP69" s="62"/>
      <c r="QZQ69" s="3"/>
      <c r="QZR69" s="61"/>
      <c r="QZS69" s="61"/>
      <c r="QZT69" s="61"/>
      <c r="QZU69" s="61"/>
      <c r="QZV69" s="61"/>
      <c r="QZW69" s="2"/>
      <c r="QZX69" s="62"/>
      <c r="QZY69" s="3"/>
      <c r="QZZ69" s="61"/>
      <c r="RAA69" s="61"/>
      <c r="RAB69" s="61"/>
      <c r="RAC69" s="61"/>
      <c r="RAD69" s="61"/>
      <c r="RAE69" s="2"/>
      <c r="RAF69" s="62"/>
      <c r="RAG69" s="3"/>
      <c r="RAH69" s="61"/>
      <c r="RAI69" s="61"/>
      <c r="RAJ69" s="61"/>
      <c r="RAK69" s="61"/>
      <c r="RAL69" s="61"/>
      <c r="RAM69" s="2"/>
      <c r="RAN69" s="62"/>
      <c r="RAO69" s="3"/>
      <c r="RAP69" s="61"/>
      <c r="RAQ69" s="61"/>
      <c r="RAR69" s="61"/>
      <c r="RAS69" s="61"/>
      <c r="RAT69" s="61"/>
      <c r="RAU69" s="2"/>
      <c r="RAV69" s="62"/>
      <c r="RAW69" s="3"/>
      <c r="RAX69" s="61"/>
      <c r="RAY69" s="61"/>
      <c r="RAZ69" s="61"/>
      <c r="RBA69" s="61"/>
      <c r="RBB69" s="61"/>
      <c r="RBC69" s="2"/>
      <c r="RBD69" s="62"/>
      <c r="RBE69" s="3"/>
      <c r="RBF69" s="61"/>
      <c r="RBG69" s="61"/>
      <c r="RBH69" s="61"/>
      <c r="RBI69" s="61"/>
      <c r="RBJ69" s="61"/>
      <c r="RBK69" s="2"/>
      <c r="RBL69" s="62"/>
      <c r="RBM69" s="3"/>
      <c r="RBN69" s="61"/>
      <c r="RBO69" s="61"/>
      <c r="RBP69" s="61"/>
      <c r="RBQ69" s="61"/>
      <c r="RBR69" s="61"/>
      <c r="RBS69" s="2"/>
      <c r="RBT69" s="62"/>
      <c r="RBU69" s="3"/>
      <c r="RBV69" s="61"/>
      <c r="RBW69" s="61"/>
      <c r="RBX69" s="61"/>
      <c r="RBY69" s="61"/>
      <c r="RBZ69" s="61"/>
      <c r="RCA69" s="2"/>
      <c r="RCB69" s="62"/>
      <c r="RCC69" s="3"/>
      <c r="RCD69" s="61"/>
      <c r="RCE69" s="61"/>
      <c r="RCF69" s="61"/>
      <c r="RCG69" s="61"/>
      <c r="RCH69" s="61"/>
      <c r="RCI69" s="2"/>
      <c r="RCJ69" s="62"/>
      <c r="RCK69" s="3"/>
      <c r="RCL69" s="61"/>
      <c r="RCM69" s="61"/>
      <c r="RCN69" s="61"/>
      <c r="RCO69" s="61"/>
      <c r="RCP69" s="61"/>
      <c r="RCQ69" s="2"/>
      <c r="RCR69" s="62"/>
      <c r="RCS69" s="3"/>
      <c r="RCT69" s="61"/>
      <c r="RCU69" s="61"/>
      <c r="RCV69" s="61"/>
      <c r="RCW69" s="61"/>
      <c r="RCX69" s="61"/>
      <c r="RCY69" s="2"/>
      <c r="RCZ69" s="62"/>
      <c r="RDA69" s="3"/>
      <c r="RDB69" s="61"/>
      <c r="RDC69" s="61"/>
      <c r="RDD69" s="61"/>
      <c r="RDE69" s="61"/>
      <c r="RDF69" s="61"/>
      <c r="RDG69" s="2"/>
      <c r="RDH69" s="62"/>
      <c r="RDI69" s="3"/>
      <c r="RDJ69" s="61"/>
      <c r="RDK69" s="61"/>
      <c r="RDL69" s="61"/>
      <c r="RDM69" s="61"/>
      <c r="RDN69" s="61"/>
      <c r="RDO69" s="2"/>
      <c r="RDP69" s="62"/>
      <c r="RDQ69" s="3"/>
      <c r="RDR69" s="61"/>
      <c r="RDS69" s="61"/>
      <c r="RDT69" s="61"/>
      <c r="RDU69" s="61"/>
      <c r="RDV69" s="61"/>
      <c r="RDW69" s="2"/>
      <c r="RDX69" s="62"/>
      <c r="RDY69" s="3"/>
      <c r="RDZ69" s="61"/>
      <c r="REA69" s="61"/>
      <c r="REB69" s="61"/>
      <c r="REC69" s="61"/>
      <c r="RED69" s="61"/>
      <c r="REE69" s="2"/>
      <c r="REF69" s="62"/>
      <c r="REG69" s="3"/>
      <c r="REH69" s="61"/>
      <c r="REI69" s="61"/>
      <c r="REJ69" s="61"/>
      <c r="REK69" s="61"/>
      <c r="REL69" s="61"/>
      <c r="REM69" s="2"/>
      <c r="REN69" s="62"/>
      <c r="REO69" s="3"/>
      <c r="REP69" s="61"/>
      <c r="REQ69" s="61"/>
      <c r="RER69" s="61"/>
      <c r="RES69" s="61"/>
      <c r="RET69" s="61"/>
      <c r="REU69" s="2"/>
      <c r="REV69" s="62"/>
      <c r="REW69" s="3"/>
      <c r="REX69" s="61"/>
      <c r="REY69" s="61"/>
      <c r="REZ69" s="61"/>
      <c r="RFA69" s="61"/>
      <c r="RFB69" s="61"/>
      <c r="RFC69" s="2"/>
      <c r="RFD69" s="62"/>
      <c r="RFE69" s="3"/>
      <c r="RFF69" s="61"/>
      <c r="RFG69" s="61"/>
      <c r="RFH69" s="61"/>
      <c r="RFI69" s="61"/>
      <c r="RFJ69" s="61"/>
      <c r="RFK69" s="2"/>
      <c r="RFL69" s="62"/>
      <c r="RFM69" s="3"/>
      <c r="RFN69" s="61"/>
      <c r="RFO69" s="61"/>
      <c r="RFP69" s="61"/>
      <c r="RFQ69" s="61"/>
      <c r="RFR69" s="61"/>
      <c r="RFS69" s="2"/>
      <c r="RFT69" s="62"/>
      <c r="RFU69" s="3"/>
      <c r="RFV69" s="61"/>
      <c r="RFW69" s="61"/>
      <c r="RFX69" s="61"/>
      <c r="RFY69" s="61"/>
      <c r="RFZ69" s="61"/>
      <c r="RGA69" s="2"/>
      <c r="RGB69" s="62"/>
      <c r="RGC69" s="3"/>
      <c r="RGD69" s="61"/>
      <c r="RGE69" s="61"/>
      <c r="RGF69" s="61"/>
      <c r="RGG69" s="61"/>
      <c r="RGH69" s="61"/>
      <c r="RGI69" s="2"/>
      <c r="RGJ69" s="62"/>
      <c r="RGK69" s="3"/>
      <c r="RGL69" s="61"/>
      <c r="RGM69" s="61"/>
      <c r="RGN69" s="61"/>
      <c r="RGO69" s="61"/>
      <c r="RGP69" s="61"/>
      <c r="RGQ69" s="2"/>
      <c r="RGR69" s="62"/>
      <c r="RGS69" s="3"/>
      <c r="RGT69" s="61"/>
      <c r="RGU69" s="61"/>
      <c r="RGV69" s="61"/>
      <c r="RGW69" s="61"/>
      <c r="RGX69" s="61"/>
      <c r="RGY69" s="2"/>
      <c r="RGZ69" s="62"/>
      <c r="RHA69" s="3"/>
      <c r="RHB69" s="61"/>
      <c r="RHC69" s="61"/>
      <c r="RHD69" s="61"/>
      <c r="RHE69" s="61"/>
      <c r="RHF69" s="61"/>
      <c r="RHG69" s="2"/>
      <c r="RHH69" s="62"/>
      <c r="RHI69" s="3"/>
      <c r="RHJ69" s="61"/>
      <c r="RHK69" s="61"/>
      <c r="RHL69" s="61"/>
      <c r="RHM69" s="61"/>
      <c r="RHN69" s="61"/>
      <c r="RHO69" s="2"/>
      <c r="RHP69" s="62"/>
      <c r="RHQ69" s="3"/>
      <c r="RHR69" s="61"/>
      <c r="RHS69" s="61"/>
      <c r="RHT69" s="61"/>
      <c r="RHU69" s="61"/>
      <c r="RHV69" s="61"/>
      <c r="RHW69" s="2"/>
      <c r="RHX69" s="62"/>
      <c r="RHY69" s="3"/>
      <c r="RHZ69" s="61"/>
      <c r="RIA69" s="61"/>
      <c r="RIB69" s="61"/>
      <c r="RIC69" s="61"/>
      <c r="RID69" s="61"/>
      <c r="RIE69" s="2"/>
      <c r="RIF69" s="62"/>
      <c r="RIG69" s="3"/>
      <c r="RIH69" s="61"/>
      <c r="RII69" s="61"/>
      <c r="RIJ69" s="61"/>
      <c r="RIK69" s="61"/>
      <c r="RIL69" s="61"/>
      <c r="RIM69" s="2"/>
      <c r="RIN69" s="62"/>
      <c r="RIO69" s="3"/>
      <c r="RIP69" s="61"/>
      <c r="RIQ69" s="61"/>
      <c r="RIR69" s="61"/>
      <c r="RIS69" s="61"/>
      <c r="RIT69" s="61"/>
      <c r="RIU69" s="2"/>
      <c r="RIV69" s="62"/>
      <c r="RIW69" s="3"/>
      <c r="RIX69" s="61"/>
      <c r="RIY69" s="61"/>
      <c r="RIZ69" s="61"/>
      <c r="RJA69" s="61"/>
      <c r="RJB69" s="61"/>
      <c r="RJC69" s="2"/>
      <c r="RJD69" s="62"/>
      <c r="RJE69" s="3"/>
      <c r="RJF69" s="61"/>
      <c r="RJG69" s="61"/>
      <c r="RJH69" s="61"/>
      <c r="RJI69" s="61"/>
      <c r="RJJ69" s="61"/>
      <c r="RJK69" s="2"/>
      <c r="RJL69" s="62"/>
      <c r="RJM69" s="3"/>
      <c r="RJN69" s="61"/>
      <c r="RJO69" s="61"/>
      <c r="RJP69" s="61"/>
      <c r="RJQ69" s="61"/>
      <c r="RJR69" s="61"/>
      <c r="RJS69" s="2"/>
      <c r="RJT69" s="62"/>
      <c r="RJU69" s="3"/>
      <c r="RJV69" s="61"/>
      <c r="RJW69" s="61"/>
      <c r="RJX69" s="61"/>
      <c r="RJY69" s="61"/>
      <c r="RJZ69" s="61"/>
      <c r="RKA69" s="2"/>
      <c r="RKB69" s="62"/>
      <c r="RKC69" s="3"/>
      <c r="RKD69" s="61"/>
      <c r="RKE69" s="61"/>
      <c r="RKF69" s="61"/>
      <c r="RKG69" s="61"/>
      <c r="RKH69" s="61"/>
      <c r="RKI69" s="2"/>
      <c r="RKJ69" s="62"/>
      <c r="RKK69" s="3"/>
      <c r="RKL69" s="61"/>
      <c r="RKM69" s="61"/>
      <c r="RKN69" s="61"/>
      <c r="RKO69" s="61"/>
      <c r="RKP69" s="61"/>
      <c r="RKQ69" s="2"/>
      <c r="RKR69" s="62"/>
      <c r="RKS69" s="3"/>
      <c r="RKT69" s="61"/>
      <c r="RKU69" s="61"/>
      <c r="RKV69" s="61"/>
      <c r="RKW69" s="61"/>
      <c r="RKX69" s="61"/>
      <c r="RKY69" s="2"/>
      <c r="RKZ69" s="62"/>
      <c r="RLA69" s="3"/>
      <c r="RLB69" s="61"/>
      <c r="RLC69" s="61"/>
      <c r="RLD69" s="61"/>
      <c r="RLE69" s="61"/>
      <c r="RLF69" s="61"/>
      <c r="RLG69" s="2"/>
      <c r="RLH69" s="62"/>
      <c r="RLI69" s="3"/>
      <c r="RLJ69" s="61"/>
      <c r="RLK69" s="61"/>
      <c r="RLL69" s="61"/>
      <c r="RLM69" s="61"/>
      <c r="RLN69" s="61"/>
      <c r="RLO69" s="2"/>
      <c r="RLP69" s="62"/>
      <c r="RLQ69" s="3"/>
      <c r="RLR69" s="61"/>
      <c r="RLS69" s="61"/>
      <c r="RLT69" s="61"/>
      <c r="RLU69" s="61"/>
      <c r="RLV69" s="61"/>
      <c r="RLW69" s="2"/>
      <c r="RLX69" s="62"/>
      <c r="RLY69" s="3"/>
      <c r="RLZ69" s="61"/>
      <c r="RMA69" s="61"/>
      <c r="RMB69" s="61"/>
      <c r="RMC69" s="61"/>
      <c r="RMD69" s="61"/>
      <c r="RME69" s="2"/>
      <c r="RMF69" s="62"/>
      <c r="RMG69" s="3"/>
      <c r="RMH69" s="61"/>
      <c r="RMI69" s="61"/>
      <c r="RMJ69" s="61"/>
      <c r="RMK69" s="61"/>
      <c r="RML69" s="61"/>
      <c r="RMM69" s="2"/>
      <c r="RMN69" s="62"/>
      <c r="RMO69" s="3"/>
      <c r="RMP69" s="61"/>
      <c r="RMQ69" s="61"/>
      <c r="RMR69" s="61"/>
      <c r="RMS69" s="61"/>
      <c r="RMT69" s="61"/>
      <c r="RMU69" s="2"/>
      <c r="RMV69" s="62"/>
      <c r="RMW69" s="3"/>
      <c r="RMX69" s="61"/>
      <c r="RMY69" s="61"/>
      <c r="RMZ69" s="61"/>
      <c r="RNA69" s="61"/>
      <c r="RNB69" s="61"/>
      <c r="RNC69" s="2"/>
      <c r="RND69" s="62"/>
      <c r="RNE69" s="3"/>
      <c r="RNF69" s="61"/>
      <c r="RNG69" s="61"/>
      <c r="RNH69" s="61"/>
      <c r="RNI69" s="61"/>
      <c r="RNJ69" s="61"/>
      <c r="RNK69" s="2"/>
      <c r="RNL69" s="62"/>
      <c r="RNM69" s="3"/>
      <c r="RNN69" s="61"/>
      <c r="RNO69" s="61"/>
      <c r="RNP69" s="61"/>
      <c r="RNQ69" s="61"/>
      <c r="RNR69" s="61"/>
      <c r="RNS69" s="2"/>
      <c r="RNT69" s="62"/>
      <c r="RNU69" s="3"/>
      <c r="RNV69" s="61"/>
      <c r="RNW69" s="61"/>
      <c r="RNX69" s="61"/>
      <c r="RNY69" s="61"/>
      <c r="RNZ69" s="61"/>
      <c r="ROA69" s="2"/>
      <c r="ROB69" s="62"/>
      <c r="ROC69" s="3"/>
      <c r="ROD69" s="61"/>
      <c r="ROE69" s="61"/>
      <c r="ROF69" s="61"/>
      <c r="ROG69" s="61"/>
      <c r="ROH69" s="61"/>
      <c r="ROI69" s="2"/>
      <c r="ROJ69" s="62"/>
      <c r="ROK69" s="3"/>
      <c r="ROL69" s="61"/>
      <c r="ROM69" s="61"/>
      <c r="RON69" s="61"/>
      <c r="ROO69" s="61"/>
      <c r="ROP69" s="61"/>
      <c r="ROQ69" s="2"/>
      <c r="ROR69" s="62"/>
      <c r="ROS69" s="3"/>
      <c r="ROT69" s="61"/>
      <c r="ROU69" s="61"/>
      <c r="ROV69" s="61"/>
      <c r="ROW69" s="61"/>
      <c r="ROX69" s="61"/>
      <c r="ROY69" s="2"/>
      <c r="ROZ69" s="62"/>
      <c r="RPA69" s="3"/>
      <c r="RPB69" s="61"/>
      <c r="RPC69" s="61"/>
      <c r="RPD69" s="61"/>
      <c r="RPE69" s="61"/>
      <c r="RPF69" s="61"/>
      <c r="RPG69" s="2"/>
      <c r="RPH69" s="62"/>
      <c r="RPI69" s="3"/>
      <c r="RPJ69" s="61"/>
      <c r="RPK69" s="61"/>
      <c r="RPL69" s="61"/>
      <c r="RPM69" s="61"/>
      <c r="RPN69" s="61"/>
      <c r="RPO69" s="2"/>
      <c r="RPP69" s="62"/>
      <c r="RPQ69" s="3"/>
      <c r="RPR69" s="61"/>
      <c r="RPS69" s="61"/>
      <c r="RPT69" s="61"/>
      <c r="RPU69" s="61"/>
      <c r="RPV69" s="61"/>
      <c r="RPW69" s="2"/>
      <c r="RPX69" s="62"/>
      <c r="RPY69" s="3"/>
      <c r="RPZ69" s="61"/>
      <c r="RQA69" s="61"/>
      <c r="RQB69" s="61"/>
      <c r="RQC69" s="61"/>
      <c r="RQD69" s="61"/>
      <c r="RQE69" s="2"/>
      <c r="RQF69" s="62"/>
      <c r="RQG69" s="3"/>
      <c r="RQH69" s="61"/>
      <c r="RQI69" s="61"/>
      <c r="RQJ69" s="61"/>
      <c r="RQK69" s="61"/>
      <c r="RQL69" s="61"/>
      <c r="RQM69" s="2"/>
      <c r="RQN69" s="62"/>
      <c r="RQO69" s="3"/>
      <c r="RQP69" s="61"/>
      <c r="RQQ69" s="61"/>
      <c r="RQR69" s="61"/>
      <c r="RQS69" s="61"/>
      <c r="RQT69" s="61"/>
      <c r="RQU69" s="2"/>
      <c r="RQV69" s="62"/>
      <c r="RQW69" s="3"/>
      <c r="RQX69" s="61"/>
      <c r="RQY69" s="61"/>
      <c r="RQZ69" s="61"/>
      <c r="RRA69" s="61"/>
      <c r="RRB69" s="61"/>
      <c r="RRC69" s="2"/>
      <c r="RRD69" s="62"/>
      <c r="RRE69" s="3"/>
      <c r="RRF69" s="61"/>
      <c r="RRG69" s="61"/>
      <c r="RRH69" s="61"/>
      <c r="RRI69" s="61"/>
      <c r="RRJ69" s="61"/>
      <c r="RRK69" s="2"/>
      <c r="RRL69" s="62"/>
      <c r="RRM69" s="3"/>
      <c r="RRN69" s="61"/>
      <c r="RRO69" s="61"/>
      <c r="RRP69" s="61"/>
      <c r="RRQ69" s="61"/>
      <c r="RRR69" s="61"/>
      <c r="RRS69" s="2"/>
      <c r="RRT69" s="62"/>
      <c r="RRU69" s="3"/>
      <c r="RRV69" s="61"/>
      <c r="RRW69" s="61"/>
      <c r="RRX69" s="61"/>
      <c r="RRY69" s="61"/>
      <c r="RRZ69" s="61"/>
      <c r="RSA69" s="2"/>
      <c r="RSB69" s="62"/>
      <c r="RSC69" s="3"/>
      <c r="RSD69" s="61"/>
      <c r="RSE69" s="61"/>
      <c r="RSF69" s="61"/>
      <c r="RSG69" s="61"/>
      <c r="RSH69" s="61"/>
      <c r="RSI69" s="2"/>
      <c r="RSJ69" s="62"/>
      <c r="RSK69" s="3"/>
      <c r="RSL69" s="61"/>
      <c r="RSM69" s="61"/>
      <c r="RSN69" s="61"/>
      <c r="RSO69" s="61"/>
      <c r="RSP69" s="61"/>
      <c r="RSQ69" s="2"/>
      <c r="RSR69" s="62"/>
      <c r="RSS69" s="3"/>
      <c r="RST69" s="61"/>
      <c r="RSU69" s="61"/>
      <c r="RSV69" s="61"/>
      <c r="RSW69" s="61"/>
      <c r="RSX69" s="61"/>
      <c r="RSY69" s="2"/>
      <c r="RSZ69" s="62"/>
      <c r="RTA69" s="3"/>
      <c r="RTB69" s="61"/>
      <c r="RTC69" s="61"/>
      <c r="RTD69" s="61"/>
      <c r="RTE69" s="61"/>
      <c r="RTF69" s="61"/>
      <c r="RTG69" s="2"/>
      <c r="RTH69" s="62"/>
      <c r="RTI69" s="3"/>
      <c r="RTJ69" s="61"/>
      <c r="RTK69" s="61"/>
      <c r="RTL69" s="61"/>
      <c r="RTM69" s="61"/>
      <c r="RTN69" s="61"/>
      <c r="RTO69" s="2"/>
      <c r="RTP69" s="62"/>
      <c r="RTQ69" s="3"/>
      <c r="RTR69" s="61"/>
      <c r="RTS69" s="61"/>
      <c r="RTT69" s="61"/>
      <c r="RTU69" s="61"/>
      <c r="RTV69" s="61"/>
      <c r="RTW69" s="2"/>
      <c r="RTX69" s="62"/>
      <c r="RTY69" s="3"/>
      <c r="RTZ69" s="61"/>
      <c r="RUA69" s="61"/>
      <c r="RUB69" s="61"/>
      <c r="RUC69" s="61"/>
      <c r="RUD69" s="61"/>
      <c r="RUE69" s="2"/>
      <c r="RUF69" s="62"/>
      <c r="RUG69" s="3"/>
      <c r="RUH69" s="61"/>
      <c r="RUI69" s="61"/>
      <c r="RUJ69" s="61"/>
      <c r="RUK69" s="61"/>
      <c r="RUL69" s="61"/>
      <c r="RUM69" s="2"/>
      <c r="RUN69" s="62"/>
      <c r="RUO69" s="3"/>
      <c r="RUP69" s="61"/>
      <c r="RUQ69" s="61"/>
      <c r="RUR69" s="61"/>
      <c r="RUS69" s="61"/>
      <c r="RUT69" s="61"/>
      <c r="RUU69" s="2"/>
      <c r="RUV69" s="62"/>
      <c r="RUW69" s="3"/>
      <c r="RUX69" s="61"/>
      <c r="RUY69" s="61"/>
      <c r="RUZ69" s="61"/>
      <c r="RVA69" s="61"/>
      <c r="RVB69" s="61"/>
      <c r="RVC69" s="2"/>
      <c r="RVD69" s="62"/>
      <c r="RVE69" s="3"/>
      <c r="RVF69" s="61"/>
      <c r="RVG69" s="61"/>
      <c r="RVH69" s="61"/>
      <c r="RVI69" s="61"/>
      <c r="RVJ69" s="61"/>
      <c r="RVK69" s="2"/>
      <c r="RVL69" s="62"/>
      <c r="RVM69" s="3"/>
      <c r="RVN69" s="61"/>
      <c r="RVO69" s="61"/>
      <c r="RVP69" s="61"/>
      <c r="RVQ69" s="61"/>
      <c r="RVR69" s="61"/>
      <c r="RVS69" s="2"/>
      <c r="RVT69" s="62"/>
      <c r="RVU69" s="3"/>
      <c r="RVV69" s="61"/>
      <c r="RVW69" s="61"/>
      <c r="RVX69" s="61"/>
      <c r="RVY69" s="61"/>
      <c r="RVZ69" s="61"/>
      <c r="RWA69" s="2"/>
      <c r="RWB69" s="62"/>
      <c r="RWC69" s="3"/>
      <c r="RWD69" s="61"/>
      <c r="RWE69" s="61"/>
      <c r="RWF69" s="61"/>
      <c r="RWG69" s="61"/>
      <c r="RWH69" s="61"/>
      <c r="RWI69" s="2"/>
      <c r="RWJ69" s="62"/>
      <c r="RWK69" s="3"/>
      <c r="RWL69" s="61"/>
      <c r="RWM69" s="61"/>
      <c r="RWN69" s="61"/>
      <c r="RWO69" s="61"/>
      <c r="RWP69" s="61"/>
      <c r="RWQ69" s="2"/>
      <c r="RWR69" s="62"/>
      <c r="RWS69" s="3"/>
      <c r="RWT69" s="61"/>
      <c r="RWU69" s="61"/>
      <c r="RWV69" s="61"/>
      <c r="RWW69" s="61"/>
      <c r="RWX69" s="61"/>
      <c r="RWY69" s="2"/>
      <c r="RWZ69" s="62"/>
      <c r="RXA69" s="3"/>
      <c r="RXB69" s="61"/>
      <c r="RXC69" s="61"/>
      <c r="RXD69" s="61"/>
      <c r="RXE69" s="61"/>
      <c r="RXF69" s="61"/>
      <c r="RXG69" s="2"/>
      <c r="RXH69" s="62"/>
      <c r="RXI69" s="3"/>
      <c r="RXJ69" s="61"/>
      <c r="RXK69" s="61"/>
      <c r="RXL69" s="61"/>
      <c r="RXM69" s="61"/>
      <c r="RXN69" s="61"/>
      <c r="RXO69" s="2"/>
      <c r="RXP69" s="62"/>
      <c r="RXQ69" s="3"/>
      <c r="RXR69" s="61"/>
      <c r="RXS69" s="61"/>
      <c r="RXT69" s="61"/>
      <c r="RXU69" s="61"/>
      <c r="RXV69" s="61"/>
      <c r="RXW69" s="2"/>
      <c r="RXX69" s="62"/>
      <c r="RXY69" s="3"/>
      <c r="RXZ69" s="61"/>
      <c r="RYA69" s="61"/>
      <c r="RYB69" s="61"/>
      <c r="RYC69" s="61"/>
      <c r="RYD69" s="61"/>
      <c r="RYE69" s="2"/>
      <c r="RYF69" s="62"/>
      <c r="RYG69" s="3"/>
      <c r="RYH69" s="61"/>
      <c r="RYI69" s="61"/>
      <c r="RYJ69" s="61"/>
      <c r="RYK69" s="61"/>
      <c r="RYL69" s="61"/>
      <c r="RYM69" s="2"/>
      <c r="RYN69" s="62"/>
      <c r="RYO69" s="3"/>
      <c r="RYP69" s="61"/>
      <c r="RYQ69" s="61"/>
      <c r="RYR69" s="61"/>
      <c r="RYS69" s="61"/>
      <c r="RYT69" s="61"/>
      <c r="RYU69" s="2"/>
      <c r="RYV69" s="62"/>
      <c r="RYW69" s="3"/>
      <c r="RYX69" s="61"/>
      <c r="RYY69" s="61"/>
      <c r="RYZ69" s="61"/>
      <c r="RZA69" s="61"/>
      <c r="RZB69" s="61"/>
      <c r="RZC69" s="2"/>
      <c r="RZD69" s="62"/>
      <c r="RZE69" s="3"/>
      <c r="RZF69" s="61"/>
      <c r="RZG69" s="61"/>
      <c r="RZH69" s="61"/>
      <c r="RZI69" s="61"/>
      <c r="RZJ69" s="61"/>
      <c r="RZK69" s="2"/>
      <c r="RZL69" s="62"/>
      <c r="RZM69" s="3"/>
      <c r="RZN69" s="61"/>
      <c r="RZO69" s="61"/>
      <c r="RZP69" s="61"/>
      <c r="RZQ69" s="61"/>
      <c r="RZR69" s="61"/>
      <c r="RZS69" s="2"/>
      <c r="RZT69" s="62"/>
      <c r="RZU69" s="3"/>
      <c r="RZV69" s="61"/>
      <c r="RZW69" s="61"/>
      <c r="RZX69" s="61"/>
      <c r="RZY69" s="61"/>
      <c r="RZZ69" s="61"/>
      <c r="SAA69" s="2"/>
      <c r="SAB69" s="62"/>
      <c r="SAC69" s="3"/>
      <c r="SAD69" s="61"/>
      <c r="SAE69" s="61"/>
      <c r="SAF69" s="61"/>
      <c r="SAG69" s="61"/>
      <c r="SAH69" s="61"/>
      <c r="SAI69" s="2"/>
      <c r="SAJ69" s="62"/>
      <c r="SAK69" s="3"/>
      <c r="SAL69" s="61"/>
      <c r="SAM69" s="61"/>
      <c r="SAN69" s="61"/>
      <c r="SAO69" s="61"/>
      <c r="SAP69" s="61"/>
      <c r="SAQ69" s="2"/>
      <c r="SAR69" s="62"/>
      <c r="SAS69" s="3"/>
      <c r="SAT69" s="61"/>
      <c r="SAU69" s="61"/>
      <c r="SAV69" s="61"/>
      <c r="SAW69" s="61"/>
      <c r="SAX69" s="61"/>
      <c r="SAY69" s="2"/>
      <c r="SAZ69" s="62"/>
      <c r="SBA69" s="3"/>
      <c r="SBB69" s="61"/>
      <c r="SBC69" s="61"/>
      <c r="SBD69" s="61"/>
      <c r="SBE69" s="61"/>
      <c r="SBF69" s="61"/>
      <c r="SBG69" s="2"/>
      <c r="SBH69" s="62"/>
      <c r="SBI69" s="3"/>
      <c r="SBJ69" s="61"/>
      <c r="SBK69" s="61"/>
      <c r="SBL69" s="61"/>
      <c r="SBM69" s="61"/>
      <c r="SBN69" s="61"/>
      <c r="SBO69" s="2"/>
      <c r="SBP69" s="62"/>
      <c r="SBQ69" s="3"/>
      <c r="SBR69" s="61"/>
      <c r="SBS69" s="61"/>
      <c r="SBT69" s="61"/>
      <c r="SBU69" s="61"/>
      <c r="SBV69" s="61"/>
      <c r="SBW69" s="2"/>
      <c r="SBX69" s="62"/>
      <c r="SBY69" s="3"/>
      <c r="SBZ69" s="61"/>
      <c r="SCA69" s="61"/>
      <c r="SCB69" s="61"/>
      <c r="SCC69" s="61"/>
      <c r="SCD69" s="61"/>
      <c r="SCE69" s="2"/>
      <c r="SCF69" s="62"/>
      <c r="SCG69" s="3"/>
      <c r="SCH69" s="61"/>
      <c r="SCI69" s="61"/>
      <c r="SCJ69" s="61"/>
      <c r="SCK69" s="61"/>
      <c r="SCL69" s="61"/>
      <c r="SCM69" s="2"/>
      <c r="SCN69" s="62"/>
      <c r="SCO69" s="3"/>
      <c r="SCP69" s="61"/>
      <c r="SCQ69" s="61"/>
      <c r="SCR69" s="61"/>
      <c r="SCS69" s="61"/>
      <c r="SCT69" s="61"/>
      <c r="SCU69" s="2"/>
      <c r="SCV69" s="62"/>
      <c r="SCW69" s="3"/>
      <c r="SCX69" s="61"/>
      <c r="SCY69" s="61"/>
      <c r="SCZ69" s="61"/>
      <c r="SDA69" s="61"/>
      <c r="SDB69" s="61"/>
      <c r="SDC69" s="2"/>
      <c r="SDD69" s="62"/>
      <c r="SDE69" s="3"/>
      <c r="SDF69" s="61"/>
      <c r="SDG69" s="61"/>
      <c r="SDH69" s="61"/>
      <c r="SDI69" s="61"/>
      <c r="SDJ69" s="61"/>
      <c r="SDK69" s="2"/>
      <c r="SDL69" s="62"/>
      <c r="SDM69" s="3"/>
      <c r="SDN69" s="61"/>
      <c r="SDO69" s="61"/>
      <c r="SDP69" s="61"/>
      <c r="SDQ69" s="61"/>
      <c r="SDR69" s="61"/>
      <c r="SDS69" s="2"/>
      <c r="SDT69" s="62"/>
      <c r="SDU69" s="3"/>
      <c r="SDV69" s="61"/>
      <c r="SDW69" s="61"/>
      <c r="SDX69" s="61"/>
      <c r="SDY69" s="61"/>
      <c r="SDZ69" s="61"/>
      <c r="SEA69" s="2"/>
      <c r="SEB69" s="62"/>
      <c r="SEC69" s="3"/>
      <c r="SED69" s="61"/>
      <c r="SEE69" s="61"/>
      <c r="SEF69" s="61"/>
      <c r="SEG69" s="61"/>
      <c r="SEH69" s="61"/>
      <c r="SEI69" s="2"/>
      <c r="SEJ69" s="62"/>
      <c r="SEK69" s="3"/>
      <c r="SEL69" s="61"/>
      <c r="SEM69" s="61"/>
      <c r="SEN69" s="61"/>
      <c r="SEO69" s="61"/>
      <c r="SEP69" s="61"/>
      <c r="SEQ69" s="2"/>
      <c r="SER69" s="62"/>
      <c r="SES69" s="3"/>
      <c r="SET69" s="61"/>
      <c r="SEU69" s="61"/>
      <c r="SEV69" s="61"/>
      <c r="SEW69" s="61"/>
      <c r="SEX69" s="61"/>
      <c r="SEY69" s="2"/>
      <c r="SEZ69" s="62"/>
      <c r="SFA69" s="3"/>
      <c r="SFB69" s="61"/>
      <c r="SFC69" s="61"/>
      <c r="SFD69" s="61"/>
      <c r="SFE69" s="61"/>
      <c r="SFF69" s="61"/>
      <c r="SFG69" s="2"/>
      <c r="SFH69" s="62"/>
      <c r="SFI69" s="3"/>
      <c r="SFJ69" s="61"/>
      <c r="SFK69" s="61"/>
      <c r="SFL69" s="61"/>
      <c r="SFM69" s="61"/>
      <c r="SFN69" s="61"/>
      <c r="SFO69" s="2"/>
      <c r="SFP69" s="62"/>
      <c r="SFQ69" s="3"/>
      <c r="SFR69" s="61"/>
      <c r="SFS69" s="61"/>
      <c r="SFT69" s="61"/>
      <c r="SFU69" s="61"/>
      <c r="SFV69" s="61"/>
      <c r="SFW69" s="2"/>
      <c r="SFX69" s="62"/>
      <c r="SFY69" s="3"/>
      <c r="SFZ69" s="61"/>
      <c r="SGA69" s="61"/>
      <c r="SGB69" s="61"/>
      <c r="SGC69" s="61"/>
      <c r="SGD69" s="61"/>
      <c r="SGE69" s="2"/>
      <c r="SGF69" s="62"/>
      <c r="SGG69" s="3"/>
      <c r="SGH69" s="61"/>
      <c r="SGI69" s="61"/>
      <c r="SGJ69" s="61"/>
      <c r="SGK69" s="61"/>
      <c r="SGL69" s="61"/>
      <c r="SGM69" s="2"/>
      <c r="SGN69" s="62"/>
      <c r="SGO69" s="3"/>
      <c r="SGP69" s="61"/>
      <c r="SGQ69" s="61"/>
      <c r="SGR69" s="61"/>
      <c r="SGS69" s="61"/>
      <c r="SGT69" s="61"/>
      <c r="SGU69" s="2"/>
      <c r="SGV69" s="62"/>
      <c r="SGW69" s="3"/>
      <c r="SGX69" s="61"/>
      <c r="SGY69" s="61"/>
      <c r="SGZ69" s="61"/>
      <c r="SHA69" s="61"/>
      <c r="SHB69" s="61"/>
      <c r="SHC69" s="2"/>
      <c r="SHD69" s="62"/>
      <c r="SHE69" s="3"/>
      <c r="SHF69" s="61"/>
      <c r="SHG69" s="61"/>
      <c r="SHH69" s="61"/>
      <c r="SHI69" s="61"/>
      <c r="SHJ69" s="61"/>
      <c r="SHK69" s="2"/>
      <c r="SHL69" s="62"/>
      <c r="SHM69" s="3"/>
      <c r="SHN69" s="61"/>
      <c r="SHO69" s="61"/>
      <c r="SHP69" s="61"/>
      <c r="SHQ69" s="61"/>
      <c r="SHR69" s="61"/>
      <c r="SHS69" s="2"/>
      <c r="SHT69" s="62"/>
      <c r="SHU69" s="3"/>
      <c r="SHV69" s="61"/>
      <c r="SHW69" s="61"/>
      <c r="SHX69" s="61"/>
      <c r="SHY69" s="61"/>
      <c r="SHZ69" s="61"/>
      <c r="SIA69" s="2"/>
      <c r="SIB69" s="62"/>
      <c r="SIC69" s="3"/>
      <c r="SID69" s="61"/>
      <c r="SIE69" s="61"/>
      <c r="SIF69" s="61"/>
      <c r="SIG69" s="61"/>
      <c r="SIH69" s="61"/>
      <c r="SII69" s="2"/>
      <c r="SIJ69" s="62"/>
      <c r="SIK69" s="3"/>
      <c r="SIL69" s="61"/>
      <c r="SIM69" s="61"/>
      <c r="SIN69" s="61"/>
      <c r="SIO69" s="61"/>
      <c r="SIP69" s="61"/>
      <c r="SIQ69" s="2"/>
      <c r="SIR69" s="62"/>
      <c r="SIS69" s="3"/>
      <c r="SIT69" s="61"/>
      <c r="SIU69" s="61"/>
      <c r="SIV69" s="61"/>
      <c r="SIW69" s="61"/>
      <c r="SIX69" s="61"/>
      <c r="SIY69" s="2"/>
      <c r="SIZ69" s="62"/>
      <c r="SJA69" s="3"/>
      <c r="SJB69" s="61"/>
      <c r="SJC69" s="61"/>
      <c r="SJD69" s="61"/>
      <c r="SJE69" s="61"/>
      <c r="SJF69" s="61"/>
      <c r="SJG69" s="2"/>
      <c r="SJH69" s="62"/>
      <c r="SJI69" s="3"/>
      <c r="SJJ69" s="61"/>
      <c r="SJK69" s="61"/>
      <c r="SJL69" s="61"/>
      <c r="SJM69" s="61"/>
      <c r="SJN69" s="61"/>
      <c r="SJO69" s="2"/>
      <c r="SJP69" s="62"/>
      <c r="SJQ69" s="3"/>
      <c r="SJR69" s="61"/>
      <c r="SJS69" s="61"/>
      <c r="SJT69" s="61"/>
      <c r="SJU69" s="61"/>
      <c r="SJV69" s="61"/>
      <c r="SJW69" s="2"/>
      <c r="SJX69" s="62"/>
      <c r="SJY69" s="3"/>
      <c r="SJZ69" s="61"/>
      <c r="SKA69" s="61"/>
      <c r="SKB69" s="61"/>
      <c r="SKC69" s="61"/>
      <c r="SKD69" s="61"/>
      <c r="SKE69" s="2"/>
      <c r="SKF69" s="62"/>
      <c r="SKG69" s="3"/>
      <c r="SKH69" s="61"/>
      <c r="SKI69" s="61"/>
      <c r="SKJ69" s="61"/>
      <c r="SKK69" s="61"/>
      <c r="SKL69" s="61"/>
      <c r="SKM69" s="2"/>
      <c r="SKN69" s="62"/>
      <c r="SKO69" s="3"/>
      <c r="SKP69" s="61"/>
      <c r="SKQ69" s="61"/>
      <c r="SKR69" s="61"/>
      <c r="SKS69" s="61"/>
      <c r="SKT69" s="61"/>
      <c r="SKU69" s="2"/>
      <c r="SKV69" s="62"/>
      <c r="SKW69" s="3"/>
      <c r="SKX69" s="61"/>
      <c r="SKY69" s="61"/>
      <c r="SKZ69" s="61"/>
      <c r="SLA69" s="61"/>
      <c r="SLB69" s="61"/>
      <c r="SLC69" s="2"/>
      <c r="SLD69" s="62"/>
      <c r="SLE69" s="3"/>
      <c r="SLF69" s="61"/>
      <c r="SLG69" s="61"/>
      <c r="SLH69" s="61"/>
      <c r="SLI69" s="61"/>
      <c r="SLJ69" s="61"/>
      <c r="SLK69" s="2"/>
      <c r="SLL69" s="62"/>
      <c r="SLM69" s="3"/>
      <c r="SLN69" s="61"/>
      <c r="SLO69" s="61"/>
      <c r="SLP69" s="61"/>
      <c r="SLQ69" s="61"/>
      <c r="SLR69" s="61"/>
      <c r="SLS69" s="2"/>
      <c r="SLT69" s="62"/>
      <c r="SLU69" s="3"/>
      <c r="SLV69" s="61"/>
      <c r="SLW69" s="61"/>
      <c r="SLX69" s="61"/>
      <c r="SLY69" s="61"/>
      <c r="SLZ69" s="61"/>
      <c r="SMA69" s="2"/>
      <c r="SMB69" s="62"/>
      <c r="SMC69" s="3"/>
      <c r="SMD69" s="61"/>
      <c r="SME69" s="61"/>
      <c r="SMF69" s="61"/>
      <c r="SMG69" s="61"/>
      <c r="SMH69" s="61"/>
      <c r="SMI69" s="2"/>
      <c r="SMJ69" s="62"/>
      <c r="SMK69" s="3"/>
      <c r="SML69" s="61"/>
      <c r="SMM69" s="61"/>
      <c r="SMN69" s="61"/>
      <c r="SMO69" s="61"/>
      <c r="SMP69" s="61"/>
      <c r="SMQ69" s="2"/>
      <c r="SMR69" s="62"/>
      <c r="SMS69" s="3"/>
      <c r="SMT69" s="61"/>
      <c r="SMU69" s="61"/>
      <c r="SMV69" s="61"/>
      <c r="SMW69" s="61"/>
      <c r="SMX69" s="61"/>
      <c r="SMY69" s="2"/>
      <c r="SMZ69" s="62"/>
      <c r="SNA69" s="3"/>
      <c r="SNB69" s="61"/>
      <c r="SNC69" s="61"/>
      <c r="SND69" s="61"/>
      <c r="SNE69" s="61"/>
      <c r="SNF69" s="61"/>
      <c r="SNG69" s="2"/>
      <c r="SNH69" s="62"/>
      <c r="SNI69" s="3"/>
      <c r="SNJ69" s="61"/>
      <c r="SNK69" s="61"/>
      <c r="SNL69" s="61"/>
      <c r="SNM69" s="61"/>
      <c r="SNN69" s="61"/>
      <c r="SNO69" s="2"/>
      <c r="SNP69" s="62"/>
      <c r="SNQ69" s="3"/>
      <c r="SNR69" s="61"/>
      <c r="SNS69" s="61"/>
      <c r="SNT69" s="61"/>
      <c r="SNU69" s="61"/>
      <c r="SNV69" s="61"/>
      <c r="SNW69" s="2"/>
      <c r="SNX69" s="62"/>
      <c r="SNY69" s="3"/>
      <c r="SNZ69" s="61"/>
      <c r="SOA69" s="61"/>
      <c r="SOB69" s="61"/>
      <c r="SOC69" s="61"/>
      <c r="SOD69" s="61"/>
      <c r="SOE69" s="2"/>
      <c r="SOF69" s="62"/>
      <c r="SOG69" s="3"/>
      <c r="SOH69" s="61"/>
      <c r="SOI69" s="61"/>
      <c r="SOJ69" s="61"/>
      <c r="SOK69" s="61"/>
      <c r="SOL69" s="61"/>
      <c r="SOM69" s="2"/>
      <c r="SON69" s="62"/>
      <c r="SOO69" s="3"/>
      <c r="SOP69" s="61"/>
      <c r="SOQ69" s="61"/>
      <c r="SOR69" s="61"/>
      <c r="SOS69" s="61"/>
      <c r="SOT69" s="61"/>
      <c r="SOU69" s="2"/>
      <c r="SOV69" s="62"/>
      <c r="SOW69" s="3"/>
      <c r="SOX69" s="61"/>
      <c r="SOY69" s="61"/>
      <c r="SOZ69" s="61"/>
      <c r="SPA69" s="61"/>
      <c r="SPB69" s="61"/>
      <c r="SPC69" s="2"/>
      <c r="SPD69" s="62"/>
      <c r="SPE69" s="3"/>
      <c r="SPF69" s="61"/>
      <c r="SPG69" s="61"/>
      <c r="SPH69" s="61"/>
      <c r="SPI69" s="61"/>
      <c r="SPJ69" s="61"/>
      <c r="SPK69" s="2"/>
      <c r="SPL69" s="62"/>
      <c r="SPM69" s="3"/>
      <c r="SPN69" s="61"/>
      <c r="SPO69" s="61"/>
      <c r="SPP69" s="61"/>
      <c r="SPQ69" s="61"/>
      <c r="SPR69" s="61"/>
      <c r="SPS69" s="2"/>
      <c r="SPT69" s="62"/>
      <c r="SPU69" s="3"/>
      <c r="SPV69" s="61"/>
      <c r="SPW69" s="61"/>
      <c r="SPX69" s="61"/>
      <c r="SPY69" s="61"/>
      <c r="SPZ69" s="61"/>
      <c r="SQA69" s="2"/>
      <c r="SQB69" s="62"/>
      <c r="SQC69" s="3"/>
      <c r="SQD69" s="61"/>
      <c r="SQE69" s="61"/>
      <c r="SQF69" s="61"/>
      <c r="SQG69" s="61"/>
      <c r="SQH69" s="61"/>
      <c r="SQI69" s="2"/>
      <c r="SQJ69" s="62"/>
      <c r="SQK69" s="3"/>
      <c r="SQL69" s="61"/>
      <c r="SQM69" s="61"/>
      <c r="SQN69" s="61"/>
      <c r="SQO69" s="61"/>
      <c r="SQP69" s="61"/>
      <c r="SQQ69" s="2"/>
      <c r="SQR69" s="62"/>
      <c r="SQS69" s="3"/>
      <c r="SQT69" s="61"/>
      <c r="SQU69" s="61"/>
      <c r="SQV69" s="61"/>
      <c r="SQW69" s="61"/>
      <c r="SQX69" s="61"/>
      <c r="SQY69" s="2"/>
      <c r="SQZ69" s="62"/>
      <c r="SRA69" s="3"/>
      <c r="SRB69" s="61"/>
      <c r="SRC69" s="61"/>
      <c r="SRD69" s="61"/>
      <c r="SRE69" s="61"/>
      <c r="SRF69" s="61"/>
      <c r="SRG69" s="2"/>
      <c r="SRH69" s="62"/>
      <c r="SRI69" s="3"/>
      <c r="SRJ69" s="61"/>
      <c r="SRK69" s="61"/>
      <c r="SRL69" s="61"/>
      <c r="SRM69" s="61"/>
      <c r="SRN69" s="61"/>
      <c r="SRO69" s="2"/>
      <c r="SRP69" s="62"/>
      <c r="SRQ69" s="3"/>
      <c r="SRR69" s="61"/>
      <c r="SRS69" s="61"/>
      <c r="SRT69" s="61"/>
      <c r="SRU69" s="61"/>
      <c r="SRV69" s="61"/>
      <c r="SRW69" s="2"/>
      <c r="SRX69" s="62"/>
      <c r="SRY69" s="3"/>
      <c r="SRZ69" s="61"/>
      <c r="SSA69" s="61"/>
      <c r="SSB69" s="61"/>
      <c r="SSC69" s="61"/>
      <c r="SSD69" s="61"/>
      <c r="SSE69" s="2"/>
      <c r="SSF69" s="62"/>
      <c r="SSG69" s="3"/>
      <c r="SSH69" s="61"/>
      <c r="SSI69" s="61"/>
      <c r="SSJ69" s="61"/>
      <c r="SSK69" s="61"/>
      <c r="SSL69" s="61"/>
      <c r="SSM69" s="2"/>
      <c r="SSN69" s="62"/>
      <c r="SSO69" s="3"/>
      <c r="SSP69" s="61"/>
      <c r="SSQ69" s="61"/>
      <c r="SSR69" s="61"/>
      <c r="SSS69" s="61"/>
      <c r="SST69" s="61"/>
      <c r="SSU69" s="2"/>
      <c r="SSV69" s="62"/>
      <c r="SSW69" s="3"/>
      <c r="SSX69" s="61"/>
      <c r="SSY69" s="61"/>
      <c r="SSZ69" s="61"/>
      <c r="STA69" s="61"/>
      <c r="STB69" s="61"/>
      <c r="STC69" s="2"/>
      <c r="STD69" s="62"/>
      <c r="STE69" s="3"/>
      <c r="STF69" s="61"/>
      <c r="STG69" s="61"/>
      <c r="STH69" s="61"/>
      <c r="STI69" s="61"/>
      <c r="STJ69" s="61"/>
      <c r="STK69" s="2"/>
      <c r="STL69" s="62"/>
      <c r="STM69" s="3"/>
      <c r="STN69" s="61"/>
      <c r="STO69" s="61"/>
      <c r="STP69" s="61"/>
      <c r="STQ69" s="61"/>
      <c r="STR69" s="61"/>
      <c r="STS69" s="2"/>
      <c r="STT69" s="62"/>
      <c r="STU69" s="3"/>
      <c r="STV69" s="61"/>
      <c r="STW69" s="61"/>
      <c r="STX69" s="61"/>
      <c r="STY69" s="61"/>
      <c r="STZ69" s="61"/>
      <c r="SUA69" s="2"/>
      <c r="SUB69" s="62"/>
      <c r="SUC69" s="3"/>
      <c r="SUD69" s="61"/>
      <c r="SUE69" s="61"/>
      <c r="SUF69" s="61"/>
      <c r="SUG69" s="61"/>
      <c r="SUH69" s="61"/>
      <c r="SUI69" s="2"/>
      <c r="SUJ69" s="62"/>
      <c r="SUK69" s="3"/>
      <c r="SUL69" s="61"/>
      <c r="SUM69" s="61"/>
      <c r="SUN69" s="61"/>
      <c r="SUO69" s="61"/>
      <c r="SUP69" s="61"/>
      <c r="SUQ69" s="2"/>
      <c r="SUR69" s="62"/>
      <c r="SUS69" s="3"/>
      <c r="SUT69" s="61"/>
      <c r="SUU69" s="61"/>
      <c r="SUV69" s="61"/>
      <c r="SUW69" s="61"/>
      <c r="SUX69" s="61"/>
      <c r="SUY69" s="2"/>
      <c r="SUZ69" s="62"/>
      <c r="SVA69" s="3"/>
      <c r="SVB69" s="61"/>
      <c r="SVC69" s="61"/>
      <c r="SVD69" s="61"/>
      <c r="SVE69" s="61"/>
      <c r="SVF69" s="61"/>
      <c r="SVG69" s="2"/>
      <c r="SVH69" s="62"/>
      <c r="SVI69" s="3"/>
      <c r="SVJ69" s="61"/>
      <c r="SVK69" s="61"/>
      <c r="SVL69" s="61"/>
      <c r="SVM69" s="61"/>
      <c r="SVN69" s="61"/>
      <c r="SVO69" s="2"/>
      <c r="SVP69" s="62"/>
      <c r="SVQ69" s="3"/>
      <c r="SVR69" s="61"/>
      <c r="SVS69" s="61"/>
      <c r="SVT69" s="61"/>
      <c r="SVU69" s="61"/>
      <c r="SVV69" s="61"/>
      <c r="SVW69" s="2"/>
      <c r="SVX69" s="62"/>
      <c r="SVY69" s="3"/>
      <c r="SVZ69" s="61"/>
      <c r="SWA69" s="61"/>
      <c r="SWB69" s="61"/>
      <c r="SWC69" s="61"/>
      <c r="SWD69" s="61"/>
      <c r="SWE69" s="2"/>
      <c r="SWF69" s="62"/>
      <c r="SWG69" s="3"/>
      <c r="SWH69" s="61"/>
      <c r="SWI69" s="61"/>
      <c r="SWJ69" s="61"/>
      <c r="SWK69" s="61"/>
      <c r="SWL69" s="61"/>
      <c r="SWM69" s="2"/>
      <c r="SWN69" s="62"/>
      <c r="SWO69" s="3"/>
      <c r="SWP69" s="61"/>
      <c r="SWQ69" s="61"/>
      <c r="SWR69" s="61"/>
      <c r="SWS69" s="61"/>
      <c r="SWT69" s="61"/>
      <c r="SWU69" s="2"/>
      <c r="SWV69" s="62"/>
      <c r="SWW69" s="3"/>
      <c r="SWX69" s="61"/>
      <c r="SWY69" s="61"/>
      <c r="SWZ69" s="61"/>
      <c r="SXA69" s="61"/>
      <c r="SXB69" s="61"/>
      <c r="SXC69" s="2"/>
      <c r="SXD69" s="62"/>
      <c r="SXE69" s="3"/>
      <c r="SXF69" s="61"/>
      <c r="SXG69" s="61"/>
      <c r="SXH69" s="61"/>
      <c r="SXI69" s="61"/>
      <c r="SXJ69" s="61"/>
      <c r="SXK69" s="2"/>
      <c r="SXL69" s="62"/>
      <c r="SXM69" s="3"/>
      <c r="SXN69" s="61"/>
      <c r="SXO69" s="61"/>
      <c r="SXP69" s="61"/>
      <c r="SXQ69" s="61"/>
      <c r="SXR69" s="61"/>
      <c r="SXS69" s="2"/>
      <c r="SXT69" s="62"/>
      <c r="SXU69" s="3"/>
      <c r="SXV69" s="61"/>
      <c r="SXW69" s="61"/>
      <c r="SXX69" s="61"/>
      <c r="SXY69" s="61"/>
      <c r="SXZ69" s="61"/>
      <c r="SYA69" s="2"/>
      <c r="SYB69" s="62"/>
      <c r="SYC69" s="3"/>
      <c r="SYD69" s="61"/>
      <c r="SYE69" s="61"/>
      <c r="SYF69" s="61"/>
      <c r="SYG69" s="61"/>
      <c r="SYH69" s="61"/>
      <c r="SYI69" s="2"/>
      <c r="SYJ69" s="62"/>
      <c r="SYK69" s="3"/>
      <c r="SYL69" s="61"/>
      <c r="SYM69" s="61"/>
      <c r="SYN69" s="61"/>
      <c r="SYO69" s="61"/>
      <c r="SYP69" s="61"/>
      <c r="SYQ69" s="2"/>
      <c r="SYR69" s="62"/>
      <c r="SYS69" s="3"/>
      <c r="SYT69" s="61"/>
      <c r="SYU69" s="61"/>
      <c r="SYV69" s="61"/>
      <c r="SYW69" s="61"/>
      <c r="SYX69" s="61"/>
      <c r="SYY69" s="2"/>
      <c r="SYZ69" s="62"/>
      <c r="SZA69" s="3"/>
      <c r="SZB69" s="61"/>
      <c r="SZC69" s="61"/>
      <c r="SZD69" s="61"/>
      <c r="SZE69" s="61"/>
      <c r="SZF69" s="61"/>
      <c r="SZG69" s="2"/>
      <c r="SZH69" s="62"/>
      <c r="SZI69" s="3"/>
      <c r="SZJ69" s="61"/>
      <c r="SZK69" s="61"/>
      <c r="SZL69" s="61"/>
      <c r="SZM69" s="61"/>
      <c r="SZN69" s="61"/>
      <c r="SZO69" s="2"/>
      <c r="SZP69" s="62"/>
      <c r="SZQ69" s="3"/>
      <c r="SZR69" s="61"/>
      <c r="SZS69" s="61"/>
      <c r="SZT69" s="61"/>
      <c r="SZU69" s="61"/>
      <c r="SZV69" s="61"/>
      <c r="SZW69" s="2"/>
      <c r="SZX69" s="62"/>
      <c r="SZY69" s="3"/>
      <c r="SZZ69" s="61"/>
      <c r="TAA69" s="61"/>
      <c r="TAB69" s="61"/>
      <c r="TAC69" s="61"/>
      <c r="TAD69" s="61"/>
      <c r="TAE69" s="2"/>
      <c r="TAF69" s="62"/>
      <c r="TAG69" s="3"/>
      <c r="TAH69" s="61"/>
      <c r="TAI69" s="61"/>
      <c r="TAJ69" s="61"/>
      <c r="TAK69" s="61"/>
      <c r="TAL69" s="61"/>
      <c r="TAM69" s="2"/>
      <c r="TAN69" s="62"/>
      <c r="TAO69" s="3"/>
      <c r="TAP69" s="61"/>
      <c r="TAQ69" s="61"/>
      <c r="TAR69" s="61"/>
      <c r="TAS69" s="61"/>
      <c r="TAT69" s="61"/>
      <c r="TAU69" s="2"/>
      <c r="TAV69" s="62"/>
      <c r="TAW69" s="3"/>
      <c r="TAX69" s="61"/>
      <c r="TAY69" s="61"/>
      <c r="TAZ69" s="61"/>
      <c r="TBA69" s="61"/>
      <c r="TBB69" s="61"/>
      <c r="TBC69" s="2"/>
      <c r="TBD69" s="62"/>
      <c r="TBE69" s="3"/>
      <c r="TBF69" s="61"/>
      <c r="TBG69" s="61"/>
      <c r="TBH69" s="61"/>
      <c r="TBI69" s="61"/>
      <c r="TBJ69" s="61"/>
      <c r="TBK69" s="2"/>
      <c r="TBL69" s="62"/>
      <c r="TBM69" s="3"/>
      <c r="TBN69" s="61"/>
      <c r="TBO69" s="61"/>
      <c r="TBP69" s="61"/>
      <c r="TBQ69" s="61"/>
      <c r="TBR69" s="61"/>
      <c r="TBS69" s="2"/>
      <c r="TBT69" s="62"/>
      <c r="TBU69" s="3"/>
      <c r="TBV69" s="61"/>
      <c r="TBW69" s="61"/>
      <c r="TBX69" s="61"/>
      <c r="TBY69" s="61"/>
      <c r="TBZ69" s="61"/>
      <c r="TCA69" s="2"/>
      <c r="TCB69" s="62"/>
      <c r="TCC69" s="3"/>
      <c r="TCD69" s="61"/>
      <c r="TCE69" s="61"/>
      <c r="TCF69" s="61"/>
      <c r="TCG69" s="61"/>
      <c r="TCH69" s="61"/>
      <c r="TCI69" s="2"/>
      <c r="TCJ69" s="62"/>
      <c r="TCK69" s="3"/>
      <c r="TCL69" s="61"/>
      <c r="TCM69" s="61"/>
      <c r="TCN69" s="61"/>
      <c r="TCO69" s="61"/>
      <c r="TCP69" s="61"/>
      <c r="TCQ69" s="2"/>
      <c r="TCR69" s="62"/>
      <c r="TCS69" s="3"/>
      <c r="TCT69" s="61"/>
      <c r="TCU69" s="61"/>
      <c r="TCV69" s="61"/>
      <c r="TCW69" s="61"/>
      <c r="TCX69" s="61"/>
      <c r="TCY69" s="2"/>
      <c r="TCZ69" s="62"/>
      <c r="TDA69" s="3"/>
      <c r="TDB69" s="61"/>
      <c r="TDC69" s="61"/>
      <c r="TDD69" s="61"/>
      <c r="TDE69" s="61"/>
      <c r="TDF69" s="61"/>
      <c r="TDG69" s="2"/>
      <c r="TDH69" s="62"/>
      <c r="TDI69" s="3"/>
      <c r="TDJ69" s="61"/>
      <c r="TDK69" s="61"/>
      <c r="TDL69" s="61"/>
      <c r="TDM69" s="61"/>
      <c r="TDN69" s="61"/>
      <c r="TDO69" s="2"/>
      <c r="TDP69" s="62"/>
      <c r="TDQ69" s="3"/>
      <c r="TDR69" s="61"/>
      <c r="TDS69" s="61"/>
      <c r="TDT69" s="61"/>
      <c r="TDU69" s="61"/>
      <c r="TDV69" s="61"/>
      <c r="TDW69" s="2"/>
      <c r="TDX69" s="62"/>
      <c r="TDY69" s="3"/>
      <c r="TDZ69" s="61"/>
      <c r="TEA69" s="61"/>
      <c r="TEB69" s="61"/>
      <c r="TEC69" s="61"/>
      <c r="TED69" s="61"/>
      <c r="TEE69" s="2"/>
      <c r="TEF69" s="62"/>
      <c r="TEG69" s="3"/>
      <c r="TEH69" s="61"/>
      <c r="TEI69" s="61"/>
      <c r="TEJ69" s="61"/>
      <c r="TEK69" s="61"/>
      <c r="TEL69" s="61"/>
      <c r="TEM69" s="2"/>
      <c r="TEN69" s="62"/>
      <c r="TEO69" s="3"/>
      <c r="TEP69" s="61"/>
      <c r="TEQ69" s="61"/>
      <c r="TER69" s="61"/>
      <c r="TES69" s="61"/>
      <c r="TET69" s="61"/>
      <c r="TEU69" s="2"/>
      <c r="TEV69" s="62"/>
      <c r="TEW69" s="3"/>
      <c r="TEX69" s="61"/>
      <c r="TEY69" s="61"/>
      <c r="TEZ69" s="61"/>
      <c r="TFA69" s="61"/>
      <c r="TFB69" s="61"/>
      <c r="TFC69" s="2"/>
      <c r="TFD69" s="62"/>
      <c r="TFE69" s="3"/>
      <c r="TFF69" s="61"/>
      <c r="TFG69" s="61"/>
      <c r="TFH69" s="61"/>
      <c r="TFI69" s="61"/>
      <c r="TFJ69" s="61"/>
      <c r="TFK69" s="2"/>
      <c r="TFL69" s="62"/>
      <c r="TFM69" s="3"/>
      <c r="TFN69" s="61"/>
      <c r="TFO69" s="61"/>
      <c r="TFP69" s="61"/>
      <c r="TFQ69" s="61"/>
      <c r="TFR69" s="61"/>
      <c r="TFS69" s="2"/>
      <c r="TFT69" s="62"/>
      <c r="TFU69" s="3"/>
      <c r="TFV69" s="61"/>
      <c r="TFW69" s="61"/>
      <c r="TFX69" s="61"/>
      <c r="TFY69" s="61"/>
      <c r="TFZ69" s="61"/>
      <c r="TGA69" s="2"/>
      <c r="TGB69" s="62"/>
      <c r="TGC69" s="3"/>
      <c r="TGD69" s="61"/>
      <c r="TGE69" s="61"/>
      <c r="TGF69" s="61"/>
      <c r="TGG69" s="61"/>
      <c r="TGH69" s="61"/>
      <c r="TGI69" s="2"/>
      <c r="TGJ69" s="62"/>
      <c r="TGK69" s="3"/>
      <c r="TGL69" s="61"/>
      <c r="TGM69" s="61"/>
      <c r="TGN69" s="61"/>
      <c r="TGO69" s="61"/>
      <c r="TGP69" s="61"/>
      <c r="TGQ69" s="2"/>
      <c r="TGR69" s="62"/>
      <c r="TGS69" s="3"/>
      <c r="TGT69" s="61"/>
      <c r="TGU69" s="61"/>
      <c r="TGV69" s="61"/>
      <c r="TGW69" s="61"/>
      <c r="TGX69" s="61"/>
      <c r="TGY69" s="2"/>
      <c r="TGZ69" s="62"/>
      <c r="THA69" s="3"/>
      <c r="THB69" s="61"/>
      <c r="THC69" s="61"/>
      <c r="THD69" s="61"/>
      <c r="THE69" s="61"/>
      <c r="THF69" s="61"/>
      <c r="THG69" s="2"/>
      <c r="THH69" s="62"/>
      <c r="THI69" s="3"/>
      <c r="THJ69" s="61"/>
      <c r="THK69" s="61"/>
      <c r="THL69" s="61"/>
      <c r="THM69" s="61"/>
      <c r="THN69" s="61"/>
      <c r="THO69" s="2"/>
      <c r="THP69" s="62"/>
      <c r="THQ69" s="3"/>
      <c r="THR69" s="61"/>
      <c r="THS69" s="61"/>
      <c r="THT69" s="61"/>
      <c r="THU69" s="61"/>
      <c r="THV69" s="61"/>
      <c r="THW69" s="2"/>
      <c r="THX69" s="62"/>
      <c r="THY69" s="3"/>
      <c r="THZ69" s="61"/>
      <c r="TIA69" s="61"/>
      <c r="TIB69" s="61"/>
      <c r="TIC69" s="61"/>
      <c r="TID69" s="61"/>
      <c r="TIE69" s="2"/>
      <c r="TIF69" s="62"/>
      <c r="TIG69" s="3"/>
      <c r="TIH69" s="61"/>
      <c r="TII69" s="61"/>
      <c r="TIJ69" s="61"/>
      <c r="TIK69" s="61"/>
      <c r="TIL69" s="61"/>
      <c r="TIM69" s="2"/>
      <c r="TIN69" s="62"/>
      <c r="TIO69" s="3"/>
      <c r="TIP69" s="61"/>
      <c r="TIQ69" s="61"/>
      <c r="TIR69" s="61"/>
      <c r="TIS69" s="61"/>
      <c r="TIT69" s="61"/>
      <c r="TIU69" s="2"/>
      <c r="TIV69" s="62"/>
      <c r="TIW69" s="3"/>
      <c r="TIX69" s="61"/>
      <c r="TIY69" s="61"/>
      <c r="TIZ69" s="61"/>
      <c r="TJA69" s="61"/>
      <c r="TJB69" s="61"/>
      <c r="TJC69" s="2"/>
      <c r="TJD69" s="62"/>
      <c r="TJE69" s="3"/>
      <c r="TJF69" s="61"/>
      <c r="TJG69" s="61"/>
      <c r="TJH69" s="61"/>
      <c r="TJI69" s="61"/>
      <c r="TJJ69" s="61"/>
      <c r="TJK69" s="2"/>
      <c r="TJL69" s="62"/>
      <c r="TJM69" s="3"/>
      <c r="TJN69" s="61"/>
      <c r="TJO69" s="61"/>
      <c r="TJP69" s="61"/>
      <c r="TJQ69" s="61"/>
      <c r="TJR69" s="61"/>
      <c r="TJS69" s="2"/>
      <c r="TJT69" s="62"/>
      <c r="TJU69" s="3"/>
      <c r="TJV69" s="61"/>
      <c r="TJW69" s="61"/>
      <c r="TJX69" s="61"/>
      <c r="TJY69" s="61"/>
      <c r="TJZ69" s="61"/>
      <c r="TKA69" s="2"/>
      <c r="TKB69" s="62"/>
      <c r="TKC69" s="3"/>
      <c r="TKD69" s="61"/>
      <c r="TKE69" s="61"/>
      <c r="TKF69" s="61"/>
      <c r="TKG69" s="61"/>
      <c r="TKH69" s="61"/>
      <c r="TKI69" s="2"/>
      <c r="TKJ69" s="62"/>
      <c r="TKK69" s="3"/>
      <c r="TKL69" s="61"/>
      <c r="TKM69" s="61"/>
      <c r="TKN69" s="61"/>
      <c r="TKO69" s="61"/>
      <c r="TKP69" s="61"/>
      <c r="TKQ69" s="2"/>
      <c r="TKR69" s="62"/>
      <c r="TKS69" s="3"/>
      <c r="TKT69" s="61"/>
      <c r="TKU69" s="61"/>
      <c r="TKV69" s="61"/>
      <c r="TKW69" s="61"/>
      <c r="TKX69" s="61"/>
      <c r="TKY69" s="2"/>
      <c r="TKZ69" s="62"/>
      <c r="TLA69" s="3"/>
      <c r="TLB69" s="61"/>
      <c r="TLC69" s="61"/>
      <c r="TLD69" s="61"/>
      <c r="TLE69" s="61"/>
      <c r="TLF69" s="61"/>
      <c r="TLG69" s="2"/>
      <c r="TLH69" s="62"/>
      <c r="TLI69" s="3"/>
      <c r="TLJ69" s="61"/>
      <c r="TLK69" s="61"/>
      <c r="TLL69" s="61"/>
      <c r="TLM69" s="61"/>
      <c r="TLN69" s="61"/>
      <c r="TLO69" s="2"/>
      <c r="TLP69" s="62"/>
      <c r="TLQ69" s="3"/>
      <c r="TLR69" s="61"/>
      <c r="TLS69" s="61"/>
      <c r="TLT69" s="61"/>
      <c r="TLU69" s="61"/>
      <c r="TLV69" s="61"/>
      <c r="TLW69" s="2"/>
      <c r="TLX69" s="62"/>
      <c r="TLY69" s="3"/>
      <c r="TLZ69" s="61"/>
      <c r="TMA69" s="61"/>
      <c r="TMB69" s="61"/>
      <c r="TMC69" s="61"/>
      <c r="TMD69" s="61"/>
      <c r="TME69" s="2"/>
      <c r="TMF69" s="62"/>
      <c r="TMG69" s="3"/>
      <c r="TMH69" s="61"/>
      <c r="TMI69" s="61"/>
      <c r="TMJ69" s="61"/>
      <c r="TMK69" s="61"/>
      <c r="TML69" s="61"/>
      <c r="TMM69" s="2"/>
      <c r="TMN69" s="62"/>
      <c r="TMO69" s="3"/>
      <c r="TMP69" s="61"/>
      <c r="TMQ69" s="61"/>
      <c r="TMR69" s="61"/>
      <c r="TMS69" s="61"/>
      <c r="TMT69" s="61"/>
      <c r="TMU69" s="2"/>
      <c r="TMV69" s="62"/>
      <c r="TMW69" s="3"/>
      <c r="TMX69" s="61"/>
      <c r="TMY69" s="61"/>
      <c r="TMZ69" s="61"/>
      <c r="TNA69" s="61"/>
      <c r="TNB69" s="61"/>
      <c r="TNC69" s="2"/>
      <c r="TND69" s="62"/>
      <c r="TNE69" s="3"/>
      <c r="TNF69" s="61"/>
      <c r="TNG69" s="61"/>
      <c r="TNH69" s="61"/>
      <c r="TNI69" s="61"/>
      <c r="TNJ69" s="61"/>
      <c r="TNK69" s="2"/>
      <c r="TNL69" s="62"/>
      <c r="TNM69" s="3"/>
      <c r="TNN69" s="61"/>
      <c r="TNO69" s="61"/>
      <c r="TNP69" s="61"/>
      <c r="TNQ69" s="61"/>
      <c r="TNR69" s="61"/>
      <c r="TNS69" s="2"/>
      <c r="TNT69" s="62"/>
      <c r="TNU69" s="3"/>
      <c r="TNV69" s="61"/>
      <c r="TNW69" s="61"/>
      <c r="TNX69" s="61"/>
      <c r="TNY69" s="61"/>
      <c r="TNZ69" s="61"/>
      <c r="TOA69" s="2"/>
      <c r="TOB69" s="62"/>
      <c r="TOC69" s="3"/>
      <c r="TOD69" s="61"/>
      <c r="TOE69" s="61"/>
      <c r="TOF69" s="61"/>
      <c r="TOG69" s="61"/>
      <c r="TOH69" s="61"/>
      <c r="TOI69" s="2"/>
      <c r="TOJ69" s="62"/>
      <c r="TOK69" s="3"/>
      <c r="TOL69" s="61"/>
      <c r="TOM69" s="61"/>
      <c r="TON69" s="61"/>
      <c r="TOO69" s="61"/>
      <c r="TOP69" s="61"/>
      <c r="TOQ69" s="2"/>
      <c r="TOR69" s="62"/>
      <c r="TOS69" s="3"/>
      <c r="TOT69" s="61"/>
      <c r="TOU69" s="61"/>
      <c r="TOV69" s="61"/>
      <c r="TOW69" s="61"/>
      <c r="TOX69" s="61"/>
      <c r="TOY69" s="2"/>
      <c r="TOZ69" s="62"/>
      <c r="TPA69" s="3"/>
      <c r="TPB69" s="61"/>
      <c r="TPC69" s="61"/>
      <c r="TPD69" s="61"/>
      <c r="TPE69" s="61"/>
      <c r="TPF69" s="61"/>
      <c r="TPG69" s="2"/>
      <c r="TPH69" s="62"/>
      <c r="TPI69" s="3"/>
      <c r="TPJ69" s="61"/>
      <c r="TPK69" s="61"/>
      <c r="TPL69" s="61"/>
      <c r="TPM69" s="61"/>
      <c r="TPN69" s="61"/>
      <c r="TPO69" s="2"/>
      <c r="TPP69" s="62"/>
      <c r="TPQ69" s="3"/>
      <c r="TPR69" s="61"/>
      <c r="TPS69" s="61"/>
      <c r="TPT69" s="61"/>
      <c r="TPU69" s="61"/>
      <c r="TPV69" s="61"/>
      <c r="TPW69" s="2"/>
      <c r="TPX69" s="62"/>
      <c r="TPY69" s="3"/>
      <c r="TPZ69" s="61"/>
      <c r="TQA69" s="61"/>
      <c r="TQB69" s="61"/>
      <c r="TQC69" s="61"/>
      <c r="TQD69" s="61"/>
      <c r="TQE69" s="2"/>
      <c r="TQF69" s="62"/>
      <c r="TQG69" s="3"/>
      <c r="TQH69" s="61"/>
      <c r="TQI69" s="61"/>
      <c r="TQJ69" s="61"/>
      <c r="TQK69" s="61"/>
      <c r="TQL69" s="61"/>
      <c r="TQM69" s="2"/>
      <c r="TQN69" s="62"/>
      <c r="TQO69" s="3"/>
      <c r="TQP69" s="61"/>
      <c r="TQQ69" s="61"/>
      <c r="TQR69" s="61"/>
      <c r="TQS69" s="61"/>
      <c r="TQT69" s="61"/>
      <c r="TQU69" s="2"/>
      <c r="TQV69" s="62"/>
      <c r="TQW69" s="3"/>
      <c r="TQX69" s="61"/>
      <c r="TQY69" s="61"/>
      <c r="TQZ69" s="61"/>
      <c r="TRA69" s="61"/>
      <c r="TRB69" s="61"/>
      <c r="TRC69" s="2"/>
      <c r="TRD69" s="62"/>
      <c r="TRE69" s="3"/>
      <c r="TRF69" s="61"/>
      <c r="TRG69" s="61"/>
      <c r="TRH69" s="61"/>
      <c r="TRI69" s="61"/>
      <c r="TRJ69" s="61"/>
      <c r="TRK69" s="2"/>
      <c r="TRL69" s="62"/>
      <c r="TRM69" s="3"/>
      <c r="TRN69" s="61"/>
      <c r="TRO69" s="61"/>
      <c r="TRP69" s="61"/>
      <c r="TRQ69" s="61"/>
      <c r="TRR69" s="61"/>
      <c r="TRS69" s="2"/>
      <c r="TRT69" s="62"/>
      <c r="TRU69" s="3"/>
      <c r="TRV69" s="61"/>
      <c r="TRW69" s="61"/>
      <c r="TRX69" s="61"/>
      <c r="TRY69" s="61"/>
      <c r="TRZ69" s="61"/>
      <c r="TSA69" s="2"/>
      <c r="TSB69" s="62"/>
      <c r="TSC69" s="3"/>
      <c r="TSD69" s="61"/>
      <c r="TSE69" s="61"/>
      <c r="TSF69" s="61"/>
      <c r="TSG69" s="61"/>
      <c r="TSH69" s="61"/>
      <c r="TSI69" s="2"/>
      <c r="TSJ69" s="62"/>
      <c r="TSK69" s="3"/>
      <c r="TSL69" s="61"/>
      <c r="TSM69" s="61"/>
      <c r="TSN69" s="61"/>
      <c r="TSO69" s="61"/>
      <c r="TSP69" s="61"/>
      <c r="TSQ69" s="2"/>
      <c r="TSR69" s="62"/>
      <c r="TSS69" s="3"/>
      <c r="TST69" s="61"/>
      <c r="TSU69" s="61"/>
      <c r="TSV69" s="61"/>
      <c r="TSW69" s="61"/>
      <c r="TSX69" s="61"/>
      <c r="TSY69" s="2"/>
      <c r="TSZ69" s="62"/>
      <c r="TTA69" s="3"/>
      <c r="TTB69" s="61"/>
      <c r="TTC69" s="61"/>
      <c r="TTD69" s="61"/>
      <c r="TTE69" s="61"/>
      <c r="TTF69" s="61"/>
      <c r="TTG69" s="2"/>
      <c r="TTH69" s="62"/>
      <c r="TTI69" s="3"/>
      <c r="TTJ69" s="61"/>
      <c r="TTK69" s="61"/>
      <c r="TTL69" s="61"/>
      <c r="TTM69" s="61"/>
      <c r="TTN69" s="61"/>
      <c r="TTO69" s="2"/>
      <c r="TTP69" s="62"/>
      <c r="TTQ69" s="3"/>
      <c r="TTR69" s="61"/>
      <c r="TTS69" s="61"/>
      <c r="TTT69" s="61"/>
      <c r="TTU69" s="61"/>
      <c r="TTV69" s="61"/>
      <c r="TTW69" s="2"/>
      <c r="TTX69" s="62"/>
      <c r="TTY69" s="3"/>
      <c r="TTZ69" s="61"/>
      <c r="TUA69" s="61"/>
      <c r="TUB69" s="61"/>
      <c r="TUC69" s="61"/>
      <c r="TUD69" s="61"/>
      <c r="TUE69" s="2"/>
      <c r="TUF69" s="62"/>
      <c r="TUG69" s="3"/>
      <c r="TUH69" s="61"/>
      <c r="TUI69" s="61"/>
      <c r="TUJ69" s="61"/>
      <c r="TUK69" s="61"/>
      <c r="TUL69" s="61"/>
      <c r="TUM69" s="2"/>
      <c r="TUN69" s="62"/>
      <c r="TUO69" s="3"/>
      <c r="TUP69" s="61"/>
      <c r="TUQ69" s="61"/>
      <c r="TUR69" s="61"/>
      <c r="TUS69" s="61"/>
      <c r="TUT69" s="61"/>
      <c r="TUU69" s="2"/>
      <c r="TUV69" s="62"/>
      <c r="TUW69" s="3"/>
      <c r="TUX69" s="61"/>
      <c r="TUY69" s="61"/>
      <c r="TUZ69" s="61"/>
      <c r="TVA69" s="61"/>
      <c r="TVB69" s="61"/>
      <c r="TVC69" s="2"/>
      <c r="TVD69" s="62"/>
      <c r="TVE69" s="3"/>
      <c r="TVF69" s="61"/>
      <c r="TVG69" s="61"/>
      <c r="TVH69" s="61"/>
      <c r="TVI69" s="61"/>
      <c r="TVJ69" s="61"/>
      <c r="TVK69" s="2"/>
      <c r="TVL69" s="62"/>
      <c r="TVM69" s="3"/>
      <c r="TVN69" s="61"/>
      <c r="TVO69" s="61"/>
      <c r="TVP69" s="61"/>
      <c r="TVQ69" s="61"/>
      <c r="TVR69" s="61"/>
      <c r="TVS69" s="2"/>
      <c r="TVT69" s="62"/>
      <c r="TVU69" s="3"/>
      <c r="TVV69" s="61"/>
      <c r="TVW69" s="61"/>
      <c r="TVX69" s="61"/>
      <c r="TVY69" s="61"/>
      <c r="TVZ69" s="61"/>
      <c r="TWA69" s="2"/>
      <c r="TWB69" s="62"/>
      <c r="TWC69" s="3"/>
      <c r="TWD69" s="61"/>
      <c r="TWE69" s="61"/>
      <c r="TWF69" s="61"/>
      <c r="TWG69" s="61"/>
      <c r="TWH69" s="61"/>
      <c r="TWI69" s="2"/>
      <c r="TWJ69" s="62"/>
      <c r="TWK69" s="3"/>
      <c r="TWL69" s="61"/>
      <c r="TWM69" s="61"/>
      <c r="TWN69" s="61"/>
      <c r="TWO69" s="61"/>
      <c r="TWP69" s="61"/>
      <c r="TWQ69" s="2"/>
      <c r="TWR69" s="62"/>
      <c r="TWS69" s="3"/>
      <c r="TWT69" s="61"/>
      <c r="TWU69" s="61"/>
      <c r="TWV69" s="61"/>
      <c r="TWW69" s="61"/>
      <c r="TWX69" s="61"/>
      <c r="TWY69" s="2"/>
      <c r="TWZ69" s="62"/>
      <c r="TXA69" s="3"/>
      <c r="TXB69" s="61"/>
      <c r="TXC69" s="61"/>
      <c r="TXD69" s="61"/>
      <c r="TXE69" s="61"/>
      <c r="TXF69" s="61"/>
      <c r="TXG69" s="2"/>
      <c r="TXH69" s="62"/>
      <c r="TXI69" s="3"/>
      <c r="TXJ69" s="61"/>
      <c r="TXK69" s="61"/>
      <c r="TXL69" s="61"/>
      <c r="TXM69" s="61"/>
      <c r="TXN69" s="61"/>
      <c r="TXO69" s="2"/>
      <c r="TXP69" s="62"/>
      <c r="TXQ69" s="3"/>
      <c r="TXR69" s="61"/>
      <c r="TXS69" s="61"/>
      <c r="TXT69" s="61"/>
      <c r="TXU69" s="61"/>
      <c r="TXV69" s="61"/>
      <c r="TXW69" s="2"/>
      <c r="TXX69" s="62"/>
      <c r="TXY69" s="3"/>
      <c r="TXZ69" s="61"/>
      <c r="TYA69" s="61"/>
      <c r="TYB69" s="61"/>
      <c r="TYC69" s="61"/>
      <c r="TYD69" s="61"/>
      <c r="TYE69" s="2"/>
      <c r="TYF69" s="62"/>
      <c r="TYG69" s="3"/>
      <c r="TYH69" s="61"/>
      <c r="TYI69" s="61"/>
      <c r="TYJ69" s="61"/>
      <c r="TYK69" s="61"/>
      <c r="TYL69" s="61"/>
      <c r="TYM69" s="2"/>
      <c r="TYN69" s="62"/>
      <c r="TYO69" s="3"/>
      <c r="TYP69" s="61"/>
      <c r="TYQ69" s="61"/>
      <c r="TYR69" s="61"/>
      <c r="TYS69" s="61"/>
      <c r="TYT69" s="61"/>
      <c r="TYU69" s="2"/>
      <c r="TYV69" s="62"/>
      <c r="TYW69" s="3"/>
      <c r="TYX69" s="61"/>
      <c r="TYY69" s="61"/>
      <c r="TYZ69" s="61"/>
      <c r="TZA69" s="61"/>
      <c r="TZB69" s="61"/>
      <c r="TZC69" s="2"/>
      <c r="TZD69" s="62"/>
      <c r="TZE69" s="3"/>
      <c r="TZF69" s="61"/>
      <c r="TZG69" s="61"/>
      <c r="TZH69" s="61"/>
      <c r="TZI69" s="61"/>
      <c r="TZJ69" s="61"/>
      <c r="TZK69" s="2"/>
      <c r="TZL69" s="62"/>
      <c r="TZM69" s="3"/>
      <c r="TZN69" s="61"/>
      <c r="TZO69" s="61"/>
      <c r="TZP69" s="61"/>
      <c r="TZQ69" s="61"/>
      <c r="TZR69" s="61"/>
      <c r="TZS69" s="2"/>
      <c r="TZT69" s="62"/>
      <c r="TZU69" s="3"/>
      <c r="TZV69" s="61"/>
      <c r="TZW69" s="61"/>
      <c r="TZX69" s="61"/>
      <c r="TZY69" s="61"/>
      <c r="TZZ69" s="61"/>
      <c r="UAA69" s="2"/>
      <c r="UAB69" s="62"/>
      <c r="UAC69" s="3"/>
      <c r="UAD69" s="61"/>
      <c r="UAE69" s="61"/>
      <c r="UAF69" s="61"/>
      <c r="UAG69" s="61"/>
      <c r="UAH69" s="61"/>
      <c r="UAI69" s="2"/>
      <c r="UAJ69" s="62"/>
      <c r="UAK69" s="3"/>
      <c r="UAL69" s="61"/>
      <c r="UAM69" s="61"/>
      <c r="UAN69" s="61"/>
      <c r="UAO69" s="61"/>
      <c r="UAP69" s="61"/>
      <c r="UAQ69" s="2"/>
      <c r="UAR69" s="62"/>
      <c r="UAS69" s="3"/>
      <c r="UAT69" s="61"/>
      <c r="UAU69" s="61"/>
      <c r="UAV69" s="61"/>
      <c r="UAW69" s="61"/>
      <c r="UAX69" s="61"/>
      <c r="UAY69" s="2"/>
      <c r="UAZ69" s="62"/>
      <c r="UBA69" s="3"/>
      <c r="UBB69" s="61"/>
      <c r="UBC69" s="61"/>
      <c r="UBD69" s="61"/>
      <c r="UBE69" s="61"/>
      <c r="UBF69" s="61"/>
      <c r="UBG69" s="2"/>
      <c r="UBH69" s="62"/>
      <c r="UBI69" s="3"/>
      <c r="UBJ69" s="61"/>
      <c r="UBK69" s="61"/>
      <c r="UBL69" s="61"/>
      <c r="UBM69" s="61"/>
      <c r="UBN69" s="61"/>
      <c r="UBO69" s="2"/>
      <c r="UBP69" s="62"/>
      <c r="UBQ69" s="3"/>
      <c r="UBR69" s="61"/>
      <c r="UBS69" s="61"/>
      <c r="UBT69" s="61"/>
      <c r="UBU69" s="61"/>
      <c r="UBV69" s="61"/>
      <c r="UBW69" s="2"/>
      <c r="UBX69" s="62"/>
      <c r="UBY69" s="3"/>
      <c r="UBZ69" s="61"/>
      <c r="UCA69" s="61"/>
      <c r="UCB69" s="61"/>
      <c r="UCC69" s="61"/>
      <c r="UCD69" s="61"/>
      <c r="UCE69" s="2"/>
      <c r="UCF69" s="62"/>
      <c r="UCG69" s="3"/>
      <c r="UCH69" s="61"/>
      <c r="UCI69" s="61"/>
      <c r="UCJ69" s="61"/>
      <c r="UCK69" s="61"/>
      <c r="UCL69" s="61"/>
      <c r="UCM69" s="2"/>
      <c r="UCN69" s="62"/>
      <c r="UCO69" s="3"/>
      <c r="UCP69" s="61"/>
      <c r="UCQ69" s="61"/>
      <c r="UCR69" s="61"/>
      <c r="UCS69" s="61"/>
      <c r="UCT69" s="61"/>
      <c r="UCU69" s="2"/>
      <c r="UCV69" s="62"/>
      <c r="UCW69" s="3"/>
      <c r="UCX69" s="61"/>
      <c r="UCY69" s="61"/>
      <c r="UCZ69" s="61"/>
      <c r="UDA69" s="61"/>
      <c r="UDB69" s="61"/>
      <c r="UDC69" s="2"/>
      <c r="UDD69" s="62"/>
      <c r="UDE69" s="3"/>
      <c r="UDF69" s="61"/>
      <c r="UDG69" s="61"/>
      <c r="UDH69" s="61"/>
      <c r="UDI69" s="61"/>
      <c r="UDJ69" s="61"/>
      <c r="UDK69" s="2"/>
      <c r="UDL69" s="62"/>
      <c r="UDM69" s="3"/>
      <c r="UDN69" s="61"/>
      <c r="UDO69" s="61"/>
      <c r="UDP69" s="61"/>
      <c r="UDQ69" s="61"/>
      <c r="UDR69" s="61"/>
      <c r="UDS69" s="2"/>
      <c r="UDT69" s="62"/>
      <c r="UDU69" s="3"/>
      <c r="UDV69" s="61"/>
      <c r="UDW69" s="61"/>
      <c r="UDX69" s="61"/>
      <c r="UDY69" s="61"/>
      <c r="UDZ69" s="61"/>
      <c r="UEA69" s="2"/>
      <c r="UEB69" s="62"/>
      <c r="UEC69" s="3"/>
      <c r="UED69" s="61"/>
      <c r="UEE69" s="61"/>
      <c r="UEF69" s="61"/>
      <c r="UEG69" s="61"/>
      <c r="UEH69" s="61"/>
      <c r="UEI69" s="2"/>
      <c r="UEJ69" s="62"/>
      <c r="UEK69" s="3"/>
      <c r="UEL69" s="61"/>
      <c r="UEM69" s="61"/>
      <c r="UEN69" s="61"/>
      <c r="UEO69" s="61"/>
      <c r="UEP69" s="61"/>
      <c r="UEQ69" s="2"/>
      <c r="UER69" s="62"/>
      <c r="UES69" s="3"/>
      <c r="UET69" s="61"/>
      <c r="UEU69" s="61"/>
      <c r="UEV69" s="61"/>
      <c r="UEW69" s="61"/>
      <c r="UEX69" s="61"/>
      <c r="UEY69" s="2"/>
      <c r="UEZ69" s="62"/>
      <c r="UFA69" s="3"/>
      <c r="UFB69" s="61"/>
      <c r="UFC69" s="61"/>
      <c r="UFD69" s="61"/>
      <c r="UFE69" s="61"/>
      <c r="UFF69" s="61"/>
      <c r="UFG69" s="2"/>
      <c r="UFH69" s="62"/>
      <c r="UFI69" s="3"/>
      <c r="UFJ69" s="61"/>
      <c r="UFK69" s="61"/>
      <c r="UFL69" s="61"/>
      <c r="UFM69" s="61"/>
      <c r="UFN69" s="61"/>
      <c r="UFO69" s="2"/>
      <c r="UFP69" s="62"/>
      <c r="UFQ69" s="3"/>
      <c r="UFR69" s="61"/>
      <c r="UFS69" s="61"/>
      <c r="UFT69" s="61"/>
      <c r="UFU69" s="61"/>
      <c r="UFV69" s="61"/>
      <c r="UFW69" s="2"/>
      <c r="UFX69" s="62"/>
      <c r="UFY69" s="3"/>
      <c r="UFZ69" s="61"/>
      <c r="UGA69" s="61"/>
      <c r="UGB69" s="61"/>
      <c r="UGC69" s="61"/>
      <c r="UGD69" s="61"/>
      <c r="UGE69" s="2"/>
      <c r="UGF69" s="62"/>
      <c r="UGG69" s="3"/>
      <c r="UGH69" s="61"/>
      <c r="UGI69" s="61"/>
      <c r="UGJ69" s="61"/>
      <c r="UGK69" s="61"/>
      <c r="UGL69" s="61"/>
      <c r="UGM69" s="2"/>
      <c r="UGN69" s="62"/>
      <c r="UGO69" s="3"/>
      <c r="UGP69" s="61"/>
      <c r="UGQ69" s="61"/>
      <c r="UGR69" s="61"/>
      <c r="UGS69" s="61"/>
      <c r="UGT69" s="61"/>
      <c r="UGU69" s="2"/>
      <c r="UGV69" s="62"/>
      <c r="UGW69" s="3"/>
      <c r="UGX69" s="61"/>
      <c r="UGY69" s="61"/>
      <c r="UGZ69" s="61"/>
      <c r="UHA69" s="61"/>
      <c r="UHB69" s="61"/>
      <c r="UHC69" s="2"/>
      <c r="UHD69" s="62"/>
      <c r="UHE69" s="3"/>
      <c r="UHF69" s="61"/>
      <c r="UHG69" s="61"/>
      <c r="UHH69" s="61"/>
      <c r="UHI69" s="61"/>
      <c r="UHJ69" s="61"/>
      <c r="UHK69" s="2"/>
      <c r="UHL69" s="62"/>
      <c r="UHM69" s="3"/>
      <c r="UHN69" s="61"/>
      <c r="UHO69" s="61"/>
      <c r="UHP69" s="61"/>
      <c r="UHQ69" s="61"/>
      <c r="UHR69" s="61"/>
      <c r="UHS69" s="2"/>
      <c r="UHT69" s="62"/>
      <c r="UHU69" s="3"/>
      <c r="UHV69" s="61"/>
      <c r="UHW69" s="61"/>
      <c r="UHX69" s="61"/>
      <c r="UHY69" s="61"/>
      <c r="UHZ69" s="61"/>
      <c r="UIA69" s="2"/>
      <c r="UIB69" s="62"/>
      <c r="UIC69" s="3"/>
      <c r="UID69" s="61"/>
      <c r="UIE69" s="61"/>
      <c r="UIF69" s="61"/>
      <c r="UIG69" s="61"/>
      <c r="UIH69" s="61"/>
      <c r="UII69" s="2"/>
      <c r="UIJ69" s="62"/>
      <c r="UIK69" s="3"/>
      <c r="UIL69" s="61"/>
      <c r="UIM69" s="61"/>
      <c r="UIN69" s="61"/>
      <c r="UIO69" s="61"/>
      <c r="UIP69" s="61"/>
      <c r="UIQ69" s="2"/>
      <c r="UIR69" s="62"/>
      <c r="UIS69" s="3"/>
      <c r="UIT69" s="61"/>
      <c r="UIU69" s="61"/>
      <c r="UIV69" s="61"/>
      <c r="UIW69" s="61"/>
      <c r="UIX69" s="61"/>
      <c r="UIY69" s="2"/>
      <c r="UIZ69" s="62"/>
      <c r="UJA69" s="3"/>
      <c r="UJB69" s="61"/>
      <c r="UJC69" s="61"/>
      <c r="UJD69" s="61"/>
      <c r="UJE69" s="61"/>
      <c r="UJF69" s="61"/>
      <c r="UJG69" s="2"/>
      <c r="UJH69" s="62"/>
      <c r="UJI69" s="3"/>
      <c r="UJJ69" s="61"/>
      <c r="UJK69" s="61"/>
      <c r="UJL69" s="61"/>
      <c r="UJM69" s="61"/>
      <c r="UJN69" s="61"/>
      <c r="UJO69" s="2"/>
      <c r="UJP69" s="62"/>
      <c r="UJQ69" s="3"/>
      <c r="UJR69" s="61"/>
      <c r="UJS69" s="61"/>
      <c r="UJT69" s="61"/>
      <c r="UJU69" s="61"/>
      <c r="UJV69" s="61"/>
      <c r="UJW69" s="2"/>
      <c r="UJX69" s="62"/>
      <c r="UJY69" s="3"/>
      <c r="UJZ69" s="61"/>
      <c r="UKA69" s="61"/>
      <c r="UKB69" s="61"/>
      <c r="UKC69" s="61"/>
      <c r="UKD69" s="61"/>
      <c r="UKE69" s="2"/>
      <c r="UKF69" s="62"/>
      <c r="UKG69" s="3"/>
      <c r="UKH69" s="61"/>
      <c r="UKI69" s="61"/>
      <c r="UKJ69" s="61"/>
      <c r="UKK69" s="61"/>
      <c r="UKL69" s="61"/>
      <c r="UKM69" s="2"/>
      <c r="UKN69" s="62"/>
      <c r="UKO69" s="3"/>
      <c r="UKP69" s="61"/>
      <c r="UKQ69" s="61"/>
      <c r="UKR69" s="61"/>
      <c r="UKS69" s="61"/>
      <c r="UKT69" s="61"/>
      <c r="UKU69" s="2"/>
      <c r="UKV69" s="62"/>
      <c r="UKW69" s="3"/>
      <c r="UKX69" s="61"/>
      <c r="UKY69" s="61"/>
      <c r="UKZ69" s="61"/>
      <c r="ULA69" s="61"/>
      <c r="ULB69" s="61"/>
      <c r="ULC69" s="2"/>
      <c r="ULD69" s="62"/>
      <c r="ULE69" s="3"/>
      <c r="ULF69" s="61"/>
      <c r="ULG69" s="61"/>
      <c r="ULH69" s="61"/>
      <c r="ULI69" s="61"/>
      <c r="ULJ69" s="61"/>
      <c r="ULK69" s="2"/>
      <c r="ULL69" s="62"/>
      <c r="ULM69" s="3"/>
      <c r="ULN69" s="61"/>
      <c r="ULO69" s="61"/>
      <c r="ULP69" s="61"/>
      <c r="ULQ69" s="61"/>
      <c r="ULR69" s="61"/>
      <c r="ULS69" s="2"/>
      <c r="ULT69" s="62"/>
      <c r="ULU69" s="3"/>
      <c r="ULV69" s="61"/>
      <c r="ULW69" s="61"/>
      <c r="ULX69" s="61"/>
      <c r="ULY69" s="61"/>
      <c r="ULZ69" s="61"/>
      <c r="UMA69" s="2"/>
      <c r="UMB69" s="62"/>
      <c r="UMC69" s="3"/>
      <c r="UMD69" s="61"/>
      <c r="UME69" s="61"/>
      <c r="UMF69" s="61"/>
      <c r="UMG69" s="61"/>
      <c r="UMH69" s="61"/>
      <c r="UMI69" s="2"/>
      <c r="UMJ69" s="62"/>
      <c r="UMK69" s="3"/>
      <c r="UML69" s="61"/>
      <c r="UMM69" s="61"/>
      <c r="UMN69" s="61"/>
      <c r="UMO69" s="61"/>
      <c r="UMP69" s="61"/>
      <c r="UMQ69" s="2"/>
      <c r="UMR69" s="62"/>
      <c r="UMS69" s="3"/>
      <c r="UMT69" s="61"/>
      <c r="UMU69" s="61"/>
      <c r="UMV69" s="61"/>
      <c r="UMW69" s="61"/>
      <c r="UMX69" s="61"/>
      <c r="UMY69" s="2"/>
      <c r="UMZ69" s="62"/>
      <c r="UNA69" s="3"/>
      <c r="UNB69" s="61"/>
      <c r="UNC69" s="61"/>
      <c r="UND69" s="61"/>
      <c r="UNE69" s="61"/>
      <c r="UNF69" s="61"/>
      <c r="UNG69" s="2"/>
      <c r="UNH69" s="62"/>
      <c r="UNI69" s="3"/>
      <c r="UNJ69" s="61"/>
      <c r="UNK69" s="61"/>
      <c r="UNL69" s="61"/>
      <c r="UNM69" s="61"/>
      <c r="UNN69" s="61"/>
      <c r="UNO69" s="2"/>
      <c r="UNP69" s="62"/>
      <c r="UNQ69" s="3"/>
      <c r="UNR69" s="61"/>
      <c r="UNS69" s="61"/>
      <c r="UNT69" s="61"/>
      <c r="UNU69" s="61"/>
      <c r="UNV69" s="61"/>
      <c r="UNW69" s="2"/>
      <c r="UNX69" s="62"/>
      <c r="UNY69" s="3"/>
      <c r="UNZ69" s="61"/>
      <c r="UOA69" s="61"/>
      <c r="UOB69" s="61"/>
      <c r="UOC69" s="61"/>
      <c r="UOD69" s="61"/>
      <c r="UOE69" s="2"/>
      <c r="UOF69" s="62"/>
      <c r="UOG69" s="3"/>
      <c r="UOH69" s="61"/>
      <c r="UOI69" s="61"/>
      <c r="UOJ69" s="61"/>
      <c r="UOK69" s="61"/>
      <c r="UOL69" s="61"/>
      <c r="UOM69" s="2"/>
      <c r="UON69" s="62"/>
      <c r="UOO69" s="3"/>
      <c r="UOP69" s="61"/>
      <c r="UOQ69" s="61"/>
      <c r="UOR69" s="61"/>
      <c r="UOS69" s="61"/>
      <c r="UOT69" s="61"/>
      <c r="UOU69" s="2"/>
      <c r="UOV69" s="62"/>
      <c r="UOW69" s="3"/>
      <c r="UOX69" s="61"/>
      <c r="UOY69" s="61"/>
      <c r="UOZ69" s="61"/>
      <c r="UPA69" s="61"/>
      <c r="UPB69" s="61"/>
      <c r="UPC69" s="2"/>
      <c r="UPD69" s="62"/>
      <c r="UPE69" s="3"/>
      <c r="UPF69" s="61"/>
      <c r="UPG69" s="61"/>
      <c r="UPH69" s="61"/>
      <c r="UPI69" s="61"/>
      <c r="UPJ69" s="61"/>
      <c r="UPK69" s="2"/>
      <c r="UPL69" s="62"/>
      <c r="UPM69" s="3"/>
      <c r="UPN69" s="61"/>
      <c r="UPO69" s="61"/>
      <c r="UPP69" s="61"/>
      <c r="UPQ69" s="61"/>
      <c r="UPR69" s="61"/>
      <c r="UPS69" s="2"/>
      <c r="UPT69" s="62"/>
      <c r="UPU69" s="3"/>
      <c r="UPV69" s="61"/>
      <c r="UPW69" s="61"/>
      <c r="UPX69" s="61"/>
      <c r="UPY69" s="61"/>
      <c r="UPZ69" s="61"/>
      <c r="UQA69" s="2"/>
      <c r="UQB69" s="62"/>
      <c r="UQC69" s="3"/>
      <c r="UQD69" s="61"/>
      <c r="UQE69" s="61"/>
      <c r="UQF69" s="61"/>
      <c r="UQG69" s="61"/>
      <c r="UQH69" s="61"/>
      <c r="UQI69" s="2"/>
      <c r="UQJ69" s="62"/>
      <c r="UQK69" s="3"/>
      <c r="UQL69" s="61"/>
      <c r="UQM69" s="61"/>
      <c r="UQN69" s="61"/>
      <c r="UQO69" s="61"/>
      <c r="UQP69" s="61"/>
      <c r="UQQ69" s="2"/>
      <c r="UQR69" s="62"/>
      <c r="UQS69" s="3"/>
      <c r="UQT69" s="61"/>
      <c r="UQU69" s="61"/>
      <c r="UQV69" s="61"/>
      <c r="UQW69" s="61"/>
      <c r="UQX69" s="61"/>
      <c r="UQY69" s="2"/>
      <c r="UQZ69" s="62"/>
      <c r="URA69" s="3"/>
      <c r="URB69" s="61"/>
      <c r="URC69" s="61"/>
      <c r="URD69" s="61"/>
      <c r="URE69" s="61"/>
      <c r="URF69" s="61"/>
      <c r="URG69" s="2"/>
      <c r="URH69" s="62"/>
      <c r="URI69" s="3"/>
      <c r="URJ69" s="61"/>
      <c r="URK69" s="61"/>
      <c r="URL69" s="61"/>
      <c r="URM69" s="61"/>
      <c r="URN69" s="61"/>
      <c r="URO69" s="2"/>
      <c r="URP69" s="62"/>
      <c r="URQ69" s="3"/>
      <c r="URR69" s="61"/>
      <c r="URS69" s="61"/>
      <c r="URT69" s="61"/>
      <c r="URU69" s="61"/>
      <c r="URV69" s="61"/>
      <c r="URW69" s="2"/>
      <c r="URX69" s="62"/>
      <c r="URY69" s="3"/>
      <c r="URZ69" s="61"/>
      <c r="USA69" s="61"/>
      <c r="USB69" s="61"/>
      <c r="USC69" s="61"/>
      <c r="USD69" s="61"/>
      <c r="USE69" s="2"/>
      <c r="USF69" s="62"/>
      <c r="USG69" s="3"/>
      <c r="USH69" s="61"/>
      <c r="USI69" s="61"/>
      <c r="USJ69" s="61"/>
      <c r="USK69" s="61"/>
      <c r="USL69" s="61"/>
      <c r="USM69" s="2"/>
      <c r="USN69" s="62"/>
      <c r="USO69" s="3"/>
      <c r="USP69" s="61"/>
      <c r="USQ69" s="61"/>
      <c r="USR69" s="61"/>
      <c r="USS69" s="61"/>
      <c r="UST69" s="61"/>
      <c r="USU69" s="2"/>
      <c r="USV69" s="62"/>
      <c r="USW69" s="3"/>
      <c r="USX69" s="61"/>
      <c r="USY69" s="61"/>
      <c r="USZ69" s="61"/>
      <c r="UTA69" s="61"/>
      <c r="UTB69" s="61"/>
      <c r="UTC69" s="2"/>
      <c r="UTD69" s="62"/>
      <c r="UTE69" s="3"/>
      <c r="UTF69" s="61"/>
      <c r="UTG69" s="61"/>
      <c r="UTH69" s="61"/>
      <c r="UTI69" s="61"/>
      <c r="UTJ69" s="61"/>
      <c r="UTK69" s="2"/>
      <c r="UTL69" s="62"/>
      <c r="UTM69" s="3"/>
      <c r="UTN69" s="61"/>
      <c r="UTO69" s="61"/>
      <c r="UTP69" s="61"/>
      <c r="UTQ69" s="61"/>
      <c r="UTR69" s="61"/>
      <c r="UTS69" s="2"/>
      <c r="UTT69" s="62"/>
      <c r="UTU69" s="3"/>
      <c r="UTV69" s="61"/>
      <c r="UTW69" s="61"/>
      <c r="UTX69" s="61"/>
      <c r="UTY69" s="61"/>
      <c r="UTZ69" s="61"/>
      <c r="UUA69" s="2"/>
      <c r="UUB69" s="62"/>
      <c r="UUC69" s="3"/>
      <c r="UUD69" s="61"/>
      <c r="UUE69" s="61"/>
      <c r="UUF69" s="61"/>
      <c r="UUG69" s="61"/>
      <c r="UUH69" s="61"/>
      <c r="UUI69" s="2"/>
      <c r="UUJ69" s="62"/>
      <c r="UUK69" s="3"/>
      <c r="UUL69" s="61"/>
      <c r="UUM69" s="61"/>
      <c r="UUN69" s="61"/>
      <c r="UUO69" s="61"/>
      <c r="UUP69" s="61"/>
      <c r="UUQ69" s="2"/>
      <c r="UUR69" s="62"/>
      <c r="UUS69" s="3"/>
      <c r="UUT69" s="61"/>
      <c r="UUU69" s="61"/>
      <c r="UUV69" s="61"/>
      <c r="UUW69" s="61"/>
      <c r="UUX69" s="61"/>
      <c r="UUY69" s="2"/>
      <c r="UUZ69" s="62"/>
      <c r="UVA69" s="3"/>
      <c r="UVB69" s="61"/>
      <c r="UVC69" s="61"/>
      <c r="UVD69" s="61"/>
      <c r="UVE69" s="61"/>
      <c r="UVF69" s="61"/>
      <c r="UVG69" s="2"/>
      <c r="UVH69" s="62"/>
      <c r="UVI69" s="3"/>
      <c r="UVJ69" s="61"/>
      <c r="UVK69" s="61"/>
      <c r="UVL69" s="61"/>
      <c r="UVM69" s="61"/>
      <c r="UVN69" s="61"/>
      <c r="UVO69" s="2"/>
      <c r="UVP69" s="62"/>
      <c r="UVQ69" s="3"/>
      <c r="UVR69" s="61"/>
      <c r="UVS69" s="61"/>
      <c r="UVT69" s="61"/>
      <c r="UVU69" s="61"/>
      <c r="UVV69" s="61"/>
      <c r="UVW69" s="2"/>
      <c r="UVX69" s="62"/>
      <c r="UVY69" s="3"/>
      <c r="UVZ69" s="61"/>
      <c r="UWA69" s="61"/>
      <c r="UWB69" s="61"/>
      <c r="UWC69" s="61"/>
      <c r="UWD69" s="61"/>
      <c r="UWE69" s="2"/>
      <c r="UWF69" s="62"/>
      <c r="UWG69" s="3"/>
      <c r="UWH69" s="61"/>
      <c r="UWI69" s="61"/>
      <c r="UWJ69" s="61"/>
      <c r="UWK69" s="61"/>
      <c r="UWL69" s="61"/>
      <c r="UWM69" s="2"/>
      <c r="UWN69" s="62"/>
      <c r="UWO69" s="3"/>
      <c r="UWP69" s="61"/>
      <c r="UWQ69" s="61"/>
      <c r="UWR69" s="61"/>
      <c r="UWS69" s="61"/>
      <c r="UWT69" s="61"/>
      <c r="UWU69" s="2"/>
      <c r="UWV69" s="62"/>
      <c r="UWW69" s="3"/>
      <c r="UWX69" s="61"/>
      <c r="UWY69" s="61"/>
      <c r="UWZ69" s="61"/>
      <c r="UXA69" s="61"/>
      <c r="UXB69" s="61"/>
      <c r="UXC69" s="2"/>
      <c r="UXD69" s="62"/>
      <c r="UXE69" s="3"/>
      <c r="UXF69" s="61"/>
      <c r="UXG69" s="61"/>
      <c r="UXH69" s="61"/>
      <c r="UXI69" s="61"/>
      <c r="UXJ69" s="61"/>
      <c r="UXK69" s="2"/>
      <c r="UXL69" s="62"/>
      <c r="UXM69" s="3"/>
      <c r="UXN69" s="61"/>
      <c r="UXO69" s="61"/>
      <c r="UXP69" s="61"/>
      <c r="UXQ69" s="61"/>
      <c r="UXR69" s="61"/>
      <c r="UXS69" s="2"/>
      <c r="UXT69" s="62"/>
      <c r="UXU69" s="3"/>
      <c r="UXV69" s="61"/>
      <c r="UXW69" s="61"/>
      <c r="UXX69" s="61"/>
      <c r="UXY69" s="61"/>
      <c r="UXZ69" s="61"/>
      <c r="UYA69" s="2"/>
      <c r="UYB69" s="62"/>
      <c r="UYC69" s="3"/>
      <c r="UYD69" s="61"/>
      <c r="UYE69" s="61"/>
      <c r="UYF69" s="61"/>
      <c r="UYG69" s="61"/>
      <c r="UYH69" s="61"/>
      <c r="UYI69" s="2"/>
      <c r="UYJ69" s="62"/>
      <c r="UYK69" s="3"/>
      <c r="UYL69" s="61"/>
      <c r="UYM69" s="61"/>
      <c r="UYN69" s="61"/>
      <c r="UYO69" s="61"/>
      <c r="UYP69" s="61"/>
      <c r="UYQ69" s="2"/>
      <c r="UYR69" s="62"/>
      <c r="UYS69" s="3"/>
      <c r="UYT69" s="61"/>
      <c r="UYU69" s="61"/>
      <c r="UYV69" s="61"/>
      <c r="UYW69" s="61"/>
      <c r="UYX69" s="61"/>
      <c r="UYY69" s="2"/>
      <c r="UYZ69" s="62"/>
      <c r="UZA69" s="3"/>
      <c r="UZB69" s="61"/>
      <c r="UZC69" s="61"/>
      <c r="UZD69" s="61"/>
      <c r="UZE69" s="61"/>
      <c r="UZF69" s="61"/>
      <c r="UZG69" s="2"/>
      <c r="UZH69" s="62"/>
      <c r="UZI69" s="3"/>
      <c r="UZJ69" s="61"/>
      <c r="UZK69" s="61"/>
      <c r="UZL69" s="61"/>
      <c r="UZM69" s="61"/>
      <c r="UZN69" s="61"/>
      <c r="UZO69" s="2"/>
      <c r="UZP69" s="62"/>
      <c r="UZQ69" s="3"/>
      <c r="UZR69" s="61"/>
      <c r="UZS69" s="61"/>
      <c r="UZT69" s="61"/>
      <c r="UZU69" s="61"/>
      <c r="UZV69" s="61"/>
      <c r="UZW69" s="2"/>
      <c r="UZX69" s="62"/>
      <c r="UZY69" s="3"/>
      <c r="UZZ69" s="61"/>
      <c r="VAA69" s="61"/>
      <c r="VAB69" s="61"/>
      <c r="VAC69" s="61"/>
      <c r="VAD69" s="61"/>
      <c r="VAE69" s="2"/>
      <c r="VAF69" s="62"/>
      <c r="VAG69" s="3"/>
      <c r="VAH69" s="61"/>
      <c r="VAI69" s="61"/>
      <c r="VAJ69" s="61"/>
      <c r="VAK69" s="61"/>
      <c r="VAL69" s="61"/>
      <c r="VAM69" s="2"/>
      <c r="VAN69" s="62"/>
      <c r="VAO69" s="3"/>
      <c r="VAP69" s="61"/>
      <c r="VAQ69" s="61"/>
      <c r="VAR69" s="61"/>
      <c r="VAS69" s="61"/>
      <c r="VAT69" s="61"/>
      <c r="VAU69" s="2"/>
      <c r="VAV69" s="62"/>
      <c r="VAW69" s="3"/>
      <c r="VAX69" s="61"/>
      <c r="VAY69" s="61"/>
      <c r="VAZ69" s="61"/>
      <c r="VBA69" s="61"/>
      <c r="VBB69" s="61"/>
      <c r="VBC69" s="2"/>
      <c r="VBD69" s="62"/>
      <c r="VBE69" s="3"/>
      <c r="VBF69" s="61"/>
      <c r="VBG69" s="61"/>
      <c r="VBH69" s="61"/>
      <c r="VBI69" s="61"/>
      <c r="VBJ69" s="61"/>
      <c r="VBK69" s="2"/>
      <c r="VBL69" s="62"/>
      <c r="VBM69" s="3"/>
      <c r="VBN69" s="61"/>
      <c r="VBO69" s="61"/>
      <c r="VBP69" s="61"/>
      <c r="VBQ69" s="61"/>
      <c r="VBR69" s="61"/>
      <c r="VBS69" s="2"/>
      <c r="VBT69" s="62"/>
      <c r="VBU69" s="3"/>
      <c r="VBV69" s="61"/>
      <c r="VBW69" s="61"/>
      <c r="VBX69" s="61"/>
      <c r="VBY69" s="61"/>
      <c r="VBZ69" s="61"/>
      <c r="VCA69" s="2"/>
      <c r="VCB69" s="62"/>
      <c r="VCC69" s="3"/>
      <c r="VCD69" s="61"/>
      <c r="VCE69" s="61"/>
      <c r="VCF69" s="61"/>
      <c r="VCG69" s="61"/>
      <c r="VCH69" s="61"/>
      <c r="VCI69" s="2"/>
      <c r="VCJ69" s="62"/>
      <c r="VCK69" s="3"/>
      <c r="VCL69" s="61"/>
      <c r="VCM69" s="61"/>
      <c r="VCN69" s="61"/>
      <c r="VCO69" s="61"/>
      <c r="VCP69" s="61"/>
      <c r="VCQ69" s="2"/>
      <c r="VCR69" s="62"/>
      <c r="VCS69" s="3"/>
      <c r="VCT69" s="61"/>
      <c r="VCU69" s="61"/>
      <c r="VCV69" s="61"/>
      <c r="VCW69" s="61"/>
      <c r="VCX69" s="61"/>
      <c r="VCY69" s="2"/>
      <c r="VCZ69" s="62"/>
      <c r="VDA69" s="3"/>
      <c r="VDB69" s="61"/>
      <c r="VDC69" s="61"/>
      <c r="VDD69" s="61"/>
      <c r="VDE69" s="61"/>
      <c r="VDF69" s="61"/>
      <c r="VDG69" s="2"/>
      <c r="VDH69" s="62"/>
      <c r="VDI69" s="3"/>
      <c r="VDJ69" s="61"/>
      <c r="VDK69" s="61"/>
      <c r="VDL69" s="61"/>
      <c r="VDM69" s="61"/>
      <c r="VDN69" s="61"/>
      <c r="VDO69" s="2"/>
      <c r="VDP69" s="62"/>
      <c r="VDQ69" s="3"/>
      <c r="VDR69" s="61"/>
      <c r="VDS69" s="61"/>
      <c r="VDT69" s="61"/>
      <c r="VDU69" s="61"/>
      <c r="VDV69" s="61"/>
      <c r="VDW69" s="2"/>
      <c r="VDX69" s="62"/>
      <c r="VDY69" s="3"/>
      <c r="VDZ69" s="61"/>
      <c r="VEA69" s="61"/>
      <c r="VEB69" s="61"/>
      <c r="VEC69" s="61"/>
      <c r="VED69" s="61"/>
      <c r="VEE69" s="2"/>
      <c r="VEF69" s="62"/>
      <c r="VEG69" s="3"/>
      <c r="VEH69" s="61"/>
      <c r="VEI69" s="61"/>
      <c r="VEJ69" s="61"/>
      <c r="VEK69" s="61"/>
      <c r="VEL69" s="61"/>
      <c r="VEM69" s="2"/>
      <c r="VEN69" s="62"/>
      <c r="VEO69" s="3"/>
      <c r="VEP69" s="61"/>
      <c r="VEQ69" s="61"/>
      <c r="VER69" s="61"/>
      <c r="VES69" s="61"/>
      <c r="VET69" s="61"/>
      <c r="VEU69" s="2"/>
      <c r="VEV69" s="62"/>
      <c r="VEW69" s="3"/>
      <c r="VEX69" s="61"/>
      <c r="VEY69" s="61"/>
      <c r="VEZ69" s="61"/>
      <c r="VFA69" s="61"/>
      <c r="VFB69" s="61"/>
      <c r="VFC69" s="2"/>
      <c r="VFD69" s="62"/>
      <c r="VFE69" s="3"/>
      <c r="VFF69" s="61"/>
      <c r="VFG69" s="61"/>
      <c r="VFH69" s="61"/>
      <c r="VFI69" s="61"/>
      <c r="VFJ69" s="61"/>
      <c r="VFK69" s="2"/>
      <c r="VFL69" s="62"/>
      <c r="VFM69" s="3"/>
      <c r="VFN69" s="61"/>
      <c r="VFO69" s="61"/>
      <c r="VFP69" s="61"/>
      <c r="VFQ69" s="61"/>
      <c r="VFR69" s="61"/>
      <c r="VFS69" s="2"/>
      <c r="VFT69" s="62"/>
      <c r="VFU69" s="3"/>
      <c r="VFV69" s="61"/>
      <c r="VFW69" s="61"/>
      <c r="VFX69" s="61"/>
      <c r="VFY69" s="61"/>
      <c r="VFZ69" s="61"/>
      <c r="VGA69" s="2"/>
      <c r="VGB69" s="62"/>
      <c r="VGC69" s="3"/>
      <c r="VGD69" s="61"/>
      <c r="VGE69" s="61"/>
      <c r="VGF69" s="61"/>
      <c r="VGG69" s="61"/>
      <c r="VGH69" s="61"/>
      <c r="VGI69" s="2"/>
      <c r="VGJ69" s="62"/>
      <c r="VGK69" s="3"/>
      <c r="VGL69" s="61"/>
      <c r="VGM69" s="61"/>
      <c r="VGN69" s="61"/>
      <c r="VGO69" s="61"/>
      <c r="VGP69" s="61"/>
      <c r="VGQ69" s="2"/>
      <c r="VGR69" s="62"/>
      <c r="VGS69" s="3"/>
      <c r="VGT69" s="61"/>
      <c r="VGU69" s="61"/>
      <c r="VGV69" s="61"/>
      <c r="VGW69" s="61"/>
      <c r="VGX69" s="61"/>
      <c r="VGY69" s="2"/>
      <c r="VGZ69" s="62"/>
      <c r="VHA69" s="3"/>
      <c r="VHB69" s="61"/>
      <c r="VHC69" s="61"/>
      <c r="VHD69" s="61"/>
      <c r="VHE69" s="61"/>
      <c r="VHF69" s="61"/>
      <c r="VHG69" s="2"/>
      <c r="VHH69" s="62"/>
      <c r="VHI69" s="3"/>
      <c r="VHJ69" s="61"/>
      <c r="VHK69" s="61"/>
      <c r="VHL69" s="61"/>
      <c r="VHM69" s="61"/>
      <c r="VHN69" s="61"/>
      <c r="VHO69" s="2"/>
      <c r="VHP69" s="62"/>
      <c r="VHQ69" s="3"/>
      <c r="VHR69" s="61"/>
      <c r="VHS69" s="61"/>
      <c r="VHT69" s="61"/>
      <c r="VHU69" s="61"/>
      <c r="VHV69" s="61"/>
      <c r="VHW69" s="2"/>
      <c r="VHX69" s="62"/>
      <c r="VHY69" s="3"/>
      <c r="VHZ69" s="61"/>
      <c r="VIA69" s="61"/>
      <c r="VIB69" s="61"/>
      <c r="VIC69" s="61"/>
      <c r="VID69" s="61"/>
      <c r="VIE69" s="2"/>
      <c r="VIF69" s="62"/>
      <c r="VIG69" s="3"/>
      <c r="VIH69" s="61"/>
      <c r="VII69" s="61"/>
      <c r="VIJ69" s="61"/>
      <c r="VIK69" s="61"/>
      <c r="VIL69" s="61"/>
      <c r="VIM69" s="2"/>
      <c r="VIN69" s="62"/>
      <c r="VIO69" s="3"/>
      <c r="VIP69" s="61"/>
      <c r="VIQ69" s="61"/>
      <c r="VIR69" s="61"/>
      <c r="VIS69" s="61"/>
      <c r="VIT69" s="61"/>
      <c r="VIU69" s="2"/>
      <c r="VIV69" s="62"/>
      <c r="VIW69" s="3"/>
      <c r="VIX69" s="61"/>
      <c r="VIY69" s="61"/>
      <c r="VIZ69" s="61"/>
      <c r="VJA69" s="61"/>
      <c r="VJB69" s="61"/>
      <c r="VJC69" s="2"/>
      <c r="VJD69" s="62"/>
      <c r="VJE69" s="3"/>
      <c r="VJF69" s="61"/>
      <c r="VJG69" s="61"/>
      <c r="VJH69" s="61"/>
      <c r="VJI69" s="61"/>
      <c r="VJJ69" s="61"/>
      <c r="VJK69" s="2"/>
      <c r="VJL69" s="62"/>
      <c r="VJM69" s="3"/>
      <c r="VJN69" s="61"/>
      <c r="VJO69" s="61"/>
      <c r="VJP69" s="61"/>
      <c r="VJQ69" s="61"/>
      <c r="VJR69" s="61"/>
      <c r="VJS69" s="2"/>
      <c r="VJT69" s="62"/>
      <c r="VJU69" s="3"/>
      <c r="VJV69" s="61"/>
      <c r="VJW69" s="61"/>
      <c r="VJX69" s="61"/>
      <c r="VJY69" s="61"/>
      <c r="VJZ69" s="61"/>
      <c r="VKA69" s="2"/>
      <c r="VKB69" s="62"/>
      <c r="VKC69" s="3"/>
      <c r="VKD69" s="61"/>
      <c r="VKE69" s="61"/>
      <c r="VKF69" s="61"/>
      <c r="VKG69" s="61"/>
      <c r="VKH69" s="61"/>
      <c r="VKI69" s="2"/>
      <c r="VKJ69" s="62"/>
      <c r="VKK69" s="3"/>
      <c r="VKL69" s="61"/>
      <c r="VKM69" s="61"/>
      <c r="VKN69" s="61"/>
      <c r="VKO69" s="61"/>
      <c r="VKP69" s="61"/>
      <c r="VKQ69" s="2"/>
      <c r="VKR69" s="62"/>
      <c r="VKS69" s="3"/>
      <c r="VKT69" s="61"/>
      <c r="VKU69" s="61"/>
      <c r="VKV69" s="61"/>
      <c r="VKW69" s="61"/>
      <c r="VKX69" s="61"/>
      <c r="VKY69" s="2"/>
      <c r="VKZ69" s="62"/>
      <c r="VLA69" s="3"/>
      <c r="VLB69" s="61"/>
      <c r="VLC69" s="61"/>
      <c r="VLD69" s="61"/>
      <c r="VLE69" s="61"/>
      <c r="VLF69" s="61"/>
      <c r="VLG69" s="2"/>
      <c r="VLH69" s="62"/>
      <c r="VLI69" s="3"/>
      <c r="VLJ69" s="61"/>
      <c r="VLK69" s="61"/>
      <c r="VLL69" s="61"/>
      <c r="VLM69" s="61"/>
      <c r="VLN69" s="61"/>
      <c r="VLO69" s="2"/>
      <c r="VLP69" s="62"/>
      <c r="VLQ69" s="3"/>
      <c r="VLR69" s="61"/>
      <c r="VLS69" s="61"/>
      <c r="VLT69" s="61"/>
      <c r="VLU69" s="61"/>
      <c r="VLV69" s="61"/>
      <c r="VLW69" s="2"/>
      <c r="VLX69" s="62"/>
      <c r="VLY69" s="3"/>
      <c r="VLZ69" s="61"/>
      <c r="VMA69" s="61"/>
      <c r="VMB69" s="61"/>
      <c r="VMC69" s="61"/>
      <c r="VMD69" s="61"/>
      <c r="VME69" s="2"/>
      <c r="VMF69" s="62"/>
      <c r="VMG69" s="3"/>
      <c r="VMH69" s="61"/>
      <c r="VMI69" s="61"/>
      <c r="VMJ69" s="61"/>
      <c r="VMK69" s="61"/>
      <c r="VML69" s="61"/>
      <c r="VMM69" s="2"/>
      <c r="VMN69" s="62"/>
      <c r="VMO69" s="3"/>
      <c r="VMP69" s="61"/>
      <c r="VMQ69" s="61"/>
      <c r="VMR69" s="61"/>
      <c r="VMS69" s="61"/>
      <c r="VMT69" s="61"/>
      <c r="VMU69" s="2"/>
      <c r="VMV69" s="62"/>
      <c r="VMW69" s="3"/>
      <c r="VMX69" s="61"/>
      <c r="VMY69" s="61"/>
      <c r="VMZ69" s="61"/>
      <c r="VNA69" s="61"/>
      <c r="VNB69" s="61"/>
      <c r="VNC69" s="2"/>
      <c r="VND69" s="62"/>
      <c r="VNE69" s="3"/>
      <c r="VNF69" s="61"/>
      <c r="VNG69" s="61"/>
      <c r="VNH69" s="61"/>
      <c r="VNI69" s="61"/>
      <c r="VNJ69" s="61"/>
      <c r="VNK69" s="2"/>
      <c r="VNL69" s="62"/>
      <c r="VNM69" s="3"/>
      <c r="VNN69" s="61"/>
      <c r="VNO69" s="61"/>
      <c r="VNP69" s="61"/>
      <c r="VNQ69" s="61"/>
      <c r="VNR69" s="61"/>
      <c r="VNS69" s="2"/>
      <c r="VNT69" s="62"/>
      <c r="VNU69" s="3"/>
      <c r="VNV69" s="61"/>
      <c r="VNW69" s="61"/>
      <c r="VNX69" s="61"/>
      <c r="VNY69" s="61"/>
      <c r="VNZ69" s="61"/>
      <c r="VOA69" s="2"/>
      <c r="VOB69" s="62"/>
      <c r="VOC69" s="3"/>
      <c r="VOD69" s="61"/>
      <c r="VOE69" s="61"/>
      <c r="VOF69" s="61"/>
      <c r="VOG69" s="61"/>
      <c r="VOH69" s="61"/>
      <c r="VOI69" s="2"/>
      <c r="VOJ69" s="62"/>
      <c r="VOK69" s="3"/>
      <c r="VOL69" s="61"/>
      <c r="VOM69" s="61"/>
      <c r="VON69" s="61"/>
      <c r="VOO69" s="61"/>
      <c r="VOP69" s="61"/>
      <c r="VOQ69" s="2"/>
      <c r="VOR69" s="62"/>
      <c r="VOS69" s="3"/>
      <c r="VOT69" s="61"/>
      <c r="VOU69" s="61"/>
      <c r="VOV69" s="61"/>
      <c r="VOW69" s="61"/>
      <c r="VOX69" s="61"/>
      <c r="VOY69" s="2"/>
      <c r="VOZ69" s="62"/>
      <c r="VPA69" s="3"/>
      <c r="VPB69" s="61"/>
      <c r="VPC69" s="61"/>
      <c r="VPD69" s="61"/>
      <c r="VPE69" s="61"/>
      <c r="VPF69" s="61"/>
      <c r="VPG69" s="2"/>
      <c r="VPH69" s="62"/>
      <c r="VPI69" s="3"/>
      <c r="VPJ69" s="61"/>
      <c r="VPK69" s="61"/>
      <c r="VPL69" s="61"/>
      <c r="VPM69" s="61"/>
      <c r="VPN69" s="61"/>
      <c r="VPO69" s="2"/>
      <c r="VPP69" s="62"/>
      <c r="VPQ69" s="3"/>
      <c r="VPR69" s="61"/>
      <c r="VPS69" s="61"/>
      <c r="VPT69" s="61"/>
      <c r="VPU69" s="61"/>
      <c r="VPV69" s="61"/>
      <c r="VPW69" s="2"/>
      <c r="VPX69" s="62"/>
      <c r="VPY69" s="3"/>
      <c r="VPZ69" s="61"/>
      <c r="VQA69" s="61"/>
      <c r="VQB69" s="61"/>
      <c r="VQC69" s="61"/>
      <c r="VQD69" s="61"/>
      <c r="VQE69" s="2"/>
      <c r="VQF69" s="62"/>
      <c r="VQG69" s="3"/>
      <c r="VQH69" s="61"/>
      <c r="VQI69" s="61"/>
      <c r="VQJ69" s="61"/>
      <c r="VQK69" s="61"/>
      <c r="VQL69" s="61"/>
      <c r="VQM69" s="2"/>
      <c r="VQN69" s="62"/>
      <c r="VQO69" s="3"/>
      <c r="VQP69" s="61"/>
      <c r="VQQ69" s="61"/>
      <c r="VQR69" s="61"/>
      <c r="VQS69" s="61"/>
      <c r="VQT69" s="61"/>
      <c r="VQU69" s="2"/>
      <c r="VQV69" s="62"/>
      <c r="VQW69" s="3"/>
      <c r="VQX69" s="61"/>
      <c r="VQY69" s="61"/>
      <c r="VQZ69" s="61"/>
      <c r="VRA69" s="61"/>
      <c r="VRB69" s="61"/>
      <c r="VRC69" s="2"/>
      <c r="VRD69" s="62"/>
      <c r="VRE69" s="3"/>
      <c r="VRF69" s="61"/>
      <c r="VRG69" s="61"/>
      <c r="VRH69" s="61"/>
      <c r="VRI69" s="61"/>
      <c r="VRJ69" s="61"/>
      <c r="VRK69" s="2"/>
      <c r="VRL69" s="62"/>
      <c r="VRM69" s="3"/>
      <c r="VRN69" s="61"/>
      <c r="VRO69" s="61"/>
      <c r="VRP69" s="61"/>
      <c r="VRQ69" s="61"/>
      <c r="VRR69" s="61"/>
      <c r="VRS69" s="2"/>
      <c r="VRT69" s="62"/>
      <c r="VRU69" s="3"/>
      <c r="VRV69" s="61"/>
      <c r="VRW69" s="61"/>
      <c r="VRX69" s="61"/>
      <c r="VRY69" s="61"/>
      <c r="VRZ69" s="61"/>
      <c r="VSA69" s="2"/>
      <c r="VSB69" s="62"/>
      <c r="VSC69" s="3"/>
      <c r="VSD69" s="61"/>
      <c r="VSE69" s="61"/>
      <c r="VSF69" s="61"/>
      <c r="VSG69" s="61"/>
      <c r="VSH69" s="61"/>
      <c r="VSI69" s="2"/>
      <c r="VSJ69" s="62"/>
      <c r="VSK69" s="3"/>
      <c r="VSL69" s="61"/>
      <c r="VSM69" s="61"/>
      <c r="VSN69" s="61"/>
      <c r="VSO69" s="61"/>
      <c r="VSP69" s="61"/>
      <c r="VSQ69" s="2"/>
      <c r="VSR69" s="62"/>
      <c r="VSS69" s="3"/>
      <c r="VST69" s="61"/>
      <c r="VSU69" s="61"/>
      <c r="VSV69" s="61"/>
      <c r="VSW69" s="61"/>
      <c r="VSX69" s="61"/>
      <c r="VSY69" s="2"/>
      <c r="VSZ69" s="62"/>
      <c r="VTA69" s="3"/>
      <c r="VTB69" s="61"/>
      <c r="VTC69" s="61"/>
      <c r="VTD69" s="61"/>
      <c r="VTE69" s="61"/>
      <c r="VTF69" s="61"/>
      <c r="VTG69" s="2"/>
      <c r="VTH69" s="62"/>
      <c r="VTI69" s="3"/>
      <c r="VTJ69" s="61"/>
      <c r="VTK69" s="61"/>
      <c r="VTL69" s="61"/>
      <c r="VTM69" s="61"/>
      <c r="VTN69" s="61"/>
      <c r="VTO69" s="2"/>
      <c r="VTP69" s="62"/>
      <c r="VTQ69" s="3"/>
      <c r="VTR69" s="61"/>
      <c r="VTS69" s="61"/>
      <c r="VTT69" s="61"/>
      <c r="VTU69" s="61"/>
      <c r="VTV69" s="61"/>
      <c r="VTW69" s="2"/>
      <c r="VTX69" s="62"/>
      <c r="VTY69" s="3"/>
      <c r="VTZ69" s="61"/>
      <c r="VUA69" s="61"/>
      <c r="VUB69" s="61"/>
      <c r="VUC69" s="61"/>
      <c r="VUD69" s="61"/>
      <c r="VUE69" s="2"/>
      <c r="VUF69" s="62"/>
      <c r="VUG69" s="3"/>
      <c r="VUH69" s="61"/>
      <c r="VUI69" s="61"/>
      <c r="VUJ69" s="61"/>
      <c r="VUK69" s="61"/>
      <c r="VUL69" s="61"/>
      <c r="VUM69" s="2"/>
      <c r="VUN69" s="62"/>
      <c r="VUO69" s="3"/>
      <c r="VUP69" s="61"/>
      <c r="VUQ69" s="61"/>
      <c r="VUR69" s="61"/>
      <c r="VUS69" s="61"/>
      <c r="VUT69" s="61"/>
      <c r="VUU69" s="2"/>
      <c r="VUV69" s="62"/>
      <c r="VUW69" s="3"/>
      <c r="VUX69" s="61"/>
      <c r="VUY69" s="61"/>
      <c r="VUZ69" s="61"/>
      <c r="VVA69" s="61"/>
      <c r="VVB69" s="61"/>
      <c r="VVC69" s="2"/>
      <c r="VVD69" s="62"/>
      <c r="VVE69" s="3"/>
      <c r="VVF69" s="61"/>
      <c r="VVG69" s="61"/>
      <c r="VVH69" s="61"/>
      <c r="VVI69" s="61"/>
      <c r="VVJ69" s="61"/>
      <c r="VVK69" s="2"/>
      <c r="VVL69" s="62"/>
      <c r="VVM69" s="3"/>
      <c r="VVN69" s="61"/>
      <c r="VVO69" s="61"/>
      <c r="VVP69" s="61"/>
      <c r="VVQ69" s="61"/>
      <c r="VVR69" s="61"/>
      <c r="VVS69" s="2"/>
      <c r="VVT69" s="62"/>
      <c r="VVU69" s="3"/>
      <c r="VVV69" s="61"/>
      <c r="VVW69" s="61"/>
      <c r="VVX69" s="61"/>
      <c r="VVY69" s="61"/>
      <c r="VVZ69" s="61"/>
      <c r="VWA69" s="2"/>
      <c r="VWB69" s="62"/>
      <c r="VWC69" s="3"/>
      <c r="VWD69" s="61"/>
      <c r="VWE69" s="61"/>
      <c r="VWF69" s="61"/>
      <c r="VWG69" s="61"/>
      <c r="VWH69" s="61"/>
      <c r="VWI69" s="2"/>
      <c r="VWJ69" s="62"/>
      <c r="VWK69" s="3"/>
      <c r="VWL69" s="61"/>
      <c r="VWM69" s="61"/>
      <c r="VWN69" s="61"/>
      <c r="VWO69" s="61"/>
      <c r="VWP69" s="61"/>
      <c r="VWQ69" s="2"/>
      <c r="VWR69" s="62"/>
      <c r="VWS69" s="3"/>
      <c r="VWT69" s="61"/>
      <c r="VWU69" s="61"/>
      <c r="VWV69" s="61"/>
      <c r="VWW69" s="61"/>
      <c r="VWX69" s="61"/>
      <c r="VWY69" s="2"/>
      <c r="VWZ69" s="62"/>
      <c r="VXA69" s="3"/>
      <c r="VXB69" s="61"/>
      <c r="VXC69" s="61"/>
      <c r="VXD69" s="61"/>
      <c r="VXE69" s="61"/>
      <c r="VXF69" s="61"/>
      <c r="VXG69" s="2"/>
      <c r="VXH69" s="62"/>
      <c r="VXI69" s="3"/>
      <c r="VXJ69" s="61"/>
      <c r="VXK69" s="61"/>
      <c r="VXL69" s="61"/>
      <c r="VXM69" s="61"/>
      <c r="VXN69" s="61"/>
      <c r="VXO69" s="2"/>
      <c r="VXP69" s="62"/>
      <c r="VXQ69" s="3"/>
      <c r="VXR69" s="61"/>
      <c r="VXS69" s="61"/>
      <c r="VXT69" s="61"/>
      <c r="VXU69" s="61"/>
      <c r="VXV69" s="61"/>
      <c r="VXW69" s="2"/>
      <c r="VXX69" s="62"/>
      <c r="VXY69" s="3"/>
      <c r="VXZ69" s="61"/>
      <c r="VYA69" s="61"/>
      <c r="VYB69" s="61"/>
      <c r="VYC69" s="61"/>
      <c r="VYD69" s="61"/>
      <c r="VYE69" s="2"/>
      <c r="VYF69" s="62"/>
      <c r="VYG69" s="3"/>
      <c r="VYH69" s="61"/>
      <c r="VYI69" s="61"/>
      <c r="VYJ69" s="61"/>
      <c r="VYK69" s="61"/>
      <c r="VYL69" s="61"/>
      <c r="VYM69" s="2"/>
      <c r="VYN69" s="62"/>
      <c r="VYO69" s="3"/>
      <c r="VYP69" s="61"/>
      <c r="VYQ69" s="61"/>
      <c r="VYR69" s="61"/>
      <c r="VYS69" s="61"/>
      <c r="VYT69" s="61"/>
      <c r="VYU69" s="2"/>
      <c r="VYV69" s="62"/>
      <c r="VYW69" s="3"/>
      <c r="VYX69" s="61"/>
      <c r="VYY69" s="61"/>
      <c r="VYZ69" s="61"/>
      <c r="VZA69" s="61"/>
      <c r="VZB69" s="61"/>
      <c r="VZC69" s="2"/>
      <c r="VZD69" s="62"/>
      <c r="VZE69" s="3"/>
      <c r="VZF69" s="61"/>
      <c r="VZG69" s="61"/>
      <c r="VZH69" s="61"/>
      <c r="VZI69" s="61"/>
      <c r="VZJ69" s="61"/>
      <c r="VZK69" s="2"/>
      <c r="VZL69" s="62"/>
      <c r="VZM69" s="3"/>
      <c r="VZN69" s="61"/>
      <c r="VZO69" s="61"/>
      <c r="VZP69" s="61"/>
      <c r="VZQ69" s="61"/>
      <c r="VZR69" s="61"/>
      <c r="VZS69" s="2"/>
      <c r="VZT69" s="62"/>
      <c r="VZU69" s="3"/>
      <c r="VZV69" s="61"/>
      <c r="VZW69" s="61"/>
      <c r="VZX69" s="61"/>
      <c r="VZY69" s="61"/>
      <c r="VZZ69" s="61"/>
      <c r="WAA69" s="2"/>
      <c r="WAB69" s="62"/>
      <c r="WAC69" s="3"/>
      <c r="WAD69" s="61"/>
      <c r="WAE69" s="61"/>
      <c r="WAF69" s="61"/>
      <c r="WAG69" s="61"/>
      <c r="WAH69" s="61"/>
      <c r="WAI69" s="2"/>
      <c r="WAJ69" s="62"/>
      <c r="WAK69" s="3"/>
      <c r="WAL69" s="61"/>
      <c r="WAM69" s="61"/>
      <c r="WAN69" s="61"/>
      <c r="WAO69" s="61"/>
      <c r="WAP69" s="61"/>
      <c r="WAQ69" s="2"/>
      <c r="WAR69" s="62"/>
      <c r="WAS69" s="3"/>
      <c r="WAT69" s="61"/>
      <c r="WAU69" s="61"/>
      <c r="WAV69" s="61"/>
      <c r="WAW69" s="61"/>
      <c r="WAX69" s="61"/>
      <c r="WAY69" s="2"/>
      <c r="WAZ69" s="62"/>
      <c r="WBA69" s="3"/>
      <c r="WBB69" s="61"/>
      <c r="WBC69" s="61"/>
      <c r="WBD69" s="61"/>
      <c r="WBE69" s="61"/>
      <c r="WBF69" s="61"/>
      <c r="WBG69" s="2"/>
      <c r="WBH69" s="62"/>
      <c r="WBI69" s="3"/>
      <c r="WBJ69" s="61"/>
      <c r="WBK69" s="61"/>
      <c r="WBL69" s="61"/>
      <c r="WBM69" s="61"/>
      <c r="WBN69" s="61"/>
      <c r="WBO69" s="2"/>
      <c r="WBP69" s="62"/>
      <c r="WBQ69" s="3"/>
      <c r="WBR69" s="61"/>
      <c r="WBS69" s="61"/>
      <c r="WBT69" s="61"/>
      <c r="WBU69" s="61"/>
      <c r="WBV69" s="61"/>
      <c r="WBW69" s="2"/>
      <c r="WBX69" s="62"/>
      <c r="WBY69" s="3"/>
      <c r="WBZ69" s="61"/>
      <c r="WCA69" s="61"/>
      <c r="WCB69" s="61"/>
      <c r="WCC69" s="61"/>
      <c r="WCD69" s="61"/>
      <c r="WCE69" s="2"/>
      <c r="WCF69" s="62"/>
      <c r="WCG69" s="3"/>
      <c r="WCH69" s="61"/>
      <c r="WCI69" s="61"/>
      <c r="WCJ69" s="61"/>
      <c r="WCK69" s="61"/>
      <c r="WCL69" s="61"/>
      <c r="WCM69" s="2"/>
      <c r="WCN69" s="62"/>
      <c r="WCO69" s="3"/>
      <c r="WCP69" s="61"/>
      <c r="WCQ69" s="61"/>
      <c r="WCR69" s="61"/>
      <c r="WCS69" s="61"/>
      <c r="WCT69" s="61"/>
      <c r="WCU69" s="2"/>
      <c r="WCV69" s="62"/>
      <c r="WCW69" s="3"/>
      <c r="WCX69" s="61"/>
      <c r="WCY69" s="61"/>
      <c r="WCZ69" s="61"/>
      <c r="WDA69" s="61"/>
      <c r="WDB69" s="61"/>
      <c r="WDC69" s="2"/>
      <c r="WDD69" s="62"/>
      <c r="WDE69" s="3"/>
      <c r="WDF69" s="61"/>
      <c r="WDG69" s="61"/>
      <c r="WDH69" s="61"/>
      <c r="WDI69" s="61"/>
      <c r="WDJ69" s="61"/>
      <c r="WDK69" s="2"/>
      <c r="WDL69" s="62"/>
      <c r="WDM69" s="3"/>
      <c r="WDN69" s="61"/>
      <c r="WDO69" s="61"/>
      <c r="WDP69" s="61"/>
      <c r="WDQ69" s="61"/>
      <c r="WDR69" s="61"/>
      <c r="WDS69" s="2"/>
      <c r="WDT69" s="62"/>
      <c r="WDU69" s="3"/>
      <c r="WDV69" s="61"/>
      <c r="WDW69" s="61"/>
      <c r="WDX69" s="61"/>
      <c r="WDY69" s="61"/>
      <c r="WDZ69" s="61"/>
      <c r="WEA69" s="2"/>
      <c r="WEB69" s="62"/>
      <c r="WEC69" s="3"/>
      <c r="WED69" s="61"/>
      <c r="WEE69" s="61"/>
      <c r="WEF69" s="61"/>
      <c r="WEG69" s="61"/>
      <c r="WEH69" s="61"/>
      <c r="WEI69" s="2"/>
      <c r="WEJ69" s="62"/>
      <c r="WEK69" s="3"/>
      <c r="WEL69" s="61"/>
      <c r="WEM69" s="61"/>
      <c r="WEN69" s="61"/>
      <c r="WEO69" s="61"/>
      <c r="WEP69" s="61"/>
      <c r="WEQ69" s="2"/>
      <c r="WER69" s="62"/>
      <c r="WES69" s="3"/>
      <c r="WET69" s="61"/>
      <c r="WEU69" s="61"/>
      <c r="WEV69" s="61"/>
      <c r="WEW69" s="61"/>
      <c r="WEX69" s="61"/>
      <c r="WEY69" s="2"/>
      <c r="WEZ69" s="62"/>
      <c r="WFA69" s="3"/>
      <c r="WFB69" s="61"/>
      <c r="WFC69" s="61"/>
      <c r="WFD69" s="61"/>
      <c r="WFE69" s="61"/>
      <c r="WFF69" s="61"/>
      <c r="WFG69" s="2"/>
      <c r="WFH69" s="62"/>
      <c r="WFI69" s="3"/>
      <c r="WFJ69" s="61"/>
      <c r="WFK69" s="61"/>
      <c r="WFL69" s="61"/>
      <c r="WFM69" s="61"/>
      <c r="WFN69" s="61"/>
      <c r="WFO69" s="2"/>
      <c r="WFP69" s="62"/>
      <c r="WFQ69" s="3"/>
      <c r="WFR69" s="61"/>
      <c r="WFS69" s="61"/>
      <c r="WFT69" s="61"/>
      <c r="WFU69" s="61"/>
      <c r="WFV69" s="61"/>
      <c r="WFW69" s="2"/>
      <c r="WFX69" s="62"/>
      <c r="WFY69" s="3"/>
      <c r="WFZ69" s="61"/>
      <c r="WGA69" s="61"/>
      <c r="WGB69" s="61"/>
      <c r="WGC69" s="61"/>
      <c r="WGD69" s="61"/>
      <c r="WGE69" s="2"/>
      <c r="WGF69" s="62"/>
      <c r="WGG69" s="3"/>
      <c r="WGH69" s="61"/>
      <c r="WGI69" s="61"/>
      <c r="WGJ69" s="61"/>
      <c r="WGK69" s="61"/>
      <c r="WGL69" s="61"/>
      <c r="WGM69" s="2"/>
      <c r="WGN69" s="62"/>
      <c r="WGO69" s="3"/>
      <c r="WGP69" s="61"/>
      <c r="WGQ69" s="61"/>
      <c r="WGR69" s="61"/>
      <c r="WGS69" s="61"/>
      <c r="WGT69" s="61"/>
      <c r="WGU69" s="2"/>
      <c r="WGV69" s="62"/>
      <c r="WGW69" s="3"/>
      <c r="WGX69" s="61"/>
      <c r="WGY69" s="61"/>
      <c r="WGZ69" s="61"/>
      <c r="WHA69" s="61"/>
      <c r="WHB69" s="61"/>
      <c r="WHC69" s="2"/>
      <c r="WHD69" s="62"/>
      <c r="WHE69" s="3"/>
      <c r="WHF69" s="61"/>
      <c r="WHG69" s="61"/>
      <c r="WHH69" s="61"/>
      <c r="WHI69" s="61"/>
      <c r="WHJ69" s="61"/>
      <c r="WHK69" s="2"/>
      <c r="WHL69" s="62"/>
      <c r="WHM69" s="3"/>
      <c r="WHN69" s="61"/>
      <c r="WHO69" s="61"/>
      <c r="WHP69" s="61"/>
      <c r="WHQ69" s="61"/>
      <c r="WHR69" s="61"/>
      <c r="WHS69" s="2"/>
      <c r="WHT69" s="62"/>
      <c r="WHU69" s="3"/>
      <c r="WHV69" s="61"/>
      <c r="WHW69" s="61"/>
      <c r="WHX69" s="61"/>
      <c r="WHY69" s="61"/>
      <c r="WHZ69" s="61"/>
      <c r="WIA69" s="2"/>
      <c r="WIB69" s="62"/>
      <c r="WIC69" s="3"/>
      <c r="WID69" s="61"/>
      <c r="WIE69" s="61"/>
      <c r="WIF69" s="61"/>
      <c r="WIG69" s="61"/>
      <c r="WIH69" s="61"/>
      <c r="WII69" s="2"/>
      <c r="WIJ69" s="62"/>
      <c r="WIK69" s="3"/>
      <c r="WIL69" s="61"/>
      <c r="WIM69" s="61"/>
      <c r="WIN69" s="61"/>
      <c r="WIO69" s="61"/>
      <c r="WIP69" s="61"/>
      <c r="WIQ69" s="2"/>
      <c r="WIR69" s="62"/>
      <c r="WIS69" s="3"/>
      <c r="WIT69" s="61"/>
      <c r="WIU69" s="61"/>
      <c r="WIV69" s="61"/>
      <c r="WIW69" s="61"/>
      <c r="WIX69" s="61"/>
      <c r="WIY69" s="2"/>
      <c r="WIZ69" s="62"/>
      <c r="WJA69" s="3"/>
      <c r="WJB69" s="61"/>
      <c r="WJC69" s="61"/>
      <c r="WJD69" s="61"/>
      <c r="WJE69" s="61"/>
      <c r="WJF69" s="61"/>
      <c r="WJG69" s="2"/>
      <c r="WJH69" s="62"/>
      <c r="WJI69" s="3"/>
      <c r="WJJ69" s="61"/>
      <c r="WJK69" s="61"/>
      <c r="WJL69" s="61"/>
      <c r="WJM69" s="61"/>
      <c r="WJN69" s="61"/>
      <c r="WJO69" s="2"/>
      <c r="WJP69" s="62"/>
      <c r="WJQ69" s="3"/>
      <c r="WJR69" s="61"/>
      <c r="WJS69" s="61"/>
      <c r="WJT69" s="61"/>
      <c r="WJU69" s="61"/>
      <c r="WJV69" s="61"/>
      <c r="WJW69" s="2"/>
      <c r="WJX69" s="62"/>
      <c r="WJY69" s="3"/>
      <c r="WJZ69" s="61"/>
      <c r="WKA69" s="61"/>
      <c r="WKB69" s="61"/>
      <c r="WKC69" s="61"/>
      <c r="WKD69" s="61"/>
      <c r="WKE69" s="2"/>
      <c r="WKF69" s="62"/>
      <c r="WKG69" s="3"/>
      <c r="WKH69" s="61"/>
      <c r="WKI69" s="61"/>
      <c r="WKJ69" s="61"/>
      <c r="WKK69" s="61"/>
      <c r="WKL69" s="61"/>
      <c r="WKM69" s="2"/>
      <c r="WKN69" s="62"/>
      <c r="WKO69" s="3"/>
      <c r="WKP69" s="61"/>
      <c r="WKQ69" s="61"/>
      <c r="WKR69" s="61"/>
      <c r="WKS69" s="61"/>
      <c r="WKT69" s="61"/>
      <c r="WKU69" s="2"/>
      <c r="WKV69" s="62"/>
      <c r="WKW69" s="3"/>
      <c r="WKX69" s="61"/>
      <c r="WKY69" s="61"/>
      <c r="WKZ69" s="61"/>
      <c r="WLA69" s="61"/>
      <c r="WLB69" s="61"/>
      <c r="WLC69" s="2"/>
      <c r="WLD69" s="62"/>
      <c r="WLE69" s="3"/>
      <c r="WLF69" s="61"/>
      <c r="WLG69" s="61"/>
      <c r="WLH69" s="61"/>
      <c r="WLI69" s="61"/>
      <c r="WLJ69" s="61"/>
      <c r="WLK69" s="2"/>
      <c r="WLL69" s="62"/>
      <c r="WLM69" s="3"/>
      <c r="WLN69" s="61"/>
      <c r="WLO69" s="61"/>
      <c r="WLP69" s="61"/>
      <c r="WLQ69" s="61"/>
      <c r="WLR69" s="61"/>
      <c r="WLS69" s="2"/>
      <c r="WLT69" s="62"/>
      <c r="WLU69" s="3"/>
      <c r="WLV69" s="61"/>
      <c r="WLW69" s="61"/>
      <c r="WLX69" s="61"/>
      <c r="WLY69" s="61"/>
      <c r="WLZ69" s="61"/>
      <c r="WMA69" s="2"/>
      <c r="WMB69" s="62"/>
      <c r="WMC69" s="3"/>
      <c r="WMD69" s="61"/>
      <c r="WME69" s="61"/>
      <c r="WMF69" s="61"/>
      <c r="WMG69" s="61"/>
      <c r="WMH69" s="61"/>
      <c r="WMI69" s="2"/>
      <c r="WMJ69" s="62"/>
      <c r="WMK69" s="3"/>
      <c r="WML69" s="61"/>
      <c r="WMM69" s="61"/>
      <c r="WMN69" s="61"/>
      <c r="WMO69" s="61"/>
      <c r="WMP69" s="61"/>
      <c r="WMQ69" s="2"/>
      <c r="WMR69" s="62"/>
      <c r="WMS69" s="3"/>
      <c r="WMT69" s="61"/>
      <c r="WMU69" s="61"/>
      <c r="WMV69" s="61"/>
      <c r="WMW69" s="61"/>
      <c r="WMX69" s="61"/>
      <c r="WMY69" s="2"/>
      <c r="WMZ69" s="62"/>
      <c r="WNA69" s="3"/>
      <c r="WNB69" s="61"/>
      <c r="WNC69" s="61"/>
      <c r="WND69" s="61"/>
      <c r="WNE69" s="61"/>
      <c r="WNF69" s="61"/>
      <c r="WNG69" s="2"/>
      <c r="WNH69" s="62"/>
      <c r="WNI69" s="3"/>
      <c r="WNJ69" s="61"/>
      <c r="WNK69" s="61"/>
      <c r="WNL69" s="61"/>
      <c r="WNM69" s="61"/>
      <c r="WNN69" s="61"/>
      <c r="WNO69" s="2"/>
      <c r="WNP69" s="62"/>
      <c r="WNQ69" s="3"/>
      <c r="WNR69" s="61"/>
      <c r="WNS69" s="61"/>
      <c r="WNT69" s="61"/>
      <c r="WNU69" s="61"/>
      <c r="WNV69" s="61"/>
      <c r="WNW69" s="2"/>
      <c r="WNX69" s="62"/>
      <c r="WNY69" s="3"/>
      <c r="WNZ69" s="61"/>
      <c r="WOA69" s="61"/>
      <c r="WOB69" s="61"/>
      <c r="WOC69" s="61"/>
      <c r="WOD69" s="61"/>
      <c r="WOE69" s="2"/>
      <c r="WOF69" s="62"/>
      <c r="WOG69" s="3"/>
      <c r="WOH69" s="61"/>
      <c r="WOI69" s="61"/>
      <c r="WOJ69" s="61"/>
      <c r="WOK69" s="61"/>
      <c r="WOL69" s="61"/>
      <c r="WOM69" s="2"/>
      <c r="WON69" s="62"/>
      <c r="WOO69" s="3"/>
      <c r="WOP69" s="61"/>
      <c r="WOQ69" s="61"/>
      <c r="WOR69" s="61"/>
      <c r="WOS69" s="61"/>
      <c r="WOT69" s="61"/>
      <c r="WOU69" s="2"/>
      <c r="WOV69" s="62"/>
      <c r="WOW69" s="3"/>
      <c r="WOX69" s="61"/>
      <c r="WOY69" s="61"/>
      <c r="WOZ69" s="61"/>
      <c r="WPA69" s="61"/>
      <c r="WPB69" s="61"/>
      <c r="WPC69" s="2"/>
      <c r="WPD69" s="62"/>
      <c r="WPE69" s="3"/>
      <c r="WPF69" s="61"/>
      <c r="WPG69" s="61"/>
      <c r="WPH69" s="61"/>
      <c r="WPI69" s="61"/>
      <c r="WPJ69" s="61"/>
      <c r="WPK69" s="2"/>
      <c r="WPL69" s="62"/>
      <c r="WPM69" s="3"/>
      <c r="WPN69" s="61"/>
      <c r="WPO69" s="61"/>
      <c r="WPP69" s="61"/>
      <c r="WPQ69" s="61"/>
      <c r="WPR69" s="61"/>
      <c r="WPS69" s="2"/>
      <c r="WPT69" s="62"/>
      <c r="WPU69" s="3"/>
      <c r="WPV69" s="61"/>
      <c r="WPW69" s="61"/>
      <c r="WPX69" s="61"/>
      <c r="WPY69" s="61"/>
      <c r="WPZ69" s="61"/>
      <c r="WQA69" s="2"/>
      <c r="WQB69" s="62"/>
      <c r="WQC69" s="3"/>
      <c r="WQD69" s="61"/>
      <c r="WQE69" s="61"/>
      <c r="WQF69" s="61"/>
      <c r="WQG69" s="61"/>
      <c r="WQH69" s="61"/>
      <c r="WQI69" s="2"/>
      <c r="WQJ69" s="62"/>
      <c r="WQK69" s="3"/>
      <c r="WQL69" s="61"/>
      <c r="WQM69" s="61"/>
      <c r="WQN69" s="61"/>
      <c r="WQO69" s="61"/>
      <c r="WQP69" s="61"/>
      <c r="WQQ69" s="2"/>
      <c r="WQR69" s="62"/>
      <c r="WQS69" s="3"/>
      <c r="WQT69" s="61"/>
      <c r="WQU69" s="61"/>
      <c r="WQV69" s="61"/>
      <c r="WQW69" s="61"/>
      <c r="WQX69" s="61"/>
      <c r="WQY69" s="2"/>
      <c r="WQZ69" s="62"/>
      <c r="WRA69" s="3"/>
      <c r="WRB69" s="61"/>
      <c r="WRC69" s="61"/>
      <c r="WRD69" s="61"/>
      <c r="WRE69" s="61"/>
      <c r="WRF69" s="61"/>
      <c r="WRG69" s="2"/>
      <c r="WRH69" s="62"/>
      <c r="WRI69" s="3"/>
      <c r="WRJ69" s="61"/>
      <c r="WRK69" s="61"/>
      <c r="WRL69" s="61"/>
      <c r="WRM69" s="61"/>
      <c r="WRN69" s="61"/>
      <c r="WRO69" s="2"/>
      <c r="WRP69" s="62"/>
      <c r="WRQ69" s="3"/>
      <c r="WRR69" s="61"/>
      <c r="WRS69" s="61"/>
      <c r="WRT69" s="61"/>
      <c r="WRU69" s="61"/>
      <c r="WRV69" s="61"/>
      <c r="WRW69" s="2"/>
      <c r="WRX69" s="62"/>
      <c r="WRY69" s="3"/>
      <c r="WRZ69" s="61"/>
      <c r="WSA69" s="61"/>
      <c r="WSB69" s="61"/>
      <c r="WSC69" s="61"/>
      <c r="WSD69" s="61"/>
      <c r="WSE69" s="2"/>
      <c r="WSF69" s="62"/>
      <c r="WSG69" s="3"/>
      <c r="WSH69" s="61"/>
      <c r="WSI69" s="61"/>
      <c r="WSJ69" s="61"/>
      <c r="WSK69" s="61"/>
      <c r="WSL69" s="61"/>
      <c r="WSM69" s="2"/>
      <c r="WSN69" s="62"/>
      <c r="WSO69" s="3"/>
      <c r="WSP69" s="61"/>
      <c r="WSQ69" s="61"/>
      <c r="WSR69" s="61"/>
      <c r="WSS69" s="61"/>
      <c r="WST69" s="61"/>
      <c r="WSU69" s="2"/>
      <c r="WSV69" s="62"/>
      <c r="WSW69" s="3"/>
      <c r="WSX69" s="61"/>
      <c r="WSY69" s="61"/>
      <c r="WSZ69" s="61"/>
      <c r="WTA69" s="61"/>
      <c r="WTB69" s="61"/>
      <c r="WTC69" s="2"/>
      <c r="WTD69" s="62"/>
      <c r="WTE69" s="3"/>
      <c r="WTF69" s="61"/>
      <c r="WTG69" s="61"/>
      <c r="WTH69" s="61"/>
      <c r="WTI69" s="61"/>
      <c r="WTJ69" s="61"/>
      <c r="WTK69" s="2"/>
      <c r="WTL69" s="62"/>
      <c r="WTM69" s="3"/>
      <c r="WTN69" s="61"/>
      <c r="WTO69" s="61"/>
      <c r="WTP69" s="61"/>
      <c r="WTQ69" s="61"/>
      <c r="WTR69" s="61"/>
      <c r="WTS69" s="2"/>
      <c r="WTT69" s="62"/>
      <c r="WTU69" s="3"/>
      <c r="WTV69" s="61"/>
      <c r="WTW69" s="61"/>
      <c r="WTX69" s="61"/>
      <c r="WTY69" s="61"/>
      <c r="WTZ69" s="61"/>
      <c r="WUA69" s="2"/>
      <c r="WUB69" s="62"/>
      <c r="WUC69" s="3"/>
      <c r="WUD69" s="61"/>
      <c r="WUE69" s="61"/>
      <c r="WUF69" s="61"/>
      <c r="WUG69" s="61"/>
      <c r="WUH69" s="61"/>
      <c r="WUI69" s="2"/>
      <c r="WUJ69" s="62"/>
      <c r="WUK69" s="3"/>
      <c r="WUL69" s="61"/>
      <c r="WUM69" s="61"/>
      <c r="WUN69" s="61"/>
      <c r="WUO69" s="61"/>
      <c r="WUP69" s="61"/>
      <c r="WUQ69" s="2"/>
      <c r="WUR69" s="62"/>
      <c r="WUS69" s="3"/>
      <c r="WUT69" s="61"/>
      <c r="WUU69" s="61"/>
      <c r="WUV69" s="61"/>
      <c r="WUW69" s="61"/>
      <c r="WUX69" s="61"/>
      <c r="WUY69" s="2"/>
      <c r="WUZ69" s="62"/>
      <c r="WVA69" s="3"/>
      <c r="WVB69" s="61"/>
      <c r="WVC69" s="61"/>
      <c r="WVD69" s="61"/>
      <c r="WVE69" s="61"/>
      <c r="WVF69" s="61"/>
      <c r="WVG69" s="2"/>
      <c r="WVH69" s="62"/>
      <c r="WVI69" s="3"/>
      <c r="WVJ69" s="61"/>
      <c r="WVK69" s="61"/>
      <c r="WVL69" s="61"/>
      <c r="WVM69" s="61"/>
      <c r="WVN69" s="61"/>
      <c r="WVO69" s="2"/>
      <c r="WVP69" s="62"/>
      <c r="WVQ69" s="3"/>
      <c r="WVR69" s="61"/>
      <c r="WVS69" s="61"/>
      <c r="WVT69" s="61"/>
      <c r="WVU69" s="61"/>
      <c r="WVV69" s="61"/>
      <c r="WVW69" s="2"/>
      <c r="WVX69" s="62"/>
      <c r="WVY69" s="3"/>
      <c r="WVZ69" s="61"/>
      <c r="WWA69" s="61"/>
      <c r="WWB69" s="61"/>
      <c r="WWC69" s="61"/>
      <c r="WWD69" s="61"/>
      <c r="WWE69" s="2"/>
      <c r="WWF69" s="62"/>
      <c r="WWG69" s="3"/>
      <c r="WWH69" s="61"/>
      <c r="WWI69" s="61"/>
      <c r="WWJ69" s="61"/>
      <c r="WWK69" s="61"/>
      <c r="WWL69" s="61"/>
      <c r="WWM69" s="2"/>
      <c r="WWN69" s="62"/>
      <c r="WWO69" s="3"/>
      <c r="WWP69" s="61"/>
      <c r="WWQ69" s="61"/>
      <c r="WWR69" s="61"/>
      <c r="WWS69" s="61"/>
      <c r="WWT69" s="61"/>
      <c r="WWU69" s="2"/>
      <c r="WWV69" s="62"/>
      <c r="WWW69" s="3"/>
      <c r="WWX69" s="61"/>
      <c r="WWY69" s="61"/>
      <c r="WWZ69" s="61"/>
      <c r="WXA69" s="61"/>
      <c r="WXB69" s="61"/>
      <c r="WXC69" s="2"/>
      <c r="WXD69" s="62"/>
      <c r="WXE69" s="3"/>
      <c r="WXF69" s="61"/>
      <c r="WXG69" s="61"/>
      <c r="WXH69" s="61"/>
      <c r="WXI69" s="61"/>
      <c r="WXJ69" s="61"/>
      <c r="WXK69" s="2"/>
      <c r="WXL69" s="62"/>
      <c r="WXM69" s="3"/>
      <c r="WXN69" s="61"/>
      <c r="WXO69" s="61"/>
      <c r="WXP69" s="61"/>
      <c r="WXQ69" s="61"/>
      <c r="WXR69" s="61"/>
      <c r="WXS69" s="2"/>
      <c r="WXT69" s="62"/>
      <c r="WXU69" s="3"/>
      <c r="WXV69" s="61"/>
      <c r="WXW69" s="61"/>
      <c r="WXX69" s="61"/>
      <c r="WXY69" s="61"/>
      <c r="WXZ69" s="61"/>
      <c r="WYA69" s="2"/>
      <c r="WYB69" s="62"/>
      <c r="WYC69" s="3"/>
      <c r="WYD69" s="61"/>
      <c r="WYE69" s="61"/>
      <c r="WYF69" s="61"/>
      <c r="WYG69" s="61"/>
      <c r="WYH69" s="61"/>
      <c r="WYI69" s="2"/>
      <c r="WYJ69" s="62"/>
      <c r="WYK69" s="3"/>
      <c r="WYL69" s="61"/>
      <c r="WYM69" s="61"/>
      <c r="WYN69" s="61"/>
      <c r="WYO69" s="61"/>
      <c r="WYP69" s="61"/>
      <c r="WYQ69" s="2"/>
      <c r="WYR69" s="62"/>
      <c r="WYS69" s="3"/>
      <c r="WYT69" s="61"/>
      <c r="WYU69" s="61"/>
      <c r="WYV69" s="61"/>
      <c r="WYW69" s="61"/>
      <c r="WYX69" s="61"/>
      <c r="WYY69" s="2"/>
      <c r="WYZ69" s="62"/>
      <c r="WZA69" s="3"/>
      <c r="WZB69" s="61"/>
      <c r="WZC69" s="61"/>
      <c r="WZD69" s="61"/>
      <c r="WZE69" s="61"/>
      <c r="WZF69" s="61"/>
      <c r="WZG69" s="2"/>
      <c r="WZH69" s="62"/>
      <c r="WZI69" s="3"/>
      <c r="WZJ69" s="61"/>
      <c r="WZK69" s="61"/>
      <c r="WZL69" s="61"/>
      <c r="WZM69" s="61"/>
      <c r="WZN69" s="61"/>
      <c r="WZO69" s="2"/>
      <c r="WZP69" s="62"/>
      <c r="WZQ69" s="3"/>
      <c r="WZR69" s="61"/>
      <c r="WZS69" s="61"/>
      <c r="WZT69" s="61"/>
      <c r="WZU69" s="61"/>
      <c r="WZV69" s="61"/>
      <c r="WZW69" s="2"/>
      <c r="WZX69" s="62"/>
      <c r="WZY69" s="3"/>
      <c r="WZZ69" s="61"/>
      <c r="XAA69" s="61"/>
      <c r="XAB69" s="61"/>
      <c r="XAC69" s="61"/>
      <c r="XAD69" s="61"/>
      <c r="XAE69" s="2"/>
      <c r="XAF69" s="62"/>
      <c r="XAG69" s="3"/>
      <c r="XAH69" s="61"/>
      <c r="XAI69" s="61"/>
      <c r="XAJ69" s="61"/>
      <c r="XAK69" s="61"/>
      <c r="XAL69" s="61"/>
      <c r="XAM69" s="2"/>
      <c r="XAN69" s="62"/>
      <c r="XAO69" s="3"/>
      <c r="XAP69" s="61"/>
      <c r="XAQ69" s="61"/>
      <c r="XAR69" s="61"/>
      <c r="XAS69" s="61"/>
      <c r="XAT69" s="61"/>
      <c r="XAU69" s="2"/>
      <c r="XAV69" s="62"/>
      <c r="XAW69" s="3"/>
      <c r="XAX69" s="61"/>
      <c r="XAY69" s="61"/>
      <c r="XAZ69" s="61"/>
      <c r="XBA69" s="61"/>
      <c r="XBB69" s="61"/>
      <c r="XBC69" s="2"/>
      <c r="XBD69" s="62"/>
      <c r="XBE69" s="3"/>
      <c r="XBF69" s="61"/>
      <c r="XBG69" s="61"/>
      <c r="XBH69" s="61"/>
      <c r="XBI69" s="61"/>
      <c r="XBJ69" s="61"/>
      <c r="XBK69" s="2"/>
      <c r="XBL69" s="62"/>
      <c r="XBM69" s="3"/>
      <c r="XBN69" s="61"/>
      <c r="XBO69" s="61"/>
      <c r="XBP69" s="61"/>
      <c r="XBQ69" s="61"/>
      <c r="XBR69" s="61"/>
      <c r="XBS69" s="2"/>
      <c r="XBT69" s="62"/>
      <c r="XBU69" s="3"/>
      <c r="XBV69" s="61"/>
      <c r="XBW69" s="61"/>
      <c r="XBX69" s="61"/>
      <c r="XBY69" s="61"/>
      <c r="XBZ69" s="61"/>
      <c r="XCA69" s="2"/>
      <c r="XCB69" s="62"/>
      <c r="XCC69" s="3"/>
      <c r="XCD69" s="61"/>
      <c r="XCE69" s="61"/>
      <c r="XCF69" s="61"/>
      <c r="XCG69" s="61"/>
      <c r="XCH69" s="61"/>
      <c r="XCI69" s="2"/>
      <c r="XCJ69" s="62"/>
      <c r="XCK69" s="3"/>
      <c r="XCL69" s="61"/>
      <c r="XCM69" s="61"/>
      <c r="XCN69" s="61"/>
      <c r="XCO69" s="61"/>
      <c r="XCP69" s="61"/>
      <c r="XCQ69" s="2"/>
      <c r="XCR69" s="62"/>
      <c r="XCS69" s="3"/>
      <c r="XCT69" s="61"/>
      <c r="XCU69" s="61"/>
      <c r="XCV69" s="61"/>
      <c r="XCW69" s="61"/>
      <c r="XCX69" s="61"/>
      <c r="XCY69" s="2"/>
      <c r="XCZ69" s="62"/>
      <c r="XDA69" s="3"/>
      <c r="XDB69" s="61"/>
      <c r="XDC69" s="61"/>
      <c r="XDD69" s="61"/>
      <c r="XDE69" s="61"/>
      <c r="XDF69" s="61"/>
      <c r="XDG69" s="2"/>
      <c r="XDH69" s="62"/>
      <c r="XDI69" s="3"/>
      <c r="XDJ69" s="61"/>
      <c r="XDK69" s="61"/>
      <c r="XDL69" s="61"/>
      <c r="XDM69" s="61"/>
      <c r="XDN69" s="61"/>
      <c r="XDO69" s="2"/>
      <c r="XDP69" s="62"/>
      <c r="XDQ69" s="3"/>
      <c r="XDR69" s="61"/>
      <c r="XDS69" s="61"/>
      <c r="XDT69" s="61"/>
      <c r="XDU69" s="61"/>
      <c r="XDV69" s="61"/>
      <c r="XDW69" s="2"/>
      <c r="XDX69" s="62"/>
      <c r="XDY69" s="3"/>
      <c r="XDZ69" s="61"/>
      <c r="XEA69" s="61"/>
      <c r="XEB69" s="61"/>
      <c r="XEC69" s="61"/>
      <c r="XED69" s="61"/>
      <c r="XEE69" s="2"/>
      <c r="XEF69" s="62"/>
    </row>
    <row r="70" spans="1:16360" x14ac:dyDescent="0.25">
      <c r="A70" s="107"/>
      <c r="B70" s="20"/>
      <c r="C70" s="20"/>
      <c r="D70" s="20"/>
      <c r="E70" s="20"/>
      <c r="F70" s="83"/>
      <c r="G70" s="21"/>
      <c r="H70" s="110"/>
      <c r="I70" s="85"/>
      <c r="J70" s="20"/>
      <c r="K70" s="23"/>
      <c r="L70" s="115"/>
      <c r="M70" s="21"/>
      <c r="N70" s="23"/>
      <c r="O70" s="23"/>
      <c r="P70" s="20"/>
      <c r="Q70" s="23"/>
      <c r="R70" s="23"/>
      <c r="S70" s="118"/>
      <c r="T70" s="20"/>
      <c r="U70" s="33"/>
      <c r="V70" s="78" t="s">
        <v>129</v>
      </c>
      <c r="W70" s="78">
        <v>43437</v>
      </c>
      <c r="X70" s="26">
        <v>12460</v>
      </c>
      <c r="Y70" s="78" t="s">
        <v>272</v>
      </c>
      <c r="Z70" s="78">
        <v>43467</v>
      </c>
      <c r="AA70" s="25">
        <v>43830</v>
      </c>
      <c r="AB70" s="25" t="s">
        <v>104</v>
      </c>
      <c r="AC70" s="25" t="s">
        <v>104</v>
      </c>
      <c r="AD70" s="119">
        <v>0</v>
      </c>
      <c r="AE70" s="119">
        <v>0</v>
      </c>
      <c r="AF70" s="30" t="s">
        <v>104</v>
      </c>
      <c r="AG70" s="29" t="s">
        <v>104</v>
      </c>
      <c r="AH70" s="119">
        <v>0</v>
      </c>
      <c r="AI70" s="119">
        <v>0</v>
      </c>
      <c r="AJ70" s="119">
        <v>0</v>
      </c>
      <c r="AK70" s="119">
        <f>11288+8500+10132+9758+18870+6460+5134</f>
        <v>70142</v>
      </c>
      <c r="AL70" s="112">
        <f>AJ69+AK70</f>
        <v>197608</v>
      </c>
      <c r="AM70" s="31"/>
      <c r="AN70" s="31"/>
      <c r="AO70" s="31"/>
      <c r="AP70" s="31"/>
      <c r="AQ70" s="31"/>
      <c r="AR70" s="31"/>
      <c r="AS70" s="31"/>
      <c r="AT70" s="31"/>
      <c r="AU70" s="31" t="s">
        <v>104</v>
      </c>
      <c r="AV70" s="31" t="s">
        <v>104</v>
      </c>
      <c r="AW70" s="31" t="s">
        <v>104</v>
      </c>
      <c r="AX70" s="31" t="s">
        <v>104</v>
      </c>
      <c r="AY70" s="31" t="s">
        <v>104</v>
      </c>
      <c r="AZ70" s="31" t="s">
        <v>104</v>
      </c>
      <c r="BA70" s="31" t="s">
        <v>104</v>
      </c>
      <c r="BB70" s="31" t="s">
        <v>104</v>
      </c>
      <c r="BC70" s="31" t="s">
        <v>104</v>
      </c>
      <c r="BD70" s="31" t="s">
        <v>104</v>
      </c>
      <c r="BE70" s="31" t="s">
        <v>104</v>
      </c>
      <c r="BF70" s="31" t="s">
        <v>104</v>
      </c>
      <c r="BG70" s="31" t="s">
        <v>104</v>
      </c>
      <c r="BH70" s="21" t="s">
        <v>104</v>
      </c>
    </row>
    <row r="71" spans="1:16360" x14ac:dyDescent="0.25">
      <c r="A71" s="107">
        <v>13</v>
      </c>
      <c r="B71" s="20" t="s">
        <v>261</v>
      </c>
      <c r="C71" s="20" t="s">
        <v>192</v>
      </c>
      <c r="D71" s="20" t="s">
        <v>197</v>
      </c>
      <c r="E71" s="20" t="s">
        <v>103</v>
      </c>
      <c r="F71" s="83" t="s">
        <v>198</v>
      </c>
      <c r="G71" s="59">
        <v>11929</v>
      </c>
      <c r="H71" s="110" t="s">
        <v>183</v>
      </c>
      <c r="I71" s="85" t="s">
        <v>199</v>
      </c>
      <c r="J71" s="20" t="s">
        <v>200</v>
      </c>
      <c r="K71" s="60">
        <v>42746</v>
      </c>
      <c r="L71" s="115">
        <v>58125</v>
      </c>
      <c r="M71" s="59">
        <v>12000</v>
      </c>
      <c r="N71" s="60">
        <v>42746</v>
      </c>
      <c r="O71" s="60">
        <v>43100</v>
      </c>
      <c r="P71" s="20" t="s">
        <v>133</v>
      </c>
      <c r="Q71" s="23" t="s">
        <v>104</v>
      </c>
      <c r="R71" s="23" t="s">
        <v>104</v>
      </c>
      <c r="S71" s="118" t="s">
        <v>104</v>
      </c>
      <c r="T71" s="20" t="s">
        <v>190</v>
      </c>
      <c r="U71" s="20"/>
      <c r="V71" s="25" t="s">
        <v>114</v>
      </c>
      <c r="W71" s="25">
        <v>43089</v>
      </c>
      <c r="X71" s="70">
        <v>12205</v>
      </c>
      <c r="Y71" s="78" t="s">
        <v>238</v>
      </c>
      <c r="Z71" s="71">
        <v>43101</v>
      </c>
      <c r="AA71" s="25">
        <v>43465</v>
      </c>
      <c r="AB71" s="72" t="s">
        <v>104</v>
      </c>
      <c r="AC71" s="69" t="s">
        <v>104</v>
      </c>
      <c r="AD71" s="123">
        <v>0</v>
      </c>
      <c r="AE71" s="123">
        <v>0</v>
      </c>
      <c r="AF71" s="72" t="s">
        <v>104</v>
      </c>
      <c r="AG71" s="73" t="s">
        <v>104</v>
      </c>
      <c r="AH71" s="123">
        <v>0</v>
      </c>
      <c r="AI71" s="123">
        <v>0</v>
      </c>
      <c r="AJ71" s="119">
        <v>37890.5</v>
      </c>
      <c r="AK71" s="119">
        <v>0</v>
      </c>
      <c r="AL71" s="112">
        <v>0</v>
      </c>
      <c r="AM71" s="31" t="s">
        <v>104</v>
      </c>
      <c r="AN71" s="31" t="s">
        <v>104</v>
      </c>
      <c r="AO71" s="31" t="s">
        <v>104</v>
      </c>
      <c r="AP71" s="31" t="s">
        <v>104</v>
      </c>
      <c r="AQ71" s="31" t="s">
        <v>104</v>
      </c>
      <c r="AR71" s="31" t="s">
        <v>104</v>
      </c>
      <c r="AS71" s="31" t="s">
        <v>104</v>
      </c>
      <c r="AT71" s="31" t="s">
        <v>104</v>
      </c>
      <c r="AU71" s="31" t="s">
        <v>104</v>
      </c>
      <c r="AV71" s="21" t="s">
        <v>104</v>
      </c>
      <c r="AW71" s="21" t="s">
        <v>104</v>
      </c>
      <c r="AX71" s="21" t="s">
        <v>104</v>
      </c>
      <c r="AY71" s="21" t="s">
        <v>104</v>
      </c>
      <c r="AZ71" s="21" t="s">
        <v>104</v>
      </c>
      <c r="BA71" s="21" t="s">
        <v>104</v>
      </c>
      <c r="BB71" s="21" t="s">
        <v>104</v>
      </c>
      <c r="BC71" s="21" t="s">
        <v>104</v>
      </c>
      <c r="BD71" s="21" t="s">
        <v>104</v>
      </c>
      <c r="BE71" s="21" t="s">
        <v>104</v>
      </c>
      <c r="BF71" s="21" t="s">
        <v>104</v>
      </c>
      <c r="BG71" s="21" t="s">
        <v>104</v>
      </c>
      <c r="BH71" s="31" t="s">
        <v>104</v>
      </c>
    </row>
    <row r="72" spans="1:16360" x14ac:dyDescent="0.25">
      <c r="A72" s="107"/>
      <c r="B72" s="20"/>
      <c r="C72" s="20"/>
      <c r="D72" s="20"/>
      <c r="E72" s="20"/>
      <c r="F72" s="83"/>
      <c r="G72" s="59"/>
      <c r="H72" s="110"/>
      <c r="I72" s="85"/>
      <c r="J72" s="20"/>
      <c r="K72" s="60"/>
      <c r="L72" s="115"/>
      <c r="M72" s="59"/>
      <c r="N72" s="60"/>
      <c r="O72" s="60"/>
      <c r="P72" s="20"/>
      <c r="Q72" s="23"/>
      <c r="R72" s="23"/>
      <c r="S72" s="118"/>
      <c r="T72" s="20"/>
      <c r="U72" s="20"/>
      <c r="V72" s="25" t="s">
        <v>129</v>
      </c>
      <c r="W72" s="25">
        <v>43454</v>
      </c>
      <c r="X72" s="70">
        <v>12457</v>
      </c>
      <c r="Y72" s="78" t="s">
        <v>258</v>
      </c>
      <c r="Z72" s="71">
        <v>43466</v>
      </c>
      <c r="AA72" s="25">
        <v>43830</v>
      </c>
      <c r="AB72" s="72" t="s">
        <v>104</v>
      </c>
      <c r="AC72" s="69" t="s">
        <v>104</v>
      </c>
      <c r="AD72" s="123">
        <v>0</v>
      </c>
      <c r="AE72" s="123">
        <v>0</v>
      </c>
      <c r="AF72" s="72" t="s">
        <v>104</v>
      </c>
      <c r="AG72" s="73" t="s">
        <v>104</v>
      </c>
      <c r="AH72" s="123">
        <v>0</v>
      </c>
      <c r="AI72" s="123">
        <v>0</v>
      </c>
      <c r="AJ72" s="123">
        <v>0</v>
      </c>
      <c r="AK72" s="123">
        <f>3292.65+2610.9+1912.8+1298.85+1846</f>
        <v>10961.2</v>
      </c>
      <c r="AL72" s="124">
        <f>AJ71+AK72</f>
        <v>48851.7</v>
      </c>
      <c r="AM72" s="31"/>
      <c r="AN72" s="31"/>
      <c r="AO72" s="31"/>
      <c r="AP72" s="31"/>
      <c r="AQ72" s="31"/>
      <c r="AR72" s="31"/>
      <c r="AS72" s="31"/>
      <c r="AT72" s="31"/>
      <c r="AU72" s="31" t="s">
        <v>104</v>
      </c>
      <c r="AV72" s="21" t="s">
        <v>104</v>
      </c>
      <c r="AW72" s="21" t="s">
        <v>104</v>
      </c>
      <c r="AX72" s="21" t="s">
        <v>104</v>
      </c>
      <c r="AY72" s="21" t="s">
        <v>104</v>
      </c>
      <c r="AZ72" s="21" t="s">
        <v>104</v>
      </c>
      <c r="BA72" s="21" t="s">
        <v>104</v>
      </c>
      <c r="BB72" s="21" t="s">
        <v>104</v>
      </c>
      <c r="BC72" s="21" t="s">
        <v>104</v>
      </c>
      <c r="BD72" s="21" t="s">
        <v>104</v>
      </c>
      <c r="BE72" s="21" t="s">
        <v>104</v>
      </c>
      <c r="BF72" s="21" t="s">
        <v>104</v>
      </c>
      <c r="BG72" s="21" t="s">
        <v>104</v>
      </c>
      <c r="BH72" s="31"/>
    </row>
    <row r="73" spans="1:16360" ht="38.25" x14ac:dyDescent="0.25">
      <c r="A73" s="15">
        <v>14</v>
      </c>
      <c r="B73" s="27" t="s">
        <v>264</v>
      </c>
      <c r="C73" s="27" t="s">
        <v>265</v>
      </c>
      <c r="D73" s="27" t="s">
        <v>99</v>
      </c>
      <c r="E73" s="27" t="s">
        <v>103</v>
      </c>
      <c r="F73" s="84" t="s">
        <v>266</v>
      </c>
      <c r="G73" s="70">
        <v>12334</v>
      </c>
      <c r="H73" s="13" t="s">
        <v>269</v>
      </c>
      <c r="I73" s="82" t="s">
        <v>267</v>
      </c>
      <c r="J73" s="27" t="s">
        <v>268</v>
      </c>
      <c r="K73" s="71">
        <v>43467</v>
      </c>
      <c r="L73" s="112">
        <v>30000</v>
      </c>
      <c r="M73" s="70">
        <v>12483</v>
      </c>
      <c r="N73" s="71">
        <v>43467</v>
      </c>
      <c r="O73" s="71">
        <v>43708</v>
      </c>
      <c r="P73" s="27" t="s">
        <v>181</v>
      </c>
      <c r="Q73" s="25" t="s">
        <v>104</v>
      </c>
      <c r="R73" s="25" t="s">
        <v>104</v>
      </c>
      <c r="S73" s="119" t="s">
        <v>104</v>
      </c>
      <c r="T73" s="27" t="s">
        <v>270</v>
      </c>
      <c r="U73" s="27" t="s">
        <v>104</v>
      </c>
      <c r="V73" s="25" t="s">
        <v>104</v>
      </c>
      <c r="W73" s="25" t="s">
        <v>104</v>
      </c>
      <c r="X73" s="72" t="s">
        <v>104</v>
      </c>
      <c r="Y73" s="78" t="s">
        <v>104</v>
      </c>
      <c r="Z73" s="69" t="s">
        <v>104</v>
      </c>
      <c r="AA73" s="25" t="s">
        <v>104</v>
      </c>
      <c r="AB73" s="72" t="s">
        <v>104</v>
      </c>
      <c r="AC73" s="69" t="s">
        <v>104</v>
      </c>
      <c r="AD73" s="123">
        <v>0</v>
      </c>
      <c r="AE73" s="123">
        <v>0</v>
      </c>
      <c r="AF73" s="72" t="s">
        <v>104</v>
      </c>
      <c r="AG73" s="73" t="s">
        <v>104</v>
      </c>
      <c r="AH73" s="123">
        <v>0</v>
      </c>
      <c r="AI73" s="123">
        <v>0</v>
      </c>
      <c r="AJ73" s="123">
        <v>0</v>
      </c>
      <c r="AK73" s="123">
        <f>13.74+3681.77+623.54+1148.97+263.28+85.26+4443.72+270.38</f>
        <v>10530.659999999998</v>
      </c>
      <c r="AL73" s="124">
        <f>AK73</f>
        <v>10530.659999999998</v>
      </c>
      <c r="AM73" s="74" t="s">
        <v>104</v>
      </c>
      <c r="AN73" s="74" t="s">
        <v>104</v>
      </c>
      <c r="AO73" s="74" t="s">
        <v>104</v>
      </c>
      <c r="AP73" s="74" t="s">
        <v>104</v>
      </c>
      <c r="AQ73" s="74" t="s">
        <v>104</v>
      </c>
      <c r="AR73" s="74" t="s">
        <v>104</v>
      </c>
      <c r="AS73" s="74" t="s">
        <v>104</v>
      </c>
      <c r="AT73" s="74" t="s">
        <v>104</v>
      </c>
      <c r="AU73" s="74" t="s">
        <v>104</v>
      </c>
      <c r="AV73" s="74" t="s">
        <v>104</v>
      </c>
      <c r="AW73" s="74" t="s">
        <v>104</v>
      </c>
      <c r="AX73" s="74" t="s">
        <v>104</v>
      </c>
      <c r="AY73" s="74" t="s">
        <v>104</v>
      </c>
      <c r="AZ73" s="74" t="s">
        <v>104</v>
      </c>
      <c r="BA73" s="74" t="s">
        <v>104</v>
      </c>
      <c r="BB73" s="74" t="s">
        <v>104</v>
      </c>
      <c r="BC73" s="74" t="s">
        <v>104</v>
      </c>
      <c r="BD73" s="74" t="s">
        <v>104</v>
      </c>
      <c r="BE73" s="74" t="s">
        <v>104</v>
      </c>
      <c r="BF73" s="74" t="s">
        <v>104</v>
      </c>
      <c r="BG73" s="74" t="s">
        <v>104</v>
      </c>
      <c r="BH73" s="30" t="s">
        <v>104</v>
      </c>
    </row>
    <row r="74" spans="1:16360" ht="38.25" x14ac:dyDescent="0.25">
      <c r="A74" s="15">
        <v>15</v>
      </c>
      <c r="B74" s="27" t="s">
        <v>320</v>
      </c>
      <c r="C74" s="27" t="s">
        <v>321</v>
      </c>
      <c r="D74" s="27" t="s">
        <v>286</v>
      </c>
      <c r="E74" s="27" t="s">
        <v>103</v>
      </c>
      <c r="F74" s="84" t="s">
        <v>282</v>
      </c>
      <c r="G74" s="70">
        <v>12367</v>
      </c>
      <c r="H74" s="13" t="s">
        <v>322</v>
      </c>
      <c r="I74" s="82" t="s">
        <v>283</v>
      </c>
      <c r="J74" s="27" t="s">
        <v>284</v>
      </c>
      <c r="K74" s="71">
        <v>43461</v>
      </c>
      <c r="L74" s="112">
        <v>15729.7</v>
      </c>
      <c r="M74" s="70">
        <v>12477</v>
      </c>
      <c r="N74" s="71">
        <v>43466</v>
      </c>
      <c r="O74" s="71">
        <v>43555</v>
      </c>
      <c r="P74" s="27" t="s">
        <v>181</v>
      </c>
      <c r="Q74" s="25" t="s">
        <v>104</v>
      </c>
      <c r="R74" s="25" t="s">
        <v>104</v>
      </c>
      <c r="S74" s="119" t="s">
        <v>104</v>
      </c>
      <c r="T74" s="27" t="s">
        <v>101</v>
      </c>
      <c r="U74" s="27" t="s">
        <v>104</v>
      </c>
      <c r="V74" s="25" t="s">
        <v>406</v>
      </c>
      <c r="W74" s="25">
        <v>43518</v>
      </c>
      <c r="X74" s="70">
        <v>12501</v>
      </c>
      <c r="Y74" s="78" t="s">
        <v>177</v>
      </c>
      <c r="Z74" s="71">
        <v>43518</v>
      </c>
      <c r="AA74" s="25">
        <v>43555</v>
      </c>
      <c r="AB74" s="79">
        <v>0.25</v>
      </c>
      <c r="AC74" s="69" t="s">
        <v>104</v>
      </c>
      <c r="AD74" s="123">
        <v>0</v>
      </c>
      <c r="AE74" s="123">
        <v>0</v>
      </c>
      <c r="AF74" s="72" t="s">
        <v>104</v>
      </c>
      <c r="AG74" s="73" t="s">
        <v>104</v>
      </c>
      <c r="AH74" s="123">
        <v>0</v>
      </c>
      <c r="AI74" s="123">
        <f>15729.7+3932.42</f>
        <v>19662.120000000003</v>
      </c>
      <c r="AJ74" s="123">
        <v>0</v>
      </c>
      <c r="AK74" s="123">
        <f>9035.8+3905.95+6671.35</f>
        <v>19613.099999999999</v>
      </c>
      <c r="AL74" s="124">
        <f>AK74</f>
        <v>19613.099999999999</v>
      </c>
      <c r="AM74" s="74" t="s">
        <v>104</v>
      </c>
      <c r="AN74" s="74" t="s">
        <v>104</v>
      </c>
      <c r="AO74" s="74" t="s">
        <v>104</v>
      </c>
      <c r="AP74" s="74" t="s">
        <v>104</v>
      </c>
      <c r="AQ74" s="74" t="s">
        <v>104</v>
      </c>
      <c r="AR74" s="74" t="s">
        <v>104</v>
      </c>
      <c r="AS74" s="74" t="s">
        <v>104</v>
      </c>
      <c r="AT74" s="74" t="s">
        <v>104</v>
      </c>
      <c r="AU74" s="74" t="s">
        <v>104</v>
      </c>
      <c r="AV74" s="74" t="s">
        <v>104</v>
      </c>
      <c r="AW74" s="74" t="s">
        <v>104</v>
      </c>
      <c r="AX74" s="74" t="s">
        <v>104</v>
      </c>
      <c r="AY74" s="74" t="s">
        <v>104</v>
      </c>
      <c r="AZ74" s="74" t="s">
        <v>104</v>
      </c>
      <c r="BA74" s="74" t="s">
        <v>104</v>
      </c>
      <c r="BB74" s="74" t="s">
        <v>104</v>
      </c>
      <c r="BC74" s="74" t="s">
        <v>104</v>
      </c>
      <c r="BD74" s="74" t="s">
        <v>104</v>
      </c>
      <c r="BE74" s="74" t="s">
        <v>104</v>
      </c>
      <c r="BF74" s="74" t="s">
        <v>104</v>
      </c>
      <c r="BG74" s="74" t="s">
        <v>104</v>
      </c>
      <c r="BH74" s="30" t="s">
        <v>104</v>
      </c>
    </row>
    <row r="75" spans="1:16360" ht="25.5" x14ac:dyDescent="0.25">
      <c r="A75" s="15">
        <v>16</v>
      </c>
      <c r="B75" s="27" t="s">
        <v>293</v>
      </c>
      <c r="C75" s="27" t="s">
        <v>285</v>
      </c>
      <c r="D75" s="27" t="s">
        <v>286</v>
      </c>
      <c r="E75" s="27" t="s">
        <v>103</v>
      </c>
      <c r="F75" s="84" t="s">
        <v>287</v>
      </c>
      <c r="G75" s="70">
        <v>11996</v>
      </c>
      <c r="H75" s="13" t="s">
        <v>288</v>
      </c>
      <c r="I75" s="82" t="s">
        <v>289</v>
      </c>
      <c r="J75" s="27" t="s">
        <v>290</v>
      </c>
      <c r="K75" s="71">
        <v>43241</v>
      </c>
      <c r="L75" s="112">
        <v>379080</v>
      </c>
      <c r="M75" s="70">
        <v>12309</v>
      </c>
      <c r="N75" s="71">
        <v>43241</v>
      </c>
      <c r="O75" s="71">
        <v>43606</v>
      </c>
      <c r="P75" s="27" t="s">
        <v>181</v>
      </c>
      <c r="Q75" s="25" t="s">
        <v>104</v>
      </c>
      <c r="R75" s="25" t="s">
        <v>104</v>
      </c>
      <c r="S75" s="119" t="s">
        <v>104</v>
      </c>
      <c r="T75" s="27" t="s">
        <v>101</v>
      </c>
      <c r="U75" s="27" t="s">
        <v>104</v>
      </c>
      <c r="V75" s="25" t="s">
        <v>104</v>
      </c>
      <c r="W75" s="25" t="s">
        <v>104</v>
      </c>
      <c r="X75" s="72" t="s">
        <v>104</v>
      </c>
      <c r="Y75" s="78" t="s">
        <v>104</v>
      </c>
      <c r="Z75" s="69" t="s">
        <v>104</v>
      </c>
      <c r="AA75" s="25" t="s">
        <v>104</v>
      </c>
      <c r="AB75" s="72" t="s">
        <v>104</v>
      </c>
      <c r="AC75" s="69" t="s">
        <v>104</v>
      </c>
      <c r="AD75" s="123">
        <v>0</v>
      </c>
      <c r="AE75" s="123">
        <v>0</v>
      </c>
      <c r="AF75" s="72" t="s">
        <v>104</v>
      </c>
      <c r="AG75" s="73" t="s">
        <v>104</v>
      </c>
      <c r="AH75" s="123">
        <v>0</v>
      </c>
      <c r="AI75" s="123">
        <v>0</v>
      </c>
      <c r="AJ75" s="123">
        <v>189540</v>
      </c>
      <c r="AK75" s="123">
        <f>63180+63180+22113+38930.71+29946.7</f>
        <v>217350.41</v>
      </c>
      <c r="AL75" s="124">
        <f>AJ75+AK75</f>
        <v>406890.41000000003</v>
      </c>
      <c r="AM75" s="74" t="s">
        <v>291</v>
      </c>
      <c r="AN75" s="70">
        <v>12078</v>
      </c>
      <c r="AO75" s="27" t="s">
        <v>292</v>
      </c>
      <c r="AP75" s="70">
        <v>12078</v>
      </c>
      <c r="AQ75" s="69" t="s">
        <v>104</v>
      </c>
      <c r="AR75" s="69" t="s">
        <v>104</v>
      </c>
      <c r="AS75" s="69" t="s">
        <v>104</v>
      </c>
      <c r="AT75" s="69" t="s">
        <v>104</v>
      </c>
      <c r="AU75" s="69" t="s">
        <v>104</v>
      </c>
      <c r="AV75" s="69" t="s">
        <v>104</v>
      </c>
      <c r="AW75" s="30" t="s">
        <v>104</v>
      </c>
      <c r="AX75" s="30" t="s">
        <v>104</v>
      </c>
      <c r="AY75" s="26" t="s">
        <v>104</v>
      </c>
      <c r="AZ75" s="30" t="s">
        <v>104</v>
      </c>
      <c r="BA75" s="30" t="s">
        <v>104</v>
      </c>
      <c r="BB75" s="30" t="s">
        <v>104</v>
      </c>
      <c r="BC75" s="30" t="s">
        <v>104</v>
      </c>
      <c r="BD75" s="30" t="s">
        <v>104</v>
      </c>
      <c r="BE75" s="30" t="s">
        <v>104</v>
      </c>
      <c r="BF75" s="30" t="s">
        <v>104</v>
      </c>
      <c r="BG75" s="30" t="s">
        <v>104</v>
      </c>
      <c r="BH75" s="30" t="s">
        <v>104</v>
      </c>
    </row>
    <row r="76" spans="1:16360" ht="25.5" x14ac:dyDescent="0.25">
      <c r="A76" s="15">
        <v>17</v>
      </c>
      <c r="B76" s="27" t="s">
        <v>328</v>
      </c>
      <c r="C76" s="27" t="s">
        <v>324</v>
      </c>
      <c r="D76" s="27" t="s">
        <v>286</v>
      </c>
      <c r="E76" s="27" t="s">
        <v>103</v>
      </c>
      <c r="F76" s="84" t="s">
        <v>325</v>
      </c>
      <c r="G76" s="70">
        <v>12023</v>
      </c>
      <c r="H76" s="13" t="s">
        <v>326</v>
      </c>
      <c r="I76" s="82" t="s">
        <v>312</v>
      </c>
      <c r="J76" s="27" t="s">
        <v>313</v>
      </c>
      <c r="K76" s="71">
        <v>43214</v>
      </c>
      <c r="L76" s="112">
        <v>48000</v>
      </c>
      <c r="M76" s="70">
        <v>12291</v>
      </c>
      <c r="N76" s="71">
        <v>43214</v>
      </c>
      <c r="O76" s="71">
        <v>43465</v>
      </c>
      <c r="P76" s="27" t="s">
        <v>181</v>
      </c>
      <c r="Q76" s="25" t="s">
        <v>104</v>
      </c>
      <c r="R76" s="25" t="s">
        <v>104</v>
      </c>
      <c r="S76" s="119" t="s">
        <v>104</v>
      </c>
      <c r="T76" s="27" t="s">
        <v>101</v>
      </c>
      <c r="U76" s="27" t="s">
        <v>104</v>
      </c>
      <c r="V76" s="25" t="s">
        <v>114</v>
      </c>
      <c r="W76" s="25">
        <v>43454</v>
      </c>
      <c r="X76" s="70">
        <v>12460</v>
      </c>
      <c r="Y76" s="78" t="s">
        <v>258</v>
      </c>
      <c r="Z76" s="71">
        <v>43466</v>
      </c>
      <c r="AA76" s="25">
        <v>43830</v>
      </c>
      <c r="AB76" s="72" t="s">
        <v>104</v>
      </c>
      <c r="AC76" s="69" t="s">
        <v>104</v>
      </c>
      <c r="AD76" s="123">
        <v>0</v>
      </c>
      <c r="AE76" s="123">
        <v>0</v>
      </c>
      <c r="AF76" s="72" t="s">
        <v>104</v>
      </c>
      <c r="AG76" s="73" t="s">
        <v>104</v>
      </c>
      <c r="AH76" s="123">
        <v>0</v>
      </c>
      <c r="AI76" s="123">
        <v>0</v>
      </c>
      <c r="AJ76" s="123">
        <v>42000</v>
      </c>
      <c r="AK76" s="123">
        <f>12000+6000+6000+6000+6000+6000</f>
        <v>42000</v>
      </c>
      <c r="AL76" s="124">
        <f>AJ76+AK76</f>
        <v>84000</v>
      </c>
      <c r="AM76" s="74" t="s">
        <v>329</v>
      </c>
      <c r="AN76" s="70">
        <v>12050</v>
      </c>
      <c r="AO76" s="27" t="s">
        <v>327</v>
      </c>
      <c r="AP76" s="70">
        <v>12050</v>
      </c>
      <c r="AQ76" s="69" t="s">
        <v>104</v>
      </c>
      <c r="AR76" s="69" t="s">
        <v>104</v>
      </c>
      <c r="AS76" s="69" t="s">
        <v>104</v>
      </c>
      <c r="AT76" s="69" t="s">
        <v>104</v>
      </c>
      <c r="AU76" s="69" t="s">
        <v>104</v>
      </c>
      <c r="AV76" s="69" t="s">
        <v>104</v>
      </c>
      <c r="AW76" s="30" t="s">
        <v>104</v>
      </c>
      <c r="AX76" s="30" t="s">
        <v>104</v>
      </c>
      <c r="AY76" s="26" t="s">
        <v>104</v>
      </c>
      <c r="AZ76" s="30" t="s">
        <v>104</v>
      </c>
      <c r="BA76" s="30" t="s">
        <v>104</v>
      </c>
      <c r="BB76" s="30" t="s">
        <v>104</v>
      </c>
      <c r="BC76" s="30" t="s">
        <v>104</v>
      </c>
      <c r="BD76" s="30" t="s">
        <v>104</v>
      </c>
      <c r="BE76" s="30" t="s">
        <v>104</v>
      </c>
      <c r="BF76" s="30" t="s">
        <v>104</v>
      </c>
      <c r="BG76" s="30" t="s">
        <v>104</v>
      </c>
      <c r="BH76" s="30" t="s">
        <v>104</v>
      </c>
    </row>
    <row r="77" spans="1:16360" ht="25.5" x14ac:dyDescent="0.25">
      <c r="A77" s="15">
        <v>18</v>
      </c>
      <c r="B77" s="27" t="s">
        <v>316</v>
      </c>
      <c r="C77" s="27" t="s">
        <v>309</v>
      </c>
      <c r="D77" s="27" t="s">
        <v>99</v>
      </c>
      <c r="E77" s="27" t="s">
        <v>103</v>
      </c>
      <c r="F77" s="84" t="s">
        <v>310</v>
      </c>
      <c r="G77" s="70">
        <v>12214</v>
      </c>
      <c r="H77" s="13" t="s">
        <v>311</v>
      </c>
      <c r="I77" s="82" t="s">
        <v>312</v>
      </c>
      <c r="J77" s="27" t="s">
        <v>313</v>
      </c>
      <c r="K77" s="71">
        <v>43096</v>
      </c>
      <c r="L77" s="112">
        <v>71952</v>
      </c>
      <c r="M77" s="70">
        <v>12214</v>
      </c>
      <c r="N77" s="71">
        <v>43102</v>
      </c>
      <c r="O77" s="71">
        <v>43465</v>
      </c>
      <c r="P77" s="27" t="s">
        <v>134</v>
      </c>
      <c r="Q77" s="25" t="s">
        <v>104</v>
      </c>
      <c r="R77" s="25" t="s">
        <v>104</v>
      </c>
      <c r="S77" s="119" t="s">
        <v>104</v>
      </c>
      <c r="T77" s="27" t="s">
        <v>101</v>
      </c>
      <c r="U77" s="27" t="s">
        <v>104</v>
      </c>
      <c r="V77" s="25" t="s">
        <v>114</v>
      </c>
      <c r="W77" s="25">
        <v>43454</v>
      </c>
      <c r="X77" s="70">
        <v>12459</v>
      </c>
      <c r="Y77" s="78" t="s">
        <v>258</v>
      </c>
      <c r="Z77" s="71">
        <v>43466</v>
      </c>
      <c r="AA77" s="71">
        <v>43830</v>
      </c>
      <c r="AB77" s="71" t="s">
        <v>104</v>
      </c>
      <c r="AC77" s="71" t="s">
        <v>104</v>
      </c>
      <c r="AD77" s="123">
        <v>0</v>
      </c>
      <c r="AE77" s="123">
        <v>0</v>
      </c>
      <c r="AF77" s="72" t="s">
        <v>104</v>
      </c>
      <c r="AG77" s="72" t="s">
        <v>104</v>
      </c>
      <c r="AH77" s="123">
        <v>0</v>
      </c>
      <c r="AI77" s="123">
        <v>0</v>
      </c>
      <c r="AJ77" s="123">
        <v>71952</v>
      </c>
      <c r="AK77" s="123">
        <f>11992+5996+5996+5996+5996+5996</f>
        <v>41972</v>
      </c>
      <c r="AL77" s="124">
        <f>AK77+AJ77</f>
        <v>113924</v>
      </c>
      <c r="AM77" s="74" t="s">
        <v>104</v>
      </c>
      <c r="AN77" s="70" t="s">
        <v>104</v>
      </c>
      <c r="AO77" s="27" t="s">
        <v>104</v>
      </c>
      <c r="AP77" s="27" t="s">
        <v>104</v>
      </c>
      <c r="AQ77" s="27" t="s">
        <v>104</v>
      </c>
      <c r="AR77" s="27" t="s">
        <v>104</v>
      </c>
      <c r="AS77" s="27" t="s">
        <v>104</v>
      </c>
      <c r="AT77" s="27" t="s">
        <v>104</v>
      </c>
      <c r="AU77" s="27" t="s">
        <v>104</v>
      </c>
      <c r="AV77" s="27" t="s">
        <v>104</v>
      </c>
      <c r="AW77" s="27" t="s">
        <v>104</v>
      </c>
      <c r="AX77" s="27" t="s">
        <v>104</v>
      </c>
      <c r="AY77" s="27" t="s">
        <v>104</v>
      </c>
      <c r="AZ77" s="27" t="s">
        <v>104</v>
      </c>
      <c r="BA77" s="27" t="s">
        <v>104</v>
      </c>
      <c r="BB77" s="27" t="s">
        <v>104</v>
      </c>
      <c r="BC77" s="27" t="s">
        <v>104</v>
      </c>
      <c r="BD77" s="27" t="s">
        <v>104</v>
      </c>
      <c r="BE77" s="27" t="s">
        <v>104</v>
      </c>
      <c r="BF77" s="27" t="s">
        <v>104</v>
      </c>
      <c r="BG77" s="27" t="s">
        <v>104</v>
      </c>
      <c r="BH77" s="30" t="s">
        <v>104</v>
      </c>
      <c r="JX77" s="81" t="s">
        <v>99</v>
      </c>
      <c r="JY77" s="81" t="s">
        <v>103</v>
      </c>
      <c r="JZ77" s="81" t="s">
        <v>314</v>
      </c>
      <c r="KA77" s="135">
        <v>11968</v>
      </c>
      <c r="KB77" s="81" t="s">
        <v>311</v>
      </c>
      <c r="KC77" s="81">
        <v>89</v>
      </c>
      <c r="KD77" s="81" t="s">
        <v>315</v>
      </c>
      <c r="KE77" s="81" t="s">
        <v>309</v>
      </c>
      <c r="KF77" s="81" t="s">
        <v>99</v>
      </c>
      <c r="KG77" s="81" t="s">
        <v>103</v>
      </c>
      <c r="KH77" s="81" t="s">
        <v>314</v>
      </c>
      <c r="KI77" s="135">
        <v>11968</v>
      </c>
      <c r="KJ77" s="81" t="s">
        <v>311</v>
      </c>
      <c r="KK77" s="81">
        <v>89</v>
      </c>
      <c r="KL77" s="81" t="s">
        <v>315</v>
      </c>
      <c r="KM77" s="81" t="s">
        <v>309</v>
      </c>
      <c r="KN77" s="81" t="s">
        <v>99</v>
      </c>
      <c r="KO77" s="81" t="s">
        <v>103</v>
      </c>
      <c r="KP77" s="81" t="s">
        <v>314</v>
      </c>
      <c r="KQ77" s="135">
        <v>11968</v>
      </c>
      <c r="KR77" s="81" t="s">
        <v>311</v>
      </c>
      <c r="KS77" s="81">
        <v>89</v>
      </c>
      <c r="KT77" s="81" t="s">
        <v>315</v>
      </c>
      <c r="KU77" s="81" t="s">
        <v>309</v>
      </c>
      <c r="KV77" s="81" t="s">
        <v>99</v>
      </c>
      <c r="KW77" s="81" t="s">
        <v>103</v>
      </c>
      <c r="KX77" s="81" t="s">
        <v>314</v>
      </c>
      <c r="KY77" s="135">
        <v>11968</v>
      </c>
      <c r="KZ77" s="81" t="s">
        <v>311</v>
      </c>
      <c r="LA77" s="81">
        <v>89</v>
      </c>
      <c r="LB77" s="81" t="s">
        <v>315</v>
      </c>
      <c r="LC77" s="81" t="s">
        <v>309</v>
      </c>
      <c r="LD77" s="81" t="s">
        <v>99</v>
      </c>
      <c r="LE77" s="81" t="s">
        <v>103</v>
      </c>
      <c r="LF77" s="81" t="s">
        <v>314</v>
      </c>
      <c r="LG77" s="135">
        <v>11968</v>
      </c>
      <c r="LH77" s="81" t="s">
        <v>311</v>
      </c>
      <c r="LI77" s="81">
        <v>89</v>
      </c>
      <c r="LJ77" s="81" t="s">
        <v>315</v>
      </c>
      <c r="LK77" s="81" t="s">
        <v>309</v>
      </c>
      <c r="LL77" s="81" t="s">
        <v>99</v>
      </c>
      <c r="LM77" s="81" t="s">
        <v>103</v>
      </c>
      <c r="LN77" s="81" t="s">
        <v>314</v>
      </c>
      <c r="LO77" s="135">
        <v>11968</v>
      </c>
      <c r="LP77" s="81" t="s">
        <v>311</v>
      </c>
      <c r="LQ77" s="81">
        <v>89</v>
      </c>
      <c r="LR77" s="81" t="s">
        <v>315</v>
      </c>
      <c r="LS77" s="81" t="s">
        <v>309</v>
      </c>
      <c r="LT77" s="81" t="s">
        <v>99</v>
      </c>
      <c r="LU77" s="81" t="s">
        <v>103</v>
      </c>
      <c r="LV77" s="81" t="s">
        <v>314</v>
      </c>
      <c r="LW77" s="135">
        <v>11968</v>
      </c>
      <c r="LX77" s="81" t="s">
        <v>311</v>
      </c>
      <c r="LY77" s="81">
        <v>89</v>
      </c>
      <c r="LZ77" s="81" t="s">
        <v>315</v>
      </c>
      <c r="MA77" s="81" t="s">
        <v>309</v>
      </c>
      <c r="MB77" s="81" t="s">
        <v>99</v>
      </c>
      <c r="MC77" s="81" t="s">
        <v>103</v>
      </c>
      <c r="MD77" s="81" t="s">
        <v>314</v>
      </c>
      <c r="ME77" s="135">
        <v>11968</v>
      </c>
      <c r="MF77" s="81" t="s">
        <v>311</v>
      </c>
      <c r="MG77" s="81">
        <v>89</v>
      </c>
      <c r="MH77" s="81" t="s">
        <v>315</v>
      </c>
      <c r="MI77" s="81" t="s">
        <v>309</v>
      </c>
      <c r="MJ77" s="81" t="s">
        <v>99</v>
      </c>
      <c r="MK77" s="81" t="s">
        <v>103</v>
      </c>
      <c r="ML77" s="81" t="s">
        <v>314</v>
      </c>
      <c r="MM77" s="135">
        <v>11968</v>
      </c>
      <c r="MN77" s="81" t="s">
        <v>311</v>
      </c>
      <c r="MO77" s="81">
        <v>89</v>
      </c>
      <c r="MP77" s="81" t="s">
        <v>315</v>
      </c>
      <c r="MQ77" s="81" t="s">
        <v>309</v>
      </c>
      <c r="MR77" s="81" t="s">
        <v>99</v>
      </c>
      <c r="MS77" s="81" t="s">
        <v>103</v>
      </c>
      <c r="MT77" s="81" t="s">
        <v>314</v>
      </c>
      <c r="MU77" s="135">
        <v>11968</v>
      </c>
      <c r="MV77" s="81" t="s">
        <v>311</v>
      </c>
      <c r="MW77" s="81">
        <v>89</v>
      </c>
      <c r="MX77" s="81" t="s">
        <v>315</v>
      </c>
      <c r="MY77" s="81" t="s">
        <v>309</v>
      </c>
      <c r="MZ77" s="81" t="s">
        <v>99</v>
      </c>
      <c r="NA77" s="81" t="s">
        <v>103</v>
      </c>
      <c r="NB77" s="81" t="s">
        <v>314</v>
      </c>
      <c r="NC77" s="135">
        <v>11968</v>
      </c>
      <c r="ND77" s="81" t="s">
        <v>311</v>
      </c>
      <c r="NE77" s="81">
        <v>89</v>
      </c>
      <c r="NF77" s="81" t="s">
        <v>315</v>
      </c>
      <c r="NG77" s="81" t="s">
        <v>309</v>
      </c>
      <c r="NH77" s="81" t="s">
        <v>99</v>
      </c>
      <c r="NI77" s="81" t="s">
        <v>103</v>
      </c>
      <c r="NJ77" s="81" t="s">
        <v>314</v>
      </c>
      <c r="NK77" s="135">
        <v>11968</v>
      </c>
      <c r="NL77" s="81" t="s">
        <v>311</v>
      </c>
      <c r="NM77" s="81">
        <v>89</v>
      </c>
      <c r="NN77" s="81" t="s">
        <v>315</v>
      </c>
      <c r="NO77" s="81" t="s">
        <v>309</v>
      </c>
      <c r="NP77" s="81" t="s">
        <v>99</v>
      </c>
      <c r="NQ77" s="81" t="s">
        <v>103</v>
      </c>
      <c r="NR77" s="81" t="s">
        <v>314</v>
      </c>
      <c r="NS77" s="135">
        <v>11968</v>
      </c>
      <c r="NT77" s="81" t="s">
        <v>311</v>
      </c>
      <c r="NU77" s="81">
        <v>89</v>
      </c>
      <c r="NV77" s="81" t="s">
        <v>315</v>
      </c>
      <c r="NW77" s="81" t="s">
        <v>309</v>
      </c>
      <c r="NX77" s="81" t="s">
        <v>99</v>
      </c>
      <c r="NY77" s="81" t="s">
        <v>103</v>
      </c>
      <c r="NZ77" s="81" t="s">
        <v>314</v>
      </c>
      <c r="OA77" s="135">
        <v>11968</v>
      </c>
      <c r="OB77" s="81" t="s">
        <v>311</v>
      </c>
      <c r="OC77" s="81">
        <v>89</v>
      </c>
      <c r="OD77" s="81" t="s">
        <v>315</v>
      </c>
      <c r="OE77" s="81" t="s">
        <v>309</v>
      </c>
      <c r="OF77" s="81" t="s">
        <v>99</v>
      </c>
      <c r="OG77" s="81" t="s">
        <v>103</v>
      </c>
      <c r="OH77" s="81" t="s">
        <v>314</v>
      </c>
      <c r="OI77" s="135">
        <v>11968</v>
      </c>
      <c r="OJ77" s="81" t="s">
        <v>311</v>
      </c>
      <c r="OK77" s="81">
        <v>89</v>
      </c>
      <c r="OL77" s="81" t="s">
        <v>315</v>
      </c>
      <c r="OM77" s="81" t="s">
        <v>309</v>
      </c>
      <c r="ON77" s="81" t="s">
        <v>99</v>
      </c>
      <c r="OO77" s="81" t="s">
        <v>103</v>
      </c>
      <c r="OP77" s="81" t="s">
        <v>314</v>
      </c>
      <c r="OQ77" s="135">
        <v>11968</v>
      </c>
      <c r="OR77" s="81" t="s">
        <v>311</v>
      </c>
      <c r="OS77" s="81">
        <v>89</v>
      </c>
      <c r="OT77" s="81" t="s">
        <v>315</v>
      </c>
      <c r="OU77" s="81" t="s">
        <v>309</v>
      </c>
      <c r="OV77" s="81" t="s">
        <v>99</v>
      </c>
      <c r="OW77" s="81" t="s">
        <v>103</v>
      </c>
      <c r="OX77" s="81" t="s">
        <v>314</v>
      </c>
      <c r="OY77" s="135">
        <v>11968</v>
      </c>
      <c r="OZ77" s="81" t="s">
        <v>311</v>
      </c>
      <c r="PA77" s="81">
        <v>89</v>
      </c>
      <c r="PB77" s="81" t="s">
        <v>315</v>
      </c>
      <c r="PC77" s="81" t="s">
        <v>309</v>
      </c>
      <c r="PD77" s="81" t="s">
        <v>99</v>
      </c>
      <c r="PE77" s="81" t="s">
        <v>103</v>
      </c>
      <c r="PF77" s="81" t="s">
        <v>314</v>
      </c>
      <c r="PG77" s="135">
        <v>11968</v>
      </c>
      <c r="PH77" s="81" t="s">
        <v>311</v>
      </c>
      <c r="PI77" s="81">
        <v>89</v>
      </c>
      <c r="PJ77" s="81" t="s">
        <v>315</v>
      </c>
      <c r="PK77" s="81" t="s">
        <v>309</v>
      </c>
      <c r="PL77" s="81" t="s">
        <v>99</v>
      </c>
      <c r="PM77" s="81" t="s">
        <v>103</v>
      </c>
      <c r="PN77" s="81" t="s">
        <v>314</v>
      </c>
      <c r="PO77" s="135">
        <v>11968</v>
      </c>
      <c r="PP77" s="81" t="s">
        <v>311</v>
      </c>
      <c r="PQ77" s="81">
        <v>89</v>
      </c>
      <c r="PR77" s="81" t="s">
        <v>315</v>
      </c>
      <c r="PS77" s="81" t="s">
        <v>309</v>
      </c>
      <c r="PT77" s="81" t="s">
        <v>99</v>
      </c>
      <c r="PU77" s="81" t="s">
        <v>103</v>
      </c>
      <c r="PV77" s="81" t="s">
        <v>314</v>
      </c>
      <c r="PW77" s="135">
        <v>11968</v>
      </c>
      <c r="PX77" s="81" t="s">
        <v>311</v>
      </c>
      <c r="PY77" s="81">
        <v>89</v>
      </c>
      <c r="PZ77" s="81" t="s">
        <v>315</v>
      </c>
      <c r="QA77" s="81" t="s">
        <v>309</v>
      </c>
      <c r="QB77" s="81" t="s">
        <v>99</v>
      </c>
      <c r="QC77" s="81" t="s">
        <v>103</v>
      </c>
      <c r="QD77" s="81" t="s">
        <v>314</v>
      </c>
      <c r="QE77" s="135">
        <v>11968</v>
      </c>
      <c r="QF77" s="81" t="s">
        <v>311</v>
      </c>
      <c r="QG77" s="81">
        <v>89</v>
      </c>
      <c r="QH77" s="81" t="s">
        <v>315</v>
      </c>
      <c r="QI77" s="81" t="s">
        <v>309</v>
      </c>
      <c r="QJ77" s="81" t="s">
        <v>99</v>
      </c>
      <c r="QK77" s="81" t="s">
        <v>103</v>
      </c>
      <c r="QL77" s="81" t="s">
        <v>314</v>
      </c>
      <c r="QM77" s="135">
        <v>11968</v>
      </c>
      <c r="QN77" s="81" t="s">
        <v>311</v>
      </c>
      <c r="QO77" s="81">
        <v>89</v>
      </c>
      <c r="QP77" s="81" t="s">
        <v>315</v>
      </c>
      <c r="QQ77" s="81" t="s">
        <v>309</v>
      </c>
      <c r="QR77" s="81" t="s">
        <v>99</v>
      </c>
      <c r="QS77" s="81" t="s">
        <v>103</v>
      </c>
      <c r="QT77" s="81" t="s">
        <v>314</v>
      </c>
      <c r="QU77" s="135">
        <v>11968</v>
      </c>
      <c r="QV77" s="81" t="s">
        <v>311</v>
      </c>
      <c r="QW77" s="81">
        <v>89</v>
      </c>
      <c r="QX77" s="81" t="s">
        <v>315</v>
      </c>
      <c r="QY77" s="81" t="s">
        <v>309</v>
      </c>
      <c r="QZ77" s="81" t="s">
        <v>99</v>
      </c>
      <c r="RA77" s="81" t="s">
        <v>103</v>
      </c>
      <c r="RB77" s="81" t="s">
        <v>314</v>
      </c>
      <c r="RC77" s="135">
        <v>11968</v>
      </c>
      <c r="RD77" s="81" t="s">
        <v>311</v>
      </c>
      <c r="RE77" s="81">
        <v>89</v>
      </c>
      <c r="RF77" s="81" t="s">
        <v>315</v>
      </c>
      <c r="RG77" s="81" t="s">
        <v>309</v>
      </c>
      <c r="RH77" s="81" t="s">
        <v>99</v>
      </c>
      <c r="RI77" s="81" t="s">
        <v>103</v>
      </c>
      <c r="RJ77" s="81" t="s">
        <v>314</v>
      </c>
      <c r="RK77" s="135">
        <v>11968</v>
      </c>
      <c r="RL77" s="81" t="s">
        <v>311</v>
      </c>
      <c r="RM77" s="81">
        <v>89</v>
      </c>
      <c r="RN77" s="81" t="s">
        <v>315</v>
      </c>
      <c r="RO77" s="81" t="s">
        <v>309</v>
      </c>
      <c r="RP77" s="81" t="s">
        <v>99</v>
      </c>
      <c r="RQ77" s="81" t="s">
        <v>103</v>
      </c>
      <c r="RR77" s="81" t="s">
        <v>314</v>
      </c>
      <c r="RS77" s="135">
        <v>11968</v>
      </c>
      <c r="RT77" s="81" t="s">
        <v>311</v>
      </c>
      <c r="RU77" s="81">
        <v>89</v>
      </c>
      <c r="RV77" s="81" t="s">
        <v>315</v>
      </c>
      <c r="RW77" s="81" t="s">
        <v>309</v>
      </c>
      <c r="RX77" s="81" t="s">
        <v>99</v>
      </c>
      <c r="RY77" s="81" t="s">
        <v>103</v>
      </c>
      <c r="RZ77" s="81" t="s">
        <v>314</v>
      </c>
      <c r="SA77" s="135">
        <v>11968</v>
      </c>
      <c r="SB77" s="81" t="s">
        <v>311</v>
      </c>
      <c r="SC77" s="81">
        <v>89</v>
      </c>
      <c r="SD77" s="81" t="s">
        <v>315</v>
      </c>
      <c r="SE77" s="81" t="s">
        <v>309</v>
      </c>
      <c r="SF77" s="81" t="s">
        <v>99</v>
      </c>
      <c r="SG77" s="81" t="s">
        <v>103</v>
      </c>
      <c r="SH77" s="81" t="s">
        <v>314</v>
      </c>
      <c r="SI77" s="135">
        <v>11968</v>
      </c>
      <c r="SJ77" s="81" t="s">
        <v>311</v>
      </c>
      <c r="SK77" s="81">
        <v>89</v>
      </c>
      <c r="SL77" s="81" t="s">
        <v>315</v>
      </c>
      <c r="SM77" s="81" t="s">
        <v>309</v>
      </c>
      <c r="SN77" s="81" t="s">
        <v>99</v>
      </c>
      <c r="SO77" s="81" t="s">
        <v>103</v>
      </c>
      <c r="SP77" s="81" t="s">
        <v>314</v>
      </c>
      <c r="SQ77" s="135">
        <v>11968</v>
      </c>
      <c r="SR77" s="81" t="s">
        <v>311</v>
      </c>
      <c r="SS77" s="81">
        <v>89</v>
      </c>
      <c r="ST77" s="81" t="s">
        <v>315</v>
      </c>
      <c r="SU77" s="81" t="s">
        <v>309</v>
      </c>
      <c r="SV77" s="81" t="s">
        <v>99</v>
      </c>
      <c r="SW77" s="81" t="s">
        <v>103</v>
      </c>
      <c r="SX77" s="81" t="s">
        <v>314</v>
      </c>
      <c r="SY77" s="135">
        <v>11968</v>
      </c>
      <c r="SZ77" s="81" t="s">
        <v>311</v>
      </c>
      <c r="TA77" s="81">
        <v>89</v>
      </c>
      <c r="TB77" s="81" t="s">
        <v>315</v>
      </c>
      <c r="TC77" s="81" t="s">
        <v>309</v>
      </c>
      <c r="TD77" s="81" t="s">
        <v>99</v>
      </c>
      <c r="TE77" s="81" t="s">
        <v>103</v>
      </c>
      <c r="TF77" s="81" t="s">
        <v>314</v>
      </c>
      <c r="TG77" s="135">
        <v>11968</v>
      </c>
      <c r="TH77" s="81" t="s">
        <v>311</v>
      </c>
      <c r="TI77" s="81">
        <v>89</v>
      </c>
      <c r="TJ77" s="81" t="s">
        <v>315</v>
      </c>
      <c r="TK77" s="81" t="s">
        <v>309</v>
      </c>
      <c r="TL77" s="81" t="s">
        <v>99</v>
      </c>
      <c r="TM77" s="81" t="s">
        <v>103</v>
      </c>
      <c r="TN77" s="81" t="s">
        <v>314</v>
      </c>
      <c r="TO77" s="135">
        <v>11968</v>
      </c>
      <c r="TP77" s="81" t="s">
        <v>311</v>
      </c>
      <c r="TQ77" s="81">
        <v>89</v>
      </c>
      <c r="TR77" s="81" t="s">
        <v>315</v>
      </c>
      <c r="TS77" s="81" t="s">
        <v>309</v>
      </c>
      <c r="TT77" s="81" t="s">
        <v>99</v>
      </c>
      <c r="TU77" s="81" t="s">
        <v>103</v>
      </c>
      <c r="TV77" s="81" t="s">
        <v>314</v>
      </c>
      <c r="TW77" s="135">
        <v>11968</v>
      </c>
      <c r="TX77" s="81" t="s">
        <v>311</v>
      </c>
      <c r="TY77" s="81">
        <v>89</v>
      </c>
      <c r="TZ77" s="81" t="s">
        <v>315</v>
      </c>
      <c r="UA77" s="81" t="s">
        <v>309</v>
      </c>
      <c r="UB77" s="81" t="s">
        <v>99</v>
      </c>
      <c r="UC77" s="81" t="s">
        <v>103</v>
      </c>
      <c r="UD77" s="81" t="s">
        <v>314</v>
      </c>
      <c r="UE77" s="135">
        <v>11968</v>
      </c>
      <c r="UF77" s="81" t="s">
        <v>311</v>
      </c>
      <c r="UG77" s="81">
        <v>89</v>
      </c>
      <c r="UH77" s="81" t="s">
        <v>315</v>
      </c>
      <c r="UI77" s="81" t="s">
        <v>309</v>
      </c>
      <c r="UJ77" s="81" t="s">
        <v>99</v>
      </c>
      <c r="UK77" s="81" t="s">
        <v>103</v>
      </c>
      <c r="UL77" s="81" t="s">
        <v>314</v>
      </c>
      <c r="UM77" s="135">
        <v>11968</v>
      </c>
      <c r="UN77" s="81" t="s">
        <v>311</v>
      </c>
      <c r="UO77" s="81">
        <v>89</v>
      </c>
      <c r="UP77" s="81" t="s">
        <v>315</v>
      </c>
      <c r="UQ77" s="81" t="s">
        <v>309</v>
      </c>
      <c r="UR77" s="81" t="s">
        <v>99</v>
      </c>
      <c r="US77" s="81" t="s">
        <v>103</v>
      </c>
      <c r="UT77" s="81" t="s">
        <v>314</v>
      </c>
      <c r="UU77" s="135">
        <v>11968</v>
      </c>
      <c r="UV77" s="81" t="s">
        <v>311</v>
      </c>
      <c r="UW77" s="81">
        <v>89</v>
      </c>
      <c r="UX77" s="81" t="s">
        <v>315</v>
      </c>
      <c r="UY77" s="81" t="s">
        <v>309</v>
      </c>
      <c r="UZ77" s="81" t="s">
        <v>99</v>
      </c>
      <c r="VA77" s="81" t="s">
        <v>103</v>
      </c>
      <c r="VB77" s="81" t="s">
        <v>314</v>
      </c>
      <c r="VC77" s="135">
        <v>11968</v>
      </c>
      <c r="VD77" s="81" t="s">
        <v>311</v>
      </c>
      <c r="VE77" s="81">
        <v>89</v>
      </c>
      <c r="VF77" s="81" t="s">
        <v>315</v>
      </c>
      <c r="VG77" s="81" t="s">
        <v>309</v>
      </c>
      <c r="VH77" s="81" t="s">
        <v>99</v>
      </c>
      <c r="VI77" s="81" t="s">
        <v>103</v>
      </c>
      <c r="VJ77" s="81" t="s">
        <v>314</v>
      </c>
      <c r="VK77" s="135">
        <v>11968</v>
      </c>
      <c r="VL77" s="81" t="s">
        <v>311</v>
      </c>
      <c r="VM77" s="81">
        <v>89</v>
      </c>
      <c r="VN77" s="81" t="s">
        <v>315</v>
      </c>
      <c r="VO77" s="81" t="s">
        <v>309</v>
      </c>
      <c r="VP77" s="81" t="s">
        <v>99</v>
      </c>
      <c r="VQ77" s="81" t="s">
        <v>103</v>
      </c>
      <c r="VR77" s="81" t="s">
        <v>314</v>
      </c>
      <c r="VS77" s="135">
        <v>11968</v>
      </c>
      <c r="VT77" s="81" t="s">
        <v>311</v>
      </c>
      <c r="VU77" s="81">
        <v>89</v>
      </c>
      <c r="VV77" s="81" t="s">
        <v>315</v>
      </c>
      <c r="VW77" s="81" t="s">
        <v>309</v>
      </c>
      <c r="VX77" s="81" t="s">
        <v>99</v>
      </c>
      <c r="VY77" s="81" t="s">
        <v>103</v>
      </c>
      <c r="VZ77" s="81" t="s">
        <v>314</v>
      </c>
      <c r="WA77" s="135">
        <v>11968</v>
      </c>
      <c r="WB77" s="81" t="s">
        <v>311</v>
      </c>
      <c r="WC77" s="81">
        <v>89</v>
      </c>
      <c r="WD77" s="81" t="s">
        <v>315</v>
      </c>
      <c r="WE77" s="81" t="s">
        <v>309</v>
      </c>
      <c r="WF77" s="81" t="s">
        <v>99</v>
      </c>
      <c r="WG77" s="81" t="s">
        <v>103</v>
      </c>
      <c r="WH77" s="81" t="s">
        <v>314</v>
      </c>
      <c r="WI77" s="135">
        <v>11968</v>
      </c>
      <c r="WJ77" s="81" t="s">
        <v>311</v>
      </c>
      <c r="WK77" s="81">
        <v>89</v>
      </c>
      <c r="WL77" s="81" t="s">
        <v>315</v>
      </c>
      <c r="WM77" s="81" t="s">
        <v>309</v>
      </c>
      <c r="WN77" s="81" t="s">
        <v>99</v>
      </c>
      <c r="WO77" s="81" t="s">
        <v>103</v>
      </c>
      <c r="WP77" s="81" t="s">
        <v>314</v>
      </c>
      <c r="WQ77" s="135">
        <v>11968</v>
      </c>
      <c r="WR77" s="81" t="s">
        <v>311</v>
      </c>
      <c r="WS77" s="81">
        <v>89</v>
      </c>
      <c r="WT77" s="81" t="s">
        <v>315</v>
      </c>
      <c r="WU77" s="81" t="s">
        <v>309</v>
      </c>
      <c r="WV77" s="81" t="s">
        <v>99</v>
      </c>
      <c r="WW77" s="81" t="s">
        <v>103</v>
      </c>
      <c r="WX77" s="81" t="s">
        <v>314</v>
      </c>
      <c r="WY77" s="135">
        <v>11968</v>
      </c>
      <c r="WZ77" s="81" t="s">
        <v>311</v>
      </c>
      <c r="XA77" s="81">
        <v>89</v>
      </c>
      <c r="XB77" s="81" t="s">
        <v>315</v>
      </c>
      <c r="XC77" s="81" t="s">
        <v>309</v>
      </c>
      <c r="XD77" s="81" t="s">
        <v>99</v>
      </c>
      <c r="XE77" s="81" t="s">
        <v>103</v>
      </c>
      <c r="XF77" s="81" t="s">
        <v>314</v>
      </c>
      <c r="XG77" s="135">
        <v>11968</v>
      </c>
      <c r="XH77" s="81" t="s">
        <v>311</v>
      </c>
      <c r="XI77" s="81">
        <v>89</v>
      </c>
      <c r="XJ77" s="81" t="s">
        <v>315</v>
      </c>
      <c r="XK77" s="81" t="s">
        <v>309</v>
      </c>
      <c r="XL77" s="81" t="s">
        <v>99</v>
      </c>
      <c r="XM77" s="81" t="s">
        <v>103</v>
      </c>
      <c r="XN77" s="81" t="s">
        <v>314</v>
      </c>
      <c r="XO77" s="135">
        <v>11968</v>
      </c>
      <c r="XP77" s="81" t="s">
        <v>311</v>
      </c>
      <c r="XQ77" s="81">
        <v>89</v>
      </c>
      <c r="XR77" s="81" t="s">
        <v>315</v>
      </c>
      <c r="XS77" s="81" t="s">
        <v>309</v>
      </c>
      <c r="XT77" s="81" t="s">
        <v>99</v>
      </c>
      <c r="XU77" s="81" t="s">
        <v>103</v>
      </c>
      <c r="XV77" s="81" t="s">
        <v>314</v>
      </c>
      <c r="XW77" s="135">
        <v>11968</v>
      </c>
      <c r="XX77" s="81" t="s">
        <v>311</v>
      </c>
      <c r="XY77" s="81">
        <v>89</v>
      </c>
      <c r="XZ77" s="81" t="s">
        <v>315</v>
      </c>
      <c r="YA77" s="81" t="s">
        <v>309</v>
      </c>
      <c r="YB77" s="81" t="s">
        <v>99</v>
      </c>
      <c r="YC77" s="81" t="s">
        <v>103</v>
      </c>
      <c r="YD77" s="81" t="s">
        <v>314</v>
      </c>
      <c r="YE77" s="135">
        <v>11968</v>
      </c>
      <c r="YF77" s="81" t="s">
        <v>311</v>
      </c>
      <c r="YG77" s="81">
        <v>89</v>
      </c>
      <c r="YH77" s="81" t="s">
        <v>315</v>
      </c>
      <c r="YI77" s="81" t="s">
        <v>309</v>
      </c>
      <c r="YJ77" s="81" t="s">
        <v>99</v>
      </c>
      <c r="YK77" s="81" t="s">
        <v>103</v>
      </c>
      <c r="YL77" s="81" t="s">
        <v>314</v>
      </c>
      <c r="YM77" s="135">
        <v>11968</v>
      </c>
      <c r="YN77" s="81" t="s">
        <v>311</v>
      </c>
      <c r="YO77" s="81">
        <v>89</v>
      </c>
      <c r="YP77" s="81" t="s">
        <v>315</v>
      </c>
      <c r="YQ77" s="81" t="s">
        <v>309</v>
      </c>
      <c r="YR77" s="81" t="s">
        <v>99</v>
      </c>
      <c r="YS77" s="81" t="s">
        <v>103</v>
      </c>
      <c r="YT77" s="81" t="s">
        <v>314</v>
      </c>
      <c r="YU77" s="135">
        <v>11968</v>
      </c>
      <c r="YV77" s="81" t="s">
        <v>311</v>
      </c>
      <c r="YW77" s="81">
        <v>89</v>
      </c>
      <c r="YX77" s="81" t="s">
        <v>315</v>
      </c>
      <c r="YY77" s="81" t="s">
        <v>309</v>
      </c>
      <c r="YZ77" s="81" t="s">
        <v>99</v>
      </c>
      <c r="ZA77" s="81" t="s">
        <v>103</v>
      </c>
      <c r="ZB77" s="81" t="s">
        <v>314</v>
      </c>
      <c r="ZC77" s="135">
        <v>11968</v>
      </c>
      <c r="ZD77" s="81" t="s">
        <v>311</v>
      </c>
      <c r="ZE77" s="81">
        <v>89</v>
      </c>
      <c r="ZF77" s="81" t="s">
        <v>315</v>
      </c>
      <c r="ZG77" s="81" t="s">
        <v>309</v>
      </c>
      <c r="ZH77" s="81" t="s">
        <v>99</v>
      </c>
      <c r="ZI77" s="81" t="s">
        <v>103</v>
      </c>
      <c r="ZJ77" s="81" t="s">
        <v>314</v>
      </c>
      <c r="ZK77" s="135">
        <v>11968</v>
      </c>
      <c r="ZL77" s="81" t="s">
        <v>311</v>
      </c>
      <c r="ZM77" s="81">
        <v>89</v>
      </c>
      <c r="ZN77" s="81" t="s">
        <v>315</v>
      </c>
      <c r="ZO77" s="81" t="s">
        <v>309</v>
      </c>
      <c r="ZP77" s="81" t="s">
        <v>99</v>
      </c>
      <c r="ZQ77" s="81" t="s">
        <v>103</v>
      </c>
      <c r="ZR77" s="81" t="s">
        <v>314</v>
      </c>
      <c r="ZS77" s="135">
        <v>11968</v>
      </c>
      <c r="ZT77" s="81" t="s">
        <v>311</v>
      </c>
      <c r="ZU77" s="81">
        <v>89</v>
      </c>
      <c r="ZV77" s="81" t="s">
        <v>315</v>
      </c>
      <c r="ZW77" s="81" t="s">
        <v>309</v>
      </c>
      <c r="ZX77" s="81" t="s">
        <v>99</v>
      </c>
      <c r="ZY77" s="81" t="s">
        <v>103</v>
      </c>
      <c r="ZZ77" s="81" t="s">
        <v>314</v>
      </c>
      <c r="AAA77" s="135">
        <v>11968</v>
      </c>
      <c r="AAB77" s="81" t="s">
        <v>311</v>
      </c>
      <c r="AAC77" s="81">
        <v>89</v>
      </c>
      <c r="AAD77" s="81" t="s">
        <v>315</v>
      </c>
      <c r="AAE77" s="81" t="s">
        <v>309</v>
      </c>
      <c r="AAF77" s="81" t="s">
        <v>99</v>
      </c>
      <c r="AAG77" s="81" t="s">
        <v>103</v>
      </c>
      <c r="AAH77" s="81" t="s">
        <v>314</v>
      </c>
      <c r="AAI77" s="135">
        <v>11968</v>
      </c>
      <c r="AAJ77" s="81" t="s">
        <v>311</v>
      </c>
      <c r="AAK77" s="81">
        <v>89</v>
      </c>
      <c r="AAL77" s="81" t="s">
        <v>315</v>
      </c>
      <c r="AAM77" s="81" t="s">
        <v>309</v>
      </c>
      <c r="AAN77" s="81" t="s">
        <v>99</v>
      </c>
      <c r="AAO77" s="81" t="s">
        <v>103</v>
      </c>
      <c r="AAP77" s="81" t="s">
        <v>314</v>
      </c>
      <c r="AAQ77" s="135">
        <v>11968</v>
      </c>
      <c r="AAR77" s="81" t="s">
        <v>311</v>
      </c>
      <c r="AAS77" s="81">
        <v>89</v>
      </c>
      <c r="AAT77" s="81" t="s">
        <v>315</v>
      </c>
      <c r="AAU77" s="81" t="s">
        <v>309</v>
      </c>
      <c r="AAV77" s="81" t="s">
        <v>99</v>
      </c>
      <c r="AAW77" s="81" t="s">
        <v>103</v>
      </c>
      <c r="AAX77" s="81" t="s">
        <v>314</v>
      </c>
      <c r="AAY77" s="135">
        <v>11968</v>
      </c>
      <c r="AAZ77" s="81" t="s">
        <v>311</v>
      </c>
      <c r="ABA77" s="81">
        <v>89</v>
      </c>
      <c r="ABB77" s="81" t="s">
        <v>315</v>
      </c>
      <c r="ABC77" s="81" t="s">
        <v>309</v>
      </c>
      <c r="ABD77" s="81" t="s">
        <v>99</v>
      </c>
      <c r="ABE77" s="81" t="s">
        <v>103</v>
      </c>
      <c r="ABF77" s="81" t="s">
        <v>314</v>
      </c>
      <c r="ABG77" s="135">
        <v>11968</v>
      </c>
      <c r="ABH77" s="81" t="s">
        <v>311</v>
      </c>
      <c r="ABI77" s="81">
        <v>89</v>
      </c>
      <c r="ABJ77" s="81" t="s">
        <v>315</v>
      </c>
      <c r="ABK77" s="81" t="s">
        <v>309</v>
      </c>
      <c r="ABL77" s="81" t="s">
        <v>99</v>
      </c>
      <c r="ABM77" s="81" t="s">
        <v>103</v>
      </c>
      <c r="ABN77" s="81" t="s">
        <v>314</v>
      </c>
      <c r="ABO77" s="135">
        <v>11968</v>
      </c>
      <c r="ABP77" s="81" t="s">
        <v>311</v>
      </c>
      <c r="ABQ77" s="81">
        <v>89</v>
      </c>
      <c r="ABR77" s="81" t="s">
        <v>315</v>
      </c>
      <c r="ABS77" s="81" t="s">
        <v>309</v>
      </c>
      <c r="ABT77" s="81" t="s">
        <v>99</v>
      </c>
      <c r="ABU77" s="81" t="s">
        <v>103</v>
      </c>
      <c r="ABV77" s="81" t="s">
        <v>314</v>
      </c>
      <c r="ABW77" s="135">
        <v>11968</v>
      </c>
      <c r="ABX77" s="81" t="s">
        <v>311</v>
      </c>
      <c r="ABY77" s="81">
        <v>89</v>
      </c>
      <c r="ABZ77" s="81" t="s">
        <v>315</v>
      </c>
      <c r="ACA77" s="81" t="s">
        <v>309</v>
      </c>
      <c r="ACB77" s="81" t="s">
        <v>99</v>
      </c>
      <c r="ACC77" s="81" t="s">
        <v>103</v>
      </c>
      <c r="ACD77" s="81" t="s">
        <v>314</v>
      </c>
      <c r="ACE77" s="135">
        <v>11968</v>
      </c>
      <c r="ACF77" s="81" t="s">
        <v>311</v>
      </c>
      <c r="ACG77" s="81">
        <v>89</v>
      </c>
      <c r="ACH77" s="81" t="s">
        <v>315</v>
      </c>
      <c r="ACI77" s="81" t="s">
        <v>309</v>
      </c>
      <c r="ACJ77" s="81" t="s">
        <v>99</v>
      </c>
      <c r="ACK77" s="81" t="s">
        <v>103</v>
      </c>
      <c r="ACL77" s="81" t="s">
        <v>314</v>
      </c>
      <c r="ACM77" s="135">
        <v>11968</v>
      </c>
      <c r="ACN77" s="81" t="s">
        <v>311</v>
      </c>
      <c r="ACO77" s="81">
        <v>89</v>
      </c>
      <c r="ACP77" s="81" t="s">
        <v>315</v>
      </c>
      <c r="ACQ77" s="81" t="s">
        <v>309</v>
      </c>
      <c r="ACR77" s="81" t="s">
        <v>99</v>
      </c>
      <c r="ACS77" s="81" t="s">
        <v>103</v>
      </c>
      <c r="ACT77" s="81" t="s">
        <v>314</v>
      </c>
      <c r="ACU77" s="135">
        <v>11968</v>
      </c>
      <c r="ACV77" s="81" t="s">
        <v>311</v>
      </c>
      <c r="ACW77" s="81">
        <v>89</v>
      </c>
      <c r="ACX77" s="81" t="s">
        <v>315</v>
      </c>
      <c r="ACY77" s="81" t="s">
        <v>309</v>
      </c>
      <c r="ACZ77" s="81" t="s">
        <v>99</v>
      </c>
      <c r="ADA77" s="81" t="s">
        <v>103</v>
      </c>
      <c r="ADB77" s="81" t="s">
        <v>314</v>
      </c>
      <c r="ADC77" s="135">
        <v>11968</v>
      </c>
      <c r="ADD77" s="81" t="s">
        <v>311</v>
      </c>
      <c r="ADE77" s="81">
        <v>89</v>
      </c>
      <c r="ADF77" s="81" t="s">
        <v>315</v>
      </c>
      <c r="ADG77" s="81" t="s">
        <v>309</v>
      </c>
      <c r="ADH77" s="81" t="s">
        <v>99</v>
      </c>
      <c r="ADI77" s="81" t="s">
        <v>103</v>
      </c>
      <c r="ADJ77" s="81" t="s">
        <v>314</v>
      </c>
      <c r="ADK77" s="135">
        <v>11968</v>
      </c>
      <c r="ADL77" s="81" t="s">
        <v>311</v>
      </c>
      <c r="ADM77" s="81">
        <v>89</v>
      </c>
      <c r="ADN77" s="81" t="s">
        <v>315</v>
      </c>
      <c r="ADO77" s="81" t="s">
        <v>309</v>
      </c>
      <c r="ADP77" s="81" t="s">
        <v>99</v>
      </c>
      <c r="ADQ77" s="81" t="s">
        <v>103</v>
      </c>
      <c r="ADR77" s="81" t="s">
        <v>314</v>
      </c>
      <c r="ADS77" s="135">
        <v>11968</v>
      </c>
      <c r="ADT77" s="81" t="s">
        <v>311</v>
      </c>
      <c r="ADU77" s="81">
        <v>89</v>
      </c>
      <c r="ADV77" s="81" t="s">
        <v>315</v>
      </c>
      <c r="ADW77" s="81" t="s">
        <v>309</v>
      </c>
      <c r="ADX77" s="81" t="s">
        <v>99</v>
      </c>
      <c r="ADY77" s="81" t="s">
        <v>103</v>
      </c>
      <c r="ADZ77" s="81" t="s">
        <v>314</v>
      </c>
      <c r="AEA77" s="135">
        <v>11968</v>
      </c>
      <c r="AEB77" s="81" t="s">
        <v>311</v>
      </c>
      <c r="AEC77" s="81">
        <v>89</v>
      </c>
      <c r="AED77" s="81" t="s">
        <v>315</v>
      </c>
      <c r="AEE77" s="81" t="s">
        <v>309</v>
      </c>
      <c r="AEF77" s="81" t="s">
        <v>99</v>
      </c>
      <c r="AEG77" s="81" t="s">
        <v>103</v>
      </c>
      <c r="AEH77" s="81" t="s">
        <v>314</v>
      </c>
      <c r="AEI77" s="135">
        <v>11968</v>
      </c>
      <c r="AEJ77" s="81" t="s">
        <v>311</v>
      </c>
      <c r="AEK77" s="81">
        <v>89</v>
      </c>
      <c r="AEL77" s="81" t="s">
        <v>315</v>
      </c>
      <c r="AEM77" s="81" t="s">
        <v>309</v>
      </c>
      <c r="AEN77" s="81" t="s">
        <v>99</v>
      </c>
      <c r="AEO77" s="81" t="s">
        <v>103</v>
      </c>
      <c r="AEP77" s="81" t="s">
        <v>314</v>
      </c>
      <c r="AEQ77" s="135">
        <v>11968</v>
      </c>
      <c r="AER77" s="81" t="s">
        <v>311</v>
      </c>
      <c r="AES77" s="81">
        <v>89</v>
      </c>
      <c r="AET77" s="81" t="s">
        <v>315</v>
      </c>
      <c r="AEU77" s="81" t="s">
        <v>309</v>
      </c>
      <c r="AEV77" s="81" t="s">
        <v>99</v>
      </c>
      <c r="AEW77" s="81" t="s">
        <v>103</v>
      </c>
      <c r="AEX77" s="81" t="s">
        <v>314</v>
      </c>
      <c r="AEY77" s="135">
        <v>11968</v>
      </c>
      <c r="AEZ77" s="81" t="s">
        <v>311</v>
      </c>
      <c r="AFA77" s="81">
        <v>89</v>
      </c>
      <c r="AFB77" s="81" t="s">
        <v>315</v>
      </c>
      <c r="AFC77" s="81" t="s">
        <v>309</v>
      </c>
      <c r="AFD77" s="81" t="s">
        <v>99</v>
      </c>
      <c r="AFE77" s="81" t="s">
        <v>103</v>
      </c>
      <c r="AFF77" s="81" t="s">
        <v>314</v>
      </c>
      <c r="AFG77" s="135">
        <v>11968</v>
      </c>
      <c r="AFH77" s="81" t="s">
        <v>311</v>
      </c>
      <c r="AFI77" s="81">
        <v>89</v>
      </c>
      <c r="AFJ77" s="81" t="s">
        <v>315</v>
      </c>
      <c r="AFK77" s="81" t="s">
        <v>309</v>
      </c>
      <c r="AFL77" s="81" t="s">
        <v>99</v>
      </c>
      <c r="AFM77" s="81" t="s">
        <v>103</v>
      </c>
      <c r="AFN77" s="81" t="s">
        <v>314</v>
      </c>
      <c r="AFO77" s="135">
        <v>11968</v>
      </c>
      <c r="AFP77" s="81" t="s">
        <v>311</v>
      </c>
      <c r="AFQ77" s="81">
        <v>89</v>
      </c>
      <c r="AFR77" s="81" t="s">
        <v>315</v>
      </c>
      <c r="AFS77" s="81" t="s">
        <v>309</v>
      </c>
      <c r="AFT77" s="81" t="s">
        <v>99</v>
      </c>
      <c r="AFU77" s="81" t="s">
        <v>103</v>
      </c>
      <c r="AFV77" s="81" t="s">
        <v>314</v>
      </c>
      <c r="AFW77" s="135">
        <v>11968</v>
      </c>
      <c r="AFX77" s="81" t="s">
        <v>311</v>
      </c>
      <c r="AFY77" s="81">
        <v>89</v>
      </c>
      <c r="AFZ77" s="81" t="s">
        <v>315</v>
      </c>
      <c r="AGA77" s="81" t="s">
        <v>309</v>
      </c>
      <c r="AGB77" s="81" t="s">
        <v>99</v>
      </c>
      <c r="AGC77" s="81" t="s">
        <v>103</v>
      </c>
      <c r="AGD77" s="81" t="s">
        <v>314</v>
      </c>
      <c r="AGE77" s="135">
        <v>11968</v>
      </c>
      <c r="AGF77" s="81" t="s">
        <v>311</v>
      </c>
      <c r="AGG77" s="81">
        <v>89</v>
      </c>
      <c r="AGH77" s="81" t="s">
        <v>315</v>
      </c>
      <c r="AGI77" s="81" t="s">
        <v>309</v>
      </c>
      <c r="AGJ77" s="81" t="s">
        <v>99</v>
      </c>
      <c r="AGK77" s="81" t="s">
        <v>103</v>
      </c>
      <c r="AGL77" s="81" t="s">
        <v>314</v>
      </c>
      <c r="AGM77" s="135">
        <v>11968</v>
      </c>
      <c r="AGN77" s="81" t="s">
        <v>311</v>
      </c>
      <c r="AGO77" s="81">
        <v>89</v>
      </c>
      <c r="AGP77" s="81" t="s">
        <v>315</v>
      </c>
      <c r="AGQ77" s="81" t="s">
        <v>309</v>
      </c>
      <c r="AGR77" s="81" t="s">
        <v>99</v>
      </c>
      <c r="AGS77" s="81" t="s">
        <v>103</v>
      </c>
      <c r="AGT77" s="81" t="s">
        <v>314</v>
      </c>
      <c r="AGU77" s="135">
        <v>11968</v>
      </c>
      <c r="AGV77" s="81" t="s">
        <v>311</v>
      </c>
      <c r="AGW77" s="81">
        <v>89</v>
      </c>
      <c r="AGX77" s="81" t="s">
        <v>315</v>
      </c>
      <c r="AGY77" s="81" t="s">
        <v>309</v>
      </c>
      <c r="AGZ77" s="81" t="s">
        <v>99</v>
      </c>
      <c r="AHA77" s="81" t="s">
        <v>103</v>
      </c>
      <c r="AHB77" s="81" t="s">
        <v>314</v>
      </c>
      <c r="AHC77" s="135">
        <v>11968</v>
      </c>
      <c r="AHD77" s="81" t="s">
        <v>311</v>
      </c>
      <c r="AHE77" s="81">
        <v>89</v>
      </c>
      <c r="AHF77" s="81" t="s">
        <v>315</v>
      </c>
      <c r="AHG77" s="81" t="s">
        <v>309</v>
      </c>
      <c r="AHH77" s="81" t="s">
        <v>99</v>
      </c>
      <c r="AHI77" s="81" t="s">
        <v>103</v>
      </c>
      <c r="AHJ77" s="81" t="s">
        <v>314</v>
      </c>
      <c r="AHK77" s="135">
        <v>11968</v>
      </c>
      <c r="AHL77" s="81" t="s">
        <v>311</v>
      </c>
      <c r="AHM77" s="81">
        <v>89</v>
      </c>
      <c r="AHN77" s="81" t="s">
        <v>315</v>
      </c>
      <c r="AHO77" s="81" t="s">
        <v>309</v>
      </c>
      <c r="AHP77" s="81" t="s">
        <v>99</v>
      </c>
      <c r="AHQ77" s="81" t="s">
        <v>103</v>
      </c>
      <c r="AHR77" s="81" t="s">
        <v>314</v>
      </c>
      <c r="AHS77" s="135">
        <v>11968</v>
      </c>
      <c r="AHT77" s="81" t="s">
        <v>311</v>
      </c>
      <c r="AHU77" s="81">
        <v>89</v>
      </c>
      <c r="AHV77" s="81" t="s">
        <v>315</v>
      </c>
      <c r="AHW77" s="81" t="s">
        <v>309</v>
      </c>
      <c r="AHX77" s="81" t="s">
        <v>99</v>
      </c>
      <c r="AHY77" s="81" t="s">
        <v>103</v>
      </c>
      <c r="AHZ77" s="81" t="s">
        <v>314</v>
      </c>
      <c r="AIA77" s="135">
        <v>11968</v>
      </c>
      <c r="AIB77" s="81" t="s">
        <v>311</v>
      </c>
      <c r="AIC77" s="81">
        <v>89</v>
      </c>
      <c r="AID77" s="81" t="s">
        <v>315</v>
      </c>
      <c r="AIE77" s="81" t="s">
        <v>309</v>
      </c>
      <c r="AIF77" s="81" t="s">
        <v>99</v>
      </c>
      <c r="AIG77" s="81" t="s">
        <v>103</v>
      </c>
      <c r="AIH77" s="81" t="s">
        <v>314</v>
      </c>
      <c r="AII77" s="135">
        <v>11968</v>
      </c>
      <c r="AIJ77" s="81" t="s">
        <v>311</v>
      </c>
      <c r="AIK77" s="81">
        <v>89</v>
      </c>
      <c r="AIL77" s="81" t="s">
        <v>315</v>
      </c>
      <c r="AIM77" s="81" t="s">
        <v>309</v>
      </c>
      <c r="AIN77" s="81" t="s">
        <v>99</v>
      </c>
      <c r="AIO77" s="81" t="s">
        <v>103</v>
      </c>
      <c r="AIP77" s="81" t="s">
        <v>314</v>
      </c>
      <c r="AIQ77" s="135">
        <v>11968</v>
      </c>
      <c r="AIR77" s="81" t="s">
        <v>311</v>
      </c>
      <c r="AIS77" s="81">
        <v>89</v>
      </c>
      <c r="AIT77" s="81" t="s">
        <v>315</v>
      </c>
      <c r="AIU77" s="81" t="s">
        <v>309</v>
      </c>
      <c r="AIV77" s="81" t="s">
        <v>99</v>
      </c>
      <c r="AIW77" s="81" t="s">
        <v>103</v>
      </c>
      <c r="AIX77" s="81" t="s">
        <v>314</v>
      </c>
      <c r="AIY77" s="135">
        <v>11968</v>
      </c>
      <c r="AIZ77" s="81" t="s">
        <v>311</v>
      </c>
      <c r="AJA77" s="81">
        <v>89</v>
      </c>
      <c r="AJB77" s="81" t="s">
        <v>315</v>
      </c>
      <c r="AJC77" s="81" t="s">
        <v>309</v>
      </c>
      <c r="AJD77" s="81" t="s">
        <v>99</v>
      </c>
      <c r="AJE77" s="81" t="s">
        <v>103</v>
      </c>
      <c r="AJF77" s="81" t="s">
        <v>314</v>
      </c>
      <c r="AJG77" s="135">
        <v>11968</v>
      </c>
      <c r="AJH77" s="81" t="s">
        <v>311</v>
      </c>
      <c r="AJI77" s="81">
        <v>89</v>
      </c>
      <c r="AJJ77" s="81" t="s">
        <v>315</v>
      </c>
      <c r="AJK77" s="81" t="s">
        <v>309</v>
      </c>
      <c r="AJL77" s="81" t="s">
        <v>99</v>
      </c>
      <c r="AJM77" s="81" t="s">
        <v>103</v>
      </c>
      <c r="AJN77" s="81" t="s">
        <v>314</v>
      </c>
      <c r="AJO77" s="135">
        <v>11968</v>
      </c>
      <c r="AJP77" s="81" t="s">
        <v>311</v>
      </c>
      <c r="AJQ77" s="81">
        <v>89</v>
      </c>
      <c r="AJR77" s="81" t="s">
        <v>315</v>
      </c>
      <c r="AJS77" s="81" t="s">
        <v>309</v>
      </c>
      <c r="AJT77" s="81" t="s">
        <v>99</v>
      </c>
      <c r="AJU77" s="81" t="s">
        <v>103</v>
      </c>
      <c r="AJV77" s="81" t="s">
        <v>314</v>
      </c>
      <c r="AJW77" s="135">
        <v>11968</v>
      </c>
      <c r="AJX77" s="81" t="s">
        <v>311</v>
      </c>
      <c r="AJY77" s="81">
        <v>89</v>
      </c>
      <c r="AJZ77" s="81" t="s">
        <v>315</v>
      </c>
      <c r="AKA77" s="81" t="s">
        <v>309</v>
      </c>
      <c r="AKB77" s="81" t="s">
        <v>99</v>
      </c>
      <c r="AKC77" s="81" t="s">
        <v>103</v>
      </c>
      <c r="AKD77" s="81" t="s">
        <v>314</v>
      </c>
      <c r="AKE77" s="135">
        <v>11968</v>
      </c>
      <c r="AKF77" s="81" t="s">
        <v>311</v>
      </c>
      <c r="AKG77" s="81">
        <v>89</v>
      </c>
      <c r="AKH77" s="81" t="s">
        <v>315</v>
      </c>
      <c r="AKI77" s="81" t="s">
        <v>309</v>
      </c>
      <c r="AKJ77" s="81" t="s">
        <v>99</v>
      </c>
      <c r="AKK77" s="81" t="s">
        <v>103</v>
      </c>
      <c r="AKL77" s="81" t="s">
        <v>314</v>
      </c>
      <c r="AKM77" s="135">
        <v>11968</v>
      </c>
      <c r="AKN77" s="81" t="s">
        <v>311</v>
      </c>
      <c r="AKO77" s="81">
        <v>89</v>
      </c>
      <c r="AKP77" s="81" t="s">
        <v>315</v>
      </c>
      <c r="AKQ77" s="81" t="s">
        <v>309</v>
      </c>
      <c r="AKR77" s="81" t="s">
        <v>99</v>
      </c>
      <c r="AKS77" s="81" t="s">
        <v>103</v>
      </c>
      <c r="AKT77" s="81" t="s">
        <v>314</v>
      </c>
      <c r="AKU77" s="135">
        <v>11968</v>
      </c>
      <c r="AKV77" s="81" t="s">
        <v>311</v>
      </c>
      <c r="AKW77" s="81">
        <v>89</v>
      </c>
      <c r="AKX77" s="81" t="s">
        <v>315</v>
      </c>
      <c r="AKY77" s="81" t="s">
        <v>309</v>
      </c>
      <c r="AKZ77" s="81" t="s">
        <v>99</v>
      </c>
      <c r="ALA77" s="81" t="s">
        <v>103</v>
      </c>
      <c r="ALB77" s="81" t="s">
        <v>314</v>
      </c>
      <c r="ALC77" s="135">
        <v>11968</v>
      </c>
      <c r="ALD77" s="81" t="s">
        <v>311</v>
      </c>
      <c r="ALE77" s="81">
        <v>89</v>
      </c>
      <c r="ALF77" s="81" t="s">
        <v>315</v>
      </c>
      <c r="ALG77" s="81" t="s">
        <v>309</v>
      </c>
      <c r="ALH77" s="81" t="s">
        <v>99</v>
      </c>
      <c r="ALI77" s="81" t="s">
        <v>103</v>
      </c>
      <c r="ALJ77" s="81" t="s">
        <v>314</v>
      </c>
      <c r="ALK77" s="135">
        <v>11968</v>
      </c>
      <c r="ALL77" s="81" t="s">
        <v>311</v>
      </c>
      <c r="ALM77" s="81">
        <v>89</v>
      </c>
      <c r="ALN77" s="81" t="s">
        <v>315</v>
      </c>
      <c r="ALO77" s="81" t="s">
        <v>309</v>
      </c>
      <c r="ALP77" s="81" t="s">
        <v>99</v>
      </c>
      <c r="ALQ77" s="81" t="s">
        <v>103</v>
      </c>
      <c r="ALR77" s="81" t="s">
        <v>314</v>
      </c>
      <c r="ALS77" s="135">
        <v>11968</v>
      </c>
      <c r="ALT77" s="81" t="s">
        <v>311</v>
      </c>
      <c r="ALU77" s="81">
        <v>89</v>
      </c>
      <c r="ALV77" s="81" t="s">
        <v>315</v>
      </c>
      <c r="ALW77" s="81" t="s">
        <v>309</v>
      </c>
      <c r="ALX77" s="81" t="s">
        <v>99</v>
      </c>
      <c r="ALY77" s="81" t="s">
        <v>103</v>
      </c>
      <c r="ALZ77" s="81" t="s">
        <v>314</v>
      </c>
      <c r="AMA77" s="135">
        <v>11968</v>
      </c>
      <c r="AMB77" s="81" t="s">
        <v>311</v>
      </c>
      <c r="AMC77" s="81">
        <v>89</v>
      </c>
      <c r="AMD77" s="81" t="s">
        <v>315</v>
      </c>
      <c r="AME77" s="81" t="s">
        <v>309</v>
      </c>
      <c r="AMF77" s="81" t="s">
        <v>99</v>
      </c>
      <c r="AMG77" s="81" t="s">
        <v>103</v>
      </c>
      <c r="AMH77" s="81" t="s">
        <v>314</v>
      </c>
      <c r="AMI77" s="135">
        <v>11968</v>
      </c>
      <c r="AMJ77" s="81" t="s">
        <v>311</v>
      </c>
      <c r="AMK77" s="81">
        <v>89</v>
      </c>
      <c r="AML77" s="81" t="s">
        <v>315</v>
      </c>
      <c r="AMM77" s="81" t="s">
        <v>309</v>
      </c>
      <c r="AMN77" s="81" t="s">
        <v>99</v>
      </c>
      <c r="AMO77" s="81" t="s">
        <v>103</v>
      </c>
      <c r="AMP77" s="81" t="s">
        <v>314</v>
      </c>
      <c r="AMQ77" s="135">
        <v>11968</v>
      </c>
      <c r="AMR77" s="81" t="s">
        <v>311</v>
      </c>
      <c r="AMS77" s="81">
        <v>89</v>
      </c>
      <c r="AMT77" s="81" t="s">
        <v>315</v>
      </c>
      <c r="AMU77" s="81" t="s">
        <v>309</v>
      </c>
      <c r="AMV77" s="81" t="s">
        <v>99</v>
      </c>
      <c r="AMW77" s="81" t="s">
        <v>103</v>
      </c>
      <c r="AMX77" s="81" t="s">
        <v>314</v>
      </c>
      <c r="AMY77" s="135">
        <v>11968</v>
      </c>
      <c r="AMZ77" s="81" t="s">
        <v>311</v>
      </c>
      <c r="ANA77" s="81">
        <v>89</v>
      </c>
      <c r="ANB77" s="81" t="s">
        <v>315</v>
      </c>
      <c r="ANC77" s="81" t="s">
        <v>309</v>
      </c>
      <c r="AND77" s="81" t="s">
        <v>99</v>
      </c>
      <c r="ANE77" s="81" t="s">
        <v>103</v>
      </c>
      <c r="ANF77" s="81" t="s">
        <v>314</v>
      </c>
      <c r="ANG77" s="135">
        <v>11968</v>
      </c>
      <c r="ANH77" s="81" t="s">
        <v>311</v>
      </c>
      <c r="ANI77" s="81">
        <v>89</v>
      </c>
      <c r="ANJ77" s="81" t="s">
        <v>315</v>
      </c>
      <c r="ANK77" s="81" t="s">
        <v>309</v>
      </c>
      <c r="ANL77" s="81" t="s">
        <v>99</v>
      </c>
      <c r="ANM77" s="81" t="s">
        <v>103</v>
      </c>
      <c r="ANN77" s="81" t="s">
        <v>314</v>
      </c>
      <c r="ANO77" s="135">
        <v>11968</v>
      </c>
      <c r="ANP77" s="81" t="s">
        <v>311</v>
      </c>
      <c r="ANQ77" s="81">
        <v>89</v>
      </c>
      <c r="ANR77" s="81" t="s">
        <v>315</v>
      </c>
      <c r="ANS77" s="81" t="s">
        <v>309</v>
      </c>
      <c r="ANT77" s="81" t="s">
        <v>99</v>
      </c>
      <c r="ANU77" s="81" t="s">
        <v>103</v>
      </c>
      <c r="ANV77" s="81" t="s">
        <v>314</v>
      </c>
      <c r="ANW77" s="135">
        <v>11968</v>
      </c>
      <c r="ANX77" s="81" t="s">
        <v>311</v>
      </c>
      <c r="ANY77" s="81">
        <v>89</v>
      </c>
      <c r="ANZ77" s="81" t="s">
        <v>315</v>
      </c>
      <c r="AOA77" s="81" t="s">
        <v>309</v>
      </c>
      <c r="AOB77" s="81" t="s">
        <v>99</v>
      </c>
      <c r="AOC77" s="81" t="s">
        <v>103</v>
      </c>
      <c r="AOD77" s="81" t="s">
        <v>314</v>
      </c>
      <c r="AOE77" s="135">
        <v>11968</v>
      </c>
      <c r="AOF77" s="81" t="s">
        <v>311</v>
      </c>
      <c r="AOG77" s="81">
        <v>89</v>
      </c>
      <c r="AOH77" s="81" t="s">
        <v>315</v>
      </c>
      <c r="AOI77" s="81" t="s">
        <v>309</v>
      </c>
      <c r="AOJ77" s="81" t="s">
        <v>99</v>
      </c>
      <c r="AOK77" s="81" t="s">
        <v>103</v>
      </c>
      <c r="AOL77" s="81" t="s">
        <v>314</v>
      </c>
      <c r="AOM77" s="135">
        <v>11968</v>
      </c>
      <c r="AON77" s="81" t="s">
        <v>311</v>
      </c>
      <c r="AOO77" s="81">
        <v>89</v>
      </c>
      <c r="AOP77" s="81" t="s">
        <v>315</v>
      </c>
      <c r="AOQ77" s="81" t="s">
        <v>309</v>
      </c>
      <c r="AOR77" s="81" t="s">
        <v>99</v>
      </c>
      <c r="AOS77" s="81" t="s">
        <v>103</v>
      </c>
      <c r="AOT77" s="81" t="s">
        <v>314</v>
      </c>
      <c r="AOU77" s="135">
        <v>11968</v>
      </c>
      <c r="AOV77" s="81" t="s">
        <v>311</v>
      </c>
      <c r="AOW77" s="81">
        <v>89</v>
      </c>
      <c r="AOX77" s="81" t="s">
        <v>315</v>
      </c>
      <c r="AOY77" s="81" t="s">
        <v>309</v>
      </c>
      <c r="AOZ77" s="81" t="s">
        <v>99</v>
      </c>
      <c r="APA77" s="81" t="s">
        <v>103</v>
      </c>
      <c r="APB77" s="81" t="s">
        <v>314</v>
      </c>
      <c r="APC77" s="135">
        <v>11968</v>
      </c>
      <c r="APD77" s="81" t="s">
        <v>311</v>
      </c>
      <c r="APE77" s="81">
        <v>89</v>
      </c>
      <c r="APF77" s="81" t="s">
        <v>315</v>
      </c>
      <c r="APG77" s="81" t="s">
        <v>309</v>
      </c>
      <c r="APH77" s="81" t="s">
        <v>99</v>
      </c>
      <c r="API77" s="81" t="s">
        <v>103</v>
      </c>
      <c r="APJ77" s="81" t="s">
        <v>314</v>
      </c>
      <c r="APK77" s="135">
        <v>11968</v>
      </c>
      <c r="APL77" s="81" t="s">
        <v>311</v>
      </c>
      <c r="APM77" s="81">
        <v>89</v>
      </c>
      <c r="APN77" s="81" t="s">
        <v>315</v>
      </c>
      <c r="APO77" s="81" t="s">
        <v>309</v>
      </c>
      <c r="APP77" s="81" t="s">
        <v>99</v>
      </c>
      <c r="APQ77" s="81" t="s">
        <v>103</v>
      </c>
      <c r="APR77" s="81" t="s">
        <v>314</v>
      </c>
      <c r="APS77" s="135">
        <v>11968</v>
      </c>
      <c r="APT77" s="81" t="s">
        <v>311</v>
      </c>
      <c r="APU77" s="81">
        <v>89</v>
      </c>
      <c r="APV77" s="81" t="s">
        <v>315</v>
      </c>
      <c r="APW77" s="81" t="s">
        <v>309</v>
      </c>
      <c r="APX77" s="81" t="s">
        <v>99</v>
      </c>
      <c r="APY77" s="81" t="s">
        <v>103</v>
      </c>
      <c r="APZ77" s="81" t="s">
        <v>314</v>
      </c>
      <c r="AQA77" s="135">
        <v>11968</v>
      </c>
      <c r="AQB77" s="81" t="s">
        <v>311</v>
      </c>
      <c r="AQC77" s="81">
        <v>89</v>
      </c>
      <c r="AQD77" s="81" t="s">
        <v>315</v>
      </c>
      <c r="AQE77" s="81" t="s">
        <v>309</v>
      </c>
      <c r="AQF77" s="81" t="s">
        <v>99</v>
      </c>
      <c r="AQG77" s="81" t="s">
        <v>103</v>
      </c>
      <c r="AQH77" s="81" t="s">
        <v>314</v>
      </c>
      <c r="AQI77" s="135">
        <v>11968</v>
      </c>
      <c r="AQJ77" s="81" t="s">
        <v>311</v>
      </c>
      <c r="AQK77" s="81">
        <v>89</v>
      </c>
      <c r="AQL77" s="81" t="s">
        <v>315</v>
      </c>
      <c r="AQM77" s="81" t="s">
        <v>309</v>
      </c>
      <c r="AQN77" s="81" t="s">
        <v>99</v>
      </c>
      <c r="AQO77" s="81" t="s">
        <v>103</v>
      </c>
      <c r="AQP77" s="81" t="s">
        <v>314</v>
      </c>
      <c r="AQQ77" s="135">
        <v>11968</v>
      </c>
      <c r="AQR77" s="81" t="s">
        <v>311</v>
      </c>
      <c r="AQS77" s="81">
        <v>89</v>
      </c>
      <c r="AQT77" s="81" t="s">
        <v>315</v>
      </c>
      <c r="AQU77" s="81" t="s">
        <v>309</v>
      </c>
      <c r="AQV77" s="81" t="s">
        <v>99</v>
      </c>
      <c r="AQW77" s="81" t="s">
        <v>103</v>
      </c>
      <c r="AQX77" s="81" t="s">
        <v>314</v>
      </c>
      <c r="AQY77" s="135">
        <v>11968</v>
      </c>
      <c r="AQZ77" s="81" t="s">
        <v>311</v>
      </c>
      <c r="ARA77" s="81">
        <v>89</v>
      </c>
      <c r="ARB77" s="81" t="s">
        <v>315</v>
      </c>
      <c r="ARC77" s="81" t="s">
        <v>309</v>
      </c>
      <c r="ARD77" s="81" t="s">
        <v>99</v>
      </c>
      <c r="ARE77" s="81" t="s">
        <v>103</v>
      </c>
      <c r="ARF77" s="81" t="s">
        <v>314</v>
      </c>
      <c r="ARG77" s="135">
        <v>11968</v>
      </c>
      <c r="ARH77" s="81" t="s">
        <v>311</v>
      </c>
      <c r="ARI77" s="81">
        <v>89</v>
      </c>
      <c r="ARJ77" s="81" t="s">
        <v>315</v>
      </c>
      <c r="ARK77" s="81" t="s">
        <v>309</v>
      </c>
      <c r="ARL77" s="81" t="s">
        <v>99</v>
      </c>
      <c r="ARM77" s="81" t="s">
        <v>103</v>
      </c>
      <c r="ARN77" s="81" t="s">
        <v>314</v>
      </c>
      <c r="ARO77" s="135">
        <v>11968</v>
      </c>
      <c r="ARP77" s="81" t="s">
        <v>311</v>
      </c>
      <c r="ARQ77" s="81">
        <v>89</v>
      </c>
      <c r="ARR77" s="81" t="s">
        <v>315</v>
      </c>
      <c r="ARS77" s="81" t="s">
        <v>309</v>
      </c>
      <c r="ART77" s="81" t="s">
        <v>99</v>
      </c>
      <c r="ARU77" s="81" t="s">
        <v>103</v>
      </c>
      <c r="ARV77" s="81" t="s">
        <v>314</v>
      </c>
      <c r="ARW77" s="135">
        <v>11968</v>
      </c>
      <c r="ARX77" s="81" t="s">
        <v>311</v>
      </c>
      <c r="ARY77" s="81">
        <v>89</v>
      </c>
      <c r="ARZ77" s="81" t="s">
        <v>315</v>
      </c>
      <c r="ASA77" s="81" t="s">
        <v>309</v>
      </c>
      <c r="ASB77" s="81" t="s">
        <v>99</v>
      </c>
      <c r="ASC77" s="81" t="s">
        <v>103</v>
      </c>
      <c r="ASD77" s="81" t="s">
        <v>314</v>
      </c>
      <c r="ASE77" s="135">
        <v>11968</v>
      </c>
      <c r="ASF77" s="81" t="s">
        <v>311</v>
      </c>
      <c r="ASG77" s="81">
        <v>89</v>
      </c>
      <c r="ASH77" s="81" t="s">
        <v>315</v>
      </c>
      <c r="ASI77" s="81" t="s">
        <v>309</v>
      </c>
      <c r="ASJ77" s="81" t="s">
        <v>99</v>
      </c>
      <c r="ASK77" s="81" t="s">
        <v>103</v>
      </c>
      <c r="ASL77" s="81" t="s">
        <v>314</v>
      </c>
      <c r="ASM77" s="135">
        <v>11968</v>
      </c>
      <c r="ASN77" s="81" t="s">
        <v>311</v>
      </c>
      <c r="ASO77" s="81">
        <v>89</v>
      </c>
      <c r="ASP77" s="81" t="s">
        <v>315</v>
      </c>
      <c r="ASQ77" s="81" t="s">
        <v>309</v>
      </c>
      <c r="ASR77" s="81" t="s">
        <v>99</v>
      </c>
      <c r="ASS77" s="81" t="s">
        <v>103</v>
      </c>
      <c r="AST77" s="81" t="s">
        <v>314</v>
      </c>
      <c r="ASU77" s="135">
        <v>11968</v>
      </c>
      <c r="ASV77" s="81" t="s">
        <v>311</v>
      </c>
      <c r="ASW77" s="81">
        <v>89</v>
      </c>
      <c r="ASX77" s="81" t="s">
        <v>315</v>
      </c>
      <c r="ASY77" s="81" t="s">
        <v>309</v>
      </c>
      <c r="ASZ77" s="81" t="s">
        <v>99</v>
      </c>
      <c r="ATA77" s="81" t="s">
        <v>103</v>
      </c>
      <c r="ATB77" s="81" t="s">
        <v>314</v>
      </c>
      <c r="ATC77" s="135">
        <v>11968</v>
      </c>
      <c r="ATD77" s="81" t="s">
        <v>311</v>
      </c>
      <c r="ATE77" s="81">
        <v>89</v>
      </c>
      <c r="ATF77" s="81" t="s">
        <v>315</v>
      </c>
      <c r="ATG77" s="81" t="s">
        <v>309</v>
      </c>
      <c r="ATH77" s="81" t="s">
        <v>99</v>
      </c>
      <c r="ATI77" s="81" t="s">
        <v>103</v>
      </c>
      <c r="ATJ77" s="81" t="s">
        <v>314</v>
      </c>
      <c r="ATK77" s="135">
        <v>11968</v>
      </c>
      <c r="ATL77" s="81" t="s">
        <v>311</v>
      </c>
      <c r="ATM77" s="81">
        <v>89</v>
      </c>
      <c r="ATN77" s="81" t="s">
        <v>315</v>
      </c>
      <c r="ATO77" s="81" t="s">
        <v>309</v>
      </c>
      <c r="ATP77" s="81" t="s">
        <v>99</v>
      </c>
      <c r="ATQ77" s="81" t="s">
        <v>103</v>
      </c>
      <c r="ATR77" s="81" t="s">
        <v>314</v>
      </c>
      <c r="ATS77" s="135">
        <v>11968</v>
      </c>
      <c r="ATT77" s="81" t="s">
        <v>311</v>
      </c>
      <c r="ATU77" s="81">
        <v>89</v>
      </c>
      <c r="ATV77" s="81" t="s">
        <v>315</v>
      </c>
      <c r="ATW77" s="81" t="s">
        <v>309</v>
      </c>
      <c r="ATX77" s="81" t="s">
        <v>99</v>
      </c>
      <c r="ATY77" s="81" t="s">
        <v>103</v>
      </c>
      <c r="ATZ77" s="81" t="s">
        <v>314</v>
      </c>
      <c r="AUA77" s="135">
        <v>11968</v>
      </c>
      <c r="AUB77" s="81" t="s">
        <v>311</v>
      </c>
      <c r="AUC77" s="81">
        <v>89</v>
      </c>
      <c r="AUD77" s="81" t="s">
        <v>315</v>
      </c>
      <c r="AUE77" s="81" t="s">
        <v>309</v>
      </c>
      <c r="AUF77" s="81" t="s">
        <v>99</v>
      </c>
      <c r="AUG77" s="81" t="s">
        <v>103</v>
      </c>
      <c r="AUH77" s="81" t="s">
        <v>314</v>
      </c>
      <c r="AUI77" s="135">
        <v>11968</v>
      </c>
      <c r="AUJ77" s="81" t="s">
        <v>311</v>
      </c>
      <c r="AUK77" s="81">
        <v>89</v>
      </c>
      <c r="AUL77" s="81" t="s">
        <v>315</v>
      </c>
      <c r="AUM77" s="81" t="s">
        <v>309</v>
      </c>
      <c r="AUN77" s="81" t="s">
        <v>99</v>
      </c>
      <c r="AUO77" s="81" t="s">
        <v>103</v>
      </c>
      <c r="AUP77" s="81" t="s">
        <v>314</v>
      </c>
      <c r="AUQ77" s="135">
        <v>11968</v>
      </c>
      <c r="AUR77" s="81" t="s">
        <v>311</v>
      </c>
      <c r="AUS77" s="81">
        <v>89</v>
      </c>
      <c r="AUT77" s="81" t="s">
        <v>315</v>
      </c>
      <c r="AUU77" s="81" t="s">
        <v>309</v>
      </c>
      <c r="AUV77" s="81" t="s">
        <v>99</v>
      </c>
      <c r="AUW77" s="81" t="s">
        <v>103</v>
      </c>
      <c r="AUX77" s="81" t="s">
        <v>314</v>
      </c>
      <c r="AUY77" s="135">
        <v>11968</v>
      </c>
      <c r="AUZ77" s="81" t="s">
        <v>311</v>
      </c>
      <c r="AVA77" s="81">
        <v>89</v>
      </c>
      <c r="AVB77" s="81" t="s">
        <v>315</v>
      </c>
      <c r="AVC77" s="81" t="s">
        <v>309</v>
      </c>
      <c r="AVD77" s="81" t="s">
        <v>99</v>
      </c>
      <c r="AVE77" s="81" t="s">
        <v>103</v>
      </c>
      <c r="AVF77" s="81" t="s">
        <v>314</v>
      </c>
      <c r="AVG77" s="135">
        <v>11968</v>
      </c>
      <c r="AVH77" s="81" t="s">
        <v>311</v>
      </c>
      <c r="AVI77" s="81">
        <v>89</v>
      </c>
      <c r="AVJ77" s="81" t="s">
        <v>315</v>
      </c>
      <c r="AVK77" s="81" t="s">
        <v>309</v>
      </c>
      <c r="AVL77" s="81" t="s">
        <v>99</v>
      </c>
      <c r="AVM77" s="81" t="s">
        <v>103</v>
      </c>
      <c r="AVN77" s="81" t="s">
        <v>314</v>
      </c>
      <c r="AVO77" s="135">
        <v>11968</v>
      </c>
      <c r="AVP77" s="81" t="s">
        <v>311</v>
      </c>
      <c r="AVQ77" s="81">
        <v>89</v>
      </c>
      <c r="AVR77" s="81" t="s">
        <v>315</v>
      </c>
      <c r="AVS77" s="81" t="s">
        <v>309</v>
      </c>
      <c r="AVT77" s="81" t="s">
        <v>99</v>
      </c>
      <c r="AVU77" s="81" t="s">
        <v>103</v>
      </c>
      <c r="AVV77" s="81" t="s">
        <v>314</v>
      </c>
      <c r="AVW77" s="135">
        <v>11968</v>
      </c>
      <c r="AVX77" s="81" t="s">
        <v>311</v>
      </c>
      <c r="AVY77" s="81">
        <v>89</v>
      </c>
      <c r="AVZ77" s="81" t="s">
        <v>315</v>
      </c>
      <c r="AWA77" s="81" t="s">
        <v>309</v>
      </c>
      <c r="AWB77" s="81" t="s">
        <v>99</v>
      </c>
      <c r="AWC77" s="81" t="s">
        <v>103</v>
      </c>
      <c r="AWD77" s="81" t="s">
        <v>314</v>
      </c>
      <c r="AWE77" s="135">
        <v>11968</v>
      </c>
      <c r="AWF77" s="81" t="s">
        <v>311</v>
      </c>
      <c r="AWG77" s="81">
        <v>89</v>
      </c>
      <c r="AWH77" s="81" t="s">
        <v>315</v>
      </c>
      <c r="AWI77" s="81" t="s">
        <v>309</v>
      </c>
      <c r="AWJ77" s="81" t="s">
        <v>99</v>
      </c>
      <c r="AWK77" s="81" t="s">
        <v>103</v>
      </c>
      <c r="AWL77" s="81" t="s">
        <v>314</v>
      </c>
      <c r="AWM77" s="135">
        <v>11968</v>
      </c>
      <c r="AWN77" s="81" t="s">
        <v>311</v>
      </c>
      <c r="AWO77" s="81">
        <v>89</v>
      </c>
      <c r="AWP77" s="81" t="s">
        <v>315</v>
      </c>
      <c r="AWQ77" s="81" t="s">
        <v>309</v>
      </c>
      <c r="AWR77" s="81" t="s">
        <v>99</v>
      </c>
      <c r="AWS77" s="81" t="s">
        <v>103</v>
      </c>
      <c r="AWT77" s="81" t="s">
        <v>314</v>
      </c>
      <c r="AWU77" s="135">
        <v>11968</v>
      </c>
      <c r="AWV77" s="81" t="s">
        <v>311</v>
      </c>
      <c r="AWW77" s="81">
        <v>89</v>
      </c>
      <c r="AWX77" s="81" t="s">
        <v>315</v>
      </c>
      <c r="AWY77" s="81" t="s">
        <v>309</v>
      </c>
      <c r="AWZ77" s="81" t="s">
        <v>99</v>
      </c>
      <c r="AXA77" s="81" t="s">
        <v>103</v>
      </c>
      <c r="AXB77" s="81" t="s">
        <v>314</v>
      </c>
      <c r="AXC77" s="135">
        <v>11968</v>
      </c>
      <c r="AXD77" s="81" t="s">
        <v>311</v>
      </c>
      <c r="AXE77" s="81">
        <v>89</v>
      </c>
      <c r="AXF77" s="81" t="s">
        <v>315</v>
      </c>
      <c r="AXG77" s="81" t="s">
        <v>309</v>
      </c>
      <c r="AXH77" s="81" t="s">
        <v>99</v>
      </c>
      <c r="AXI77" s="81" t="s">
        <v>103</v>
      </c>
      <c r="AXJ77" s="81" t="s">
        <v>314</v>
      </c>
      <c r="AXK77" s="135">
        <v>11968</v>
      </c>
      <c r="AXL77" s="81" t="s">
        <v>311</v>
      </c>
      <c r="AXM77" s="81">
        <v>89</v>
      </c>
      <c r="AXN77" s="81" t="s">
        <v>315</v>
      </c>
      <c r="AXO77" s="81" t="s">
        <v>309</v>
      </c>
      <c r="AXP77" s="81" t="s">
        <v>99</v>
      </c>
      <c r="AXQ77" s="81" t="s">
        <v>103</v>
      </c>
      <c r="AXR77" s="81" t="s">
        <v>314</v>
      </c>
      <c r="AXS77" s="135">
        <v>11968</v>
      </c>
      <c r="AXT77" s="81" t="s">
        <v>311</v>
      </c>
      <c r="AXU77" s="81">
        <v>89</v>
      </c>
      <c r="AXV77" s="81" t="s">
        <v>315</v>
      </c>
      <c r="AXW77" s="81" t="s">
        <v>309</v>
      </c>
      <c r="AXX77" s="81" t="s">
        <v>99</v>
      </c>
      <c r="AXY77" s="81" t="s">
        <v>103</v>
      </c>
      <c r="AXZ77" s="81" t="s">
        <v>314</v>
      </c>
      <c r="AYA77" s="135">
        <v>11968</v>
      </c>
      <c r="AYB77" s="81" t="s">
        <v>311</v>
      </c>
      <c r="AYC77" s="81">
        <v>89</v>
      </c>
      <c r="AYD77" s="81" t="s">
        <v>315</v>
      </c>
      <c r="AYE77" s="81" t="s">
        <v>309</v>
      </c>
      <c r="AYF77" s="81" t="s">
        <v>99</v>
      </c>
      <c r="AYG77" s="81" t="s">
        <v>103</v>
      </c>
      <c r="AYH77" s="81" t="s">
        <v>314</v>
      </c>
      <c r="AYI77" s="135">
        <v>11968</v>
      </c>
      <c r="AYJ77" s="81" t="s">
        <v>311</v>
      </c>
      <c r="AYK77" s="81">
        <v>89</v>
      </c>
      <c r="AYL77" s="81" t="s">
        <v>315</v>
      </c>
      <c r="AYM77" s="81" t="s">
        <v>309</v>
      </c>
      <c r="AYN77" s="81" t="s">
        <v>99</v>
      </c>
      <c r="AYO77" s="81" t="s">
        <v>103</v>
      </c>
      <c r="AYP77" s="81" t="s">
        <v>314</v>
      </c>
      <c r="AYQ77" s="135">
        <v>11968</v>
      </c>
      <c r="AYR77" s="81" t="s">
        <v>311</v>
      </c>
      <c r="AYS77" s="81">
        <v>89</v>
      </c>
      <c r="AYT77" s="81" t="s">
        <v>315</v>
      </c>
      <c r="AYU77" s="81" t="s">
        <v>309</v>
      </c>
      <c r="AYV77" s="81" t="s">
        <v>99</v>
      </c>
      <c r="AYW77" s="81" t="s">
        <v>103</v>
      </c>
      <c r="AYX77" s="81" t="s">
        <v>314</v>
      </c>
      <c r="AYY77" s="135">
        <v>11968</v>
      </c>
      <c r="AYZ77" s="81" t="s">
        <v>311</v>
      </c>
      <c r="AZA77" s="81">
        <v>89</v>
      </c>
      <c r="AZB77" s="81" t="s">
        <v>315</v>
      </c>
      <c r="AZC77" s="81" t="s">
        <v>309</v>
      </c>
      <c r="AZD77" s="81" t="s">
        <v>99</v>
      </c>
      <c r="AZE77" s="81" t="s">
        <v>103</v>
      </c>
      <c r="AZF77" s="81" t="s">
        <v>314</v>
      </c>
      <c r="AZG77" s="135">
        <v>11968</v>
      </c>
      <c r="AZH77" s="81" t="s">
        <v>311</v>
      </c>
      <c r="AZI77" s="81">
        <v>89</v>
      </c>
      <c r="AZJ77" s="81" t="s">
        <v>315</v>
      </c>
      <c r="AZK77" s="81" t="s">
        <v>309</v>
      </c>
      <c r="AZL77" s="81" t="s">
        <v>99</v>
      </c>
      <c r="AZM77" s="81" t="s">
        <v>103</v>
      </c>
      <c r="AZN77" s="81" t="s">
        <v>314</v>
      </c>
      <c r="AZO77" s="135">
        <v>11968</v>
      </c>
      <c r="AZP77" s="81" t="s">
        <v>311</v>
      </c>
      <c r="AZQ77" s="81">
        <v>89</v>
      </c>
      <c r="AZR77" s="81" t="s">
        <v>315</v>
      </c>
      <c r="AZS77" s="81" t="s">
        <v>309</v>
      </c>
      <c r="AZT77" s="81" t="s">
        <v>99</v>
      </c>
      <c r="AZU77" s="81" t="s">
        <v>103</v>
      </c>
      <c r="AZV77" s="81" t="s">
        <v>314</v>
      </c>
      <c r="AZW77" s="135">
        <v>11968</v>
      </c>
      <c r="AZX77" s="81" t="s">
        <v>311</v>
      </c>
      <c r="AZY77" s="81">
        <v>89</v>
      </c>
      <c r="AZZ77" s="81" t="s">
        <v>315</v>
      </c>
      <c r="BAA77" s="81" t="s">
        <v>309</v>
      </c>
      <c r="BAB77" s="81" t="s">
        <v>99</v>
      </c>
      <c r="BAC77" s="81" t="s">
        <v>103</v>
      </c>
      <c r="BAD77" s="81" t="s">
        <v>314</v>
      </c>
      <c r="BAE77" s="135">
        <v>11968</v>
      </c>
      <c r="BAF77" s="81" t="s">
        <v>311</v>
      </c>
      <c r="BAG77" s="81">
        <v>89</v>
      </c>
      <c r="BAH77" s="81" t="s">
        <v>315</v>
      </c>
      <c r="BAI77" s="81" t="s">
        <v>309</v>
      </c>
      <c r="BAJ77" s="81" t="s">
        <v>99</v>
      </c>
      <c r="BAK77" s="81" t="s">
        <v>103</v>
      </c>
      <c r="BAL77" s="81" t="s">
        <v>314</v>
      </c>
      <c r="BAM77" s="135">
        <v>11968</v>
      </c>
      <c r="BAN77" s="81" t="s">
        <v>311</v>
      </c>
      <c r="BAO77" s="81">
        <v>89</v>
      </c>
      <c r="BAP77" s="81" t="s">
        <v>315</v>
      </c>
      <c r="BAQ77" s="81" t="s">
        <v>309</v>
      </c>
      <c r="BAR77" s="81" t="s">
        <v>99</v>
      </c>
      <c r="BAS77" s="81" t="s">
        <v>103</v>
      </c>
      <c r="BAT77" s="81" t="s">
        <v>314</v>
      </c>
      <c r="BAU77" s="135">
        <v>11968</v>
      </c>
      <c r="BAV77" s="81" t="s">
        <v>311</v>
      </c>
      <c r="BAW77" s="81">
        <v>89</v>
      </c>
      <c r="BAX77" s="81" t="s">
        <v>315</v>
      </c>
      <c r="BAY77" s="81" t="s">
        <v>309</v>
      </c>
      <c r="BAZ77" s="81" t="s">
        <v>99</v>
      </c>
      <c r="BBA77" s="81" t="s">
        <v>103</v>
      </c>
      <c r="BBB77" s="81" t="s">
        <v>314</v>
      </c>
      <c r="BBC77" s="135">
        <v>11968</v>
      </c>
      <c r="BBD77" s="81" t="s">
        <v>311</v>
      </c>
      <c r="BBE77" s="81">
        <v>89</v>
      </c>
      <c r="BBF77" s="81" t="s">
        <v>315</v>
      </c>
      <c r="BBG77" s="81" t="s">
        <v>309</v>
      </c>
      <c r="BBH77" s="81" t="s">
        <v>99</v>
      </c>
      <c r="BBI77" s="81" t="s">
        <v>103</v>
      </c>
      <c r="BBJ77" s="81" t="s">
        <v>314</v>
      </c>
      <c r="BBK77" s="135">
        <v>11968</v>
      </c>
      <c r="BBL77" s="81" t="s">
        <v>311</v>
      </c>
      <c r="BBM77" s="81">
        <v>89</v>
      </c>
      <c r="BBN77" s="81" t="s">
        <v>315</v>
      </c>
      <c r="BBO77" s="81" t="s">
        <v>309</v>
      </c>
      <c r="BBP77" s="81" t="s">
        <v>99</v>
      </c>
      <c r="BBQ77" s="81" t="s">
        <v>103</v>
      </c>
      <c r="BBR77" s="81" t="s">
        <v>314</v>
      </c>
      <c r="BBS77" s="135">
        <v>11968</v>
      </c>
      <c r="BBT77" s="81" t="s">
        <v>311</v>
      </c>
      <c r="BBU77" s="81">
        <v>89</v>
      </c>
      <c r="BBV77" s="81" t="s">
        <v>315</v>
      </c>
      <c r="BBW77" s="81" t="s">
        <v>309</v>
      </c>
      <c r="BBX77" s="81" t="s">
        <v>99</v>
      </c>
      <c r="BBY77" s="81" t="s">
        <v>103</v>
      </c>
      <c r="BBZ77" s="81" t="s">
        <v>314</v>
      </c>
      <c r="BCA77" s="135">
        <v>11968</v>
      </c>
      <c r="BCB77" s="81" t="s">
        <v>311</v>
      </c>
      <c r="BCC77" s="81">
        <v>89</v>
      </c>
      <c r="BCD77" s="81" t="s">
        <v>315</v>
      </c>
      <c r="BCE77" s="81" t="s">
        <v>309</v>
      </c>
      <c r="BCF77" s="81" t="s">
        <v>99</v>
      </c>
      <c r="BCG77" s="81" t="s">
        <v>103</v>
      </c>
      <c r="BCH77" s="81" t="s">
        <v>314</v>
      </c>
      <c r="BCI77" s="135">
        <v>11968</v>
      </c>
      <c r="BCJ77" s="81" t="s">
        <v>311</v>
      </c>
      <c r="BCK77" s="81">
        <v>89</v>
      </c>
      <c r="BCL77" s="81" t="s">
        <v>315</v>
      </c>
      <c r="BCM77" s="81" t="s">
        <v>309</v>
      </c>
      <c r="BCN77" s="81" t="s">
        <v>99</v>
      </c>
      <c r="BCO77" s="81" t="s">
        <v>103</v>
      </c>
      <c r="BCP77" s="81" t="s">
        <v>314</v>
      </c>
      <c r="BCQ77" s="135">
        <v>11968</v>
      </c>
      <c r="BCR77" s="81" t="s">
        <v>311</v>
      </c>
      <c r="BCS77" s="81">
        <v>89</v>
      </c>
      <c r="BCT77" s="81" t="s">
        <v>315</v>
      </c>
      <c r="BCU77" s="81" t="s">
        <v>309</v>
      </c>
      <c r="BCV77" s="81" t="s">
        <v>99</v>
      </c>
      <c r="BCW77" s="81" t="s">
        <v>103</v>
      </c>
      <c r="BCX77" s="81" t="s">
        <v>314</v>
      </c>
      <c r="BCY77" s="135">
        <v>11968</v>
      </c>
      <c r="BCZ77" s="81" t="s">
        <v>311</v>
      </c>
      <c r="BDA77" s="81">
        <v>89</v>
      </c>
      <c r="BDB77" s="81" t="s">
        <v>315</v>
      </c>
      <c r="BDC77" s="81" t="s">
        <v>309</v>
      </c>
      <c r="BDD77" s="81" t="s">
        <v>99</v>
      </c>
      <c r="BDE77" s="81" t="s">
        <v>103</v>
      </c>
      <c r="BDF77" s="81" t="s">
        <v>314</v>
      </c>
      <c r="BDG77" s="135">
        <v>11968</v>
      </c>
      <c r="BDH77" s="81" t="s">
        <v>311</v>
      </c>
      <c r="BDI77" s="81">
        <v>89</v>
      </c>
      <c r="BDJ77" s="81" t="s">
        <v>315</v>
      </c>
      <c r="BDK77" s="81" t="s">
        <v>309</v>
      </c>
      <c r="BDL77" s="81" t="s">
        <v>99</v>
      </c>
      <c r="BDM77" s="81" t="s">
        <v>103</v>
      </c>
      <c r="BDN77" s="81" t="s">
        <v>314</v>
      </c>
      <c r="BDO77" s="135">
        <v>11968</v>
      </c>
      <c r="BDP77" s="81" t="s">
        <v>311</v>
      </c>
      <c r="BDQ77" s="81">
        <v>89</v>
      </c>
      <c r="BDR77" s="81" t="s">
        <v>315</v>
      </c>
      <c r="BDS77" s="81" t="s">
        <v>309</v>
      </c>
      <c r="BDT77" s="81" t="s">
        <v>99</v>
      </c>
      <c r="BDU77" s="81" t="s">
        <v>103</v>
      </c>
      <c r="BDV77" s="81" t="s">
        <v>314</v>
      </c>
      <c r="BDW77" s="135">
        <v>11968</v>
      </c>
      <c r="BDX77" s="81" t="s">
        <v>311</v>
      </c>
      <c r="BDY77" s="81">
        <v>89</v>
      </c>
      <c r="BDZ77" s="81" t="s">
        <v>315</v>
      </c>
      <c r="BEA77" s="81" t="s">
        <v>309</v>
      </c>
      <c r="BEB77" s="81" t="s">
        <v>99</v>
      </c>
      <c r="BEC77" s="81" t="s">
        <v>103</v>
      </c>
      <c r="BED77" s="81" t="s">
        <v>314</v>
      </c>
      <c r="BEE77" s="135">
        <v>11968</v>
      </c>
      <c r="BEF77" s="81" t="s">
        <v>311</v>
      </c>
      <c r="BEG77" s="81">
        <v>89</v>
      </c>
      <c r="BEH77" s="81" t="s">
        <v>315</v>
      </c>
      <c r="BEI77" s="81" t="s">
        <v>309</v>
      </c>
      <c r="BEJ77" s="81" t="s">
        <v>99</v>
      </c>
      <c r="BEK77" s="81" t="s">
        <v>103</v>
      </c>
      <c r="BEL77" s="81" t="s">
        <v>314</v>
      </c>
      <c r="BEM77" s="135">
        <v>11968</v>
      </c>
      <c r="BEN77" s="81" t="s">
        <v>311</v>
      </c>
      <c r="BEO77" s="81">
        <v>89</v>
      </c>
      <c r="BEP77" s="81" t="s">
        <v>315</v>
      </c>
      <c r="BEQ77" s="81" t="s">
        <v>309</v>
      </c>
      <c r="BER77" s="81" t="s">
        <v>99</v>
      </c>
      <c r="BES77" s="81" t="s">
        <v>103</v>
      </c>
      <c r="BET77" s="81" t="s">
        <v>314</v>
      </c>
      <c r="BEU77" s="135">
        <v>11968</v>
      </c>
      <c r="BEV77" s="81" t="s">
        <v>311</v>
      </c>
      <c r="BEW77" s="81">
        <v>89</v>
      </c>
      <c r="BEX77" s="81" t="s">
        <v>315</v>
      </c>
      <c r="BEY77" s="81" t="s">
        <v>309</v>
      </c>
      <c r="BEZ77" s="81" t="s">
        <v>99</v>
      </c>
      <c r="BFA77" s="81" t="s">
        <v>103</v>
      </c>
      <c r="BFB77" s="81" t="s">
        <v>314</v>
      </c>
      <c r="BFC77" s="135">
        <v>11968</v>
      </c>
      <c r="BFD77" s="81" t="s">
        <v>311</v>
      </c>
      <c r="BFE77" s="81">
        <v>89</v>
      </c>
      <c r="BFF77" s="81" t="s">
        <v>315</v>
      </c>
      <c r="BFG77" s="81" t="s">
        <v>309</v>
      </c>
      <c r="BFH77" s="81" t="s">
        <v>99</v>
      </c>
      <c r="BFI77" s="81" t="s">
        <v>103</v>
      </c>
      <c r="BFJ77" s="81" t="s">
        <v>314</v>
      </c>
      <c r="BFK77" s="135">
        <v>11968</v>
      </c>
      <c r="BFL77" s="81" t="s">
        <v>311</v>
      </c>
      <c r="BFM77" s="81">
        <v>89</v>
      </c>
      <c r="BFN77" s="81" t="s">
        <v>315</v>
      </c>
      <c r="BFO77" s="81" t="s">
        <v>309</v>
      </c>
      <c r="BFP77" s="81" t="s">
        <v>99</v>
      </c>
      <c r="BFQ77" s="81" t="s">
        <v>103</v>
      </c>
      <c r="BFR77" s="81" t="s">
        <v>314</v>
      </c>
      <c r="BFS77" s="135">
        <v>11968</v>
      </c>
      <c r="BFT77" s="81" t="s">
        <v>311</v>
      </c>
      <c r="BFU77" s="81">
        <v>89</v>
      </c>
      <c r="BFV77" s="81" t="s">
        <v>315</v>
      </c>
      <c r="BFW77" s="81" t="s">
        <v>309</v>
      </c>
      <c r="BFX77" s="81" t="s">
        <v>99</v>
      </c>
      <c r="BFY77" s="81" t="s">
        <v>103</v>
      </c>
      <c r="BFZ77" s="81" t="s">
        <v>314</v>
      </c>
      <c r="BGA77" s="135">
        <v>11968</v>
      </c>
      <c r="BGB77" s="81" t="s">
        <v>311</v>
      </c>
      <c r="BGC77" s="81">
        <v>89</v>
      </c>
      <c r="BGD77" s="81" t="s">
        <v>315</v>
      </c>
      <c r="BGE77" s="81" t="s">
        <v>309</v>
      </c>
      <c r="BGF77" s="81" t="s">
        <v>99</v>
      </c>
      <c r="BGG77" s="81" t="s">
        <v>103</v>
      </c>
      <c r="BGH77" s="81" t="s">
        <v>314</v>
      </c>
      <c r="BGI77" s="135">
        <v>11968</v>
      </c>
      <c r="BGJ77" s="81" t="s">
        <v>311</v>
      </c>
      <c r="BGK77" s="81">
        <v>89</v>
      </c>
      <c r="BGL77" s="81" t="s">
        <v>315</v>
      </c>
      <c r="BGM77" s="81" t="s">
        <v>309</v>
      </c>
      <c r="BGN77" s="81" t="s">
        <v>99</v>
      </c>
      <c r="BGO77" s="81" t="s">
        <v>103</v>
      </c>
      <c r="BGP77" s="81" t="s">
        <v>314</v>
      </c>
      <c r="BGQ77" s="135">
        <v>11968</v>
      </c>
      <c r="BGR77" s="81" t="s">
        <v>311</v>
      </c>
      <c r="BGS77" s="81">
        <v>89</v>
      </c>
      <c r="BGT77" s="81" t="s">
        <v>315</v>
      </c>
      <c r="BGU77" s="81" t="s">
        <v>309</v>
      </c>
      <c r="BGV77" s="81" t="s">
        <v>99</v>
      </c>
      <c r="BGW77" s="81" t="s">
        <v>103</v>
      </c>
      <c r="BGX77" s="81" t="s">
        <v>314</v>
      </c>
      <c r="BGY77" s="135">
        <v>11968</v>
      </c>
      <c r="BGZ77" s="81" t="s">
        <v>311</v>
      </c>
      <c r="BHA77" s="81">
        <v>89</v>
      </c>
      <c r="BHB77" s="81" t="s">
        <v>315</v>
      </c>
      <c r="BHC77" s="81" t="s">
        <v>309</v>
      </c>
      <c r="BHD77" s="81" t="s">
        <v>99</v>
      </c>
      <c r="BHE77" s="81" t="s">
        <v>103</v>
      </c>
      <c r="BHF77" s="81" t="s">
        <v>314</v>
      </c>
      <c r="BHG77" s="135">
        <v>11968</v>
      </c>
      <c r="BHH77" s="81" t="s">
        <v>311</v>
      </c>
      <c r="BHI77" s="81">
        <v>89</v>
      </c>
      <c r="BHJ77" s="81" t="s">
        <v>315</v>
      </c>
      <c r="BHK77" s="81" t="s">
        <v>309</v>
      </c>
      <c r="BHL77" s="81" t="s">
        <v>99</v>
      </c>
      <c r="BHM77" s="81" t="s">
        <v>103</v>
      </c>
      <c r="BHN77" s="81" t="s">
        <v>314</v>
      </c>
      <c r="BHO77" s="135">
        <v>11968</v>
      </c>
      <c r="BHP77" s="81" t="s">
        <v>311</v>
      </c>
      <c r="BHQ77" s="81">
        <v>89</v>
      </c>
      <c r="BHR77" s="81" t="s">
        <v>315</v>
      </c>
      <c r="BHS77" s="81" t="s">
        <v>309</v>
      </c>
      <c r="BHT77" s="81" t="s">
        <v>99</v>
      </c>
      <c r="BHU77" s="81" t="s">
        <v>103</v>
      </c>
      <c r="BHV77" s="81" t="s">
        <v>314</v>
      </c>
      <c r="BHW77" s="135">
        <v>11968</v>
      </c>
      <c r="BHX77" s="81" t="s">
        <v>311</v>
      </c>
      <c r="BHY77" s="81">
        <v>89</v>
      </c>
      <c r="BHZ77" s="81" t="s">
        <v>315</v>
      </c>
      <c r="BIA77" s="81" t="s">
        <v>309</v>
      </c>
      <c r="BIB77" s="81" t="s">
        <v>99</v>
      </c>
      <c r="BIC77" s="81" t="s">
        <v>103</v>
      </c>
      <c r="BID77" s="81" t="s">
        <v>314</v>
      </c>
      <c r="BIE77" s="135">
        <v>11968</v>
      </c>
      <c r="BIF77" s="81" t="s">
        <v>311</v>
      </c>
      <c r="BIG77" s="81">
        <v>89</v>
      </c>
      <c r="BIH77" s="81" t="s">
        <v>315</v>
      </c>
      <c r="BII77" s="81" t="s">
        <v>309</v>
      </c>
      <c r="BIJ77" s="81" t="s">
        <v>99</v>
      </c>
      <c r="BIK77" s="81" t="s">
        <v>103</v>
      </c>
      <c r="BIL77" s="81" t="s">
        <v>314</v>
      </c>
      <c r="BIM77" s="135">
        <v>11968</v>
      </c>
      <c r="BIN77" s="81" t="s">
        <v>311</v>
      </c>
      <c r="BIO77" s="81">
        <v>89</v>
      </c>
      <c r="BIP77" s="81" t="s">
        <v>315</v>
      </c>
      <c r="BIQ77" s="81" t="s">
        <v>309</v>
      </c>
      <c r="BIR77" s="81" t="s">
        <v>99</v>
      </c>
      <c r="BIS77" s="81" t="s">
        <v>103</v>
      </c>
      <c r="BIT77" s="81" t="s">
        <v>314</v>
      </c>
      <c r="BIU77" s="135">
        <v>11968</v>
      </c>
      <c r="BIV77" s="81" t="s">
        <v>311</v>
      </c>
      <c r="BIW77" s="81">
        <v>89</v>
      </c>
      <c r="BIX77" s="81" t="s">
        <v>315</v>
      </c>
      <c r="BIY77" s="81" t="s">
        <v>309</v>
      </c>
      <c r="BIZ77" s="81" t="s">
        <v>99</v>
      </c>
      <c r="BJA77" s="81" t="s">
        <v>103</v>
      </c>
      <c r="BJB77" s="81" t="s">
        <v>314</v>
      </c>
      <c r="BJC77" s="135">
        <v>11968</v>
      </c>
      <c r="BJD77" s="81" t="s">
        <v>311</v>
      </c>
      <c r="BJE77" s="81">
        <v>89</v>
      </c>
      <c r="BJF77" s="81" t="s">
        <v>315</v>
      </c>
      <c r="BJG77" s="81" t="s">
        <v>309</v>
      </c>
      <c r="BJH77" s="81" t="s">
        <v>99</v>
      </c>
      <c r="BJI77" s="81" t="s">
        <v>103</v>
      </c>
      <c r="BJJ77" s="81" t="s">
        <v>314</v>
      </c>
      <c r="BJK77" s="135">
        <v>11968</v>
      </c>
      <c r="BJL77" s="81" t="s">
        <v>311</v>
      </c>
      <c r="BJM77" s="81">
        <v>89</v>
      </c>
      <c r="BJN77" s="81" t="s">
        <v>315</v>
      </c>
      <c r="BJO77" s="81" t="s">
        <v>309</v>
      </c>
      <c r="BJP77" s="81" t="s">
        <v>99</v>
      </c>
      <c r="BJQ77" s="81" t="s">
        <v>103</v>
      </c>
      <c r="BJR77" s="81" t="s">
        <v>314</v>
      </c>
      <c r="BJS77" s="135">
        <v>11968</v>
      </c>
      <c r="BJT77" s="81" t="s">
        <v>311</v>
      </c>
      <c r="BJU77" s="81">
        <v>89</v>
      </c>
      <c r="BJV77" s="81" t="s">
        <v>315</v>
      </c>
      <c r="BJW77" s="81" t="s">
        <v>309</v>
      </c>
      <c r="BJX77" s="81" t="s">
        <v>99</v>
      </c>
      <c r="BJY77" s="81" t="s">
        <v>103</v>
      </c>
      <c r="BJZ77" s="81" t="s">
        <v>314</v>
      </c>
      <c r="BKA77" s="135">
        <v>11968</v>
      </c>
      <c r="BKB77" s="81" t="s">
        <v>311</v>
      </c>
      <c r="BKC77" s="81">
        <v>89</v>
      </c>
      <c r="BKD77" s="81" t="s">
        <v>315</v>
      </c>
      <c r="BKE77" s="81" t="s">
        <v>309</v>
      </c>
      <c r="BKF77" s="81" t="s">
        <v>99</v>
      </c>
      <c r="BKG77" s="81" t="s">
        <v>103</v>
      </c>
      <c r="BKH77" s="81" t="s">
        <v>314</v>
      </c>
      <c r="BKI77" s="135">
        <v>11968</v>
      </c>
      <c r="BKJ77" s="81" t="s">
        <v>311</v>
      </c>
      <c r="BKK77" s="81">
        <v>89</v>
      </c>
      <c r="BKL77" s="81" t="s">
        <v>315</v>
      </c>
      <c r="BKM77" s="81" t="s">
        <v>309</v>
      </c>
      <c r="BKN77" s="81" t="s">
        <v>99</v>
      </c>
      <c r="BKO77" s="81" t="s">
        <v>103</v>
      </c>
      <c r="BKP77" s="81" t="s">
        <v>314</v>
      </c>
      <c r="BKQ77" s="135">
        <v>11968</v>
      </c>
      <c r="BKR77" s="81" t="s">
        <v>311</v>
      </c>
      <c r="BKS77" s="81">
        <v>89</v>
      </c>
      <c r="BKT77" s="81" t="s">
        <v>315</v>
      </c>
      <c r="BKU77" s="81" t="s">
        <v>309</v>
      </c>
      <c r="BKV77" s="81" t="s">
        <v>99</v>
      </c>
      <c r="BKW77" s="81" t="s">
        <v>103</v>
      </c>
      <c r="BKX77" s="81" t="s">
        <v>314</v>
      </c>
      <c r="BKY77" s="135">
        <v>11968</v>
      </c>
      <c r="BKZ77" s="81" t="s">
        <v>311</v>
      </c>
      <c r="BLA77" s="81">
        <v>89</v>
      </c>
      <c r="BLB77" s="81" t="s">
        <v>315</v>
      </c>
      <c r="BLC77" s="81" t="s">
        <v>309</v>
      </c>
      <c r="BLD77" s="81" t="s">
        <v>99</v>
      </c>
      <c r="BLE77" s="81" t="s">
        <v>103</v>
      </c>
      <c r="BLF77" s="81" t="s">
        <v>314</v>
      </c>
      <c r="BLG77" s="135">
        <v>11968</v>
      </c>
      <c r="BLH77" s="81" t="s">
        <v>311</v>
      </c>
      <c r="BLI77" s="81">
        <v>89</v>
      </c>
      <c r="BLJ77" s="81" t="s">
        <v>315</v>
      </c>
      <c r="BLK77" s="81" t="s">
        <v>309</v>
      </c>
      <c r="BLL77" s="81" t="s">
        <v>99</v>
      </c>
      <c r="BLM77" s="81" t="s">
        <v>103</v>
      </c>
      <c r="BLN77" s="81" t="s">
        <v>314</v>
      </c>
      <c r="BLO77" s="135">
        <v>11968</v>
      </c>
      <c r="BLP77" s="81" t="s">
        <v>311</v>
      </c>
      <c r="BLQ77" s="81">
        <v>89</v>
      </c>
      <c r="BLR77" s="81" t="s">
        <v>315</v>
      </c>
      <c r="BLS77" s="81" t="s">
        <v>309</v>
      </c>
      <c r="BLT77" s="81" t="s">
        <v>99</v>
      </c>
      <c r="BLU77" s="81" t="s">
        <v>103</v>
      </c>
      <c r="BLV77" s="81" t="s">
        <v>314</v>
      </c>
      <c r="BLW77" s="135">
        <v>11968</v>
      </c>
      <c r="BLX77" s="81" t="s">
        <v>311</v>
      </c>
      <c r="BLY77" s="81">
        <v>89</v>
      </c>
      <c r="BLZ77" s="81" t="s">
        <v>315</v>
      </c>
      <c r="BMA77" s="81" t="s">
        <v>309</v>
      </c>
      <c r="BMB77" s="81" t="s">
        <v>99</v>
      </c>
      <c r="BMC77" s="81" t="s">
        <v>103</v>
      </c>
      <c r="BMD77" s="81" t="s">
        <v>314</v>
      </c>
      <c r="BME77" s="135">
        <v>11968</v>
      </c>
      <c r="BMF77" s="81" t="s">
        <v>311</v>
      </c>
      <c r="BMG77" s="81">
        <v>89</v>
      </c>
      <c r="BMH77" s="81" t="s">
        <v>315</v>
      </c>
      <c r="BMI77" s="81" t="s">
        <v>309</v>
      </c>
      <c r="BMJ77" s="81" t="s">
        <v>99</v>
      </c>
      <c r="BMK77" s="81" t="s">
        <v>103</v>
      </c>
      <c r="BML77" s="81" t="s">
        <v>314</v>
      </c>
      <c r="BMM77" s="135">
        <v>11968</v>
      </c>
      <c r="BMN77" s="81" t="s">
        <v>311</v>
      </c>
      <c r="BMO77" s="81">
        <v>89</v>
      </c>
      <c r="BMP77" s="81" t="s">
        <v>315</v>
      </c>
      <c r="BMQ77" s="81" t="s">
        <v>309</v>
      </c>
      <c r="BMR77" s="81" t="s">
        <v>99</v>
      </c>
      <c r="BMS77" s="81" t="s">
        <v>103</v>
      </c>
      <c r="BMT77" s="81" t="s">
        <v>314</v>
      </c>
      <c r="BMU77" s="135">
        <v>11968</v>
      </c>
      <c r="BMV77" s="81" t="s">
        <v>311</v>
      </c>
      <c r="BMW77" s="81">
        <v>89</v>
      </c>
      <c r="BMX77" s="81" t="s">
        <v>315</v>
      </c>
      <c r="BMY77" s="81" t="s">
        <v>309</v>
      </c>
      <c r="BMZ77" s="81" t="s">
        <v>99</v>
      </c>
      <c r="BNA77" s="81" t="s">
        <v>103</v>
      </c>
      <c r="BNB77" s="81" t="s">
        <v>314</v>
      </c>
      <c r="BNC77" s="135">
        <v>11968</v>
      </c>
      <c r="BND77" s="81" t="s">
        <v>311</v>
      </c>
      <c r="BNE77" s="81">
        <v>89</v>
      </c>
      <c r="BNF77" s="81" t="s">
        <v>315</v>
      </c>
      <c r="BNG77" s="81" t="s">
        <v>309</v>
      </c>
      <c r="BNH77" s="81" t="s">
        <v>99</v>
      </c>
      <c r="BNI77" s="81" t="s">
        <v>103</v>
      </c>
      <c r="BNJ77" s="81" t="s">
        <v>314</v>
      </c>
      <c r="BNK77" s="135">
        <v>11968</v>
      </c>
      <c r="BNL77" s="81" t="s">
        <v>311</v>
      </c>
      <c r="BNM77" s="81">
        <v>89</v>
      </c>
      <c r="BNN77" s="81" t="s">
        <v>315</v>
      </c>
      <c r="BNO77" s="81" t="s">
        <v>309</v>
      </c>
      <c r="BNP77" s="81" t="s">
        <v>99</v>
      </c>
      <c r="BNQ77" s="81" t="s">
        <v>103</v>
      </c>
      <c r="BNR77" s="81" t="s">
        <v>314</v>
      </c>
      <c r="BNS77" s="135">
        <v>11968</v>
      </c>
      <c r="BNT77" s="81" t="s">
        <v>311</v>
      </c>
      <c r="BNU77" s="81">
        <v>89</v>
      </c>
      <c r="BNV77" s="81" t="s">
        <v>315</v>
      </c>
      <c r="BNW77" s="81" t="s">
        <v>309</v>
      </c>
      <c r="BNX77" s="81" t="s">
        <v>99</v>
      </c>
      <c r="BNY77" s="81" t="s">
        <v>103</v>
      </c>
      <c r="BNZ77" s="81" t="s">
        <v>314</v>
      </c>
      <c r="BOA77" s="135">
        <v>11968</v>
      </c>
      <c r="BOB77" s="81" t="s">
        <v>311</v>
      </c>
      <c r="BOC77" s="81">
        <v>89</v>
      </c>
      <c r="BOD77" s="81" t="s">
        <v>315</v>
      </c>
      <c r="BOE77" s="81" t="s">
        <v>309</v>
      </c>
      <c r="BOF77" s="81" t="s">
        <v>99</v>
      </c>
      <c r="BOG77" s="81" t="s">
        <v>103</v>
      </c>
      <c r="BOH77" s="81" t="s">
        <v>314</v>
      </c>
      <c r="BOI77" s="135">
        <v>11968</v>
      </c>
      <c r="BOJ77" s="81" t="s">
        <v>311</v>
      </c>
      <c r="BOK77" s="81">
        <v>89</v>
      </c>
      <c r="BOL77" s="81" t="s">
        <v>315</v>
      </c>
      <c r="BOM77" s="81" t="s">
        <v>309</v>
      </c>
      <c r="BON77" s="81" t="s">
        <v>99</v>
      </c>
      <c r="BOO77" s="81" t="s">
        <v>103</v>
      </c>
      <c r="BOP77" s="81" t="s">
        <v>314</v>
      </c>
      <c r="BOQ77" s="135">
        <v>11968</v>
      </c>
      <c r="BOR77" s="81" t="s">
        <v>311</v>
      </c>
      <c r="BOS77" s="81">
        <v>89</v>
      </c>
      <c r="BOT77" s="81" t="s">
        <v>315</v>
      </c>
      <c r="BOU77" s="81" t="s">
        <v>309</v>
      </c>
      <c r="BOV77" s="81" t="s">
        <v>99</v>
      </c>
      <c r="BOW77" s="81" t="s">
        <v>103</v>
      </c>
      <c r="BOX77" s="81" t="s">
        <v>314</v>
      </c>
      <c r="BOY77" s="135">
        <v>11968</v>
      </c>
      <c r="BOZ77" s="81" t="s">
        <v>311</v>
      </c>
      <c r="BPA77" s="81">
        <v>89</v>
      </c>
      <c r="BPB77" s="81" t="s">
        <v>315</v>
      </c>
      <c r="BPC77" s="81" t="s">
        <v>309</v>
      </c>
      <c r="BPD77" s="81" t="s">
        <v>99</v>
      </c>
      <c r="BPE77" s="81" t="s">
        <v>103</v>
      </c>
      <c r="BPF77" s="81" t="s">
        <v>314</v>
      </c>
      <c r="BPG77" s="135">
        <v>11968</v>
      </c>
      <c r="BPH77" s="81" t="s">
        <v>311</v>
      </c>
      <c r="BPI77" s="81">
        <v>89</v>
      </c>
      <c r="BPJ77" s="81" t="s">
        <v>315</v>
      </c>
      <c r="BPK77" s="81" t="s">
        <v>309</v>
      </c>
      <c r="BPL77" s="81" t="s">
        <v>99</v>
      </c>
      <c r="BPM77" s="81" t="s">
        <v>103</v>
      </c>
      <c r="BPN77" s="81" t="s">
        <v>314</v>
      </c>
      <c r="BPO77" s="135">
        <v>11968</v>
      </c>
      <c r="BPP77" s="81" t="s">
        <v>311</v>
      </c>
      <c r="BPQ77" s="81">
        <v>89</v>
      </c>
      <c r="BPR77" s="81" t="s">
        <v>315</v>
      </c>
      <c r="BPS77" s="81" t="s">
        <v>309</v>
      </c>
      <c r="BPT77" s="81" t="s">
        <v>99</v>
      </c>
      <c r="BPU77" s="81" t="s">
        <v>103</v>
      </c>
      <c r="BPV77" s="81" t="s">
        <v>314</v>
      </c>
      <c r="BPW77" s="135">
        <v>11968</v>
      </c>
      <c r="BPX77" s="81" t="s">
        <v>311</v>
      </c>
      <c r="BPY77" s="81">
        <v>89</v>
      </c>
      <c r="BPZ77" s="81" t="s">
        <v>315</v>
      </c>
      <c r="BQA77" s="81" t="s">
        <v>309</v>
      </c>
      <c r="BQB77" s="81" t="s">
        <v>99</v>
      </c>
      <c r="BQC77" s="81" t="s">
        <v>103</v>
      </c>
      <c r="BQD77" s="81" t="s">
        <v>314</v>
      </c>
      <c r="BQE77" s="135">
        <v>11968</v>
      </c>
      <c r="BQF77" s="81" t="s">
        <v>311</v>
      </c>
      <c r="BQG77" s="81">
        <v>89</v>
      </c>
      <c r="BQH77" s="81" t="s">
        <v>315</v>
      </c>
      <c r="BQI77" s="81" t="s">
        <v>309</v>
      </c>
      <c r="BQJ77" s="81" t="s">
        <v>99</v>
      </c>
      <c r="BQK77" s="81" t="s">
        <v>103</v>
      </c>
      <c r="BQL77" s="81" t="s">
        <v>314</v>
      </c>
      <c r="BQM77" s="135">
        <v>11968</v>
      </c>
      <c r="BQN77" s="81" t="s">
        <v>311</v>
      </c>
      <c r="BQO77" s="81">
        <v>89</v>
      </c>
      <c r="BQP77" s="81" t="s">
        <v>315</v>
      </c>
      <c r="BQQ77" s="81" t="s">
        <v>309</v>
      </c>
      <c r="BQR77" s="81" t="s">
        <v>99</v>
      </c>
      <c r="BQS77" s="81" t="s">
        <v>103</v>
      </c>
      <c r="BQT77" s="81" t="s">
        <v>314</v>
      </c>
      <c r="BQU77" s="135">
        <v>11968</v>
      </c>
      <c r="BQV77" s="81" t="s">
        <v>311</v>
      </c>
      <c r="BQW77" s="81">
        <v>89</v>
      </c>
      <c r="BQX77" s="81" t="s">
        <v>315</v>
      </c>
      <c r="BQY77" s="81" t="s">
        <v>309</v>
      </c>
      <c r="BQZ77" s="81" t="s">
        <v>99</v>
      </c>
      <c r="BRA77" s="81" t="s">
        <v>103</v>
      </c>
      <c r="BRB77" s="81" t="s">
        <v>314</v>
      </c>
      <c r="BRC77" s="135">
        <v>11968</v>
      </c>
      <c r="BRD77" s="81" t="s">
        <v>311</v>
      </c>
      <c r="BRE77" s="81">
        <v>89</v>
      </c>
      <c r="BRF77" s="81" t="s">
        <v>315</v>
      </c>
      <c r="BRG77" s="81" t="s">
        <v>309</v>
      </c>
      <c r="BRH77" s="81" t="s">
        <v>99</v>
      </c>
      <c r="BRI77" s="81" t="s">
        <v>103</v>
      </c>
      <c r="BRJ77" s="81" t="s">
        <v>314</v>
      </c>
      <c r="BRK77" s="135">
        <v>11968</v>
      </c>
      <c r="BRL77" s="81" t="s">
        <v>311</v>
      </c>
      <c r="BRM77" s="81">
        <v>89</v>
      </c>
      <c r="BRN77" s="81" t="s">
        <v>315</v>
      </c>
      <c r="BRO77" s="81" t="s">
        <v>309</v>
      </c>
      <c r="BRP77" s="81" t="s">
        <v>99</v>
      </c>
      <c r="BRQ77" s="81" t="s">
        <v>103</v>
      </c>
      <c r="BRR77" s="81" t="s">
        <v>314</v>
      </c>
      <c r="BRS77" s="135">
        <v>11968</v>
      </c>
      <c r="BRT77" s="81" t="s">
        <v>311</v>
      </c>
      <c r="BRU77" s="81">
        <v>89</v>
      </c>
      <c r="BRV77" s="81" t="s">
        <v>315</v>
      </c>
      <c r="BRW77" s="81" t="s">
        <v>309</v>
      </c>
      <c r="BRX77" s="81" t="s">
        <v>99</v>
      </c>
      <c r="BRY77" s="81" t="s">
        <v>103</v>
      </c>
      <c r="BRZ77" s="81" t="s">
        <v>314</v>
      </c>
      <c r="BSA77" s="135">
        <v>11968</v>
      </c>
      <c r="BSB77" s="81" t="s">
        <v>311</v>
      </c>
      <c r="BSC77" s="81">
        <v>89</v>
      </c>
      <c r="BSD77" s="81" t="s">
        <v>315</v>
      </c>
      <c r="BSE77" s="81" t="s">
        <v>309</v>
      </c>
      <c r="BSF77" s="81" t="s">
        <v>99</v>
      </c>
      <c r="BSG77" s="81" t="s">
        <v>103</v>
      </c>
      <c r="BSH77" s="81" t="s">
        <v>314</v>
      </c>
      <c r="BSI77" s="135">
        <v>11968</v>
      </c>
      <c r="BSJ77" s="81" t="s">
        <v>311</v>
      </c>
      <c r="BSK77" s="81">
        <v>89</v>
      </c>
      <c r="BSL77" s="81" t="s">
        <v>315</v>
      </c>
      <c r="BSM77" s="81" t="s">
        <v>309</v>
      </c>
      <c r="BSN77" s="81" t="s">
        <v>99</v>
      </c>
      <c r="BSO77" s="81" t="s">
        <v>103</v>
      </c>
      <c r="BSP77" s="81" t="s">
        <v>314</v>
      </c>
      <c r="BSQ77" s="135">
        <v>11968</v>
      </c>
      <c r="BSR77" s="81" t="s">
        <v>311</v>
      </c>
      <c r="BSS77" s="81">
        <v>89</v>
      </c>
      <c r="BST77" s="81" t="s">
        <v>315</v>
      </c>
      <c r="BSU77" s="81" t="s">
        <v>309</v>
      </c>
      <c r="BSV77" s="81" t="s">
        <v>99</v>
      </c>
      <c r="BSW77" s="81" t="s">
        <v>103</v>
      </c>
      <c r="BSX77" s="81" t="s">
        <v>314</v>
      </c>
      <c r="BSY77" s="135">
        <v>11968</v>
      </c>
      <c r="BSZ77" s="81" t="s">
        <v>311</v>
      </c>
      <c r="BTA77" s="81">
        <v>89</v>
      </c>
      <c r="BTB77" s="81" t="s">
        <v>315</v>
      </c>
      <c r="BTC77" s="81" t="s">
        <v>309</v>
      </c>
      <c r="BTD77" s="81" t="s">
        <v>99</v>
      </c>
      <c r="BTE77" s="81" t="s">
        <v>103</v>
      </c>
      <c r="BTF77" s="81" t="s">
        <v>314</v>
      </c>
      <c r="BTG77" s="135">
        <v>11968</v>
      </c>
      <c r="BTH77" s="81" t="s">
        <v>311</v>
      </c>
      <c r="BTI77" s="81">
        <v>89</v>
      </c>
      <c r="BTJ77" s="81" t="s">
        <v>315</v>
      </c>
      <c r="BTK77" s="81" t="s">
        <v>309</v>
      </c>
      <c r="BTL77" s="81" t="s">
        <v>99</v>
      </c>
      <c r="BTM77" s="81" t="s">
        <v>103</v>
      </c>
      <c r="BTN77" s="81" t="s">
        <v>314</v>
      </c>
      <c r="BTO77" s="135">
        <v>11968</v>
      </c>
      <c r="BTP77" s="81" t="s">
        <v>311</v>
      </c>
      <c r="BTQ77" s="81">
        <v>89</v>
      </c>
      <c r="BTR77" s="81" t="s">
        <v>315</v>
      </c>
      <c r="BTS77" s="81" t="s">
        <v>309</v>
      </c>
      <c r="BTT77" s="81" t="s">
        <v>99</v>
      </c>
      <c r="BTU77" s="81" t="s">
        <v>103</v>
      </c>
      <c r="BTV77" s="81" t="s">
        <v>314</v>
      </c>
      <c r="BTW77" s="135">
        <v>11968</v>
      </c>
      <c r="BTX77" s="81" t="s">
        <v>311</v>
      </c>
      <c r="BTY77" s="81">
        <v>89</v>
      </c>
      <c r="BTZ77" s="81" t="s">
        <v>315</v>
      </c>
      <c r="BUA77" s="81" t="s">
        <v>309</v>
      </c>
      <c r="BUB77" s="81" t="s">
        <v>99</v>
      </c>
      <c r="BUC77" s="81" t="s">
        <v>103</v>
      </c>
      <c r="BUD77" s="81" t="s">
        <v>314</v>
      </c>
      <c r="BUE77" s="135">
        <v>11968</v>
      </c>
      <c r="BUF77" s="81" t="s">
        <v>311</v>
      </c>
      <c r="BUG77" s="81">
        <v>89</v>
      </c>
      <c r="BUH77" s="81" t="s">
        <v>315</v>
      </c>
      <c r="BUI77" s="81" t="s">
        <v>309</v>
      </c>
      <c r="BUJ77" s="81" t="s">
        <v>99</v>
      </c>
      <c r="BUK77" s="81" t="s">
        <v>103</v>
      </c>
      <c r="BUL77" s="81" t="s">
        <v>314</v>
      </c>
      <c r="BUM77" s="135">
        <v>11968</v>
      </c>
      <c r="BUN77" s="81" t="s">
        <v>311</v>
      </c>
      <c r="BUO77" s="81">
        <v>89</v>
      </c>
      <c r="BUP77" s="81" t="s">
        <v>315</v>
      </c>
      <c r="BUQ77" s="81" t="s">
        <v>309</v>
      </c>
      <c r="BUR77" s="81" t="s">
        <v>99</v>
      </c>
      <c r="BUS77" s="81" t="s">
        <v>103</v>
      </c>
      <c r="BUT77" s="81" t="s">
        <v>314</v>
      </c>
      <c r="BUU77" s="135">
        <v>11968</v>
      </c>
      <c r="BUV77" s="81" t="s">
        <v>311</v>
      </c>
      <c r="BUW77" s="81">
        <v>89</v>
      </c>
      <c r="BUX77" s="81" t="s">
        <v>315</v>
      </c>
      <c r="BUY77" s="81" t="s">
        <v>309</v>
      </c>
      <c r="BUZ77" s="81" t="s">
        <v>99</v>
      </c>
      <c r="BVA77" s="81" t="s">
        <v>103</v>
      </c>
      <c r="BVB77" s="81" t="s">
        <v>314</v>
      </c>
      <c r="BVC77" s="135">
        <v>11968</v>
      </c>
      <c r="BVD77" s="81" t="s">
        <v>311</v>
      </c>
      <c r="BVE77" s="81">
        <v>89</v>
      </c>
      <c r="BVF77" s="81" t="s">
        <v>315</v>
      </c>
      <c r="BVG77" s="81" t="s">
        <v>309</v>
      </c>
      <c r="BVH77" s="81" t="s">
        <v>99</v>
      </c>
      <c r="BVI77" s="81" t="s">
        <v>103</v>
      </c>
      <c r="BVJ77" s="81" t="s">
        <v>314</v>
      </c>
      <c r="BVK77" s="135">
        <v>11968</v>
      </c>
      <c r="BVL77" s="81" t="s">
        <v>311</v>
      </c>
      <c r="BVM77" s="81">
        <v>89</v>
      </c>
      <c r="BVN77" s="81" t="s">
        <v>315</v>
      </c>
      <c r="BVO77" s="81" t="s">
        <v>309</v>
      </c>
      <c r="BVP77" s="81" t="s">
        <v>99</v>
      </c>
      <c r="BVQ77" s="81" t="s">
        <v>103</v>
      </c>
      <c r="BVR77" s="81" t="s">
        <v>314</v>
      </c>
      <c r="BVS77" s="135">
        <v>11968</v>
      </c>
      <c r="BVT77" s="81" t="s">
        <v>311</v>
      </c>
      <c r="BVU77" s="81">
        <v>89</v>
      </c>
      <c r="BVV77" s="81" t="s">
        <v>315</v>
      </c>
      <c r="BVW77" s="81" t="s">
        <v>309</v>
      </c>
      <c r="BVX77" s="81" t="s">
        <v>99</v>
      </c>
      <c r="BVY77" s="81" t="s">
        <v>103</v>
      </c>
      <c r="BVZ77" s="81" t="s">
        <v>314</v>
      </c>
      <c r="BWA77" s="135">
        <v>11968</v>
      </c>
      <c r="BWB77" s="81" t="s">
        <v>311</v>
      </c>
      <c r="BWC77" s="81">
        <v>89</v>
      </c>
      <c r="BWD77" s="81" t="s">
        <v>315</v>
      </c>
      <c r="BWE77" s="81" t="s">
        <v>309</v>
      </c>
      <c r="BWF77" s="81" t="s">
        <v>99</v>
      </c>
      <c r="BWG77" s="81" t="s">
        <v>103</v>
      </c>
      <c r="BWH77" s="81" t="s">
        <v>314</v>
      </c>
      <c r="BWI77" s="135">
        <v>11968</v>
      </c>
      <c r="BWJ77" s="81" t="s">
        <v>311</v>
      </c>
      <c r="BWK77" s="81">
        <v>89</v>
      </c>
      <c r="BWL77" s="81" t="s">
        <v>315</v>
      </c>
      <c r="BWM77" s="81" t="s">
        <v>309</v>
      </c>
      <c r="BWN77" s="81" t="s">
        <v>99</v>
      </c>
      <c r="BWO77" s="81" t="s">
        <v>103</v>
      </c>
      <c r="BWP77" s="81" t="s">
        <v>314</v>
      </c>
      <c r="BWQ77" s="135">
        <v>11968</v>
      </c>
      <c r="BWR77" s="81" t="s">
        <v>311</v>
      </c>
      <c r="BWS77" s="81">
        <v>89</v>
      </c>
      <c r="BWT77" s="81" t="s">
        <v>315</v>
      </c>
      <c r="BWU77" s="81" t="s">
        <v>309</v>
      </c>
      <c r="BWV77" s="81" t="s">
        <v>99</v>
      </c>
      <c r="BWW77" s="81" t="s">
        <v>103</v>
      </c>
      <c r="BWX77" s="81" t="s">
        <v>314</v>
      </c>
      <c r="BWY77" s="135">
        <v>11968</v>
      </c>
      <c r="BWZ77" s="81" t="s">
        <v>311</v>
      </c>
      <c r="BXA77" s="81">
        <v>89</v>
      </c>
      <c r="BXB77" s="81" t="s">
        <v>315</v>
      </c>
      <c r="BXC77" s="81" t="s">
        <v>309</v>
      </c>
      <c r="BXD77" s="81" t="s">
        <v>99</v>
      </c>
      <c r="BXE77" s="81" t="s">
        <v>103</v>
      </c>
      <c r="BXF77" s="81" t="s">
        <v>314</v>
      </c>
      <c r="BXG77" s="135">
        <v>11968</v>
      </c>
      <c r="BXH77" s="81" t="s">
        <v>311</v>
      </c>
      <c r="BXI77" s="81">
        <v>89</v>
      </c>
      <c r="BXJ77" s="81" t="s">
        <v>315</v>
      </c>
      <c r="BXK77" s="81" t="s">
        <v>309</v>
      </c>
      <c r="BXL77" s="81" t="s">
        <v>99</v>
      </c>
      <c r="BXM77" s="81" t="s">
        <v>103</v>
      </c>
      <c r="BXN77" s="81" t="s">
        <v>314</v>
      </c>
      <c r="BXO77" s="135">
        <v>11968</v>
      </c>
      <c r="BXP77" s="81" t="s">
        <v>311</v>
      </c>
      <c r="BXQ77" s="81">
        <v>89</v>
      </c>
      <c r="BXR77" s="81" t="s">
        <v>315</v>
      </c>
      <c r="BXS77" s="81" t="s">
        <v>309</v>
      </c>
      <c r="BXT77" s="81" t="s">
        <v>99</v>
      </c>
      <c r="BXU77" s="81" t="s">
        <v>103</v>
      </c>
      <c r="BXV77" s="81" t="s">
        <v>314</v>
      </c>
      <c r="BXW77" s="135">
        <v>11968</v>
      </c>
      <c r="BXX77" s="81" t="s">
        <v>311</v>
      </c>
      <c r="BXY77" s="81">
        <v>89</v>
      </c>
      <c r="BXZ77" s="81" t="s">
        <v>315</v>
      </c>
      <c r="BYA77" s="81" t="s">
        <v>309</v>
      </c>
      <c r="BYB77" s="81" t="s">
        <v>99</v>
      </c>
      <c r="BYC77" s="81" t="s">
        <v>103</v>
      </c>
      <c r="BYD77" s="81" t="s">
        <v>314</v>
      </c>
      <c r="BYE77" s="135">
        <v>11968</v>
      </c>
      <c r="BYF77" s="81" t="s">
        <v>311</v>
      </c>
      <c r="BYG77" s="81">
        <v>89</v>
      </c>
      <c r="BYH77" s="81" t="s">
        <v>315</v>
      </c>
      <c r="BYI77" s="81" t="s">
        <v>309</v>
      </c>
      <c r="BYJ77" s="81" t="s">
        <v>99</v>
      </c>
      <c r="BYK77" s="81" t="s">
        <v>103</v>
      </c>
      <c r="BYL77" s="81" t="s">
        <v>314</v>
      </c>
      <c r="BYM77" s="135">
        <v>11968</v>
      </c>
      <c r="BYN77" s="81" t="s">
        <v>311</v>
      </c>
      <c r="BYO77" s="81">
        <v>89</v>
      </c>
      <c r="BYP77" s="81" t="s">
        <v>315</v>
      </c>
      <c r="BYQ77" s="81" t="s">
        <v>309</v>
      </c>
      <c r="BYR77" s="81" t="s">
        <v>99</v>
      </c>
      <c r="BYS77" s="81" t="s">
        <v>103</v>
      </c>
      <c r="BYT77" s="81" t="s">
        <v>314</v>
      </c>
      <c r="BYU77" s="135">
        <v>11968</v>
      </c>
      <c r="BYV77" s="81" t="s">
        <v>311</v>
      </c>
      <c r="BYW77" s="81">
        <v>89</v>
      </c>
      <c r="BYX77" s="81" t="s">
        <v>315</v>
      </c>
      <c r="BYY77" s="81" t="s">
        <v>309</v>
      </c>
      <c r="BYZ77" s="81" t="s">
        <v>99</v>
      </c>
      <c r="BZA77" s="81" t="s">
        <v>103</v>
      </c>
      <c r="BZB77" s="81" t="s">
        <v>314</v>
      </c>
      <c r="BZC77" s="135">
        <v>11968</v>
      </c>
      <c r="BZD77" s="81" t="s">
        <v>311</v>
      </c>
      <c r="BZE77" s="81">
        <v>89</v>
      </c>
      <c r="BZF77" s="81" t="s">
        <v>315</v>
      </c>
      <c r="BZG77" s="81" t="s">
        <v>309</v>
      </c>
      <c r="BZH77" s="81" t="s">
        <v>99</v>
      </c>
      <c r="BZI77" s="81" t="s">
        <v>103</v>
      </c>
      <c r="BZJ77" s="81" t="s">
        <v>314</v>
      </c>
      <c r="BZK77" s="135">
        <v>11968</v>
      </c>
      <c r="BZL77" s="81" t="s">
        <v>311</v>
      </c>
      <c r="BZM77" s="81">
        <v>89</v>
      </c>
      <c r="BZN77" s="81" t="s">
        <v>315</v>
      </c>
      <c r="BZO77" s="81" t="s">
        <v>309</v>
      </c>
      <c r="BZP77" s="81" t="s">
        <v>99</v>
      </c>
      <c r="BZQ77" s="81" t="s">
        <v>103</v>
      </c>
      <c r="BZR77" s="81" t="s">
        <v>314</v>
      </c>
      <c r="BZS77" s="135">
        <v>11968</v>
      </c>
      <c r="BZT77" s="81" t="s">
        <v>311</v>
      </c>
      <c r="BZU77" s="81">
        <v>89</v>
      </c>
      <c r="BZV77" s="81" t="s">
        <v>315</v>
      </c>
      <c r="BZW77" s="81" t="s">
        <v>309</v>
      </c>
      <c r="BZX77" s="81" t="s">
        <v>99</v>
      </c>
      <c r="BZY77" s="81" t="s">
        <v>103</v>
      </c>
      <c r="BZZ77" s="81" t="s">
        <v>314</v>
      </c>
      <c r="CAA77" s="135">
        <v>11968</v>
      </c>
      <c r="CAB77" s="81" t="s">
        <v>311</v>
      </c>
      <c r="CAC77" s="81">
        <v>89</v>
      </c>
      <c r="CAD77" s="81" t="s">
        <v>315</v>
      </c>
      <c r="CAE77" s="81" t="s">
        <v>309</v>
      </c>
      <c r="CAF77" s="81" t="s">
        <v>99</v>
      </c>
      <c r="CAG77" s="81" t="s">
        <v>103</v>
      </c>
      <c r="CAH77" s="81" t="s">
        <v>314</v>
      </c>
      <c r="CAI77" s="135">
        <v>11968</v>
      </c>
      <c r="CAJ77" s="81" t="s">
        <v>311</v>
      </c>
      <c r="CAK77" s="81">
        <v>89</v>
      </c>
      <c r="CAL77" s="81" t="s">
        <v>315</v>
      </c>
      <c r="CAM77" s="81" t="s">
        <v>309</v>
      </c>
      <c r="CAN77" s="81" t="s">
        <v>99</v>
      </c>
      <c r="CAO77" s="81" t="s">
        <v>103</v>
      </c>
      <c r="CAP77" s="81" t="s">
        <v>314</v>
      </c>
      <c r="CAQ77" s="135">
        <v>11968</v>
      </c>
      <c r="CAR77" s="81" t="s">
        <v>311</v>
      </c>
      <c r="CAS77" s="81">
        <v>89</v>
      </c>
      <c r="CAT77" s="81" t="s">
        <v>315</v>
      </c>
      <c r="CAU77" s="81" t="s">
        <v>309</v>
      </c>
      <c r="CAV77" s="81" t="s">
        <v>99</v>
      </c>
      <c r="CAW77" s="81" t="s">
        <v>103</v>
      </c>
      <c r="CAX77" s="81" t="s">
        <v>314</v>
      </c>
      <c r="CAY77" s="135">
        <v>11968</v>
      </c>
      <c r="CAZ77" s="81" t="s">
        <v>311</v>
      </c>
      <c r="CBA77" s="81">
        <v>89</v>
      </c>
      <c r="CBB77" s="81" t="s">
        <v>315</v>
      </c>
      <c r="CBC77" s="81" t="s">
        <v>309</v>
      </c>
      <c r="CBD77" s="81" t="s">
        <v>99</v>
      </c>
      <c r="CBE77" s="81" t="s">
        <v>103</v>
      </c>
      <c r="CBF77" s="81" t="s">
        <v>314</v>
      </c>
      <c r="CBG77" s="135">
        <v>11968</v>
      </c>
      <c r="CBH77" s="81" t="s">
        <v>311</v>
      </c>
      <c r="CBI77" s="81">
        <v>89</v>
      </c>
      <c r="CBJ77" s="81" t="s">
        <v>315</v>
      </c>
      <c r="CBK77" s="81" t="s">
        <v>309</v>
      </c>
      <c r="CBL77" s="81" t="s">
        <v>99</v>
      </c>
      <c r="CBM77" s="81" t="s">
        <v>103</v>
      </c>
      <c r="CBN77" s="81" t="s">
        <v>314</v>
      </c>
      <c r="CBO77" s="135">
        <v>11968</v>
      </c>
      <c r="CBP77" s="81" t="s">
        <v>311</v>
      </c>
      <c r="CBQ77" s="81">
        <v>89</v>
      </c>
      <c r="CBR77" s="81" t="s">
        <v>315</v>
      </c>
      <c r="CBS77" s="81" t="s">
        <v>309</v>
      </c>
      <c r="CBT77" s="81" t="s">
        <v>99</v>
      </c>
      <c r="CBU77" s="81" t="s">
        <v>103</v>
      </c>
      <c r="CBV77" s="81" t="s">
        <v>314</v>
      </c>
      <c r="CBW77" s="135">
        <v>11968</v>
      </c>
      <c r="CBX77" s="81" t="s">
        <v>311</v>
      </c>
      <c r="CBY77" s="81">
        <v>89</v>
      </c>
      <c r="CBZ77" s="81" t="s">
        <v>315</v>
      </c>
      <c r="CCA77" s="81" t="s">
        <v>309</v>
      </c>
      <c r="CCB77" s="81" t="s">
        <v>99</v>
      </c>
      <c r="CCC77" s="81" t="s">
        <v>103</v>
      </c>
      <c r="CCD77" s="81" t="s">
        <v>314</v>
      </c>
      <c r="CCE77" s="135">
        <v>11968</v>
      </c>
      <c r="CCF77" s="81" t="s">
        <v>311</v>
      </c>
      <c r="CCG77" s="81">
        <v>89</v>
      </c>
      <c r="CCH77" s="81" t="s">
        <v>315</v>
      </c>
      <c r="CCI77" s="81" t="s">
        <v>309</v>
      </c>
      <c r="CCJ77" s="81" t="s">
        <v>99</v>
      </c>
      <c r="CCK77" s="81" t="s">
        <v>103</v>
      </c>
      <c r="CCL77" s="81" t="s">
        <v>314</v>
      </c>
      <c r="CCM77" s="135">
        <v>11968</v>
      </c>
      <c r="CCN77" s="81" t="s">
        <v>311</v>
      </c>
      <c r="CCO77" s="81">
        <v>89</v>
      </c>
      <c r="CCP77" s="81" t="s">
        <v>315</v>
      </c>
      <c r="CCQ77" s="81" t="s">
        <v>309</v>
      </c>
      <c r="CCR77" s="81" t="s">
        <v>99</v>
      </c>
      <c r="CCS77" s="81" t="s">
        <v>103</v>
      </c>
      <c r="CCT77" s="81" t="s">
        <v>314</v>
      </c>
      <c r="CCU77" s="135">
        <v>11968</v>
      </c>
      <c r="CCV77" s="81" t="s">
        <v>311</v>
      </c>
      <c r="CCW77" s="81">
        <v>89</v>
      </c>
      <c r="CCX77" s="81" t="s">
        <v>315</v>
      </c>
      <c r="CCY77" s="81" t="s">
        <v>309</v>
      </c>
      <c r="CCZ77" s="81" t="s">
        <v>99</v>
      </c>
      <c r="CDA77" s="81" t="s">
        <v>103</v>
      </c>
      <c r="CDB77" s="81" t="s">
        <v>314</v>
      </c>
      <c r="CDC77" s="135">
        <v>11968</v>
      </c>
      <c r="CDD77" s="81" t="s">
        <v>311</v>
      </c>
      <c r="CDE77" s="81">
        <v>89</v>
      </c>
      <c r="CDF77" s="81" t="s">
        <v>315</v>
      </c>
      <c r="CDG77" s="81" t="s">
        <v>309</v>
      </c>
      <c r="CDH77" s="81" t="s">
        <v>99</v>
      </c>
      <c r="CDI77" s="81" t="s">
        <v>103</v>
      </c>
      <c r="CDJ77" s="81" t="s">
        <v>314</v>
      </c>
      <c r="CDK77" s="135">
        <v>11968</v>
      </c>
      <c r="CDL77" s="81" t="s">
        <v>311</v>
      </c>
      <c r="CDM77" s="81">
        <v>89</v>
      </c>
      <c r="CDN77" s="81" t="s">
        <v>315</v>
      </c>
      <c r="CDO77" s="81" t="s">
        <v>309</v>
      </c>
      <c r="CDP77" s="81" t="s">
        <v>99</v>
      </c>
      <c r="CDQ77" s="81" t="s">
        <v>103</v>
      </c>
      <c r="CDR77" s="81" t="s">
        <v>314</v>
      </c>
      <c r="CDS77" s="135">
        <v>11968</v>
      </c>
      <c r="CDT77" s="81" t="s">
        <v>311</v>
      </c>
      <c r="CDU77" s="81">
        <v>89</v>
      </c>
      <c r="CDV77" s="81" t="s">
        <v>315</v>
      </c>
      <c r="CDW77" s="81" t="s">
        <v>309</v>
      </c>
      <c r="CDX77" s="81" t="s">
        <v>99</v>
      </c>
      <c r="CDY77" s="81" t="s">
        <v>103</v>
      </c>
      <c r="CDZ77" s="81" t="s">
        <v>314</v>
      </c>
      <c r="CEA77" s="135">
        <v>11968</v>
      </c>
      <c r="CEB77" s="81" t="s">
        <v>311</v>
      </c>
      <c r="CEC77" s="81">
        <v>89</v>
      </c>
      <c r="CED77" s="81" t="s">
        <v>315</v>
      </c>
      <c r="CEE77" s="81" t="s">
        <v>309</v>
      </c>
      <c r="CEF77" s="81" t="s">
        <v>99</v>
      </c>
      <c r="CEG77" s="81" t="s">
        <v>103</v>
      </c>
      <c r="CEH77" s="81" t="s">
        <v>314</v>
      </c>
      <c r="CEI77" s="135">
        <v>11968</v>
      </c>
      <c r="CEJ77" s="81" t="s">
        <v>311</v>
      </c>
      <c r="CEK77" s="81">
        <v>89</v>
      </c>
      <c r="CEL77" s="81" t="s">
        <v>315</v>
      </c>
      <c r="CEM77" s="81" t="s">
        <v>309</v>
      </c>
      <c r="CEN77" s="81" t="s">
        <v>99</v>
      </c>
      <c r="CEO77" s="81" t="s">
        <v>103</v>
      </c>
      <c r="CEP77" s="81" t="s">
        <v>314</v>
      </c>
      <c r="CEQ77" s="135">
        <v>11968</v>
      </c>
      <c r="CER77" s="81" t="s">
        <v>311</v>
      </c>
      <c r="CES77" s="81">
        <v>89</v>
      </c>
      <c r="CET77" s="81" t="s">
        <v>315</v>
      </c>
      <c r="CEU77" s="81" t="s">
        <v>309</v>
      </c>
      <c r="CEV77" s="81" t="s">
        <v>99</v>
      </c>
      <c r="CEW77" s="81" t="s">
        <v>103</v>
      </c>
      <c r="CEX77" s="81" t="s">
        <v>314</v>
      </c>
      <c r="CEY77" s="135">
        <v>11968</v>
      </c>
      <c r="CEZ77" s="81" t="s">
        <v>311</v>
      </c>
      <c r="CFA77" s="81">
        <v>89</v>
      </c>
      <c r="CFB77" s="81" t="s">
        <v>315</v>
      </c>
      <c r="CFC77" s="81" t="s">
        <v>309</v>
      </c>
      <c r="CFD77" s="81" t="s">
        <v>99</v>
      </c>
      <c r="CFE77" s="81" t="s">
        <v>103</v>
      </c>
      <c r="CFF77" s="81" t="s">
        <v>314</v>
      </c>
      <c r="CFG77" s="135">
        <v>11968</v>
      </c>
      <c r="CFH77" s="81" t="s">
        <v>311</v>
      </c>
      <c r="CFI77" s="81">
        <v>89</v>
      </c>
      <c r="CFJ77" s="81" t="s">
        <v>315</v>
      </c>
      <c r="CFK77" s="81" t="s">
        <v>309</v>
      </c>
      <c r="CFL77" s="81" t="s">
        <v>99</v>
      </c>
      <c r="CFM77" s="81" t="s">
        <v>103</v>
      </c>
      <c r="CFN77" s="81" t="s">
        <v>314</v>
      </c>
      <c r="CFO77" s="135">
        <v>11968</v>
      </c>
      <c r="CFP77" s="81" t="s">
        <v>311</v>
      </c>
      <c r="CFQ77" s="81">
        <v>89</v>
      </c>
      <c r="CFR77" s="81" t="s">
        <v>315</v>
      </c>
      <c r="CFS77" s="81" t="s">
        <v>309</v>
      </c>
      <c r="CFT77" s="81" t="s">
        <v>99</v>
      </c>
      <c r="CFU77" s="81" t="s">
        <v>103</v>
      </c>
      <c r="CFV77" s="81" t="s">
        <v>314</v>
      </c>
      <c r="CFW77" s="135">
        <v>11968</v>
      </c>
      <c r="CFX77" s="81" t="s">
        <v>311</v>
      </c>
      <c r="CFY77" s="81">
        <v>89</v>
      </c>
      <c r="CFZ77" s="81" t="s">
        <v>315</v>
      </c>
      <c r="CGA77" s="81" t="s">
        <v>309</v>
      </c>
      <c r="CGB77" s="81" t="s">
        <v>99</v>
      </c>
      <c r="CGC77" s="81" t="s">
        <v>103</v>
      </c>
      <c r="CGD77" s="81" t="s">
        <v>314</v>
      </c>
      <c r="CGE77" s="135">
        <v>11968</v>
      </c>
      <c r="CGF77" s="81" t="s">
        <v>311</v>
      </c>
      <c r="CGG77" s="81">
        <v>89</v>
      </c>
      <c r="CGH77" s="81" t="s">
        <v>315</v>
      </c>
      <c r="CGI77" s="81" t="s">
        <v>309</v>
      </c>
      <c r="CGJ77" s="81" t="s">
        <v>99</v>
      </c>
      <c r="CGK77" s="81" t="s">
        <v>103</v>
      </c>
      <c r="CGL77" s="81" t="s">
        <v>314</v>
      </c>
      <c r="CGM77" s="135">
        <v>11968</v>
      </c>
      <c r="CGN77" s="81" t="s">
        <v>311</v>
      </c>
      <c r="CGO77" s="81">
        <v>89</v>
      </c>
      <c r="CGP77" s="81" t="s">
        <v>315</v>
      </c>
      <c r="CGQ77" s="81" t="s">
        <v>309</v>
      </c>
      <c r="CGR77" s="81" t="s">
        <v>99</v>
      </c>
      <c r="CGS77" s="81" t="s">
        <v>103</v>
      </c>
      <c r="CGT77" s="81" t="s">
        <v>314</v>
      </c>
      <c r="CGU77" s="135">
        <v>11968</v>
      </c>
      <c r="CGV77" s="81" t="s">
        <v>311</v>
      </c>
      <c r="CGW77" s="81">
        <v>89</v>
      </c>
      <c r="CGX77" s="81" t="s">
        <v>315</v>
      </c>
      <c r="CGY77" s="81" t="s">
        <v>309</v>
      </c>
      <c r="CGZ77" s="81" t="s">
        <v>99</v>
      </c>
      <c r="CHA77" s="81" t="s">
        <v>103</v>
      </c>
      <c r="CHB77" s="81" t="s">
        <v>314</v>
      </c>
      <c r="CHC77" s="135">
        <v>11968</v>
      </c>
      <c r="CHD77" s="81" t="s">
        <v>311</v>
      </c>
      <c r="CHE77" s="81">
        <v>89</v>
      </c>
      <c r="CHF77" s="81" t="s">
        <v>315</v>
      </c>
      <c r="CHG77" s="81" t="s">
        <v>309</v>
      </c>
      <c r="CHH77" s="81" t="s">
        <v>99</v>
      </c>
      <c r="CHI77" s="81" t="s">
        <v>103</v>
      </c>
      <c r="CHJ77" s="81" t="s">
        <v>314</v>
      </c>
      <c r="CHK77" s="135">
        <v>11968</v>
      </c>
      <c r="CHL77" s="81" t="s">
        <v>311</v>
      </c>
      <c r="CHM77" s="81">
        <v>89</v>
      </c>
      <c r="CHN77" s="81" t="s">
        <v>315</v>
      </c>
      <c r="CHO77" s="81" t="s">
        <v>309</v>
      </c>
      <c r="CHP77" s="81" t="s">
        <v>99</v>
      </c>
      <c r="CHQ77" s="81" t="s">
        <v>103</v>
      </c>
      <c r="CHR77" s="81" t="s">
        <v>314</v>
      </c>
      <c r="CHS77" s="135">
        <v>11968</v>
      </c>
      <c r="CHT77" s="81" t="s">
        <v>311</v>
      </c>
      <c r="CHU77" s="81">
        <v>89</v>
      </c>
      <c r="CHV77" s="81" t="s">
        <v>315</v>
      </c>
      <c r="CHW77" s="81" t="s">
        <v>309</v>
      </c>
      <c r="CHX77" s="81" t="s">
        <v>99</v>
      </c>
      <c r="CHY77" s="81" t="s">
        <v>103</v>
      </c>
      <c r="CHZ77" s="81" t="s">
        <v>314</v>
      </c>
      <c r="CIA77" s="135">
        <v>11968</v>
      </c>
      <c r="CIB77" s="81" t="s">
        <v>311</v>
      </c>
      <c r="CIC77" s="81">
        <v>89</v>
      </c>
      <c r="CID77" s="81" t="s">
        <v>315</v>
      </c>
      <c r="CIE77" s="81" t="s">
        <v>309</v>
      </c>
      <c r="CIF77" s="81" t="s">
        <v>99</v>
      </c>
      <c r="CIG77" s="81" t="s">
        <v>103</v>
      </c>
      <c r="CIH77" s="81" t="s">
        <v>314</v>
      </c>
      <c r="CII77" s="135">
        <v>11968</v>
      </c>
      <c r="CIJ77" s="81" t="s">
        <v>311</v>
      </c>
      <c r="CIK77" s="81">
        <v>89</v>
      </c>
      <c r="CIL77" s="81" t="s">
        <v>315</v>
      </c>
      <c r="CIM77" s="81" t="s">
        <v>309</v>
      </c>
      <c r="CIN77" s="81" t="s">
        <v>99</v>
      </c>
      <c r="CIO77" s="81" t="s">
        <v>103</v>
      </c>
      <c r="CIP77" s="81" t="s">
        <v>314</v>
      </c>
      <c r="CIQ77" s="135">
        <v>11968</v>
      </c>
      <c r="CIR77" s="81" t="s">
        <v>311</v>
      </c>
      <c r="CIS77" s="81">
        <v>89</v>
      </c>
      <c r="CIT77" s="81" t="s">
        <v>315</v>
      </c>
      <c r="CIU77" s="81" t="s">
        <v>309</v>
      </c>
      <c r="CIV77" s="81" t="s">
        <v>99</v>
      </c>
      <c r="CIW77" s="81" t="s">
        <v>103</v>
      </c>
      <c r="CIX77" s="81" t="s">
        <v>314</v>
      </c>
      <c r="CIY77" s="135">
        <v>11968</v>
      </c>
      <c r="CIZ77" s="81" t="s">
        <v>311</v>
      </c>
      <c r="CJA77" s="81">
        <v>89</v>
      </c>
      <c r="CJB77" s="81" t="s">
        <v>315</v>
      </c>
      <c r="CJC77" s="81" t="s">
        <v>309</v>
      </c>
      <c r="CJD77" s="81" t="s">
        <v>99</v>
      </c>
      <c r="CJE77" s="81" t="s">
        <v>103</v>
      </c>
      <c r="CJF77" s="81" t="s">
        <v>314</v>
      </c>
      <c r="CJG77" s="135">
        <v>11968</v>
      </c>
      <c r="CJH77" s="81" t="s">
        <v>311</v>
      </c>
      <c r="CJI77" s="81">
        <v>89</v>
      </c>
      <c r="CJJ77" s="81" t="s">
        <v>315</v>
      </c>
      <c r="CJK77" s="81" t="s">
        <v>309</v>
      </c>
      <c r="CJL77" s="81" t="s">
        <v>99</v>
      </c>
      <c r="CJM77" s="81" t="s">
        <v>103</v>
      </c>
      <c r="CJN77" s="81" t="s">
        <v>314</v>
      </c>
      <c r="CJO77" s="135">
        <v>11968</v>
      </c>
      <c r="CJP77" s="81" t="s">
        <v>311</v>
      </c>
      <c r="CJQ77" s="81">
        <v>89</v>
      </c>
      <c r="CJR77" s="81" t="s">
        <v>315</v>
      </c>
      <c r="CJS77" s="81" t="s">
        <v>309</v>
      </c>
      <c r="CJT77" s="81" t="s">
        <v>99</v>
      </c>
      <c r="CJU77" s="81" t="s">
        <v>103</v>
      </c>
      <c r="CJV77" s="81" t="s">
        <v>314</v>
      </c>
      <c r="CJW77" s="135">
        <v>11968</v>
      </c>
      <c r="CJX77" s="81" t="s">
        <v>311</v>
      </c>
      <c r="CJY77" s="81">
        <v>89</v>
      </c>
      <c r="CJZ77" s="81" t="s">
        <v>315</v>
      </c>
      <c r="CKA77" s="81" t="s">
        <v>309</v>
      </c>
      <c r="CKB77" s="81" t="s">
        <v>99</v>
      </c>
      <c r="CKC77" s="81" t="s">
        <v>103</v>
      </c>
      <c r="CKD77" s="81" t="s">
        <v>314</v>
      </c>
      <c r="CKE77" s="135">
        <v>11968</v>
      </c>
      <c r="CKF77" s="81" t="s">
        <v>311</v>
      </c>
      <c r="CKG77" s="81">
        <v>89</v>
      </c>
      <c r="CKH77" s="81" t="s">
        <v>315</v>
      </c>
      <c r="CKI77" s="81" t="s">
        <v>309</v>
      </c>
      <c r="CKJ77" s="81" t="s">
        <v>99</v>
      </c>
      <c r="CKK77" s="81" t="s">
        <v>103</v>
      </c>
      <c r="CKL77" s="81" t="s">
        <v>314</v>
      </c>
      <c r="CKM77" s="135">
        <v>11968</v>
      </c>
      <c r="CKN77" s="81" t="s">
        <v>311</v>
      </c>
      <c r="CKO77" s="81">
        <v>89</v>
      </c>
      <c r="CKP77" s="81" t="s">
        <v>315</v>
      </c>
      <c r="CKQ77" s="81" t="s">
        <v>309</v>
      </c>
      <c r="CKR77" s="81" t="s">
        <v>99</v>
      </c>
      <c r="CKS77" s="81" t="s">
        <v>103</v>
      </c>
      <c r="CKT77" s="81" t="s">
        <v>314</v>
      </c>
      <c r="CKU77" s="135">
        <v>11968</v>
      </c>
      <c r="CKV77" s="81" t="s">
        <v>311</v>
      </c>
      <c r="CKW77" s="81">
        <v>89</v>
      </c>
      <c r="CKX77" s="81" t="s">
        <v>315</v>
      </c>
      <c r="CKY77" s="81" t="s">
        <v>309</v>
      </c>
      <c r="CKZ77" s="81" t="s">
        <v>99</v>
      </c>
      <c r="CLA77" s="81" t="s">
        <v>103</v>
      </c>
      <c r="CLB77" s="81" t="s">
        <v>314</v>
      </c>
      <c r="CLC77" s="135">
        <v>11968</v>
      </c>
      <c r="CLD77" s="81" t="s">
        <v>311</v>
      </c>
      <c r="CLE77" s="81">
        <v>89</v>
      </c>
      <c r="CLF77" s="81" t="s">
        <v>315</v>
      </c>
      <c r="CLG77" s="81" t="s">
        <v>309</v>
      </c>
      <c r="CLH77" s="81" t="s">
        <v>99</v>
      </c>
      <c r="CLI77" s="81" t="s">
        <v>103</v>
      </c>
      <c r="CLJ77" s="81" t="s">
        <v>314</v>
      </c>
      <c r="CLK77" s="135">
        <v>11968</v>
      </c>
      <c r="CLL77" s="81" t="s">
        <v>311</v>
      </c>
      <c r="CLM77" s="81">
        <v>89</v>
      </c>
      <c r="CLN77" s="81" t="s">
        <v>315</v>
      </c>
      <c r="CLO77" s="81" t="s">
        <v>309</v>
      </c>
      <c r="CLP77" s="81" t="s">
        <v>99</v>
      </c>
      <c r="CLQ77" s="81" t="s">
        <v>103</v>
      </c>
      <c r="CLR77" s="81" t="s">
        <v>314</v>
      </c>
      <c r="CLS77" s="135">
        <v>11968</v>
      </c>
      <c r="CLT77" s="81" t="s">
        <v>311</v>
      </c>
      <c r="CLU77" s="81">
        <v>89</v>
      </c>
      <c r="CLV77" s="81" t="s">
        <v>315</v>
      </c>
      <c r="CLW77" s="81" t="s">
        <v>309</v>
      </c>
      <c r="CLX77" s="81" t="s">
        <v>99</v>
      </c>
      <c r="CLY77" s="81" t="s">
        <v>103</v>
      </c>
      <c r="CLZ77" s="81" t="s">
        <v>314</v>
      </c>
      <c r="CMA77" s="135">
        <v>11968</v>
      </c>
      <c r="CMB77" s="81" t="s">
        <v>311</v>
      </c>
      <c r="CMC77" s="81">
        <v>89</v>
      </c>
      <c r="CMD77" s="81" t="s">
        <v>315</v>
      </c>
      <c r="CME77" s="81" t="s">
        <v>309</v>
      </c>
      <c r="CMF77" s="81" t="s">
        <v>99</v>
      </c>
      <c r="CMG77" s="81" t="s">
        <v>103</v>
      </c>
      <c r="CMH77" s="81" t="s">
        <v>314</v>
      </c>
      <c r="CMI77" s="135">
        <v>11968</v>
      </c>
      <c r="CMJ77" s="81" t="s">
        <v>311</v>
      </c>
      <c r="CMK77" s="81">
        <v>89</v>
      </c>
      <c r="CML77" s="81" t="s">
        <v>315</v>
      </c>
      <c r="CMM77" s="81" t="s">
        <v>309</v>
      </c>
      <c r="CMN77" s="81" t="s">
        <v>99</v>
      </c>
      <c r="CMO77" s="81" t="s">
        <v>103</v>
      </c>
      <c r="CMP77" s="81" t="s">
        <v>314</v>
      </c>
      <c r="CMQ77" s="135">
        <v>11968</v>
      </c>
      <c r="CMR77" s="81" t="s">
        <v>311</v>
      </c>
      <c r="CMS77" s="81">
        <v>89</v>
      </c>
      <c r="CMT77" s="81" t="s">
        <v>315</v>
      </c>
      <c r="CMU77" s="81" t="s">
        <v>309</v>
      </c>
      <c r="CMV77" s="81" t="s">
        <v>99</v>
      </c>
      <c r="CMW77" s="81" t="s">
        <v>103</v>
      </c>
      <c r="CMX77" s="81" t="s">
        <v>314</v>
      </c>
      <c r="CMY77" s="135">
        <v>11968</v>
      </c>
      <c r="CMZ77" s="81" t="s">
        <v>311</v>
      </c>
      <c r="CNA77" s="81">
        <v>89</v>
      </c>
      <c r="CNB77" s="81" t="s">
        <v>315</v>
      </c>
      <c r="CNC77" s="81" t="s">
        <v>309</v>
      </c>
      <c r="CND77" s="81" t="s">
        <v>99</v>
      </c>
      <c r="CNE77" s="81" t="s">
        <v>103</v>
      </c>
      <c r="CNF77" s="81" t="s">
        <v>314</v>
      </c>
      <c r="CNG77" s="135">
        <v>11968</v>
      </c>
      <c r="CNH77" s="81" t="s">
        <v>311</v>
      </c>
      <c r="CNI77" s="81">
        <v>89</v>
      </c>
      <c r="CNJ77" s="81" t="s">
        <v>315</v>
      </c>
      <c r="CNK77" s="81" t="s">
        <v>309</v>
      </c>
      <c r="CNL77" s="81" t="s">
        <v>99</v>
      </c>
      <c r="CNM77" s="81" t="s">
        <v>103</v>
      </c>
      <c r="CNN77" s="81" t="s">
        <v>314</v>
      </c>
      <c r="CNO77" s="135">
        <v>11968</v>
      </c>
      <c r="CNP77" s="81" t="s">
        <v>311</v>
      </c>
      <c r="CNQ77" s="81">
        <v>89</v>
      </c>
      <c r="CNR77" s="81" t="s">
        <v>315</v>
      </c>
      <c r="CNS77" s="81" t="s">
        <v>309</v>
      </c>
      <c r="CNT77" s="81" t="s">
        <v>99</v>
      </c>
      <c r="CNU77" s="81" t="s">
        <v>103</v>
      </c>
      <c r="CNV77" s="81" t="s">
        <v>314</v>
      </c>
      <c r="CNW77" s="135">
        <v>11968</v>
      </c>
      <c r="CNX77" s="81" t="s">
        <v>311</v>
      </c>
      <c r="CNY77" s="81">
        <v>89</v>
      </c>
      <c r="CNZ77" s="81" t="s">
        <v>315</v>
      </c>
      <c r="COA77" s="81" t="s">
        <v>309</v>
      </c>
      <c r="COB77" s="81" t="s">
        <v>99</v>
      </c>
      <c r="COC77" s="81" t="s">
        <v>103</v>
      </c>
      <c r="COD77" s="81" t="s">
        <v>314</v>
      </c>
      <c r="COE77" s="135">
        <v>11968</v>
      </c>
      <c r="COF77" s="81" t="s">
        <v>311</v>
      </c>
      <c r="COG77" s="81">
        <v>89</v>
      </c>
      <c r="COH77" s="81" t="s">
        <v>315</v>
      </c>
      <c r="COI77" s="81" t="s">
        <v>309</v>
      </c>
      <c r="COJ77" s="81" t="s">
        <v>99</v>
      </c>
      <c r="COK77" s="81" t="s">
        <v>103</v>
      </c>
      <c r="COL77" s="81" t="s">
        <v>314</v>
      </c>
      <c r="COM77" s="135">
        <v>11968</v>
      </c>
      <c r="CON77" s="81" t="s">
        <v>311</v>
      </c>
      <c r="COO77" s="81">
        <v>89</v>
      </c>
      <c r="COP77" s="81" t="s">
        <v>315</v>
      </c>
      <c r="COQ77" s="81" t="s">
        <v>309</v>
      </c>
      <c r="COR77" s="81" t="s">
        <v>99</v>
      </c>
      <c r="COS77" s="81" t="s">
        <v>103</v>
      </c>
      <c r="COT77" s="81" t="s">
        <v>314</v>
      </c>
      <c r="COU77" s="135">
        <v>11968</v>
      </c>
      <c r="COV77" s="81" t="s">
        <v>311</v>
      </c>
      <c r="COW77" s="81">
        <v>89</v>
      </c>
      <c r="COX77" s="81" t="s">
        <v>315</v>
      </c>
      <c r="COY77" s="81" t="s">
        <v>309</v>
      </c>
      <c r="COZ77" s="81" t="s">
        <v>99</v>
      </c>
      <c r="CPA77" s="81" t="s">
        <v>103</v>
      </c>
      <c r="CPB77" s="81" t="s">
        <v>314</v>
      </c>
      <c r="CPC77" s="135">
        <v>11968</v>
      </c>
      <c r="CPD77" s="81" t="s">
        <v>311</v>
      </c>
      <c r="CPE77" s="81">
        <v>89</v>
      </c>
      <c r="CPF77" s="81" t="s">
        <v>315</v>
      </c>
      <c r="CPG77" s="81" t="s">
        <v>309</v>
      </c>
      <c r="CPH77" s="81" t="s">
        <v>99</v>
      </c>
      <c r="CPI77" s="81" t="s">
        <v>103</v>
      </c>
      <c r="CPJ77" s="81" t="s">
        <v>314</v>
      </c>
      <c r="CPK77" s="135">
        <v>11968</v>
      </c>
      <c r="CPL77" s="81" t="s">
        <v>311</v>
      </c>
      <c r="CPM77" s="81">
        <v>89</v>
      </c>
      <c r="CPN77" s="81" t="s">
        <v>315</v>
      </c>
      <c r="CPO77" s="81" t="s">
        <v>309</v>
      </c>
      <c r="CPP77" s="81" t="s">
        <v>99</v>
      </c>
      <c r="CPQ77" s="81" t="s">
        <v>103</v>
      </c>
      <c r="CPR77" s="81" t="s">
        <v>314</v>
      </c>
      <c r="CPS77" s="135">
        <v>11968</v>
      </c>
      <c r="CPT77" s="81" t="s">
        <v>311</v>
      </c>
      <c r="CPU77" s="81">
        <v>89</v>
      </c>
      <c r="CPV77" s="81" t="s">
        <v>315</v>
      </c>
      <c r="CPW77" s="81" t="s">
        <v>309</v>
      </c>
      <c r="CPX77" s="81" t="s">
        <v>99</v>
      </c>
      <c r="CPY77" s="81" t="s">
        <v>103</v>
      </c>
      <c r="CPZ77" s="81" t="s">
        <v>314</v>
      </c>
      <c r="CQA77" s="135">
        <v>11968</v>
      </c>
      <c r="CQB77" s="81" t="s">
        <v>311</v>
      </c>
      <c r="CQC77" s="81">
        <v>89</v>
      </c>
      <c r="CQD77" s="81" t="s">
        <v>315</v>
      </c>
      <c r="CQE77" s="81" t="s">
        <v>309</v>
      </c>
      <c r="CQF77" s="81" t="s">
        <v>99</v>
      </c>
      <c r="CQG77" s="81" t="s">
        <v>103</v>
      </c>
      <c r="CQH77" s="81" t="s">
        <v>314</v>
      </c>
      <c r="CQI77" s="135">
        <v>11968</v>
      </c>
      <c r="CQJ77" s="81" t="s">
        <v>311</v>
      </c>
      <c r="CQK77" s="81">
        <v>89</v>
      </c>
      <c r="CQL77" s="81" t="s">
        <v>315</v>
      </c>
      <c r="CQM77" s="81" t="s">
        <v>309</v>
      </c>
      <c r="CQN77" s="81" t="s">
        <v>99</v>
      </c>
      <c r="CQO77" s="81" t="s">
        <v>103</v>
      </c>
      <c r="CQP77" s="81" t="s">
        <v>314</v>
      </c>
      <c r="CQQ77" s="135">
        <v>11968</v>
      </c>
      <c r="CQR77" s="81" t="s">
        <v>311</v>
      </c>
      <c r="CQS77" s="81">
        <v>89</v>
      </c>
      <c r="CQT77" s="81" t="s">
        <v>315</v>
      </c>
      <c r="CQU77" s="81" t="s">
        <v>309</v>
      </c>
      <c r="CQV77" s="81" t="s">
        <v>99</v>
      </c>
      <c r="CQW77" s="81" t="s">
        <v>103</v>
      </c>
      <c r="CQX77" s="81" t="s">
        <v>314</v>
      </c>
      <c r="CQY77" s="135">
        <v>11968</v>
      </c>
      <c r="CQZ77" s="81" t="s">
        <v>311</v>
      </c>
      <c r="CRA77" s="81">
        <v>89</v>
      </c>
      <c r="CRB77" s="81" t="s">
        <v>315</v>
      </c>
      <c r="CRC77" s="81" t="s">
        <v>309</v>
      </c>
      <c r="CRD77" s="81" t="s">
        <v>99</v>
      </c>
      <c r="CRE77" s="81" t="s">
        <v>103</v>
      </c>
      <c r="CRF77" s="81" t="s">
        <v>314</v>
      </c>
      <c r="CRG77" s="135">
        <v>11968</v>
      </c>
      <c r="CRH77" s="81" t="s">
        <v>311</v>
      </c>
      <c r="CRI77" s="81">
        <v>89</v>
      </c>
      <c r="CRJ77" s="81" t="s">
        <v>315</v>
      </c>
      <c r="CRK77" s="81" t="s">
        <v>309</v>
      </c>
      <c r="CRL77" s="81" t="s">
        <v>99</v>
      </c>
      <c r="CRM77" s="81" t="s">
        <v>103</v>
      </c>
      <c r="CRN77" s="81" t="s">
        <v>314</v>
      </c>
      <c r="CRO77" s="135">
        <v>11968</v>
      </c>
      <c r="CRP77" s="81" t="s">
        <v>311</v>
      </c>
      <c r="CRQ77" s="81">
        <v>89</v>
      </c>
      <c r="CRR77" s="81" t="s">
        <v>315</v>
      </c>
      <c r="CRS77" s="81" t="s">
        <v>309</v>
      </c>
      <c r="CRT77" s="81" t="s">
        <v>99</v>
      </c>
      <c r="CRU77" s="81" t="s">
        <v>103</v>
      </c>
      <c r="CRV77" s="81" t="s">
        <v>314</v>
      </c>
      <c r="CRW77" s="135">
        <v>11968</v>
      </c>
      <c r="CRX77" s="81" t="s">
        <v>311</v>
      </c>
      <c r="CRY77" s="81">
        <v>89</v>
      </c>
      <c r="CRZ77" s="81" t="s">
        <v>315</v>
      </c>
      <c r="CSA77" s="81" t="s">
        <v>309</v>
      </c>
      <c r="CSB77" s="81" t="s">
        <v>99</v>
      </c>
      <c r="CSC77" s="81" t="s">
        <v>103</v>
      </c>
      <c r="CSD77" s="81" t="s">
        <v>314</v>
      </c>
      <c r="CSE77" s="135">
        <v>11968</v>
      </c>
      <c r="CSF77" s="81" t="s">
        <v>311</v>
      </c>
      <c r="CSG77" s="81">
        <v>89</v>
      </c>
      <c r="CSH77" s="81" t="s">
        <v>315</v>
      </c>
      <c r="CSI77" s="81" t="s">
        <v>309</v>
      </c>
      <c r="CSJ77" s="81" t="s">
        <v>99</v>
      </c>
      <c r="CSK77" s="81" t="s">
        <v>103</v>
      </c>
      <c r="CSL77" s="81" t="s">
        <v>314</v>
      </c>
      <c r="CSM77" s="135">
        <v>11968</v>
      </c>
      <c r="CSN77" s="81" t="s">
        <v>311</v>
      </c>
      <c r="CSO77" s="81">
        <v>89</v>
      </c>
      <c r="CSP77" s="81" t="s">
        <v>315</v>
      </c>
      <c r="CSQ77" s="81" t="s">
        <v>309</v>
      </c>
      <c r="CSR77" s="81" t="s">
        <v>99</v>
      </c>
      <c r="CSS77" s="81" t="s">
        <v>103</v>
      </c>
      <c r="CST77" s="81" t="s">
        <v>314</v>
      </c>
      <c r="CSU77" s="135">
        <v>11968</v>
      </c>
      <c r="CSV77" s="81" t="s">
        <v>311</v>
      </c>
      <c r="CSW77" s="81">
        <v>89</v>
      </c>
      <c r="CSX77" s="81" t="s">
        <v>315</v>
      </c>
      <c r="CSY77" s="81" t="s">
        <v>309</v>
      </c>
      <c r="CSZ77" s="81" t="s">
        <v>99</v>
      </c>
      <c r="CTA77" s="81" t="s">
        <v>103</v>
      </c>
      <c r="CTB77" s="81" t="s">
        <v>314</v>
      </c>
      <c r="CTC77" s="135">
        <v>11968</v>
      </c>
      <c r="CTD77" s="81" t="s">
        <v>311</v>
      </c>
      <c r="CTE77" s="81">
        <v>89</v>
      </c>
      <c r="CTF77" s="81" t="s">
        <v>315</v>
      </c>
      <c r="CTG77" s="81" t="s">
        <v>309</v>
      </c>
      <c r="CTH77" s="81" t="s">
        <v>99</v>
      </c>
      <c r="CTI77" s="81" t="s">
        <v>103</v>
      </c>
      <c r="CTJ77" s="81" t="s">
        <v>314</v>
      </c>
      <c r="CTK77" s="135">
        <v>11968</v>
      </c>
      <c r="CTL77" s="81" t="s">
        <v>311</v>
      </c>
      <c r="CTM77" s="81">
        <v>89</v>
      </c>
      <c r="CTN77" s="81" t="s">
        <v>315</v>
      </c>
      <c r="CTO77" s="81" t="s">
        <v>309</v>
      </c>
      <c r="CTP77" s="81" t="s">
        <v>99</v>
      </c>
      <c r="CTQ77" s="81" t="s">
        <v>103</v>
      </c>
      <c r="CTR77" s="81" t="s">
        <v>314</v>
      </c>
      <c r="CTS77" s="135">
        <v>11968</v>
      </c>
      <c r="CTT77" s="81" t="s">
        <v>311</v>
      </c>
      <c r="CTU77" s="81">
        <v>89</v>
      </c>
      <c r="CTV77" s="81" t="s">
        <v>315</v>
      </c>
      <c r="CTW77" s="81" t="s">
        <v>309</v>
      </c>
      <c r="CTX77" s="81" t="s">
        <v>99</v>
      </c>
      <c r="CTY77" s="81" t="s">
        <v>103</v>
      </c>
      <c r="CTZ77" s="81" t="s">
        <v>314</v>
      </c>
      <c r="CUA77" s="135">
        <v>11968</v>
      </c>
      <c r="CUB77" s="81" t="s">
        <v>311</v>
      </c>
      <c r="CUC77" s="81">
        <v>89</v>
      </c>
      <c r="CUD77" s="81" t="s">
        <v>315</v>
      </c>
      <c r="CUE77" s="81" t="s">
        <v>309</v>
      </c>
      <c r="CUF77" s="81" t="s">
        <v>99</v>
      </c>
      <c r="CUG77" s="81" t="s">
        <v>103</v>
      </c>
      <c r="CUH77" s="81" t="s">
        <v>314</v>
      </c>
      <c r="CUI77" s="135">
        <v>11968</v>
      </c>
      <c r="CUJ77" s="81" t="s">
        <v>311</v>
      </c>
      <c r="CUK77" s="81">
        <v>89</v>
      </c>
      <c r="CUL77" s="81" t="s">
        <v>315</v>
      </c>
      <c r="CUM77" s="81" t="s">
        <v>309</v>
      </c>
      <c r="CUN77" s="81" t="s">
        <v>99</v>
      </c>
      <c r="CUO77" s="81" t="s">
        <v>103</v>
      </c>
      <c r="CUP77" s="81" t="s">
        <v>314</v>
      </c>
      <c r="CUQ77" s="135">
        <v>11968</v>
      </c>
      <c r="CUR77" s="81" t="s">
        <v>311</v>
      </c>
      <c r="CUS77" s="81">
        <v>89</v>
      </c>
      <c r="CUT77" s="81" t="s">
        <v>315</v>
      </c>
      <c r="CUU77" s="81" t="s">
        <v>309</v>
      </c>
      <c r="CUV77" s="81" t="s">
        <v>99</v>
      </c>
      <c r="CUW77" s="81" t="s">
        <v>103</v>
      </c>
      <c r="CUX77" s="81" t="s">
        <v>314</v>
      </c>
      <c r="CUY77" s="135">
        <v>11968</v>
      </c>
      <c r="CUZ77" s="81" t="s">
        <v>311</v>
      </c>
      <c r="CVA77" s="81">
        <v>89</v>
      </c>
      <c r="CVB77" s="81" t="s">
        <v>315</v>
      </c>
      <c r="CVC77" s="81" t="s">
        <v>309</v>
      </c>
      <c r="CVD77" s="81" t="s">
        <v>99</v>
      </c>
      <c r="CVE77" s="81" t="s">
        <v>103</v>
      </c>
      <c r="CVF77" s="81" t="s">
        <v>314</v>
      </c>
      <c r="CVG77" s="135">
        <v>11968</v>
      </c>
      <c r="CVH77" s="81" t="s">
        <v>311</v>
      </c>
      <c r="CVI77" s="81">
        <v>89</v>
      </c>
      <c r="CVJ77" s="81" t="s">
        <v>315</v>
      </c>
      <c r="CVK77" s="81" t="s">
        <v>309</v>
      </c>
      <c r="CVL77" s="81" t="s">
        <v>99</v>
      </c>
      <c r="CVM77" s="81" t="s">
        <v>103</v>
      </c>
      <c r="CVN77" s="81" t="s">
        <v>314</v>
      </c>
      <c r="CVO77" s="135">
        <v>11968</v>
      </c>
      <c r="CVP77" s="81" t="s">
        <v>311</v>
      </c>
      <c r="CVQ77" s="81">
        <v>89</v>
      </c>
      <c r="CVR77" s="81" t="s">
        <v>315</v>
      </c>
      <c r="CVS77" s="81" t="s">
        <v>309</v>
      </c>
      <c r="CVT77" s="81" t="s">
        <v>99</v>
      </c>
      <c r="CVU77" s="81" t="s">
        <v>103</v>
      </c>
      <c r="CVV77" s="81" t="s">
        <v>314</v>
      </c>
      <c r="CVW77" s="135">
        <v>11968</v>
      </c>
      <c r="CVX77" s="81" t="s">
        <v>311</v>
      </c>
      <c r="CVY77" s="81">
        <v>89</v>
      </c>
      <c r="CVZ77" s="81" t="s">
        <v>315</v>
      </c>
      <c r="CWA77" s="81" t="s">
        <v>309</v>
      </c>
      <c r="CWB77" s="81" t="s">
        <v>99</v>
      </c>
      <c r="CWC77" s="81" t="s">
        <v>103</v>
      </c>
      <c r="CWD77" s="81" t="s">
        <v>314</v>
      </c>
      <c r="CWE77" s="135">
        <v>11968</v>
      </c>
      <c r="CWF77" s="81" t="s">
        <v>311</v>
      </c>
      <c r="CWG77" s="81">
        <v>89</v>
      </c>
      <c r="CWH77" s="81" t="s">
        <v>315</v>
      </c>
      <c r="CWI77" s="81" t="s">
        <v>309</v>
      </c>
      <c r="CWJ77" s="81" t="s">
        <v>99</v>
      </c>
      <c r="CWK77" s="81" t="s">
        <v>103</v>
      </c>
      <c r="CWL77" s="81" t="s">
        <v>314</v>
      </c>
      <c r="CWM77" s="135">
        <v>11968</v>
      </c>
      <c r="CWN77" s="81" t="s">
        <v>311</v>
      </c>
      <c r="CWO77" s="81">
        <v>89</v>
      </c>
      <c r="CWP77" s="81" t="s">
        <v>315</v>
      </c>
      <c r="CWQ77" s="81" t="s">
        <v>309</v>
      </c>
      <c r="CWR77" s="81" t="s">
        <v>99</v>
      </c>
      <c r="CWS77" s="81" t="s">
        <v>103</v>
      </c>
      <c r="CWT77" s="81" t="s">
        <v>314</v>
      </c>
      <c r="CWU77" s="135">
        <v>11968</v>
      </c>
      <c r="CWV77" s="81" t="s">
        <v>311</v>
      </c>
      <c r="CWW77" s="81">
        <v>89</v>
      </c>
      <c r="CWX77" s="81" t="s">
        <v>315</v>
      </c>
      <c r="CWY77" s="81" t="s">
        <v>309</v>
      </c>
      <c r="CWZ77" s="81" t="s">
        <v>99</v>
      </c>
      <c r="CXA77" s="81" t="s">
        <v>103</v>
      </c>
      <c r="CXB77" s="81" t="s">
        <v>314</v>
      </c>
      <c r="CXC77" s="135">
        <v>11968</v>
      </c>
      <c r="CXD77" s="81" t="s">
        <v>311</v>
      </c>
      <c r="CXE77" s="81">
        <v>89</v>
      </c>
      <c r="CXF77" s="81" t="s">
        <v>315</v>
      </c>
      <c r="CXG77" s="81" t="s">
        <v>309</v>
      </c>
      <c r="CXH77" s="81" t="s">
        <v>99</v>
      </c>
      <c r="CXI77" s="81" t="s">
        <v>103</v>
      </c>
      <c r="CXJ77" s="81" t="s">
        <v>314</v>
      </c>
      <c r="CXK77" s="135">
        <v>11968</v>
      </c>
      <c r="CXL77" s="81" t="s">
        <v>311</v>
      </c>
      <c r="CXM77" s="81">
        <v>89</v>
      </c>
      <c r="CXN77" s="81" t="s">
        <v>315</v>
      </c>
      <c r="CXO77" s="81" t="s">
        <v>309</v>
      </c>
      <c r="CXP77" s="81" t="s">
        <v>99</v>
      </c>
      <c r="CXQ77" s="81" t="s">
        <v>103</v>
      </c>
      <c r="CXR77" s="81" t="s">
        <v>314</v>
      </c>
      <c r="CXS77" s="135">
        <v>11968</v>
      </c>
      <c r="CXT77" s="81" t="s">
        <v>311</v>
      </c>
      <c r="CXU77" s="81">
        <v>89</v>
      </c>
      <c r="CXV77" s="81" t="s">
        <v>315</v>
      </c>
      <c r="CXW77" s="81" t="s">
        <v>309</v>
      </c>
      <c r="CXX77" s="81" t="s">
        <v>99</v>
      </c>
      <c r="CXY77" s="81" t="s">
        <v>103</v>
      </c>
      <c r="CXZ77" s="81" t="s">
        <v>314</v>
      </c>
      <c r="CYA77" s="135">
        <v>11968</v>
      </c>
      <c r="CYB77" s="81" t="s">
        <v>311</v>
      </c>
      <c r="CYC77" s="81">
        <v>89</v>
      </c>
      <c r="CYD77" s="81" t="s">
        <v>315</v>
      </c>
      <c r="CYE77" s="81" t="s">
        <v>309</v>
      </c>
      <c r="CYF77" s="81" t="s">
        <v>99</v>
      </c>
      <c r="CYG77" s="81" t="s">
        <v>103</v>
      </c>
      <c r="CYH77" s="81" t="s">
        <v>314</v>
      </c>
      <c r="CYI77" s="135">
        <v>11968</v>
      </c>
      <c r="CYJ77" s="81" t="s">
        <v>311</v>
      </c>
      <c r="CYK77" s="81">
        <v>89</v>
      </c>
      <c r="CYL77" s="81" t="s">
        <v>315</v>
      </c>
      <c r="CYM77" s="81" t="s">
        <v>309</v>
      </c>
      <c r="CYN77" s="81" t="s">
        <v>99</v>
      </c>
      <c r="CYO77" s="81" t="s">
        <v>103</v>
      </c>
      <c r="CYP77" s="81" t="s">
        <v>314</v>
      </c>
      <c r="CYQ77" s="135">
        <v>11968</v>
      </c>
      <c r="CYR77" s="81" t="s">
        <v>311</v>
      </c>
      <c r="CYS77" s="81">
        <v>89</v>
      </c>
      <c r="CYT77" s="81" t="s">
        <v>315</v>
      </c>
      <c r="CYU77" s="81" t="s">
        <v>309</v>
      </c>
      <c r="CYV77" s="81" t="s">
        <v>99</v>
      </c>
      <c r="CYW77" s="81" t="s">
        <v>103</v>
      </c>
      <c r="CYX77" s="81" t="s">
        <v>314</v>
      </c>
      <c r="CYY77" s="135">
        <v>11968</v>
      </c>
      <c r="CYZ77" s="81" t="s">
        <v>311</v>
      </c>
      <c r="CZA77" s="81">
        <v>89</v>
      </c>
      <c r="CZB77" s="81" t="s">
        <v>315</v>
      </c>
      <c r="CZC77" s="81" t="s">
        <v>309</v>
      </c>
      <c r="CZD77" s="81" t="s">
        <v>99</v>
      </c>
      <c r="CZE77" s="81" t="s">
        <v>103</v>
      </c>
      <c r="CZF77" s="81" t="s">
        <v>314</v>
      </c>
      <c r="CZG77" s="135">
        <v>11968</v>
      </c>
      <c r="CZH77" s="81" t="s">
        <v>311</v>
      </c>
      <c r="CZI77" s="81">
        <v>89</v>
      </c>
      <c r="CZJ77" s="81" t="s">
        <v>315</v>
      </c>
      <c r="CZK77" s="81" t="s">
        <v>309</v>
      </c>
      <c r="CZL77" s="81" t="s">
        <v>99</v>
      </c>
      <c r="CZM77" s="81" t="s">
        <v>103</v>
      </c>
      <c r="CZN77" s="81" t="s">
        <v>314</v>
      </c>
      <c r="CZO77" s="135">
        <v>11968</v>
      </c>
      <c r="CZP77" s="81" t="s">
        <v>311</v>
      </c>
      <c r="CZQ77" s="81">
        <v>89</v>
      </c>
      <c r="CZR77" s="81" t="s">
        <v>315</v>
      </c>
      <c r="CZS77" s="81" t="s">
        <v>309</v>
      </c>
      <c r="CZT77" s="81" t="s">
        <v>99</v>
      </c>
      <c r="CZU77" s="81" t="s">
        <v>103</v>
      </c>
      <c r="CZV77" s="81" t="s">
        <v>314</v>
      </c>
      <c r="CZW77" s="135">
        <v>11968</v>
      </c>
      <c r="CZX77" s="81" t="s">
        <v>311</v>
      </c>
      <c r="CZY77" s="81">
        <v>89</v>
      </c>
      <c r="CZZ77" s="81" t="s">
        <v>315</v>
      </c>
      <c r="DAA77" s="81" t="s">
        <v>309</v>
      </c>
      <c r="DAB77" s="81" t="s">
        <v>99</v>
      </c>
      <c r="DAC77" s="81" t="s">
        <v>103</v>
      </c>
      <c r="DAD77" s="81" t="s">
        <v>314</v>
      </c>
      <c r="DAE77" s="135">
        <v>11968</v>
      </c>
      <c r="DAF77" s="81" t="s">
        <v>311</v>
      </c>
      <c r="DAG77" s="81">
        <v>89</v>
      </c>
      <c r="DAH77" s="81" t="s">
        <v>315</v>
      </c>
      <c r="DAI77" s="81" t="s">
        <v>309</v>
      </c>
      <c r="DAJ77" s="81" t="s">
        <v>99</v>
      </c>
      <c r="DAK77" s="81" t="s">
        <v>103</v>
      </c>
      <c r="DAL77" s="81" t="s">
        <v>314</v>
      </c>
      <c r="DAM77" s="135">
        <v>11968</v>
      </c>
      <c r="DAN77" s="81" t="s">
        <v>311</v>
      </c>
      <c r="DAO77" s="81">
        <v>89</v>
      </c>
      <c r="DAP77" s="81" t="s">
        <v>315</v>
      </c>
      <c r="DAQ77" s="81" t="s">
        <v>309</v>
      </c>
      <c r="DAR77" s="81" t="s">
        <v>99</v>
      </c>
      <c r="DAS77" s="81" t="s">
        <v>103</v>
      </c>
      <c r="DAT77" s="81" t="s">
        <v>314</v>
      </c>
      <c r="DAU77" s="135">
        <v>11968</v>
      </c>
      <c r="DAV77" s="81" t="s">
        <v>311</v>
      </c>
      <c r="DAW77" s="81">
        <v>89</v>
      </c>
      <c r="DAX77" s="81" t="s">
        <v>315</v>
      </c>
      <c r="DAY77" s="81" t="s">
        <v>309</v>
      </c>
      <c r="DAZ77" s="81" t="s">
        <v>99</v>
      </c>
      <c r="DBA77" s="81" t="s">
        <v>103</v>
      </c>
      <c r="DBB77" s="81" t="s">
        <v>314</v>
      </c>
      <c r="DBC77" s="135">
        <v>11968</v>
      </c>
      <c r="DBD77" s="81" t="s">
        <v>311</v>
      </c>
      <c r="DBE77" s="81">
        <v>89</v>
      </c>
      <c r="DBF77" s="81" t="s">
        <v>315</v>
      </c>
      <c r="DBG77" s="81" t="s">
        <v>309</v>
      </c>
      <c r="DBH77" s="81" t="s">
        <v>99</v>
      </c>
      <c r="DBI77" s="81" t="s">
        <v>103</v>
      </c>
      <c r="DBJ77" s="81" t="s">
        <v>314</v>
      </c>
      <c r="DBK77" s="135">
        <v>11968</v>
      </c>
      <c r="DBL77" s="81" t="s">
        <v>311</v>
      </c>
      <c r="DBM77" s="81">
        <v>89</v>
      </c>
      <c r="DBN77" s="81" t="s">
        <v>315</v>
      </c>
      <c r="DBO77" s="81" t="s">
        <v>309</v>
      </c>
      <c r="DBP77" s="81" t="s">
        <v>99</v>
      </c>
      <c r="DBQ77" s="81" t="s">
        <v>103</v>
      </c>
      <c r="DBR77" s="81" t="s">
        <v>314</v>
      </c>
      <c r="DBS77" s="135">
        <v>11968</v>
      </c>
      <c r="DBT77" s="81" t="s">
        <v>311</v>
      </c>
      <c r="DBU77" s="81">
        <v>89</v>
      </c>
      <c r="DBV77" s="81" t="s">
        <v>315</v>
      </c>
      <c r="DBW77" s="81" t="s">
        <v>309</v>
      </c>
      <c r="DBX77" s="81" t="s">
        <v>99</v>
      </c>
      <c r="DBY77" s="81" t="s">
        <v>103</v>
      </c>
      <c r="DBZ77" s="81" t="s">
        <v>314</v>
      </c>
      <c r="DCA77" s="135">
        <v>11968</v>
      </c>
      <c r="DCB77" s="81" t="s">
        <v>311</v>
      </c>
      <c r="DCC77" s="81">
        <v>89</v>
      </c>
      <c r="DCD77" s="81" t="s">
        <v>315</v>
      </c>
      <c r="DCE77" s="81" t="s">
        <v>309</v>
      </c>
      <c r="DCF77" s="81" t="s">
        <v>99</v>
      </c>
      <c r="DCG77" s="81" t="s">
        <v>103</v>
      </c>
      <c r="DCH77" s="81" t="s">
        <v>314</v>
      </c>
      <c r="DCI77" s="135">
        <v>11968</v>
      </c>
      <c r="DCJ77" s="81" t="s">
        <v>311</v>
      </c>
      <c r="DCK77" s="81">
        <v>89</v>
      </c>
      <c r="DCL77" s="81" t="s">
        <v>315</v>
      </c>
      <c r="DCM77" s="81" t="s">
        <v>309</v>
      </c>
      <c r="DCN77" s="81" t="s">
        <v>99</v>
      </c>
      <c r="DCO77" s="81" t="s">
        <v>103</v>
      </c>
      <c r="DCP77" s="81" t="s">
        <v>314</v>
      </c>
      <c r="DCQ77" s="135">
        <v>11968</v>
      </c>
      <c r="DCR77" s="81" t="s">
        <v>311</v>
      </c>
      <c r="DCS77" s="81">
        <v>89</v>
      </c>
      <c r="DCT77" s="81" t="s">
        <v>315</v>
      </c>
      <c r="DCU77" s="81" t="s">
        <v>309</v>
      </c>
      <c r="DCV77" s="81" t="s">
        <v>99</v>
      </c>
      <c r="DCW77" s="81" t="s">
        <v>103</v>
      </c>
      <c r="DCX77" s="81" t="s">
        <v>314</v>
      </c>
      <c r="DCY77" s="135">
        <v>11968</v>
      </c>
      <c r="DCZ77" s="81" t="s">
        <v>311</v>
      </c>
      <c r="DDA77" s="81">
        <v>89</v>
      </c>
      <c r="DDB77" s="81" t="s">
        <v>315</v>
      </c>
      <c r="DDC77" s="81" t="s">
        <v>309</v>
      </c>
      <c r="DDD77" s="81" t="s">
        <v>99</v>
      </c>
      <c r="DDE77" s="81" t="s">
        <v>103</v>
      </c>
      <c r="DDF77" s="81" t="s">
        <v>314</v>
      </c>
      <c r="DDG77" s="135">
        <v>11968</v>
      </c>
      <c r="DDH77" s="81" t="s">
        <v>311</v>
      </c>
      <c r="DDI77" s="81">
        <v>89</v>
      </c>
      <c r="DDJ77" s="81" t="s">
        <v>315</v>
      </c>
      <c r="DDK77" s="81" t="s">
        <v>309</v>
      </c>
      <c r="DDL77" s="81" t="s">
        <v>99</v>
      </c>
      <c r="DDM77" s="81" t="s">
        <v>103</v>
      </c>
      <c r="DDN77" s="81" t="s">
        <v>314</v>
      </c>
      <c r="DDO77" s="135">
        <v>11968</v>
      </c>
      <c r="DDP77" s="81" t="s">
        <v>311</v>
      </c>
      <c r="DDQ77" s="81">
        <v>89</v>
      </c>
      <c r="DDR77" s="81" t="s">
        <v>315</v>
      </c>
      <c r="DDS77" s="81" t="s">
        <v>309</v>
      </c>
      <c r="DDT77" s="81" t="s">
        <v>99</v>
      </c>
      <c r="DDU77" s="81" t="s">
        <v>103</v>
      </c>
      <c r="DDV77" s="81" t="s">
        <v>314</v>
      </c>
      <c r="DDW77" s="135">
        <v>11968</v>
      </c>
      <c r="DDX77" s="81" t="s">
        <v>311</v>
      </c>
      <c r="DDY77" s="81">
        <v>89</v>
      </c>
      <c r="DDZ77" s="81" t="s">
        <v>315</v>
      </c>
      <c r="DEA77" s="81" t="s">
        <v>309</v>
      </c>
      <c r="DEB77" s="81" t="s">
        <v>99</v>
      </c>
      <c r="DEC77" s="81" t="s">
        <v>103</v>
      </c>
      <c r="DED77" s="81" t="s">
        <v>314</v>
      </c>
      <c r="DEE77" s="135">
        <v>11968</v>
      </c>
      <c r="DEF77" s="81" t="s">
        <v>311</v>
      </c>
      <c r="DEG77" s="81">
        <v>89</v>
      </c>
      <c r="DEH77" s="81" t="s">
        <v>315</v>
      </c>
      <c r="DEI77" s="81" t="s">
        <v>309</v>
      </c>
      <c r="DEJ77" s="81" t="s">
        <v>99</v>
      </c>
      <c r="DEK77" s="81" t="s">
        <v>103</v>
      </c>
      <c r="DEL77" s="81" t="s">
        <v>314</v>
      </c>
      <c r="DEM77" s="135">
        <v>11968</v>
      </c>
      <c r="DEN77" s="81" t="s">
        <v>311</v>
      </c>
      <c r="DEO77" s="81">
        <v>89</v>
      </c>
      <c r="DEP77" s="81" t="s">
        <v>315</v>
      </c>
      <c r="DEQ77" s="81" t="s">
        <v>309</v>
      </c>
      <c r="DER77" s="81" t="s">
        <v>99</v>
      </c>
      <c r="DES77" s="81" t="s">
        <v>103</v>
      </c>
      <c r="DET77" s="81" t="s">
        <v>314</v>
      </c>
      <c r="DEU77" s="135">
        <v>11968</v>
      </c>
      <c r="DEV77" s="81" t="s">
        <v>311</v>
      </c>
      <c r="DEW77" s="81">
        <v>89</v>
      </c>
      <c r="DEX77" s="81" t="s">
        <v>315</v>
      </c>
      <c r="DEY77" s="81" t="s">
        <v>309</v>
      </c>
      <c r="DEZ77" s="81" t="s">
        <v>99</v>
      </c>
      <c r="DFA77" s="81" t="s">
        <v>103</v>
      </c>
      <c r="DFB77" s="81" t="s">
        <v>314</v>
      </c>
      <c r="DFC77" s="135">
        <v>11968</v>
      </c>
      <c r="DFD77" s="81" t="s">
        <v>311</v>
      </c>
      <c r="DFE77" s="81">
        <v>89</v>
      </c>
      <c r="DFF77" s="81" t="s">
        <v>315</v>
      </c>
      <c r="DFG77" s="81" t="s">
        <v>309</v>
      </c>
      <c r="DFH77" s="81" t="s">
        <v>99</v>
      </c>
      <c r="DFI77" s="81" t="s">
        <v>103</v>
      </c>
      <c r="DFJ77" s="81" t="s">
        <v>314</v>
      </c>
      <c r="DFK77" s="135">
        <v>11968</v>
      </c>
      <c r="DFL77" s="81" t="s">
        <v>311</v>
      </c>
      <c r="DFM77" s="81">
        <v>89</v>
      </c>
      <c r="DFN77" s="81" t="s">
        <v>315</v>
      </c>
      <c r="DFO77" s="81" t="s">
        <v>309</v>
      </c>
      <c r="DFP77" s="81" t="s">
        <v>99</v>
      </c>
      <c r="DFQ77" s="81" t="s">
        <v>103</v>
      </c>
      <c r="DFR77" s="81" t="s">
        <v>314</v>
      </c>
      <c r="DFS77" s="135">
        <v>11968</v>
      </c>
      <c r="DFT77" s="81" t="s">
        <v>311</v>
      </c>
      <c r="DFU77" s="81">
        <v>89</v>
      </c>
      <c r="DFV77" s="81" t="s">
        <v>315</v>
      </c>
      <c r="DFW77" s="81" t="s">
        <v>309</v>
      </c>
      <c r="DFX77" s="81" t="s">
        <v>99</v>
      </c>
      <c r="DFY77" s="81" t="s">
        <v>103</v>
      </c>
      <c r="DFZ77" s="81" t="s">
        <v>314</v>
      </c>
      <c r="DGA77" s="135">
        <v>11968</v>
      </c>
      <c r="DGB77" s="81" t="s">
        <v>311</v>
      </c>
      <c r="DGC77" s="81">
        <v>89</v>
      </c>
      <c r="DGD77" s="81" t="s">
        <v>315</v>
      </c>
      <c r="DGE77" s="81" t="s">
        <v>309</v>
      </c>
      <c r="DGF77" s="81" t="s">
        <v>99</v>
      </c>
      <c r="DGG77" s="81" t="s">
        <v>103</v>
      </c>
      <c r="DGH77" s="81" t="s">
        <v>314</v>
      </c>
      <c r="DGI77" s="135">
        <v>11968</v>
      </c>
      <c r="DGJ77" s="81" t="s">
        <v>311</v>
      </c>
      <c r="DGK77" s="81">
        <v>89</v>
      </c>
      <c r="DGL77" s="81" t="s">
        <v>315</v>
      </c>
      <c r="DGM77" s="81" t="s">
        <v>309</v>
      </c>
      <c r="DGN77" s="81" t="s">
        <v>99</v>
      </c>
      <c r="DGO77" s="81" t="s">
        <v>103</v>
      </c>
      <c r="DGP77" s="81" t="s">
        <v>314</v>
      </c>
      <c r="DGQ77" s="135">
        <v>11968</v>
      </c>
      <c r="DGR77" s="81" t="s">
        <v>311</v>
      </c>
      <c r="DGS77" s="81">
        <v>89</v>
      </c>
      <c r="DGT77" s="81" t="s">
        <v>315</v>
      </c>
      <c r="DGU77" s="81" t="s">
        <v>309</v>
      </c>
      <c r="DGV77" s="81" t="s">
        <v>99</v>
      </c>
      <c r="DGW77" s="81" t="s">
        <v>103</v>
      </c>
      <c r="DGX77" s="81" t="s">
        <v>314</v>
      </c>
      <c r="DGY77" s="135">
        <v>11968</v>
      </c>
      <c r="DGZ77" s="81" t="s">
        <v>311</v>
      </c>
      <c r="DHA77" s="81">
        <v>89</v>
      </c>
      <c r="DHB77" s="81" t="s">
        <v>315</v>
      </c>
      <c r="DHC77" s="81" t="s">
        <v>309</v>
      </c>
      <c r="DHD77" s="81" t="s">
        <v>99</v>
      </c>
      <c r="DHE77" s="81" t="s">
        <v>103</v>
      </c>
      <c r="DHF77" s="81" t="s">
        <v>314</v>
      </c>
      <c r="DHG77" s="135">
        <v>11968</v>
      </c>
      <c r="DHH77" s="81" t="s">
        <v>311</v>
      </c>
      <c r="DHI77" s="81">
        <v>89</v>
      </c>
      <c r="DHJ77" s="81" t="s">
        <v>315</v>
      </c>
      <c r="DHK77" s="81" t="s">
        <v>309</v>
      </c>
      <c r="DHL77" s="81" t="s">
        <v>99</v>
      </c>
      <c r="DHM77" s="81" t="s">
        <v>103</v>
      </c>
      <c r="DHN77" s="81" t="s">
        <v>314</v>
      </c>
      <c r="DHO77" s="135">
        <v>11968</v>
      </c>
      <c r="DHP77" s="81" t="s">
        <v>311</v>
      </c>
      <c r="DHQ77" s="81">
        <v>89</v>
      </c>
      <c r="DHR77" s="81" t="s">
        <v>315</v>
      </c>
      <c r="DHS77" s="81" t="s">
        <v>309</v>
      </c>
      <c r="DHT77" s="81" t="s">
        <v>99</v>
      </c>
      <c r="DHU77" s="81" t="s">
        <v>103</v>
      </c>
      <c r="DHV77" s="81" t="s">
        <v>314</v>
      </c>
      <c r="DHW77" s="135">
        <v>11968</v>
      </c>
      <c r="DHX77" s="81" t="s">
        <v>311</v>
      </c>
      <c r="DHY77" s="81">
        <v>89</v>
      </c>
      <c r="DHZ77" s="81" t="s">
        <v>315</v>
      </c>
      <c r="DIA77" s="81" t="s">
        <v>309</v>
      </c>
      <c r="DIB77" s="81" t="s">
        <v>99</v>
      </c>
      <c r="DIC77" s="81" t="s">
        <v>103</v>
      </c>
      <c r="DID77" s="81" t="s">
        <v>314</v>
      </c>
      <c r="DIE77" s="135">
        <v>11968</v>
      </c>
      <c r="DIF77" s="81" t="s">
        <v>311</v>
      </c>
      <c r="DIG77" s="81">
        <v>89</v>
      </c>
      <c r="DIH77" s="81" t="s">
        <v>315</v>
      </c>
      <c r="DII77" s="81" t="s">
        <v>309</v>
      </c>
      <c r="DIJ77" s="81" t="s">
        <v>99</v>
      </c>
      <c r="DIK77" s="81" t="s">
        <v>103</v>
      </c>
      <c r="DIL77" s="81" t="s">
        <v>314</v>
      </c>
      <c r="DIM77" s="135">
        <v>11968</v>
      </c>
      <c r="DIN77" s="81" t="s">
        <v>311</v>
      </c>
      <c r="DIO77" s="81">
        <v>89</v>
      </c>
      <c r="DIP77" s="81" t="s">
        <v>315</v>
      </c>
      <c r="DIQ77" s="81" t="s">
        <v>309</v>
      </c>
      <c r="DIR77" s="81" t="s">
        <v>99</v>
      </c>
      <c r="DIS77" s="81" t="s">
        <v>103</v>
      </c>
      <c r="DIT77" s="81" t="s">
        <v>314</v>
      </c>
      <c r="DIU77" s="135">
        <v>11968</v>
      </c>
      <c r="DIV77" s="81" t="s">
        <v>311</v>
      </c>
      <c r="DIW77" s="81">
        <v>89</v>
      </c>
      <c r="DIX77" s="81" t="s">
        <v>315</v>
      </c>
      <c r="DIY77" s="81" t="s">
        <v>309</v>
      </c>
      <c r="DIZ77" s="81" t="s">
        <v>99</v>
      </c>
      <c r="DJA77" s="81" t="s">
        <v>103</v>
      </c>
      <c r="DJB77" s="81" t="s">
        <v>314</v>
      </c>
      <c r="DJC77" s="135">
        <v>11968</v>
      </c>
      <c r="DJD77" s="81" t="s">
        <v>311</v>
      </c>
      <c r="DJE77" s="81">
        <v>89</v>
      </c>
      <c r="DJF77" s="81" t="s">
        <v>315</v>
      </c>
      <c r="DJG77" s="81" t="s">
        <v>309</v>
      </c>
      <c r="DJH77" s="81" t="s">
        <v>99</v>
      </c>
      <c r="DJI77" s="81" t="s">
        <v>103</v>
      </c>
      <c r="DJJ77" s="81" t="s">
        <v>314</v>
      </c>
      <c r="DJK77" s="135">
        <v>11968</v>
      </c>
      <c r="DJL77" s="81" t="s">
        <v>311</v>
      </c>
      <c r="DJM77" s="81">
        <v>89</v>
      </c>
      <c r="DJN77" s="81" t="s">
        <v>315</v>
      </c>
      <c r="DJO77" s="81" t="s">
        <v>309</v>
      </c>
      <c r="DJP77" s="81" t="s">
        <v>99</v>
      </c>
      <c r="DJQ77" s="81" t="s">
        <v>103</v>
      </c>
      <c r="DJR77" s="81" t="s">
        <v>314</v>
      </c>
      <c r="DJS77" s="135">
        <v>11968</v>
      </c>
      <c r="DJT77" s="81" t="s">
        <v>311</v>
      </c>
      <c r="DJU77" s="81">
        <v>89</v>
      </c>
      <c r="DJV77" s="81" t="s">
        <v>315</v>
      </c>
      <c r="DJW77" s="81" t="s">
        <v>309</v>
      </c>
      <c r="DJX77" s="81" t="s">
        <v>99</v>
      </c>
      <c r="DJY77" s="81" t="s">
        <v>103</v>
      </c>
      <c r="DJZ77" s="81" t="s">
        <v>314</v>
      </c>
      <c r="DKA77" s="135">
        <v>11968</v>
      </c>
      <c r="DKB77" s="81" t="s">
        <v>311</v>
      </c>
      <c r="DKC77" s="81">
        <v>89</v>
      </c>
      <c r="DKD77" s="81" t="s">
        <v>315</v>
      </c>
      <c r="DKE77" s="81" t="s">
        <v>309</v>
      </c>
      <c r="DKF77" s="81" t="s">
        <v>99</v>
      </c>
      <c r="DKG77" s="81" t="s">
        <v>103</v>
      </c>
      <c r="DKH77" s="81" t="s">
        <v>314</v>
      </c>
      <c r="DKI77" s="135">
        <v>11968</v>
      </c>
      <c r="DKJ77" s="81" t="s">
        <v>311</v>
      </c>
      <c r="DKK77" s="81">
        <v>89</v>
      </c>
      <c r="DKL77" s="81" t="s">
        <v>315</v>
      </c>
      <c r="DKM77" s="81" t="s">
        <v>309</v>
      </c>
      <c r="DKN77" s="81" t="s">
        <v>99</v>
      </c>
      <c r="DKO77" s="81" t="s">
        <v>103</v>
      </c>
      <c r="DKP77" s="81" t="s">
        <v>314</v>
      </c>
      <c r="DKQ77" s="135">
        <v>11968</v>
      </c>
      <c r="DKR77" s="81" t="s">
        <v>311</v>
      </c>
      <c r="DKS77" s="81">
        <v>89</v>
      </c>
      <c r="DKT77" s="81" t="s">
        <v>315</v>
      </c>
      <c r="DKU77" s="81" t="s">
        <v>309</v>
      </c>
      <c r="DKV77" s="81" t="s">
        <v>99</v>
      </c>
      <c r="DKW77" s="81" t="s">
        <v>103</v>
      </c>
      <c r="DKX77" s="81" t="s">
        <v>314</v>
      </c>
      <c r="DKY77" s="135">
        <v>11968</v>
      </c>
      <c r="DKZ77" s="81" t="s">
        <v>311</v>
      </c>
      <c r="DLA77" s="81">
        <v>89</v>
      </c>
      <c r="DLB77" s="81" t="s">
        <v>315</v>
      </c>
      <c r="DLC77" s="81" t="s">
        <v>309</v>
      </c>
      <c r="DLD77" s="81" t="s">
        <v>99</v>
      </c>
      <c r="DLE77" s="81" t="s">
        <v>103</v>
      </c>
      <c r="DLF77" s="81" t="s">
        <v>314</v>
      </c>
      <c r="DLG77" s="135">
        <v>11968</v>
      </c>
      <c r="DLH77" s="81" t="s">
        <v>311</v>
      </c>
      <c r="DLI77" s="81">
        <v>89</v>
      </c>
      <c r="DLJ77" s="81" t="s">
        <v>315</v>
      </c>
      <c r="DLK77" s="81" t="s">
        <v>309</v>
      </c>
      <c r="DLL77" s="81" t="s">
        <v>99</v>
      </c>
      <c r="DLM77" s="81" t="s">
        <v>103</v>
      </c>
      <c r="DLN77" s="81" t="s">
        <v>314</v>
      </c>
      <c r="DLO77" s="135">
        <v>11968</v>
      </c>
      <c r="DLP77" s="81" t="s">
        <v>311</v>
      </c>
      <c r="DLQ77" s="81">
        <v>89</v>
      </c>
      <c r="DLR77" s="81" t="s">
        <v>315</v>
      </c>
      <c r="DLS77" s="81" t="s">
        <v>309</v>
      </c>
      <c r="DLT77" s="81" t="s">
        <v>99</v>
      </c>
      <c r="DLU77" s="81" t="s">
        <v>103</v>
      </c>
      <c r="DLV77" s="81" t="s">
        <v>314</v>
      </c>
      <c r="DLW77" s="135">
        <v>11968</v>
      </c>
      <c r="DLX77" s="81" t="s">
        <v>311</v>
      </c>
      <c r="DLY77" s="81">
        <v>89</v>
      </c>
      <c r="DLZ77" s="81" t="s">
        <v>315</v>
      </c>
      <c r="DMA77" s="81" t="s">
        <v>309</v>
      </c>
      <c r="DMB77" s="81" t="s">
        <v>99</v>
      </c>
      <c r="DMC77" s="81" t="s">
        <v>103</v>
      </c>
      <c r="DMD77" s="81" t="s">
        <v>314</v>
      </c>
      <c r="DME77" s="135">
        <v>11968</v>
      </c>
      <c r="DMF77" s="81" t="s">
        <v>311</v>
      </c>
      <c r="DMG77" s="81">
        <v>89</v>
      </c>
      <c r="DMH77" s="81" t="s">
        <v>315</v>
      </c>
      <c r="DMI77" s="81" t="s">
        <v>309</v>
      </c>
      <c r="DMJ77" s="81" t="s">
        <v>99</v>
      </c>
      <c r="DMK77" s="81" t="s">
        <v>103</v>
      </c>
      <c r="DML77" s="81" t="s">
        <v>314</v>
      </c>
      <c r="DMM77" s="135">
        <v>11968</v>
      </c>
      <c r="DMN77" s="81" t="s">
        <v>311</v>
      </c>
      <c r="DMO77" s="81">
        <v>89</v>
      </c>
      <c r="DMP77" s="81" t="s">
        <v>315</v>
      </c>
      <c r="DMQ77" s="81" t="s">
        <v>309</v>
      </c>
      <c r="DMR77" s="81" t="s">
        <v>99</v>
      </c>
      <c r="DMS77" s="81" t="s">
        <v>103</v>
      </c>
      <c r="DMT77" s="81" t="s">
        <v>314</v>
      </c>
      <c r="DMU77" s="135">
        <v>11968</v>
      </c>
      <c r="DMV77" s="81" t="s">
        <v>311</v>
      </c>
      <c r="DMW77" s="81">
        <v>89</v>
      </c>
      <c r="DMX77" s="81" t="s">
        <v>315</v>
      </c>
      <c r="DMY77" s="81" t="s">
        <v>309</v>
      </c>
      <c r="DMZ77" s="81" t="s">
        <v>99</v>
      </c>
      <c r="DNA77" s="81" t="s">
        <v>103</v>
      </c>
      <c r="DNB77" s="81" t="s">
        <v>314</v>
      </c>
      <c r="DNC77" s="135">
        <v>11968</v>
      </c>
      <c r="DND77" s="81" t="s">
        <v>311</v>
      </c>
      <c r="DNE77" s="81">
        <v>89</v>
      </c>
      <c r="DNF77" s="81" t="s">
        <v>315</v>
      </c>
      <c r="DNG77" s="81" t="s">
        <v>309</v>
      </c>
      <c r="DNH77" s="81" t="s">
        <v>99</v>
      </c>
      <c r="DNI77" s="81" t="s">
        <v>103</v>
      </c>
      <c r="DNJ77" s="81" t="s">
        <v>314</v>
      </c>
      <c r="DNK77" s="135">
        <v>11968</v>
      </c>
      <c r="DNL77" s="81" t="s">
        <v>311</v>
      </c>
      <c r="DNM77" s="81">
        <v>89</v>
      </c>
      <c r="DNN77" s="81" t="s">
        <v>315</v>
      </c>
      <c r="DNO77" s="81" t="s">
        <v>309</v>
      </c>
      <c r="DNP77" s="81" t="s">
        <v>99</v>
      </c>
      <c r="DNQ77" s="81" t="s">
        <v>103</v>
      </c>
      <c r="DNR77" s="81" t="s">
        <v>314</v>
      </c>
      <c r="DNS77" s="135">
        <v>11968</v>
      </c>
      <c r="DNT77" s="81" t="s">
        <v>311</v>
      </c>
      <c r="DNU77" s="81">
        <v>89</v>
      </c>
      <c r="DNV77" s="81" t="s">
        <v>315</v>
      </c>
      <c r="DNW77" s="81" t="s">
        <v>309</v>
      </c>
      <c r="DNX77" s="81" t="s">
        <v>99</v>
      </c>
      <c r="DNY77" s="81" t="s">
        <v>103</v>
      </c>
      <c r="DNZ77" s="81" t="s">
        <v>314</v>
      </c>
      <c r="DOA77" s="135">
        <v>11968</v>
      </c>
      <c r="DOB77" s="81" t="s">
        <v>311</v>
      </c>
      <c r="DOC77" s="81">
        <v>89</v>
      </c>
      <c r="DOD77" s="81" t="s">
        <v>315</v>
      </c>
      <c r="DOE77" s="81" t="s">
        <v>309</v>
      </c>
      <c r="DOF77" s="81" t="s">
        <v>99</v>
      </c>
      <c r="DOG77" s="81" t="s">
        <v>103</v>
      </c>
      <c r="DOH77" s="81" t="s">
        <v>314</v>
      </c>
      <c r="DOI77" s="135">
        <v>11968</v>
      </c>
      <c r="DOJ77" s="81" t="s">
        <v>311</v>
      </c>
      <c r="DOK77" s="81">
        <v>89</v>
      </c>
      <c r="DOL77" s="81" t="s">
        <v>315</v>
      </c>
      <c r="DOM77" s="81" t="s">
        <v>309</v>
      </c>
      <c r="DON77" s="81" t="s">
        <v>99</v>
      </c>
      <c r="DOO77" s="81" t="s">
        <v>103</v>
      </c>
      <c r="DOP77" s="81" t="s">
        <v>314</v>
      </c>
      <c r="DOQ77" s="135">
        <v>11968</v>
      </c>
      <c r="DOR77" s="81" t="s">
        <v>311</v>
      </c>
      <c r="DOS77" s="81">
        <v>89</v>
      </c>
      <c r="DOT77" s="81" t="s">
        <v>315</v>
      </c>
      <c r="DOU77" s="81" t="s">
        <v>309</v>
      </c>
      <c r="DOV77" s="81" t="s">
        <v>99</v>
      </c>
      <c r="DOW77" s="81" t="s">
        <v>103</v>
      </c>
      <c r="DOX77" s="81" t="s">
        <v>314</v>
      </c>
      <c r="DOY77" s="135">
        <v>11968</v>
      </c>
      <c r="DOZ77" s="81" t="s">
        <v>311</v>
      </c>
      <c r="DPA77" s="81">
        <v>89</v>
      </c>
      <c r="DPB77" s="81" t="s">
        <v>315</v>
      </c>
      <c r="DPC77" s="81" t="s">
        <v>309</v>
      </c>
      <c r="DPD77" s="81" t="s">
        <v>99</v>
      </c>
      <c r="DPE77" s="81" t="s">
        <v>103</v>
      </c>
      <c r="DPF77" s="81" t="s">
        <v>314</v>
      </c>
      <c r="DPG77" s="135">
        <v>11968</v>
      </c>
      <c r="DPH77" s="81" t="s">
        <v>311</v>
      </c>
      <c r="DPI77" s="81">
        <v>89</v>
      </c>
      <c r="DPJ77" s="81" t="s">
        <v>315</v>
      </c>
      <c r="DPK77" s="81" t="s">
        <v>309</v>
      </c>
      <c r="DPL77" s="81" t="s">
        <v>99</v>
      </c>
      <c r="DPM77" s="81" t="s">
        <v>103</v>
      </c>
      <c r="DPN77" s="81" t="s">
        <v>314</v>
      </c>
      <c r="DPO77" s="135">
        <v>11968</v>
      </c>
      <c r="DPP77" s="81" t="s">
        <v>311</v>
      </c>
      <c r="DPQ77" s="81">
        <v>89</v>
      </c>
      <c r="DPR77" s="81" t="s">
        <v>315</v>
      </c>
      <c r="DPS77" s="81" t="s">
        <v>309</v>
      </c>
      <c r="DPT77" s="81" t="s">
        <v>99</v>
      </c>
      <c r="DPU77" s="81" t="s">
        <v>103</v>
      </c>
      <c r="DPV77" s="81" t="s">
        <v>314</v>
      </c>
      <c r="DPW77" s="135">
        <v>11968</v>
      </c>
      <c r="DPX77" s="81" t="s">
        <v>311</v>
      </c>
      <c r="DPY77" s="81">
        <v>89</v>
      </c>
      <c r="DPZ77" s="81" t="s">
        <v>315</v>
      </c>
      <c r="DQA77" s="81" t="s">
        <v>309</v>
      </c>
      <c r="DQB77" s="81" t="s">
        <v>99</v>
      </c>
      <c r="DQC77" s="81" t="s">
        <v>103</v>
      </c>
      <c r="DQD77" s="81" t="s">
        <v>314</v>
      </c>
      <c r="DQE77" s="135">
        <v>11968</v>
      </c>
      <c r="DQF77" s="81" t="s">
        <v>311</v>
      </c>
      <c r="DQG77" s="81">
        <v>89</v>
      </c>
      <c r="DQH77" s="81" t="s">
        <v>315</v>
      </c>
      <c r="DQI77" s="81" t="s">
        <v>309</v>
      </c>
      <c r="DQJ77" s="81" t="s">
        <v>99</v>
      </c>
      <c r="DQK77" s="81" t="s">
        <v>103</v>
      </c>
      <c r="DQL77" s="81" t="s">
        <v>314</v>
      </c>
      <c r="DQM77" s="135">
        <v>11968</v>
      </c>
      <c r="DQN77" s="81" t="s">
        <v>311</v>
      </c>
      <c r="DQO77" s="81">
        <v>89</v>
      </c>
      <c r="DQP77" s="81" t="s">
        <v>315</v>
      </c>
      <c r="DQQ77" s="81" t="s">
        <v>309</v>
      </c>
      <c r="DQR77" s="81" t="s">
        <v>99</v>
      </c>
      <c r="DQS77" s="81" t="s">
        <v>103</v>
      </c>
      <c r="DQT77" s="81" t="s">
        <v>314</v>
      </c>
      <c r="DQU77" s="135">
        <v>11968</v>
      </c>
      <c r="DQV77" s="81" t="s">
        <v>311</v>
      </c>
      <c r="DQW77" s="81">
        <v>89</v>
      </c>
      <c r="DQX77" s="81" t="s">
        <v>315</v>
      </c>
      <c r="DQY77" s="81" t="s">
        <v>309</v>
      </c>
      <c r="DQZ77" s="81" t="s">
        <v>99</v>
      </c>
      <c r="DRA77" s="81" t="s">
        <v>103</v>
      </c>
      <c r="DRB77" s="81" t="s">
        <v>314</v>
      </c>
      <c r="DRC77" s="135">
        <v>11968</v>
      </c>
      <c r="DRD77" s="81" t="s">
        <v>311</v>
      </c>
      <c r="DRE77" s="81">
        <v>89</v>
      </c>
      <c r="DRF77" s="81" t="s">
        <v>315</v>
      </c>
      <c r="DRG77" s="81" t="s">
        <v>309</v>
      </c>
      <c r="DRH77" s="81" t="s">
        <v>99</v>
      </c>
      <c r="DRI77" s="81" t="s">
        <v>103</v>
      </c>
      <c r="DRJ77" s="81" t="s">
        <v>314</v>
      </c>
      <c r="DRK77" s="135">
        <v>11968</v>
      </c>
      <c r="DRL77" s="81" t="s">
        <v>311</v>
      </c>
      <c r="DRM77" s="81">
        <v>89</v>
      </c>
      <c r="DRN77" s="81" t="s">
        <v>315</v>
      </c>
      <c r="DRO77" s="81" t="s">
        <v>309</v>
      </c>
      <c r="DRP77" s="81" t="s">
        <v>99</v>
      </c>
      <c r="DRQ77" s="81" t="s">
        <v>103</v>
      </c>
      <c r="DRR77" s="81" t="s">
        <v>314</v>
      </c>
      <c r="DRS77" s="135">
        <v>11968</v>
      </c>
      <c r="DRT77" s="81" t="s">
        <v>311</v>
      </c>
      <c r="DRU77" s="81">
        <v>89</v>
      </c>
      <c r="DRV77" s="81" t="s">
        <v>315</v>
      </c>
      <c r="DRW77" s="81" t="s">
        <v>309</v>
      </c>
      <c r="DRX77" s="81" t="s">
        <v>99</v>
      </c>
      <c r="DRY77" s="81" t="s">
        <v>103</v>
      </c>
      <c r="DRZ77" s="81" t="s">
        <v>314</v>
      </c>
      <c r="DSA77" s="135">
        <v>11968</v>
      </c>
      <c r="DSB77" s="81" t="s">
        <v>311</v>
      </c>
      <c r="DSC77" s="81">
        <v>89</v>
      </c>
      <c r="DSD77" s="81" t="s">
        <v>315</v>
      </c>
      <c r="DSE77" s="81" t="s">
        <v>309</v>
      </c>
      <c r="DSF77" s="81" t="s">
        <v>99</v>
      </c>
      <c r="DSG77" s="81" t="s">
        <v>103</v>
      </c>
      <c r="DSH77" s="81" t="s">
        <v>314</v>
      </c>
      <c r="DSI77" s="135">
        <v>11968</v>
      </c>
      <c r="DSJ77" s="81" t="s">
        <v>311</v>
      </c>
      <c r="DSK77" s="81">
        <v>89</v>
      </c>
      <c r="DSL77" s="81" t="s">
        <v>315</v>
      </c>
      <c r="DSM77" s="81" t="s">
        <v>309</v>
      </c>
      <c r="DSN77" s="81" t="s">
        <v>99</v>
      </c>
      <c r="DSO77" s="81" t="s">
        <v>103</v>
      </c>
      <c r="DSP77" s="81" t="s">
        <v>314</v>
      </c>
      <c r="DSQ77" s="135">
        <v>11968</v>
      </c>
      <c r="DSR77" s="81" t="s">
        <v>311</v>
      </c>
      <c r="DSS77" s="81">
        <v>89</v>
      </c>
      <c r="DST77" s="81" t="s">
        <v>315</v>
      </c>
      <c r="DSU77" s="81" t="s">
        <v>309</v>
      </c>
      <c r="DSV77" s="81" t="s">
        <v>99</v>
      </c>
      <c r="DSW77" s="81" t="s">
        <v>103</v>
      </c>
      <c r="DSX77" s="81" t="s">
        <v>314</v>
      </c>
      <c r="DSY77" s="135">
        <v>11968</v>
      </c>
      <c r="DSZ77" s="81" t="s">
        <v>311</v>
      </c>
      <c r="DTA77" s="81">
        <v>89</v>
      </c>
      <c r="DTB77" s="81" t="s">
        <v>315</v>
      </c>
      <c r="DTC77" s="81" t="s">
        <v>309</v>
      </c>
      <c r="DTD77" s="81" t="s">
        <v>99</v>
      </c>
      <c r="DTE77" s="81" t="s">
        <v>103</v>
      </c>
      <c r="DTF77" s="81" t="s">
        <v>314</v>
      </c>
      <c r="DTG77" s="135">
        <v>11968</v>
      </c>
      <c r="DTH77" s="81" t="s">
        <v>311</v>
      </c>
      <c r="DTI77" s="81">
        <v>89</v>
      </c>
      <c r="DTJ77" s="81" t="s">
        <v>315</v>
      </c>
      <c r="DTK77" s="81" t="s">
        <v>309</v>
      </c>
      <c r="DTL77" s="81" t="s">
        <v>99</v>
      </c>
      <c r="DTM77" s="81" t="s">
        <v>103</v>
      </c>
      <c r="DTN77" s="81" t="s">
        <v>314</v>
      </c>
      <c r="DTO77" s="135">
        <v>11968</v>
      </c>
      <c r="DTP77" s="81" t="s">
        <v>311</v>
      </c>
      <c r="DTQ77" s="81">
        <v>89</v>
      </c>
      <c r="DTR77" s="81" t="s">
        <v>315</v>
      </c>
      <c r="DTS77" s="81" t="s">
        <v>309</v>
      </c>
      <c r="DTT77" s="81" t="s">
        <v>99</v>
      </c>
      <c r="DTU77" s="81" t="s">
        <v>103</v>
      </c>
      <c r="DTV77" s="81" t="s">
        <v>314</v>
      </c>
      <c r="DTW77" s="135">
        <v>11968</v>
      </c>
      <c r="DTX77" s="81" t="s">
        <v>311</v>
      </c>
      <c r="DTY77" s="81">
        <v>89</v>
      </c>
      <c r="DTZ77" s="81" t="s">
        <v>315</v>
      </c>
      <c r="DUA77" s="81" t="s">
        <v>309</v>
      </c>
      <c r="DUB77" s="81" t="s">
        <v>99</v>
      </c>
      <c r="DUC77" s="81" t="s">
        <v>103</v>
      </c>
      <c r="DUD77" s="81" t="s">
        <v>314</v>
      </c>
      <c r="DUE77" s="135">
        <v>11968</v>
      </c>
      <c r="DUF77" s="81" t="s">
        <v>311</v>
      </c>
      <c r="DUG77" s="81">
        <v>89</v>
      </c>
      <c r="DUH77" s="81" t="s">
        <v>315</v>
      </c>
      <c r="DUI77" s="81" t="s">
        <v>309</v>
      </c>
      <c r="DUJ77" s="81" t="s">
        <v>99</v>
      </c>
      <c r="DUK77" s="81" t="s">
        <v>103</v>
      </c>
      <c r="DUL77" s="81" t="s">
        <v>314</v>
      </c>
      <c r="DUM77" s="135">
        <v>11968</v>
      </c>
      <c r="DUN77" s="81" t="s">
        <v>311</v>
      </c>
      <c r="DUO77" s="81">
        <v>89</v>
      </c>
      <c r="DUP77" s="81" t="s">
        <v>315</v>
      </c>
      <c r="DUQ77" s="81" t="s">
        <v>309</v>
      </c>
      <c r="DUR77" s="81" t="s">
        <v>99</v>
      </c>
      <c r="DUS77" s="81" t="s">
        <v>103</v>
      </c>
      <c r="DUT77" s="81" t="s">
        <v>314</v>
      </c>
      <c r="DUU77" s="135">
        <v>11968</v>
      </c>
      <c r="DUV77" s="81" t="s">
        <v>311</v>
      </c>
      <c r="DUW77" s="81">
        <v>89</v>
      </c>
      <c r="DUX77" s="81" t="s">
        <v>315</v>
      </c>
      <c r="DUY77" s="81" t="s">
        <v>309</v>
      </c>
      <c r="DUZ77" s="81" t="s">
        <v>99</v>
      </c>
      <c r="DVA77" s="81" t="s">
        <v>103</v>
      </c>
      <c r="DVB77" s="81" t="s">
        <v>314</v>
      </c>
      <c r="DVC77" s="135">
        <v>11968</v>
      </c>
      <c r="DVD77" s="81" t="s">
        <v>311</v>
      </c>
      <c r="DVE77" s="81">
        <v>89</v>
      </c>
      <c r="DVF77" s="81" t="s">
        <v>315</v>
      </c>
      <c r="DVG77" s="81" t="s">
        <v>309</v>
      </c>
      <c r="DVH77" s="81" t="s">
        <v>99</v>
      </c>
      <c r="DVI77" s="81" t="s">
        <v>103</v>
      </c>
      <c r="DVJ77" s="81" t="s">
        <v>314</v>
      </c>
      <c r="DVK77" s="135">
        <v>11968</v>
      </c>
      <c r="DVL77" s="81" t="s">
        <v>311</v>
      </c>
      <c r="DVM77" s="81">
        <v>89</v>
      </c>
      <c r="DVN77" s="81" t="s">
        <v>315</v>
      </c>
      <c r="DVO77" s="81" t="s">
        <v>309</v>
      </c>
      <c r="DVP77" s="81" t="s">
        <v>99</v>
      </c>
      <c r="DVQ77" s="81" t="s">
        <v>103</v>
      </c>
      <c r="DVR77" s="81" t="s">
        <v>314</v>
      </c>
      <c r="DVS77" s="135">
        <v>11968</v>
      </c>
      <c r="DVT77" s="81" t="s">
        <v>311</v>
      </c>
      <c r="DVU77" s="81">
        <v>89</v>
      </c>
      <c r="DVV77" s="81" t="s">
        <v>315</v>
      </c>
      <c r="DVW77" s="81" t="s">
        <v>309</v>
      </c>
      <c r="DVX77" s="81" t="s">
        <v>99</v>
      </c>
      <c r="DVY77" s="81" t="s">
        <v>103</v>
      </c>
      <c r="DVZ77" s="81" t="s">
        <v>314</v>
      </c>
      <c r="DWA77" s="135">
        <v>11968</v>
      </c>
      <c r="DWB77" s="81" t="s">
        <v>311</v>
      </c>
      <c r="DWC77" s="81">
        <v>89</v>
      </c>
      <c r="DWD77" s="81" t="s">
        <v>315</v>
      </c>
      <c r="DWE77" s="81" t="s">
        <v>309</v>
      </c>
      <c r="DWF77" s="81" t="s">
        <v>99</v>
      </c>
      <c r="DWG77" s="81" t="s">
        <v>103</v>
      </c>
      <c r="DWH77" s="81" t="s">
        <v>314</v>
      </c>
      <c r="DWI77" s="135">
        <v>11968</v>
      </c>
      <c r="DWJ77" s="81" t="s">
        <v>311</v>
      </c>
      <c r="DWK77" s="81">
        <v>89</v>
      </c>
      <c r="DWL77" s="81" t="s">
        <v>315</v>
      </c>
      <c r="DWM77" s="81" t="s">
        <v>309</v>
      </c>
      <c r="DWN77" s="81" t="s">
        <v>99</v>
      </c>
      <c r="DWO77" s="81" t="s">
        <v>103</v>
      </c>
      <c r="DWP77" s="81" t="s">
        <v>314</v>
      </c>
      <c r="DWQ77" s="135">
        <v>11968</v>
      </c>
      <c r="DWR77" s="81" t="s">
        <v>311</v>
      </c>
      <c r="DWS77" s="81">
        <v>89</v>
      </c>
      <c r="DWT77" s="81" t="s">
        <v>315</v>
      </c>
      <c r="DWU77" s="81" t="s">
        <v>309</v>
      </c>
      <c r="DWV77" s="81" t="s">
        <v>99</v>
      </c>
      <c r="DWW77" s="81" t="s">
        <v>103</v>
      </c>
      <c r="DWX77" s="81" t="s">
        <v>314</v>
      </c>
      <c r="DWY77" s="135">
        <v>11968</v>
      </c>
      <c r="DWZ77" s="81" t="s">
        <v>311</v>
      </c>
      <c r="DXA77" s="81">
        <v>89</v>
      </c>
      <c r="DXB77" s="81" t="s">
        <v>315</v>
      </c>
      <c r="DXC77" s="81" t="s">
        <v>309</v>
      </c>
      <c r="DXD77" s="81" t="s">
        <v>99</v>
      </c>
      <c r="DXE77" s="81" t="s">
        <v>103</v>
      </c>
      <c r="DXF77" s="81" t="s">
        <v>314</v>
      </c>
      <c r="DXG77" s="135">
        <v>11968</v>
      </c>
      <c r="DXH77" s="81" t="s">
        <v>311</v>
      </c>
      <c r="DXI77" s="81">
        <v>89</v>
      </c>
      <c r="DXJ77" s="81" t="s">
        <v>315</v>
      </c>
      <c r="DXK77" s="81" t="s">
        <v>309</v>
      </c>
      <c r="DXL77" s="81" t="s">
        <v>99</v>
      </c>
      <c r="DXM77" s="81" t="s">
        <v>103</v>
      </c>
      <c r="DXN77" s="81" t="s">
        <v>314</v>
      </c>
      <c r="DXO77" s="135">
        <v>11968</v>
      </c>
      <c r="DXP77" s="81" t="s">
        <v>311</v>
      </c>
      <c r="DXQ77" s="81">
        <v>89</v>
      </c>
      <c r="DXR77" s="81" t="s">
        <v>315</v>
      </c>
      <c r="DXS77" s="81" t="s">
        <v>309</v>
      </c>
      <c r="DXT77" s="81" t="s">
        <v>99</v>
      </c>
      <c r="DXU77" s="81" t="s">
        <v>103</v>
      </c>
      <c r="DXV77" s="81" t="s">
        <v>314</v>
      </c>
      <c r="DXW77" s="135">
        <v>11968</v>
      </c>
      <c r="DXX77" s="81" t="s">
        <v>311</v>
      </c>
      <c r="DXY77" s="81">
        <v>89</v>
      </c>
      <c r="DXZ77" s="81" t="s">
        <v>315</v>
      </c>
      <c r="DYA77" s="81" t="s">
        <v>309</v>
      </c>
      <c r="DYB77" s="81" t="s">
        <v>99</v>
      </c>
      <c r="DYC77" s="81" t="s">
        <v>103</v>
      </c>
      <c r="DYD77" s="81" t="s">
        <v>314</v>
      </c>
      <c r="DYE77" s="135">
        <v>11968</v>
      </c>
      <c r="DYF77" s="81" t="s">
        <v>311</v>
      </c>
      <c r="DYG77" s="81">
        <v>89</v>
      </c>
      <c r="DYH77" s="81" t="s">
        <v>315</v>
      </c>
      <c r="DYI77" s="81" t="s">
        <v>309</v>
      </c>
      <c r="DYJ77" s="81" t="s">
        <v>99</v>
      </c>
      <c r="DYK77" s="81" t="s">
        <v>103</v>
      </c>
      <c r="DYL77" s="81" t="s">
        <v>314</v>
      </c>
      <c r="DYM77" s="135">
        <v>11968</v>
      </c>
      <c r="DYN77" s="81" t="s">
        <v>311</v>
      </c>
      <c r="DYO77" s="81">
        <v>89</v>
      </c>
      <c r="DYP77" s="81" t="s">
        <v>315</v>
      </c>
      <c r="DYQ77" s="81" t="s">
        <v>309</v>
      </c>
      <c r="DYR77" s="81" t="s">
        <v>99</v>
      </c>
      <c r="DYS77" s="81" t="s">
        <v>103</v>
      </c>
      <c r="DYT77" s="81" t="s">
        <v>314</v>
      </c>
      <c r="DYU77" s="135">
        <v>11968</v>
      </c>
      <c r="DYV77" s="81" t="s">
        <v>311</v>
      </c>
      <c r="DYW77" s="81">
        <v>89</v>
      </c>
      <c r="DYX77" s="81" t="s">
        <v>315</v>
      </c>
      <c r="DYY77" s="81" t="s">
        <v>309</v>
      </c>
      <c r="DYZ77" s="81" t="s">
        <v>99</v>
      </c>
      <c r="DZA77" s="81" t="s">
        <v>103</v>
      </c>
      <c r="DZB77" s="81" t="s">
        <v>314</v>
      </c>
      <c r="DZC77" s="135">
        <v>11968</v>
      </c>
      <c r="DZD77" s="81" t="s">
        <v>311</v>
      </c>
      <c r="DZE77" s="81">
        <v>89</v>
      </c>
      <c r="DZF77" s="81" t="s">
        <v>315</v>
      </c>
      <c r="DZG77" s="81" t="s">
        <v>309</v>
      </c>
      <c r="DZH77" s="81" t="s">
        <v>99</v>
      </c>
      <c r="DZI77" s="81" t="s">
        <v>103</v>
      </c>
      <c r="DZJ77" s="81" t="s">
        <v>314</v>
      </c>
      <c r="DZK77" s="135">
        <v>11968</v>
      </c>
      <c r="DZL77" s="81" t="s">
        <v>311</v>
      </c>
      <c r="DZM77" s="81">
        <v>89</v>
      </c>
      <c r="DZN77" s="81" t="s">
        <v>315</v>
      </c>
      <c r="DZO77" s="81" t="s">
        <v>309</v>
      </c>
      <c r="DZP77" s="81" t="s">
        <v>99</v>
      </c>
      <c r="DZQ77" s="81" t="s">
        <v>103</v>
      </c>
      <c r="DZR77" s="81" t="s">
        <v>314</v>
      </c>
      <c r="DZS77" s="135">
        <v>11968</v>
      </c>
      <c r="DZT77" s="81" t="s">
        <v>311</v>
      </c>
      <c r="DZU77" s="81">
        <v>89</v>
      </c>
      <c r="DZV77" s="81" t="s">
        <v>315</v>
      </c>
      <c r="DZW77" s="81" t="s">
        <v>309</v>
      </c>
      <c r="DZX77" s="81" t="s">
        <v>99</v>
      </c>
      <c r="DZY77" s="81" t="s">
        <v>103</v>
      </c>
      <c r="DZZ77" s="81" t="s">
        <v>314</v>
      </c>
      <c r="EAA77" s="135">
        <v>11968</v>
      </c>
      <c r="EAB77" s="81" t="s">
        <v>311</v>
      </c>
      <c r="EAC77" s="81">
        <v>89</v>
      </c>
      <c r="EAD77" s="81" t="s">
        <v>315</v>
      </c>
      <c r="EAE77" s="81" t="s">
        <v>309</v>
      </c>
      <c r="EAF77" s="81" t="s">
        <v>99</v>
      </c>
      <c r="EAG77" s="81" t="s">
        <v>103</v>
      </c>
      <c r="EAH77" s="81" t="s">
        <v>314</v>
      </c>
      <c r="EAI77" s="135">
        <v>11968</v>
      </c>
      <c r="EAJ77" s="81" t="s">
        <v>311</v>
      </c>
      <c r="EAK77" s="81">
        <v>89</v>
      </c>
      <c r="EAL77" s="81" t="s">
        <v>315</v>
      </c>
      <c r="EAM77" s="81" t="s">
        <v>309</v>
      </c>
      <c r="EAN77" s="81" t="s">
        <v>99</v>
      </c>
      <c r="EAO77" s="81" t="s">
        <v>103</v>
      </c>
      <c r="EAP77" s="81" t="s">
        <v>314</v>
      </c>
      <c r="EAQ77" s="135">
        <v>11968</v>
      </c>
      <c r="EAR77" s="81" t="s">
        <v>311</v>
      </c>
      <c r="EAS77" s="81">
        <v>89</v>
      </c>
      <c r="EAT77" s="81" t="s">
        <v>315</v>
      </c>
      <c r="EAU77" s="81" t="s">
        <v>309</v>
      </c>
      <c r="EAV77" s="81" t="s">
        <v>99</v>
      </c>
      <c r="EAW77" s="81" t="s">
        <v>103</v>
      </c>
      <c r="EAX77" s="81" t="s">
        <v>314</v>
      </c>
      <c r="EAY77" s="135">
        <v>11968</v>
      </c>
      <c r="EAZ77" s="81" t="s">
        <v>311</v>
      </c>
      <c r="EBA77" s="81">
        <v>89</v>
      </c>
      <c r="EBB77" s="81" t="s">
        <v>315</v>
      </c>
      <c r="EBC77" s="81" t="s">
        <v>309</v>
      </c>
      <c r="EBD77" s="81" t="s">
        <v>99</v>
      </c>
      <c r="EBE77" s="81" t="s">
        <v>103</v>
      </c>
      <c r="EBF77" s="81" t="s">
        <v>314</v>
      </c>
      <c r="EBG77" s="135">
        <v>11968</v>
      </c>
      <c r="EBH77" s="81" t="s">
        <v>311</v>
      </c>
      <c r="EBI77" s="81">
        <v>89</v>
      </c>
      <c r="EBJ77" s="81" t="s">
        <v>315</v>
      </c>
      <c r="EBK77" s="81" t="s">
        <v>309</v>
      </c>
      <c r="EBL77" s="81" t="s">
        <v>99</v>
      </c>
      <c r="EBM77" s="81" t="s">
        <v>103</v>
      </c>
      <c r="EBN77" s="81" t="s">
        <v>314</v>
      </c>
      <c r="EBO77" s="135">
        <v>11968</v>
      </c>
      <c r="EBP77" s="81" t="s">
        <v>311</v>
      </c>
      <c r="EBQ77" s="81">
        <v>89</v>
      </c>
      <c r="EBR77" s="81" t="s">
        <v>315</v>
      </c>
      <c r="EBS77" s="81" t="s">
        <v>309</v>
      </c>
      <c r="EBT77" s="81" t="s">
        <v>99</v>
      </c>
      <c r="EBU77" s="81" t="s">
        <v>103</v>
      </c>
      <c r="EBV77" s="81" t="s">
        <v>314</v>
      </c>
      <c r="EBW77" s="135">
        <v>11968</v>
      </c>
      <c r="EBX77" s="81" t="s">
        <v>311</v>
      </c>
      <c r="EBY77" s="81">
        <v>89</v>
      </c>
      <c r="EBZ77" s="81" t="s">
        <v>315</v>
      </c>
      <c r="ECA77" s="81" t="s">
        <v>309</v>
      </c>
      <c r="ECB77" s="81" t="s">
        <v>99</v>
      </c>
      <c r="ECC77" s="81" t="s">
        <v>103</v>
      </c>
      <c r="ECD77" s="81" t="s">
        <v>314</v>
      </c>
      <c r="ECE77" s="135">
        <v>11968</v>
      </c>
      <c r="ECF77" s="81" t="s">
        <v>311</v>
      </c>
      <c r="ECG77" s="81">
        <v>89</v>
      </c>
      <c r="ECH77" s="81" t="s">
        <v>315</v>
      </c>
      <c r="ECI77" s="81" t="s">
        <v>309</v>
      </c>
      <c r="ECJ77" s="81" t="s">
        <v>99</v>
      </c>
      <c r="ECK77" s="81" t="s">
        <v>103</v>
      </c>
      <c r="ECL77" s="81" t="s">
        <v>314</v>
      </c>
      <c r="ECM77" s="135">
        <v>11968</v>
      </c>
      <c r="ECN77" s="81" t="s">
        <v>311</v>
      </c>
      <c r="ECO77" s="81">
        <v>89</v>
      </c>
      <c r="ECP77" s="81" t="s">
        <v>315</v>
      </c>
      <c r="ECQ77" s="81" t="s">
        <v>309</v>
      </c>
      <c r="ECR77" s="81" t="s">
        <v>99</v>
      </c>
      <c r="ECS77" s="81" t="s">
        <v>103</v>
      </c>
      <c r="ECT77" s="81" t="s">
        <v>314</v>
      </c>
      <c r="ECU77" s="135">
        <v>11968</v>
      </c>
      <c r="ECV77" s="81" t="s">
        <v>311</v>
      </c>
      <c r="ECW77" s="81">
        <v>89</v>
      </c>
      <c r="ECX77" s="81" t="s">
        <v>315</v>
      </c>
      <c r="ECY77" s="81" t="s">
        <v>309</v>
      </c>
      <c r="ECZ77" s="81" t="s">
        <v>99</v>
      </c>
      <c r="EDA77" s="81" t="s">
        <v>103</v>
      </c>
      <c r="EDB77" s="81" t="s">
        <v>314</v>
      </c>
      <c r="EDC77" s="135">
        <v>11968</v>
      </c>
      <c r="EDD77" s="81" t="s">
        <v>311</v>
      </c>
      <c r="EDE77" s="81">
        <v>89</v>
      </c>
      <c r="EDF77" s="81" t="s">
        <v>315</v>
      </c>
      <c r="EDG77" s="81" t="s">
        <v>309</v>
      </c>
      <c r="EDH77" s="81" t="s">
        <v>99</v>
      </c>
      <c r="EDI77" s="81" t="s">
        <v>103</v>
      </c>
      <c r="EDJ77" s="81" t="s">
        <v>314</v>
      </c>
      <c r="EDK77" s="135">
        <v>11968</v>
      </c>
      <c r="EDL77" s="81" t="s">
        <v>311</v>
      </c>
      <c r="EDM77" s="81">
        <v>89</v>
      </c>
      <c r="EDN77" s="81" t="s">
        <v>315</v>
      </c>
      <c r="EDO77" s="81" t="s">
        <v>309</v>
      </c>
      <c r="EDP77" s="81" t="s">
        <v>99</v>
      </c>
      <c r="EDQ77" s="81" t="s">
        <v>103</v>
      </c>
      <c r="EDR77" s="81" t="s">
        <v>314</v>
      </c>
      <c r="EDS77" s="135">
        <v>11968</v>
      </c>
      <c r="EDT77" s="81" t="s">
        <v>311</v>
      </c>
      <c r="EDU77" s="81">
        <v>89</v>
      </c>
      <c r="EDV77" s="81" t="s">
        <v>315</v>
      </c>
      <c r="EDW77" s="81" t="s">
        <v>309</v>
      </c>
      <c r="EDX77" s="81" t="s">
        <v>99</v>
      </c>
      <c r="EDY77" s="81" t="s">
        <v>103</v>
      </c>
      <c r="EDZ77" s="81" t="s">
        <v>314</v>
      </c>
      <c r="EEA77" s="135">
        <v>11968</v>
      </c>
      <c r="EEB77" s="81" t="s">
        <v>311</v>
      </c>
      <c r="EEC77" s="81">
        <v>89</v>
      </c>
      <c r="EED77" s="81" t="s">
        <v>315</v>
      </c>
      <c r="EEE77" s="81" t="s">
        <v>309</v>
      </c>
      <c r="EEF77" s="81" t="s">
        <v>99</v>
      </c>
      <c r="EEG77" s="81" t="s">
        <v>103</v>
      </c>
      <c r="EEH77" s="81" t="s">
        <v>314</v>
      </c>
      <c r="EEI77" s="135">
        <v>11968</v>
      </c>
      <c r="EEJ77" s="81" t="s">
        <v>311</v>
      </c>
      <c r="EEK77" s="81">
        <v>89</v>
      </c>
      <c r="EEL77" s="81" t="s">
        <v>315</v>
      </c>
      <c r="EEM77" s="81" t="s">
        <v>309</v>
      </c>
      <c r="EEN77" s="81" t="s">
        <v>99</v>
      </c>
      <c r="EEO77" s="81" t="s">
        <v>103</v>
      </c>
      <c r="EEP77" s="81" t="s">
        <v>314</v>
      </c>
      <c r="EEQ77" s="135">
        <v>11968</v>
      </c>
      <c r="EER77" s="81" t="s">
        <v>311</v>
      </c>
      <c r="EES77" s="81">
        <v>89</v>
      </c>
      <c r="EET77" s="81" t="s">
        <v>315</v>
      </c>
      <c r="EEU77" s="81" t="s">
        <v>309</v>
      </c>
      <c r="EEV77" s="81" t="s">
        <v>99</v>
      </c>
      <c r="EEW77" s="81" t="s">
        <v>103</v>
      </c>
      <c r="EEX77" s="81" t="s">
        <v>314</v>
      </c>
      <c r="EEY77" s="135">
        <v>11968</v>
      </c>
      <c r="EEZ77" s="81" t="s">
        <v>311</v>
      </c>
      <c r="EFA77" s="81">
        <v>89</v>
      </c>
      <c r="EFB77" s="81" t="s">
        <v>315</v>
      </c>
      <c r="EFC77" s="81" t="s">
        <v>309</v>
      </c>
      <c r="EFD77" s="81" t="s">
        <v>99</v>
      </c>
      <c r="EFE77" s="81" t="s">
        <v>103</v>
      </c>
      <c r="EFF77" s="81" t="s">
        <v>314</v>
      </c>
      <c r="EFG77" s="135">
        <v>11968</v>
      </c>
      <c r="EFH77" s="81" t="s">
        <v>311</v>
      </c>
      <c r="EFI77" s="81">
        <v>89</v>
      </c>
      <c r="EFJ77" s="81" t="s">
        <v>315</v>
      </c>
      <c r="EFK77" s="81" t="s">
        <v>309</v>
      </c>
      <c r="EFL77" s="81" t="s">
        <v>99</v>
      </c>
      <c r="EFM77" s="81" t="s">
        <v>103</v>
      </c>
      <c r="EFN77" s="81" t="s">
        <v>314</v>
      </c>
      <c r="EFO77" s="135">
        <v>11968</v>
      </c>
      <c r="EFP77" s="81" t="s">
        <v>311</v>
      </c>
      <c r="EFQ77" s="81">
        <v>89</v>
      </c>
      <c r="EFR77" s="81" t="s">
        <v>315</v>
      </c>
      <c r="EFS77" s="81" t="s">
        <v>309</v>
      </c>
      <c r="EFT77" s="81" t="s">
        <v>99</v>
      </c>
      <c r="EFU77" s="81" t="s">
        <v>103</v>
      </c>
      <c r="EFV77" s="81" t="s">
        <v>314</v>
      </c>
      <c r="EFW77" s="135">
        <v>11968</v>
      </c>
      <c r="EFX77" s="81" t="s">
        <v>311</v>
      </c>
      <c r="EFY77" s="81">
        <v>89</v>
      </c>
      <c r="EFZ77" s="81" t="s">
        <v>315</v>
      </c>
      <c r="EGA77" s="81" t="s">
        <v>309</v>
      </c>
      <c r="EGB77" s="81" t="s">
        <v>99</v>
      </c>
      <c r="EGC77" s="81" t="s">
        <v>103</v>
      </c>
      <c r="EGD77" s="81" t="s">
        <v>314</v>
      </c>
      <c r="EGE77" s="135">
        <v>11968</v>
      </c>
      <c r="EGF77" s="81" t="s">
        <v>311</v>
      </c>
      <c r="EGG77" s="81">
        <v>89</v>
      </c>
      <c r="EGH77" s="81" t="s">
        <v>315</v>
      </c>
      <c r="EGI77" s="81" t="s">
        <v>309</v>
      </c>
      <c r="EGJ77" s="81" t="s">
        <v>99</v>
      </c>
      <c r="EGK77" s="81" t="s">
        <v>103</v>
      </c>
      <c r="EGL77" s="81" t="s">
        <v>314</v>
      </c>
      <c r="EGM77" s="135">
        <v>11968</v>
      </c>
      <c r="EGN77" s="81" t="s">
        <v>311</v>
      </c>
      <c r="EGO77" s="81">
        <v>89</v>
      </c>
      <c r="EGP77" s="81" t="s">
        <v>315</v>
      </c>
      <c r="EGQ77" s="81" t="s">
        <v>309</v>
      </c>
      <c r="EGR77" s="81" t="s">
        <v>99</v>
      </c>
      <c r="EGS77" s="81" t="s">
        <v>103</v>
      </c>
      <c r="EGT77" s="81" t="s">
        <v>314</v>
      </c>
      <c r="EGU77" s="135">
        <v>11968</v>
      </c>
      <c r="EGV77" s="81" t="s">
        <v>311</v>
      </c>
      <c r="EGW77" s="81">
        <v>89</v>
      </c>
      <c r="EGX77" s="81" t="s">
        <v>315</v>
      </c>
      <c r="EGY77" s="81" t="s">
        <v>309</v>
      </c>
      <c r="EGZ77" s="81" t="s">
        <v>99</v>
      </c>
      <c r="EHA77" s="81" t="s">
        <v>103</v>
      </c>
      <c r="EHB77" s="81" t="s">
        <v>314</v>
      </c>
      <c r="EHC77" s="135">
        <v>11968</v>
      </c>
      <c r="EHD77" s="81" t="s">
        <v>311</v>
      </c>
      <c r="EHE77" s="81">
        <v>89</v>
      </c>
      <c r="EHF77" s="81" t="s">
        <v>315</v>
      </c>
      <c r="EHG77" s="81" t="s">
        <v>309</v>
      </c>
      <c r="EHH77" s="81" t="s">
        <v>99</v>
      </c>
      <c r="EHI77" s="81" t="s">
        <v>103</v>
      </c>
      <c r="EHJ77" s="81" t="s">
        <v>314</v>
      </c>
      <c r="EHK77" s="135">
        <v>11968</v>
      </c>
      <c r="EHL77" s="81" t="s">
        <v>311</v>
      </c>
      <c r="EHM77" s="81">
        <v>89</v>
      </c>
      <c r="EHN77" s="81" t="s">
        <v>315</v>
      </c>
      <c r="EHO77" s="81" t="s">
        <v>309</v>
      </c>
      <c r="EHP77" s="81" t="s">
        <v>99</v>
      </c>
      <c r="EHQ77" s="81" t="s">
        <v>103</v>
      </c>
      <c r="EHR77" s="81" t="s">
        <v>314</v>
      </c>
      <c r="EHS77" s="135">
        <v>11968</v>
      </c>
      <c r="EHT77" s="81" t="s">
        <v>311</v>
      </c>
      <c r="EHU77" s="81">
        <v>89</v>
      </c>
      <c r="EHV77" s="81" t="s">
        <v>315</v>
      </c>
      <c r="EHW77" s="81" t="s">
        <v>309</v>
      </c>
      <c r="EHX77" s="81" t="s">
        <v>99</v>
      </c>
      <c r="EHY77" s="81" t="s">
        <v>103</v>
      </c>
      <c r="EHZ77" s="81" t="s">
        <v>314</v>
      </c>
      <c r="EIA77" s="135">
        <v>11968</v>
      </c>
      <c r="EIB77" s="81" t="s">
        <v>311</v>
      </c>
      <c r="EIC77" s="81">
        <v>89</v>
      </c>
      <c r="EID77" s="81" t="s">
        <v>315</v>
      </c>
      <c r="EIE77" s="81" t="s">
        <v>309</v>
      </c>
      <c r="EIF77" s="81" t="s">
        <v>99</v>
      </c>
      <c r="EIG77" s="81" t="s">
        <v>103</v>
      </c>
      <c r="EIH77" s="81" t="s">
        <v>314</v>
      </c>
      <c r="EII77" s="135">
        <v>11968</v>
      </c>
      <c r="EIJ77" s="81" t="s">
        <v>311</v>
      </c>
      <c r="EIK77" s="81">
        <v>89</v>
      </c>
      <c r="EIL77" s="81" t="s">
        <v>315</v>
      </c>
      <c r="EIM77" s="81" t="s">
        <v>309</v>
      </c>
      <c r="EIN77" s="81" t="s">
        <v>99</v>
      </c>
      <c r="EIO77" s="81" t="s">
        <v>103</v>
      </c>
      <c r="EIP77" s="81" t="s">
        <v>314</v>
      </c>
      <c r="EIQ77" s="135">
        <v>11968</v>
      </c>
      <c r="EIR77" s="81" t="s">
        <v>311</v>
      </c>
      <c r="EIS77" s="81">
        <v>89</v>
      </c>
      <c r="EIT77" s="81" t="s">
        <v>315</v>
      </c>
      <c r="EIU77" s="81" t="s">
        <v>309</v>
      </c>
      <c r="EIV77" s="81" t="s">
        <v>99</v>
      </c>
      <c r="EIW77" s="81" t="s">
        <v>103</v>
      </c>
      <c r="EIX77" s="81" t="s">
        <v>314</v>
      </c>
      <c r="EIY77" s="135">
        <v>11968</v>
      </c>
      <c r="EIZ77" s="81" t="s">
        <v>311</v>
      </c>
      <c r="EJA77" s="81">
        <v>89</v>
      </c>
      <c r="EJB77" s="81" t="s">
        <v>315</v>
      </c>
      <c r="EJC77" s="81" t="s">
        <v>309</v>
      </c>
      <c r="EJD77" s="81" t="s">
        <v>99</v>
      </c>
      <c r="EJE77" s="81" t="s">
        <v>103</v>
      </c>
      <c r="EJF77" s="81" t="s">
        <v>314</v>
      </c>
      <c r="EJG77" s="135">
        <v>11968</v>
      </c>
      <c r="EJH77" s="81" t="s">
        <v>311</v>
      </c>
      <c r="EJI77" s="81">
        <v>89</v>
      </c>
      <c r="EJJ77" s="81" t="s">
        <v>315</v>
      </c>
      <c r="EJK77" s="81" t="s">
        <v>309</v>
      </c>
      <c r="EJL77" s="81" t="s">
        <v>99</v>
      </c>
      <c r="EJM77" s="81" t="s">
        <v>103</v>
      </c>
      <c r="EJN77" s="81" t="s">
        <v>314</v>
      </c>
      <c r="EJO77" s="135">
        <v>11968</v>
      </c>
      <c r="EJP77" s="81" t="s">
        <v>311</v>
      </c>
      <c r="EJQ77" s="81">
        <v>89</v>
      </c>
      <c r="EJR77" s="81" t="s">
        <v>315</v>
      </c>
      <c r="EJS77" s="81" t="s">
        <v>309</v>
      </c>
      <c r="EJT77" s="81" t="s">
        <v>99</v>
      </c>
      <c r="EJU77" s="81" t="s">
        <v>103</v>
      </c>
      <c r="EJV77" s="81" t="s">
        <v>314</v>
      </c>
      <c r="EJW77" s="135">
        <v>11968</v>
      </c>
      <c r="EJX77" s="81" t="s">
        <v>311</v>
      </c>
      <c r="EJY77" s="81">
        <v>89</v>
      </c>
      <c r="EJZ77" s="81" t="s">
        <v>315</v>
      </c>
      <c r="EKA77" s="81" t="s">
        <v>309</v>
      </c>
      <c r="EKB77" s="81" t="s">
        <v>99</v>
      </c>
      <c r="EKC77" s="81" t="s">
        <v>103</v>
      </c>
      <c r="EKD77" s="81" t="s">
        <v>314</v>
      </c>
      <c r="EKE77" s="135">
        <v>11968</v>
      </c>
      <c r="EKF77" s="81" t="s">
        <v>311</v>
      </c>
      <c r="EKG77" s="81">
        <v>89</v>
      </c>
      <c r="EKH77" s="81" t="s">
        <v>315</v>
      </c>
      <c r="EKI77" s="81" t="s">
        <v>309</v>
      </c>
      <c r="EKJ77" s="81" t="s">
        <v>99</v>
      </c>
      <c r="EKK77" s="81" t="s">
        <v>103</v>
      </c>
      <c r="EKL77" s="81" t="s">
        <v>314</v>
      </c>
      <c r="EKM77" s="135">
        <v>11968</v>
      </c>
      <c r="EKN77" s="81" t="s">
        <v>311</v>
      </c>
      <c r="EKO77" s="81">
        <v>89</v>
      </c>
      <c r="EKP77" s="81" t="s">
        <v>315</v>
      </c>
      <c r="EKQ77" s="81" t="s">
        <v>309</v>
      </c>
      <c r="EKR77" s="81" t="s">
        <v>99</v>
      </c>
      <c r="EKS77" s="81" t="s">
        <v>103</v>
      </c>
      <c r="EKT77" s="81" t="s">
        <v>314</v>
      </c>
      <c r="EKU77" s="135">
        <v>11968</v>
      </c>
      <c r="EKV77" s="81" t="s">
        <v>311</v>
      </c>
      <c r="EKW77" s="81">
        <v>89</v>
      </c>
      <c r="EKX77" s="81" t="s">
        <v>315</v>
      </c>
      <c r="EKY77" s="81" t="s">
        <v>309</v>
      </c>
      <c r="EKZ77" s="81" t="s">
        <v>99</v>
      </c>
      <c r="ELA77" s="81" t="s">
        <v>103</v>
      </c>
      <c r="ELB77" s="81" t="s">
        <v>314</v>
      </c>
      <c r="ELC77" s="135">
        <v>11968</v>
      </c>
      <c r="ELD77" s="81" t="s">
        <v>311</v>
      </c>
      <c r="ELE77" s="81">
        <v>89</v>
      </c>
      <c r="ELF77" s="81" t="s">
        <v>315</v>
      </c>
      <c r="ELG77" s="81" t="s">
        <v>309</v>
      </c>
      <c r="ELH77" s="81" t="s">
        <v>99</v>
      </c>
      <c r="ELI77" s="81" t="s">
        <v>103</v>
      </c>
      <c r="ELJ77" s="81" t="s">
        <v>314</v>
      </c>
      <c r="ELK77" s="135">
        <v>11968</v>
      </c>
      <c r="ELL77" s="81" t="s">
        <v>311</v>
      </c>
      <c r="ELM77" s="81">
        <v>89</v>
      </c>
      <c r="ELN77" s="81" t="s">
        <v>315</v>
      </c>
      <c r="ELO77" s="81" t="s">
        <v>309</v>
      </c>
      <c r="ELP77" s="81" t="s">
        <v>99</v>
      </c>
      <c r="ELQ77" s="81" t="s">
        <v>103</v>
      </c>
      <c r="ELR77" s="81" t="s">
        <v>314</v>
      </c>
      <c r="ELS77" s="135">
        <v>11968</v>
      </c>
      <c r="ELT77" s="81" t="s">
        <v>311</v>
      </c>
      <c r="ELU77" s="81">
        <v>89</v>
      </c>
      <c r="ELV77" s="81" t="s">
        <v>315</v>
      </c>
      <c r="ELW77" s="81" t="s">
        <v>309</v>
      </c>
      <c r="ELX77" s="81" t="s">
        <v>99</v>
      </c>
      <c r="ELY77" s="81" t="s">
        <v>103</v>
      </c>
      <c r="ELZ77" s="81" t="s">
        <v>314</v>
      </c>
      <c r="EMA77" s="135">
        <v>11968</v>
      </c>
      <c r="EMB77" s="81" t="s">
        <v>311</v>
      </c>
      <c r="EMC77" s="81">
        <v>89</v>
      </c>
      <c r="EMD77" s="81" t="s">
        <v>315</v>
      </c>
      <c r="EME77" s="81" t="s">
        <v>309</v>
      </c>
      <c r="EMF77" s="81" t="s">
        <v>99</v>
      </c>
      <c r="EMG77" s="81" t="s">
        <v>103</v>
      </c>
      <c r="EMH77" s="81" t="s">
        <v>314</v>
      </c>
      <c r="EMI77" s="135">
        <v>11968</v>
      </c>
      <c r="EMJ77" s="81" t="s">
        <v>311</v>
      </c>
      <c r="EMK77" s="81">
        <v>89</v>
      </c>
      <c r="EML77" s="81" t="s">
        <v>315</v>
      </c>
      <c r="EMM77" s="81" t="s">
        <v>309</v>
      </c>
      <c r="EMN77" s="81" t="s">
        <v>99</v>
      </c>
      <c r="EMO77" s="81" t="s">
        <v>103</v>
      </c>
      <c r="EMP77" s="81" t="s">
        <v>314</v>
      </c>
      <c r="EMQ77" s="135">
        <v>11968</v>
      </c>
      <c r="EMR77" s="81" t="s">
        <v>311</v>
      </c>
      <c r="EMS77" s="81">
        <v>89</v>
      </c>
      <c r="EMT77" s="81" t="s">
        <v>315</v>
      </c>
      <c r="EMU77" s="81" t="s">
        <v>309</v>
      </c>
      <c r="EMV77" s="81" t="s">
        <v>99</v>
      </c>
      <c r="EMW77" s="81" t="s">
        <v>103</v>
      </c>
      <c r="EMX77" s="81" t="s">
        <v>314</v>
      </c>
      <c r="EMY77" s="135">
        <v>11968</v>
      </c>
      <c r="EMZ77" s="81" t="s">
        <v>311</v>
      </c>
      <c r="ENA77" s="81">
        <v>89</v>
      </c>
      <c r="ENB77" s="81" t="s">
        <v>315</v>
      </c>
      <c r="ENC77" s="81" t="s">
        <v>309</v>
      </c>
      <c r="END77" s="81" t="s">
        <v>99</v>
      </c>
      <c r="ENE77" s="81" t="s">
        <v>103</v>
      </c>
      <c r="ENF77" s="81" t="s">
        <v>314</v>
      </c>
      <c r="ENG77" s="135">
        <v>11968</v>
      </c>
      <c r="ENH77" s="81" t="s">
        <v>311</v>
      </c>
      <c r="ENI77" s="81">
        <v>89</v>
      </c>
      <c r="ENJ77" s="81" t="s">
        <v>315</v>
      </c>
      <c r="ENK77" s="81" t="s">
        <v>309</v>
      </c>
      <c r="ENL77" s="81" t="s">
        <v>99</v>
      </c>
      <c r="ENM77" s="81" t="s">
        <v>103</v>
      </c>
      <c r="ENN77" s="81" t="s">
        <v>314</v>
      </c>
      <c r="ENO77" s="135">
        <v>11968</v>
      </c>
      <c r="ENP77" s="81" t="s">
        <v>311</v>
      </c>
      <c r="ENQ77" s="81">
        <v>89</v>
      </c>
      <c r="ENR77" s="81" t="s">
        <v>315</v>
      </c>
      <c r="ENS77" s="81" t="s">
        <v>309</v>
      </c>
      <c r="ENT77" s="81" t="s">
        <v>99</v>
      </c>
      <c r="ENU77" s="81" t="s">
        <v>103</v>
      </c>
      <c r="ENV77" s="81" t="s">
        <v>314</v>
      </c>
      <c r="ENW77" s="135">
        <v>11968</v>
      </c>
      <c r="ENX77" s="81" t="s">
        <v>311</v>
      </c>
      <c r="ENY77" s="81">
        <v>89</v>
      </c>
      <c r="ENZ77" s="81" t="s">
        <v>315</v>
      </c>
      <c r="EOA77" s="81" t="s">
        <v>309</v>
      </c>
      <c r="EOB77" s="81" t="s">
        <v>99</v>
      </c>
      <c r="EOC77" s="81" t="s">
        <v>103</v>
      </c>
      <c r="EOD77" s="81" t="s">
        <v>314</v>
      </c>
      <c r="EOE77" s="135">
        <v>11968</v>
      </c>
      <c r="EOF77" s="81" t="s">
        <v>311</v>
      </c>
      <c r="EOG77" s="81">
        <v>89</v>
      </c>
      <c r="EOH77" s="81" t="s">
        <v>315</v>
      </c>
      <c r="EOI77" s="81" t="s">
        <v>309</v>
      </c>
      <c r="EOJ77" s="81" t="s">
        <v>99</v>
      </c>
      <c r="EOK77" s="81" t="s">
        <v>103</v>
      </c>
      <c r="EOL77" s="81" t="s">
        <v>314</v>
      </c>
      <c r="EOM77" s="135">
        <v>11968</v>
      </c>
      <c r="EON77" s="81" t="s">
        <v>311</v>
      </c>
      <c r="EOO77" s="81">
        <v>89</v>
      </c>
      <c r="EOP77" s="81" t="s">
        <v>315</v>
      </c>
      <c r="EOQ77" s="81" t="s">
        <v>309</v>
      </c>
      <c r="EOR77" s="81" t="s">
        <v>99</v>
      </c>
      <c r="EOS77" s="81" t="s">
        <v>103</v>
      </c>
      <c r="EOT77" s="81" t="s">
        <v>314</v>
      </c>
      <c r="EOU77" s="135">
        <v>11968</v>
      </c>
      <c r="EOV77" s="81" t="s">
        <v>311</v>
      </c>
      <c r="EOW77" s="81">
        <v>89</v>
      </c>
      <c r="EOX77" s="81" t="s">
        <v>315</v>
      </c>
      <c r="EOY77" s="81" t="s">
        <v>309</v>
      </c>
      <c r="EOZ77" s="81" t="s">
        <v>99</v>
      </c>
      <c r="EPA77" s="81" t="s">
        <v>103</v>
      </c>
      <c r="EPB77" s="81" t="s">
        <v>314</v>
      </c>
      <c r="EPC77" s="135">
        <v>11968</v>
      </c>
      <c r="EPD77" s="81" t="s">
        <v>311</v>
      </c>
      <c r="EPE77" s="81">
        <v>89</v>
      </c>
      <c r="EPF77" s="81" t="s">
        <v>315</v>
      </c>
      <c r="EPG77" s="81" t="s">
        <v>309</v>
      </c>
      <c r="EPH77" s="81" t="s">
        <v>99</v>
      </c>
      <c r="EPI77" s="81" t="s">
        <v>103</v>
      </c>
      <c r="EPJ77" s="81" t="s">
        <v>314</v>
      </c>
      <c r="EPK77" s="135">
        <v>11968</v>
      </c>
      <c r="EPL77" s="81" t="s">
        <v>311</v>
      </c>
      <c r="EPM77" s="81">
        <v>89</v>
      </c>
      <c r="EPN77" s="81" t="s">
        <v>315</v>
      </c>
      <c r="EPO77" s="81" t="s">
        <v>309</v>
      </c>
      <c r="EPP77" s="81" t="s">
        <v>99</v>
      </c>
      <c r="EPQ77" s="81" t="s">
        <v>103</v>
      </c>
      <c r="EPR77" s="81" t="s">
        <v>314</v>
      </c>
      <c r="EPS77" s="135">
        <v>11968</v>
      </c>
      <c r="EPT77" s="81" t="s">
        <v>311</v>
      </c>
      <c r="EPU77" s="81">
        <v>89</v>
      </c>
      <c r="EPV77" s="81" t="s">
        <v>315</v>
      </c>
      <c r="EPW77" s="81" t="s">
        <v>309</v>
      </c>
      <c r="EPX77" s="81" t="s">
        <v>99</v>
      </c>
      <c r="EPY77" s="81" t="s">
        <v>103</v>
      </c>
      <c r="EPZ77" s="81" t="s">
        <v>314</v>
      </c>
      <c r="EQA77" s="135">
        <v>11968</v>
      </c>
      <c r="EQB77" s="81" t="s">
        <v>311</v>
      </c>
      <c r="EQC77" s="81">
        <v>89</v>
      </c>
      <c r="EQD77" s="81" t="s">
        <v>315</v>
      </c>
      <c r="EQE77" s="81" t="s">
        <v>309</v>
      </c>
      <c r="EQF77" s="81" t="s">
        <v>99</v>
      </c>
      <c r="EQG77" s="81" t="s">
        <v>103</v>
      </c>
      <c r="EQH77" s="81" t="s">
        <v>314</v>
      </c>
      <c r="EQI77" s="135">
        <v>11968</v>
      </c>
      <c r="EQJ77" s="81" t="s">
        <v>311</v>
      </c>
      <c r="EQK77" s="81">
        <v>89</v>
      </c>
      <c r="EQL77" s="81" t="s">
        <v>315</v>
      </c>
      <c r="EQM77" s="81" t="s">
        <v>309</v>
      </c>
      <c r="EQN77" s="81" t="s">
        <v>99</v>
      </c>
      <c r="EQO77" s="81" t="s">
        <v>103</v>
      </c>
      <c r="EQP77" s="81" t="s">
        <v>314</v>
      </c>
      <c r="EQQ77" s="135">
        <v>11968</v>
      </c>
      <c r="EQR77" s="81" t="s">
        <v>311</v>
      </c>
      <c r="EQS77" s="81">
        <v>89</v>
      </c>
      <c r="EQT77" s="81" t="s">
        <v>315</v>
      </c>
      <c r="EQU77" s="81" t="s">
        <v>309</v>
      </c>
      <c r="EQV77" s="81" t="s">
        <v>99</v>
      </c>
      <c r="EQW77" s="81" t="s">
        <v>103</v>
      </c>
      <c r="EQX77" s="81" t="s">
        <v>314</v>
      </c>
      <c r="EQY77" s="135">
        <v>11968</v>
      </c>
      <c r="EQZ77" s="81" t="s">
        <v>311</v>
      </c>
      <c r="ERA77" s="81">
        <v>89</v>
      </c>
      <c r="ERB77" s="81" t="s">
        <v>315</v>
      </c>
      <c r="ERC77" s="81" t="s">
        <v>309</v>
      </c>
      <c r="ERD77" s="81" t="s">
        <v>99</v>
      </c>
      <c r="ERE77" s="81" t="s">
        <v>103</v>
      </c>
      <c r="ERF77" s="81" t="s">
        <v>314</v>
      </c>
      <c r="ERG77" s="135">
        <v>11968</v>
      </c>
      <c r="ERH77" s="81" t="s">
        <v>311</v>
      </c>
      <c r="ERI77" s="81">
        <v>89</v>
      </c>
      <c r="ERJ77" s="81" t="s">
        <v>315</v>
      </c>
      <c r="ERK77" s="81" t="s">
        <v>309</v>
      </c>
      <c r="ERL77" s="81" t="s">
        <v>99</v>
      </c>
      <c r="ERM77" s="81" t="s">
        <v>103</v>
      </c>
      <c r="ERN77" s="81" t="s">
        <v>314</v>
      </c>
      <c r="ERO77" s="135">
        <v>11968</v>
      </c>
      <c r="ERP77" s="81" t="s">
        <v>311</v>
      </c>
      <c r="ERQ77" s="81">
        <v>89</v>
      </c>
      <c r="ERR77" s="81" t="s">
        <v>315</v>
      </c>
      <c r="ERS77" s="81" t="s">
        <v>309</v>
      </c>
      <c r="ERT77" s="81" t="s">
        <v>99</v>
      </c>
      <c r="ERU77" s="81" t="s">
        <v>103</v>
      </c>
      <c r="ERV77" s="81" t="s">
        <v>314</v>
      </c>
      <c r="ERW77" s="135">
        <v>11968</v>
      </c>
      <c r="ERX77" s="81" t="s">
        <v>311</v>
      </c>
      <c r="ERY77" s="81">
        <v>89</v>
      </c>
      <c r="ERZ77" s="81" t="s">
        <v>315</v>
      </c>
      <c r="ESA77" s="81" t="s">
        <v>309</v>
      </c>
      <c r="ESB77" s="81" t="s">
        <v>99</v>
      </c>
      <c r="ESC77" s="81" t="s">
        <v>103</v>
      </c>
      <c r="ESD77" s="81" t="s">
        <v>314</v>
      </c>
      <c r="ESE77" s="135">
        <v>11968</v>
      </c>
      <c r="ESF77" s="81" t="s">
        <v>311</v>
      </c>
      <c r="ESG77" s="81">
        <v>89</v>
      </c>
      <c r="ESH77" s="81" t="s">
        <v>315</v>
      </c>
      <c r="ESI77" s="81" t="s">
        <v>309</v>
      </c>
      <c r="ESJ77" s="81" t="s">
        <v>99</v>
      </c>
      <c r="ESK77" s="81" t="s">
        <v>103</v>
      </c>
      <c r="ESL77" s="81" t="s">
        <v>314</v>
      </c>
      <c r="ESM77" s="135">
        <v>11968</v>
      </c>
      <c r="ESN77" s="81" t="s">
        <v>311</v>
      </c>
      <c r="ESO77" s="81">
        <v>89</v>
      </c>
      <c r="ESP77" s="81" t="s">
        <v>315</v>
      </c>
      <c r="ESQ77" s="81" t="s">
        <v>309</v>
      </c>
      <c r="ESR77" s="81" t="s">
        <v>99</v>
      </c>
      <c r="ESS77" s="81" t="s">
        <v>103</v>
      </c>
      <c r="EST77" s="81" t="s">
        <v>314</v>
      </c>
      <c r="ESU77" s="135">
        <v>11968</v>
      </c>
      <c r="ESV77" s="81" t="s">
        <v>311</v>
      </c>
      <c r="ESW77" s="81">
        <v>89</v>
      </c>
      <c r="ESX77" s="81" t="s">
        <v>315</v>
      </c>
      <c r="ESY77" s="81" t="s">
        <v>309</v>
      </c>
      <c r="ESZ77" s="81" t="s">
        <v>99</v>
      </c>
      <c r="ETA77" s="81" t="s">
        <v>103</v>
      </c>
      <c r="ETB77" s="81" t="s">
        <v>314</v>
      </c>
      <c r="ETC77" s="135">
        <v>11968</v>
      </c>
      <c r="ETD77" s="81" t="s">
        <v>311</v>
      </c>
      <c r="ETE77" s="81">
        <v>89</v>
      </c>
      <c r="ETF77" s="81" t="s">
        <v>315</v>
      </c>
      <c r="ETG77" s="81" t="s">
        <v>309</v>
      </c>
      <c r="ETH77" s="81" t="s">
        <v>99</v>
      </c>
      <c r="ETI77" s="81" t="s">
        <v>103</v>
      </c>
      <c r="ETJ77" s="81" t="s">
        <v>314</v>
      </c>
      <c r="ETK77" s="135">
        <v>11968</v>
      </c>
      <c r="ETL77" s="81" t="s">
        <v>311</v>
      </c>
      <c r="ETM77" s="81">
        <v>89</v>
      </c>
      <c r="ETN77" s="81" t="s">
        <v>315</v>
      </c>
      <c r="ETO77" s="81" t="s">
        <v>309</v>
      </c>
      <c r="ETP77" s="81" t="s">
        <v>99</v>
      </c>
      <c r="ETQ77" s="81" t="s">
        <v>103</v>
      </c>
      <c r="ETR77" s="81" t="s">
        <v>314</v>
      </c>
      <c r="ETS77" s="135">
        <v>11968</v>
      </c>
      <c r="ETT77" s="81" t="s">
        <v>311</v>
      </c>
      <c r="ETU77" s="81">
        <v>89</v>
      </c>
      <c r="ETV77" s="81" t="s">
        <v>315</v>
      </c>
      <c r="ETW77" s="81" t="s">
        <v>309</v>
      </c>
      <c r="ETX77" s="81" t="s">
        <v>99</v>
      </c>
      <c r="ETY77" s="81" t="s">
        <v>103</v>
      </c>
      <c r="ETZ77" s="81" t="s">
        <v>314</v>
      </c>
      <c r="EUA77" s="135">
        <v>11968</v>
      </c>
      <c r="EUB77" s="81" t="s">
        <v>311</v>
      </c>
      <c r="EUC77" s="81">
        <v>89</v>
      </c>
      <c r="EUD77" s="81" t="s">
        <v>315</v>
      </c>
      <c r="EUE77" s="81" t="s">
        <v>309</v>
      </c>
      <c r="EUF77" s="81" t="s">
        <v>99</v>
      </c>
      <c r="EUG77" s="81" t="s">
        <v>103</v>
      </c>
      <c r="EUH77" s="81" t="s">
        <v>314</v>
      </c>
      <c r="EUI77" s="135">
        <v>11968</v>
      </c>
      <c r="EUJ77" s="81" t="s">
        <v>311</v>
      </c>
      <c r="EUK77" s="81">
        <v>89</v>
      </c>
      <c r="EUL77" s="81" t="s">
        <v>315</v>
      </c>
      <c r="EUM77" s="81" t="s">
        <v>309</v>
      </c>
      <c r="EUN77" s="81" t="s">
        <v>99</v>
      </c>
      <c r="EUO77" s="81" t="s">
        <v>103</v>
      </c>
      <c r="EUP77" s="81" t="s">
        <v>314</v>
      </c>
      <c r="EUQ77" s="135">
        <v>11968</v>
      </c>
      <c r="EUR77" s="81" t="s">
        <v>311</v>
      </c>
      <c r="EUS77" s="81">
        <v>89</v>
      </c>
      <c r="EUT77" s="81" t="s">
        <v>315</v>
      </c>
      <c r="EUU77" s="81" t="s">
        <v>309</v>
      </c>
      <c r="EUV77" s="81" t="s">
        <v>99</v>
      </c>
      <c r="EUW77" s="81" t="s">
        <v>103</v>
      </c>
      <c r="EUX77" s="81" t="s">
        <v>314</v>
      </c>
      <c r="EUY77" s="135">
        <v>11968</v>
      </c>
      <c r="EUZ77" s="81" t="s">
        <v>311</v>
      </c>
      <c r="EVA77" s="81">
        <v>89</v>
      </c>
      <c r="EVB77" s="81" t="s">
        <v>315</v>
      </c>
      <c r="EVC77" s="81" t="s">
        <v>309</v>
      </c>
      <c r="EVD77" s="81" t="s">
        <v>99</v>
      </c>
      <c r="EVE77" s="81" t="s">
        <v>103</v>
      </c>
      <c r="EVF77" s="81" t="s">
        <v>314</v>
      </c>
      <c r="EVG77" s="135">
        <v>11968</v>
      </c>
      <c r="EVH77" s="81" t="s">
        <v>311</v>
      </c>
      <c r="EVI77" s="81">
        <v>89</v>
      </c>
      <c r="EVJ77" s="81" t="s">
        <v>315</v>
      </c>
      <c r="EVK77" s="81" t="s">
        <v>309</v>
      </c>
      <c r="EVL77" s="81" t="s">
        <v>99</v>
      </c>
      <c r="EVM77" s="81" t="s">
        <v>103</v>
      </c>
      <c r="EVN77" s="81" t="s">
        <v>314</v>
      </c>
      <c r="EVO77" s="135">
        <v>11968</v>
      </c>
      <c r="EVP77" s="81" t="s">
        <v>311</v>
      </c>
      <c r="EVQ77" s="81">
        <v>89</v>
      </c>
      <c r="EVR77" s="81" t="s">
        <v>315</v>
      </c>
      <c r="EVS77" s="81" t="s">
        <v>309</v>
      </c>
      <c r="EVT77" s="81" t="s">
        <v>99</v>
      </c>
      <c r="EVU77" s="81" t="s">
        <v>103</v>
      </c>
      <c r="EVV77" s="81" t="s">
        <v>314</v>
      </c>
      <c r="EVW77" s="135">
        <v>11968</v>
      </c>
      <c r="EVX77" s="81" t="s">
        <v>311</v>
      </c>
      <c r="EVY77" s="81">
        <v>89</v>
      </c>
      <c r="EVZ77" s="81" t="s">
        <v>315</v>
      </c>
      <c r="EWA77" s="81" t="s">
        <v>309</v>
      </c>
      <c r="EWB77" s="81" t="s">
        <v>99</v>
      </c>
      <c r="EWC77" s="81" t="s">
        <v>103</v>
      </c>
      <c r="EWD77" s="81" t="s">
        <v>314</v>
      </c>
      <c r="EWE77" s="135">
        <v>11968</v>
      </c>
      <c r="EWF77" s="81" t="s">
        <v>311</v>
      </c>
      <c r="EWG77" s="81">
        <v>89</v>
      </c>
      <c r="EWH77" s="81" t="s">
        <v>315</v>
      </c>
      <c r="EWI77" s="81" t="s">
        <v>309</v>
      </c>
      <c r="EWJ77" s="81" t="s">
        <v>99</v>
      </c>
      <c r="EWK77" s="81" t="s">
        <v>103</v>
      </c>
      <c r="EWL77" s="81" t="s">
        <v>314</v>
      </c>
      <c r="EWM77" s="135">
        <v>11968</v>
      </c>
      <c r="EWN77" s="81" t="s">
        <v>311</v>
      </c>
      <c r="EWO77" s="81">
        <v>89</v>
      </c>
      <c r="EWP77" s="81" t="s">
        <v>315</v>
      </c>
      <c r="EWQ77" s="81" t="s">
        <v>309</v>
      </c>
      <c r="EWR77" s="81" t="s">
        <v>99</v>
      </c>
      <c r="EWS77" s="81" t="s">
        <v>103</v>
      </c>
      <c r="EWT77" s="81" t="s">
        <v>314</v>
      </c>
      <c r="EWU77" s="135">
        <v>11968</v>
      </c>
      <c r="EWV77" s="81" t="s">
        <v>311</v>
      </c>
      <c r="EWW77" s="81">
        <v>89</v>
      </c>
      <c r="EWX77" s="81" t="s">
        <v>315</v>
      </c>
      <c r="EWY77" s="81" t="s">
        <v>309</v>
      </c>
      <c r="EWZ77" s="81" t="s">
        <v>99</v>
      </c>
      <c r="EXA77" s="81" t="s">
        <v>103</v>
      </c>
      <c r="EXB77" s="81" t="s">
        <v>314</v>
      </c>
      <c r="EXC77" s="135">
        <v>11968</v>
      </c>
      <c r="EXD77" s="81" t="s">
        <v>311</v>
      </c>
      <c r="EXE77" s="81">
        <v>89</v>
      </c>
      <c r="EXF77" s="81" t="s">
        <v>315</v>
      </c>
      <c r="EXG77" s="81" t="s">
        <v>309</v>
      </c>
      <c r="EXH77" s="81" t="s">
        <v>99</v>
      </c>
      <c r="EXI77" s="81" t="s">
        <v>103</v>
      </c>
      <c r="EXJ77" s="81" t="s">
        <v>314</v>
      </c>
      <c r="EXK77" s="135">
        <v>11968</v>
      </c>
      <c r="EXL77" s="81" t="s">
        <v>311</v>
      </c>
      <c r="EXM77" s="81">
        <v>89</v>
      </c>
      <c r="EXN77" s="81" t="s">
        <v>315</v>
      </c>
      <c r="EXO77" s="81" t="s">
        <v>309</v>
      </c>
      <c r="EXP77" s="81" t="s">
        <v>99</v>
      </c>
      <c r="EXQ77" s="81" t="s">
        <v>103</v>
      </c>
      <c r="EXR77" s="81" t="s">
        <v>314</v>
      </c>
      <c r="EXS77" s="135">
        <v>11968</v>
      </c>
      <c r="EXT77" s="81" t="s">
        <v>311</v>
      </c>
      <c r="EXU77" s="81">
        <v>89</v>
      </c>
      <c r="EXV77" s="81" t="s">
        <v>315</v>
      </c>
      <c r="EXW77" s="81" t="s">
        <v>309</v>
      </c>
      <c r="EXX77" s="81" t="s">
        <v>99</v>
      </c>
      <c r="EXY77" s="81" t="s">
        <v>103</v>
      </c>
      <c r="EXZ77" s="81" t="s">
        <v>314</v>
      </c>
      <c r="EYA77" s="135">
        <v>11968</v>
      </c>
      <c r="EYB77" s="81" t="s">
        <v>311</v>
      </c>
      <c r="EYC77" s="81">
        <v>89</v>
      </c>
      <c r="EYD77" s="81" t="s">
        <v>315</v>
      </c>
      <c r="EYE77" s="81" t="s">
        <v>309</v>
      </c>
      <c r="EYF77" s="81" t="s">
        <v>99</v>
      </c>
      <c r="EYG77" s="81" t="s">
        <v>103</v>
      </c>
      <c r="EYH77" s="81" t="s">
        <v>314</v>
      </c>
      <c r="EYI77" s="135">
        <v>11968</v>
      </c>
      <c r="EYJ77" s="81" t="s">
        <v>311</v>
      </c>
      <c r="EYK77" s="81">
        <v>89</v>
      </c>
      <c r="EYL77" s="81" t="s">
        <v>315</v>
      </c>
      <c r="EYM77" s="81" t="s">
        <v>309</v>
      </c>
      <c r="EYN77" s="81" t="s">
        <v>99</v>
      </c>
      <c r="EYO77" s="81" t="s">
        <v>103</v>
      </c>
      <c r="EYP77" s="81" t="s">
        <v>314</v>
      </c>
      <c r="EYQ77" s="135">
        <v>11968</v>
      </c>
      <c r="EYR77" s="81" t="s">
        <v>311</v>
      </c>
      <c r="EYS77" s="81">
        <v>89</v>
      </c>
      <c r="EYT77" s="81" t="s">
        <v>315</v>
      </c>
      <c r="EYU77" s="81" t="s">
        <v>309</v>
      </c>
      <c r="EYV77" s="81" t="s">
        <v>99</v>
      </c>
      <c r="EYW77" s="81" t="s">
        <v>103</v>
      </c>
      <c r="EYX77" s="81" t="s">
        <v>314</v>
      </c>
      <c r="EYY77" s="135">
        <v>11968</v>
      </c>
      <c r="EYZ77" s="81" t="s">
        <v>311</v>
      </c>
      <c r="EZA77" s="81">
        <v>89</v>
      </c>
      <c r="EZB77" s="81" t="s">
        <v>315</v>
      </c>
      <c r="EZC77" s="81" t="s">
        <v>309</v>
      </c>
      <c r="EZD77" s="81" t="s">
        <v>99</v>
      </c>
      <c r="EZE77" s="81" t="s">
        <v>103</v>
      </c>
      <c r="EZF77" s="81" t="s">
        <v>314</v>
      </c>
      <c r="EZG77" s="135">
        <v>11968</v>
      </c>
      <c r="EZH77" s="81" t="s">
        <v>311</v>
      </c>
      <c r="EZI77" s="81">
        <v>89</v>
      </c>
      <c r="EZJ77" s="81" t="s">
        <v>315</v>
      </c>
      <c r="EZK77" s="81" t="s">
        <v>309</v>
      </c>
      <c r="EZL77" s="81" t="s">
        <v>99</v>
      </c>
      <c r="EZM77" s="81" t="s">
        <v>103</v>
      </c>
      <c r="EZN77" s="81" t="s">
        <v>314</v>
      </c>
      <c r="EZO77" s="135">
        <v>11968</v>
      </c>
      <c r="EZP77" s="81" t="s">
        <v>311</v>
      </c>
      <c r="EZQ77" s="81">
        <v>89</v>
      </c>
      <c r="EZR77" s="81" t="s">
        <v>315</v>
      </c>
      <c r="EZS77" s="81" t="s">
        <v>309</v>
      </c>
      <c r="EZT77" s="81" t="s">
        <v>99</v>
      </c>
      <c r="EZU77" s="81" t="s">
        <v>103</v>
      </c>
      <c r="EZV77" s="81" t="s">
        <v>314</v>
      </c>
      <c r="EZW77" s="135">
        <v>11968</v>
      </c>
      <c r="EZX77" s="81" t="s">
        <v>311</v>
      </c>
      <c r="EZY77" s="81">
        <v>89</v>
      </c>
      <c r="EZZ77" s="81" t="s">
        <v>315</v>
      </c>
      <c r="FAA77" s="81" t="s">
        <v>309</v>
      </c>
      <c r="FAB77" s="81" t="s">
        <v>99</v>
      </c>
      <c r="FAC77" s="81" t="s">
        <v>103</v>
      </c>
      <c r="FAD77" s="81" t="s">
        <v>314</v>
      </c>
      <c r="FAE77" s="135">
        <v>11968</v>
      </c>
      <c r="FAF77" s="81" t="s">
        <v>311</v>
      </c>
      <c r="FAG77" s="81">
        <v>89</v>
      </c>
      <c r="FAH77" s="81" t="s">
        <v>315</v>
      </c>
      <c r="FAI77" s="81" t="s">
        <v>309</v>
      </c>
      <c r="FAJ77" s="81" t="s">
        <v>99</v>
      </c>
      <c r="FAK77" s="81" t="s">
        <v>103</v>
      </c>
      <c r="FAL77" s="81" t="s">
        <v>314</v>
      </c>
      <c r="FAM77" s="135">
        <v>11968</v>
      </c>
      <c r="FAN77" s="81" t="s">
        <v>311</v>
      </c>
      <c r="FAO77" s="81">
        <v>89</v>
      </c>
      <c r="FAP77" s="81" t="s">
        <v>315</v>
      </c>
      <c r="FAQ77" s="81" t="s">
        <v>309</v>
      </c>
      <c r="FAR77" s="81" t="s">
        <v>99</v>
      </c>
      <c r="FAS77" s="81" t="s">
        <v>103</v>
      </c>
      <c r="FAT77" s="81" t="s">
        <v>314</v>
      </c>
      <c r="FAU77" s="135">
        <v>11968</v>
      </c>
      <c r="FAV77" s="81" t="s">
        <v>311</v>
      </c>
      <c r="FAW77" s="81">
        <v>89</v>
      </c>
      <c r="FAX77" s="81" t="s">
        <v>315</v>
      </c>
      <c r="FAY77" s="81" t="s">
        <v>309</v>
      </c>
      <c r="FAZ77" s="81" t="s">
        <v>99</v>
      </c>
      <c r="FBA77" s="81" t="s">
        <v>103</v>
      </c>
      <c r="FBB77" s="81" t="s">
        <v>314</v>
      </c>
      <c r="FBC77" s="135">
        <v>11968</v>
      </c>
      <c r="FBD77" s="81" t="s">
        <v>311</v>
      </c>
      <c r="FBE77" s="81">
        <v>89</v>
      </c>
      <c r="FBF77" s="81" t="s">
        <v>315</v>
      </c>
      <c r="FBG77" s="81" t="s">
        <v>309</v>
      </c>
      <c r="FBH77" s="81" t="s">
        <v>99</v>
      </c>
      <c r="FBI77" s="81" t="s">
        <v>103</v>
      </c>
      <c r="FBJ77" s="81" t="s">
        <v>314</v>
      </c>
      <c r="FBK77" s="135">
        <v>11968</v>
      </c>
      <c r="FBL77" s="81" t="s">
        <v>311</v>
      </c>
      <c r="FBM77" s="81">
        <v>89</v>
      </c>
      <c r="FBN77" s="81" t="s">
        <v>315</v>
      </c>
      <c r="FBO77" s="81" t="s">
        <v>309</v>
      </c>
      <c r="FBP77" s="81" t="s">
        <v>99</v>
      </c>
      <c r="FBQ77" s="81" t="s">
        <v>103</v>
      </c>
      <c r="FBR77" s="81" t="s">
        <v>314</v>
      </c>
      <c r="FBS77" s="135">
        <v>11968</v>
      </c>
      <c r="FBT77" s="81" t="s">
        <v>311</v>
      </c>
      <c r="FBU77" s="81">
        <v>89</v>
      </c>
      <c r="FBV77" s="81" t="s">
        <v>315</v>
      </c>
      <c r="FBW77" s="81" t="s">
        <v>309</v>
      </c>
      <c r="FBX77" s="81" t="s">
        <v>99</v>
      </c>
      <c r="FBY77" s="81" t="s">
        <v>103</v>
      </c>
      <c r="FBZ77" s="81" t="s">
        <v>314</v>
      </c>
      <c r="FCA77" s="135">
        <v>11968</v>
      </c>
      <c r="FCB77" s="81" t="s">
        <v>311</v>
      </c>
      <c r="FCC77" s="81">
        <v>89</v>
      </c>
      <c r="FCD77" s="81" t="s">
        <v>315</v>
      </c>
      <c r="FCE77" s="81" t="s">
        <v>309</v>
      </c>
      <c r="FCF77" s="81" t="s">
        <v>99</v>
      </c>
      <c r="FCG77" s="81" t="s">
        <v>103</v>
      </c>
      <c r="FCH77" s="81" t="s">
        <v>314</v>
      </c>
      <c r="FCI77" s="135">
        <v>11968</v>
      </c>
      <c r="FCJ77" s="81" t="s">
        <v>311</v>
      </c>
      <c r="FCK77" s="81">
        <v>89</v>
      </c>
      <c r="FCL77" s="81" t="s">
        <v>315</v>
      </c>
      <c r="FCM77" s="81" t="s">
        <v>309</v>
      </c>
      <c r="FCN77" s="81" t="s">
        <v>99</v>
      </c>
      <c r="FCO77" s="81" t="s">
        <v>103</v>
      </c>
      <c r="FCP77" s="81" t="s">
        <v>314</v>
      </c>
      <c r="FCQ77" s="135">
        <v>11968</v>
      </c>
      <c r="FCR77" s="81" t="s">
        <v>311</v>
      </c>
      <c r="FCS77" s="81">
        <v>89</v>
      </c>
      <c r="FCT77" s="81" t="s">
        <v>315</v>
      </c>
      <c r="FCU77" s="81" t="s">
        <v>309</v>
      </c>
      <c r="FCV77" s="81" t="s">
        <v>99</v>
      </c>
      <c r="FCW77" s="81" t="s">
        <v>103</v>
      </c>
      <c r="FCX77" s="81" t="s">
        <v>314</v>
      </c>
      <c r="FCY77" s="135">
        <v>11968</v>
      </c>
      <c r="FCZ77" s="81" t="s">
        <v>311</v>
      </c>
      <c r="FDA77" s="81">
        <v>89</v>
      </c>
      <c r="FDB77" s="81" t="s">
        <v>315</v>
      </c>
      <c r="FDC77" s="81" t="s">
        <v>309</v>
      </c>
      <c r="FDD77" s="81" t="s">
        <v>99</v>
      </c>
      <c r="FDE77" s="81" t="s">
        <v>103</v>
      </c>
      <c r="FDF77" s="81" t="s">
        <v>314</v>
      </c>
      <c r="FDG77" s="135">
        <v>11968</v>
      </c>
      <c r="FDH77" s="81" t="s">
        <v>311</v>
      </c>
      <c r="FDI77" s="81">
        <v>89</v>
      </c>
      <c r="FDJ77" s="81" t="s">
        <v>315</v>
      </c>
      <c r="FDK77" s="81" t="s">
        <v>309</v>
      </c>
      <c r="FDL77" s="81" t="s">
        <v>99</v>
      </c>
      <c r="FDM77" s="81" t="s">
        <v>103</v>
      </c>
      <c r="FDN77" s="81" t="s">
        <v>314</v>
      </c>
      <c r="FDO77" s="135">
        <v>11968</v>
      </c>
      <c r="FDP77" s="81" t="s">
        <v>311</v>
      </c>
      <c r="FDQ77" s="81">
        <v>89</v>
      </c>
      <c r="FDR77" s="81" t="s">
        <v>315</v>
      </c>
      <c r="FDS77" s="81" t="s">
        <v>309</v>
      </c>
      <c r="FDT77" s="81" t="s">
        <v>99</v>
      </c>
      <c r="FDU77" s="81" t="s">
        <v>103</v>
      </c>
      <c r="FDV77" s="81" t="s">
        <v>314</v>
      </c>
      <c r="FDW77" s="135">
        <v>11968</v>
      </c>
      <c r="FDX77" s="81" t="s">
        <v>311</v>
      </c>
      <c r="FDY77" s="81">
        <v>89</v>
      </c>
      <c r="FDZ77" s="81" t="s">
        <v>315</v>
      </c>
      <c r="FEA77" s="81" t="s">
        <v>309</v>
      </c>
      <c r="FEB77" s="81" t="s">
        <v>99</v>
      </c>
      <c r="FEC77" s="81" t="s">
        <v>103</v>
      </c>
      <c r="FED77" s="81" t="s">
        <v>314</v>
      </c>
      <c r="FEE77" s="135">
        <v>11968</v>
      </c>
      <c r="FEF77" s="81" t="s">
        <v>311</v>
      </c>
      <c r="FEG77" s="81">
        <v>89</v>
      </c>
      <c r="FEH77" s="81" t="s">
        <v>315</v>
      </c>
      <c r="FEI77" s="81" t="s">
        <v>309</v>
      </c>
      <c r="FEJ77" s="81" t="s">
        <v>99</v>
      </c>
      <c r="FEK77" s="81" t="s">
        <v>103</v>
      </c>
      <c r="FEL77" s="81" t="s">
        <v>314</v>
      </c>
      <c r="FEM77" s="135">
        <v>11968</v>
      </c>
      <c r="FEN77" s="81" t="s">
        <v>311</v>
      </c>
      <c r="FEO77" s="81">
        <v>89</v>
      </c>
      <c r="FEP77" s="81" t="s">
        <v>315</v>
      </c>
      <c r="FEQ77" s="81" t="s">
        <v>309</v>
      </c>
      <c r="FER77" s="81" t="s">
        <v>99</v>
      </c>
      <c r="FES77" s="81" t="s">
        <v>103</v>
      </c>
      <c r="FET77" s="81" t="s">
        <v>314</v>
      </c>
      <c r="FEU77" s="135">
        <v>11968</v>
      </c>
      <c r="FEV77" s="81" t="s">
        <v>311</v>
      </c>
      <c r="FEW77" s="81">
        <v>89</v>
      </c>
      <c r="FEX77" s="81" t="s">
        <v>315</v>
      </c>
      <c r="FEY77" s="81" t="s">
        <v>309</v>
      </c>
      <c r="FEZ77" s="81" t="s">
        <v>99</v>
      </c>
      <c r="FFA77" s="81" t="s">
        <v>103</v>
      </c>
      <c r="FFB77" s="81" t="s">
        <v>314</v>
      </c>
      <c r="FFC77" s="135">
        <v>11968</v>
      </c>
      <c r="FFD77" s="81" t="s">
        <v>311</v>
      </c>
      <c r="FFE77" s="81">
        <v>89</v>
      </c>
      <c r="FFF77" s="81" t="s">
        <v>315</v>
      </c>
      <c r="FFG77" s="81" t="s">
        <v>309</v>
      </c>
      <c r="FFH77" s="81" t="s">
        <v>99</v>
      </c>
      <c r="FFI77" s="81" t="s">
        <v>103</v>
      </c>
      <c r="FFJ77" s="81" t="s">
        <v>314</v>
      </c>
      <c r="FFK77" s="135">
        <v>11968</v>
      </c>
      <c r="FFL77" s="81" t="s">
        <v>311</v>
      </c>
      <c r="FFM77" s="81">
        <v>89</v>
      </c>
      <c r="FFN77" s="81" t="s">
        <v>315</v>
      </c>
      <c r="FFO77" s="81" t="s">
        <v>309</v>
      </c>
      <c r="FFP77" s="81" t="s">
        <v>99</v>
      </c>
      <c r="FFQ77" s="81" t="s">
        <v>103</v>
      </c>
      <c r="FFR77" s="81" t="s">
        <v>314</v>
      </c>
      <c r="FFS77" s="135">
        <v>11968</v>
      </c>
      <c r="FFT77" s="81" t="s">
        <v>311</v>
      </c>
      <c r="FFU77" s="81">
        <v>89</v>
      </c>
      <c r="FFV77" s="81" t="s">
        <v>315</v>
      </c>
      <c r="FFW77" s="81" t="s">
        <v>309</v>
      </c>
      <c r="FFX77" s="81" t="s">
        <v>99</v>
      </c>
      <c r="FFY77" s="81" t="s">
        <v>103</v>
      </c>
      <c r="FFZ77" s="81" t="s">
        <v>314</v>
      </c>
      <c r="FGA77" s="135">
        <v>11968</v>
      </c>
      <c r="FGB77" s="81" t="s">
        <v>311</v>
      </c>
      <c r="FGC77" s="81">
        <v>89</v>
      </c>
      <c r="FGD77" s="81" t="s">
        <v>315</v>
      </c>
      <c r="FGE77" s="81" t="s">
        <v>309</v>
      </c>
      <c r="FGF77" s="81" t="s">
        <v>99</v>
      </c>
      <c r="FGG77" s="81" t="s">
        <v>103</v>
      </c>
      <c r="FGH77" s="81" t="s">
        <v>314</v>
      </c>
      <c r="FGI77" s="135">
        <v>11968</v>
      </c>
      <c r="FGJ77" s="81" t="s">
        <v>311</v>
      </c>
      <c r="FGK77" s="81">
        <v>89</v>
      </c>
      <c r="FGL77" s="81" t="s">
        <v>315</v>
      </c>
      <c r="FGM77" s="81" t="s">
        <v>309</v>
      </c>
      <c r="FGN77" s="81" t="s">
        <v>99</v>
      </c>
      <c r="FGO77" s="81" t="s">
        <v>103</v>
      </c>
      <c r="FGP77" s="81" t="s">
        <v>314</v>
      </c>
      <c r="FGQ77" s="135">
        <v>11968</v>
      </c>
      <c r="FGR77" s="81" t="s">
        <v>311</v>
      </c>
      <c r="FGS77" s="81">
        <v>89</v>
      </c>
      <c r="FGT77" s="81" t="s">
        <v>315</v>
      </c>
      <c r="FGU77" s="81" t="s">
        <v>309</v>
      </c>
      <c r="FGV77" s="81" t="s">
        <v>99</v>
      </c>
      <c r="FGW77" s="81" t="s">
        <v>103</v>
      </c>
      <c r="FGX77" s="81" t="s">
        <v>314</v>
      </c>
      <c r="FGY77" s="135">
        <v>11968</v>
      </c>
      <c r="FGZ77" s="81" t="s">
        <v>311</v>
      </c>
      <c r="FHA77" s="81">
        <v>89</v>
      </c>
      <c r="FHB77" s="81" t="s">
        <v>315</v>
      </c>
      <c r="FHC77" s="81" t="s">
        <v>309</v>
      </c>
      <c r="FHD77" s="81" t="s">
        <v>99</v>
      </c>
      <c r="FHE77" s="81" t="s">
        <v>103</v>
      </c>
      <c r="FHF77" s="81" t="s">
        <v>314</v>
      </c>
      <c r="FHG77" s="135">
        <v>11968</v>
      </c>
      <c r="FHH77" s="81" t="s">
        <v>311</v>
      </c>
      <c r="FHI77" s="81">
        <v>89</v>
      </c>
      <c r="FHJ77" s="81" t="s">
        <v>315</v>
      </c>
      <c r="FHK77" s="81" t="s">
        <v>309</v>
      </c>
      <c r="FHL77" s="81" t="s">
        <v>99</v>
      </c>
      <c r="FHM77" s="81" t="s">
        <v>103</v>
      </c>
      <c r="FHN77" s="81" t="s">
        <v>314</v>
      </c>
      <c r="FHO77" s="135">
        <v>11968</v>
      </c>
      <c r="FHP77" s="81" t="s">
        <v>311</v>
      </c>
      <c r="FHQ77" s="81">
        <v>89</v>
      </c>
      <c r="FHR77" s="81" t="s">
        <v>315</v>
      </c>
      <c r="FHS77" s="81" t="s">
        <v>309</v>
      </c>
      <c r="FHT77" s="81" t="s">
        <v>99</v>
      </c>
      <c r="FHU77" s="81" t="s">
        <v>103</v>
      </c>
      <c r="FHV77" s="81" t="s">
        <v>314</v>
      </c>
      <c r="FHW77" s="135">
        <v>11968</v>
      </c>
      <c r="FHX77" s="81" t="s">
        <v>311</v>
      </c>
      <c r="FHY77" s="81">
        <v>89</v>
      </c>
      <c r="FHZ77" s="81" t="s">
        <v>315</v>
      </c>
      <c r="FIA77" s="81" t="s">
        <v>309</v>
      </c>
      <c r="FIB77" s="81" t="s">
        <v>99</v>
      </c>
      <c r="FIC77" s="81" t="s">
        <v>103</v>
      </c>
      <c r="FID77" s="81" t="s">
        <v>314</v>
      </c>
      <c r="FIE77" s="135">
        <v>11968</v>
      </c>
      <c r="FIF77" s="81" t="s">
        <v>311</v>
      </c>
      <c r="FIG77" s="81">
        <v>89</v>
      </c>
      <c r="FIH77" s="81" t="s">
        <v>315</v>
      </c>
      <c r="FII77" s="81" t="s">
        <v>309</v>
      </c>
      <c r="FIJ77" s="81" t="s">
        <v>99</v>
      </c>
      <c r="FIK77" s="81" t="s">
        <v>103</v>
      </c>
      <c r="FIL77" s="81" t="s">
        <v>314</v>
      </c>
      <c r="FIM77" s="135">
        <v>11968</v>
      </c>
      <c r="FIN77" s="81" t="s">
        <v>311</v>
      </c>
      <c r="FIO77" s="81">
        <v>89</v>
      </c>
      <c r="FIP77" s="81" t="s">
        <v>315</v>
      </c>
      <c r="FIQ77" s="81" t="s">
        <v>309</v>
      </c>
      <c r="FIR77" s="81" t="s">
        <v>99</v>
      </c>
      <c r="FIS77" s="81" t="s">
        <v>103</v>
      </c>
      <c r="FIT77" s="81" t="s">
        <v>314</v>
      </c>
      <c r="FIU77" s="135">
        <v>11968</v>
      </c>
      <c r="FIV77" s="81" t="s">
        <v>311</v>
      </c>
      <c r="FIW77" s="81">
        <v>89</v>
      </c>
      <c r="FIX77" s="81" t="s">
        <v>315</v>
      </c>
      <c r="FIY77" s="81" t="s">
        <v>309</v>
      </c>
      <c r="FIZ77" s="81" t="s">
        <v>99</v>
      </c>
      <c r="FJA77" s="81" t="s">
        <v>103</v>
      </c>
      <c r="FJB77" s="81" t="s">
        <v>314</v>
      </c>
      <c r="FJC77" s="135">
        <v>11968</v>
      </c>
      <c r="FJD77" s="81" t="s">
        <v>311</v>
      </c>
      <c r="FJE77" s="81">
        <v>89</v>
      </c>
      <c r="FJF77" s="81" t="s">
        <v>315</v>
      </c>
      <c r="FJG77" s="81" t="s">
        <v>309</v>
      </c>
      <c r="FJH77" s="81" t="s">
        <v>99</v>
      </c>
      <c r="FJI77" s="81" t="s">
        <v>103</v>
      </c>
      <c r="FJJ77" s="81" t="s">
        <v>314</v>
      </c>
      <c r="FJK77" s="135">
        <v>11968</v>
      </c>
      <c r="FJL77" s="81" t="s">
        <v>311</v>
      </c>
      <c r="FJM77" s="81">
        <v>89</v>
      </c>
      <c r="FJN77" s="81" t="s">
        <v>315</v>
      </c>
      <c r="FJO77" s="81" t="s">
        <v>309</v>
      </c>
      <c r="FJP77" s="81" t="s">
        <v>99</v>
      </c>
      <c r="FJQ77" s="81" t="s">
        <v>103</v>
      </c>
      <c r="FJR77" s="81" t="s">
        <v>314</v>
      </c>
      <c r="FJS77" s="135">
        <v>11968</v>
      </c>
      <c r="FJT77" s="81" t="s">
        <v>311</v>
      </c>
      <c r="FJU77" s="81">
        <v>89</v>
      </c>
      <c r="FJV77" s="81" t="s">
        <v>315</v>
      </c>
      <c r="FJW77" s="81" t="s">
        <v>309</v>
      </c>
      <c r="FJX77" s="81" t="s">
        <v>99</v>
      </c>
      <c r="FJY77" s="81" t="s">
        <v>103</v>
      </c>
      <c r="FJZ77" s="81" t="s">
        <v>314</v>
      </c>
      <c r="FKA77" s="135">
        <v>11968</v>
      </c>
      <c r="FKB77" s="81" t="s">
        <v>311</v>
      </c>
      <c r="FKC77" s="81">
        <v>89</v>
      </c>
      <c r="FKD77" s="81" t="s">
        <v>315</v>
      </c>
      <c r="FKE77" s="81" t="s">
        <v>309</v>
      </c>
      <c r="FKF77" s="81" t="s">
        <v>99</v>
      </c>
      <c r="FKG77" s="81" t="s">
        <v>103</v>
      </c>
      <c r="FKH77" s="81" t="s">
        <v>314</v>
      </c>
      <c r="FKI77" s="135">
        <v>11968</v>
      </c>
      <c r="FKJ77" s="81" t="s">
        <v>311</v>
      </c>
      <c r="FKK77" s="81">
        <v>89</v>
      </c>
      <c r="FKL77" s="81" t="s">
        <v>315</v>
      </c>
      <c r="FKM77" s="81" t="s">
        <v>309</v>
      </c>
      <c r="FKN77" s="81" t="s">
        <v>99</v>
      </c>
      <c r="FKO77" s="81" t="s">
        <v>103</v>
      </c>
      <c r="FKP77" s="81" t="s">
        <v>314</v>
      </c>
      <c r="FKQ77" s="135">
        <v>11968</v>
      </c>
      <c r="FKR77" s="81" t="s">
        <v>311</v>
      </c>
      <c r="FKS77" s="81">
        <v>89</v>
      </c>
      <c r="FKT77" s="81" t="s">
        <v>315</v>
      </c>
      <c r="FKU77" s="81" t="s">
        <v>309</v>
      </c>
      <c r="FKV77" s="81" t="s">
        <v>99</v>
      </c>
      <c r="FKW77" s="81" t="s">
        <v>103</v>
      </c>
      <c r="FKX77" s="81" t="s">
        <v>314</v>
      </c>
      <c r="FKY77" s="135">
        <v>11968</v>
      </c>
      <c r="FKZ77" s="81" t="s">
        <v>311</v>
      </c>
      <c r="FLA77" s="81">
        <v>89</v>
      </c>
      <c r="FLB77" s="81" t="s">
        <v>315</v>
      </c>
      <c r="FLC77" s="81" t="s">
        <v>309</v>
      </c>
      <c r="FLD77" s="81" t="s">
        <v>99</v>
      </c>
      <c r="FLE77" s="81" t="s">
        <v>103</v>
      </c>
      <c r="FLF77" s="81" t="s">
        <v>314</v>
      </c>
      <c r="FLG77" s="135">
        <v>11968</v>
      </c>
      <c r="FLH77" s="81" t="s">
        <v>311</v>
      </c>
      <c r="FLI77" s="81">
        <v>89</v>
      </c>
      <c r="FLJ77" s="81" t="s">
        <v>315</v>
      </c>
      <c r="FLK77" s="81" t="s">
        <v>309</v>
      </c>
      <c r="FLL77" s="81" t="s">
        <v>99</v>
      </c>
      <c r="FLM77" s="81" t="s">
        <v>103</v>
      </c>
      <c r="FLN77" s="81" t="s">
        <v>314</v>
      </c>
      <c r="FLO77" s="135">
        <v>11968</v>
      </c>
      <c r="FLP77" s="81" t="s">
        <v>311</v>
      </c>
      <c r="FLQ77" s="81">
        <v>89</v>
      </c>
      <c r="FLR77" s="81" t="s">
        <v>315</v>
      </c>
      <c r="FLS77" s="81" t="s">
        <v>309</v>
      </c>
      <c r="FLT77" s="81" t="s">
        <v>99</v>
      </c>
      <c r="FLU77" s="81" t="s">
        <v>103</v>
      </c>
      <c r="FLV77" s="81" t="s">
        <v>314</v>
      </c>
      <c r="FLW77" s="135">
        <v>11968</v>
      </c>
      <c r="FLX77" s="81" t="s">
        <v>311</v>
      </c>
      <c r="FLY77" s="81">
        <v>89</v>
      </c>
      <c r="FLZ77" s="81" t="s">
        <v>315</v>
      </c>
      <c r="FMA77" s="81" t="s">
        <v>309</v>
      </c>
      <c r="FMB77" s="81" t="s">
        <v>99</v>
      </c>
      <c r="FMC77" s="81" t="s">
        <v>103</v>
      </c>
      <c r="FMD77" s="81" t="s">
        <v>314</v>
      </c>
      <c r="FME77" s="135">
        <v>11968</v>
      </c>
      <c r="FMF77" s="81" t="s">
        <v>311</v>
      </c>
      <c r="FMG77" s="81">
        <v>89</v>
      </c>
      <c r="FMH77" s="81" t="s">
        <v>315</v>
      </c>
      <c r="FMI77" s="81" t="s">
        <v>309</v>
      </c>
      <c r="FMJ77" s="81" t="s">
        <v>99</v>
      </c>
      <c r="FMK77" s="81" t="s">
        <v>103</v>
      </c>
      <c r="FML77" s="81" t="s">
        <v>314</v>
      </c>
      <c r="FMM77" s="135">
        <v>11968</v>
      </c>
      <c r="FMN77" s="81" t="s">
        <v>311</v>
      </c>
      <c r="FMO77" s="81">
        <v>89</v>
      </c>
      <c r="FMP77" s="81" t="s">
        <v>315</v>
      </c>
      <c r="FMQ77" s="81" t="s">
        <v>309</v>
      </c>
      <c r="FMR77" s="81" t="s">
        <v>99</v>
      </c>
      <c r="FMS77" s="81" t="s">
        <v>103</v>
      </c>
      <c r="FMT77" s="81" t="s">
        <v>314</v>
      </c>
      <c r="FMU77" s="135">
        <v>11968</v>
      </c>
      <c r="FMV77" s="81" t="s">
        <v>311</v>
      </c>
      <c r="FMW77" s="81">
        <v>89</v>
      </c>
      <c r="FMX77" s="81" t="s">
        <v>315</v>
      </c>
      <c r="FMY77" s="81" t="s">
        <v>309</v>
      </c>
      <c r="FMZ77" s="81" t="s">
        <v>99</v>
      </c>
      <c r="FNA77" s="81" t="s">
        <v>103</v>
      </c>
      <c r="FNB77" s="81" t="s">
        <v>314</v>
      </c>
      <c r="FNC77" s="135">
        <v>11968</v>
      </c>
      <c r="FND77" s="81" t="s">
        <v>311</v>
      </c>
      <c r="FNE77" s="81">
        <v>89</v>
      </c>
      <c r="FNF77" s="81" t="s">
        <v>315</v>
      </c>
      <c r="FNG77" s="81" t="s">
        <v>309</v>
      </c>
      <c r="FNH77" s="81" t="s">
        <v>99</v>
      </c>
      <c r="FNI77" s="81" t="s">
        <v>103</v>
      </c>
      <c r="FNJ77" s="81" t="s">
        <v>314</v>
      </c>
      <c r="FNK77" s="135">
        <v>11968</v>
      </c>
      <c r="FNL77" s="81" t="s">
        <v>311</v>
      </c>
      <c r="FNM77" s="81">
        <v>89</v>
      </c>
      <c r="FNN77" s="81" t="s">
        <v>315</v>
      </c>
      <c r="FNO77" s="81" t="s">
        <v>309</v>
      </c>
      <c r="FNP77" s="81" t="s">
        <v>99</v>
      </c>
      <c r="FNQ77" s="81" t="s">
        <v>103</v>
      </c>
      <c r="FNR77" s="81" t="s">
        <v>314</v>
      </c>
      <c r="FNS77" s="135">
        <v>11968</v>
      </c>
      <c r="FNT77" s="81" t="s">
        <v>311</v>
      </c>
      <c r="FNU77" s="81">
        <v>89</v>
      </c>
      <c r="FNV77" s="81" t="s">
        <v>315</v>
      </c>
      <c r="FNW77" s="81" t="s">
        <v>309</v>
      </c>
      <c r="FNX77" s="81" t="s">
        <v>99</v>
      </c>
      <c r="FNY77" s="81" t="s">
        <v>103</v>
      </c>
      <c r="FNZ77" s="81" t="s">
        <v>314</v>
      </c>
      <c r="FOA77" s="135">
        <v>11968</v>
      </c>
      <c r="FOB77" s="81" t="s">
        <v>311</v>
      </c>
      <c r="FOC77" s="81">
        <v>89</v>
      </c>
      <c r="FOD77" s="81" t="s">
        <v>315</v>
      </c>
      <c r="FOE77" s="81" t="s">
        <v>309</v>
      </c>
      <c r="FOF77" s="81" t="s">
        <v>99</v>
      </c>
      <c r="FOG77" s="81" t="s">
        <v>103</v>
      </c>
      <c r="FOH77" s="81" t="s">
        <v>314</v>
      </c>
      <c r="FOI77" s="135">
        <v>11968</v>
      </c>
      <c r="FOJ77" s="81" t="s">
        <v>311</v>
      </c>
      <c r="FOK77" s="81">
        <v>89</v>
      </c>
      <c r="FOL77" s="81" t="s">
        <v>315</v>
      </c>
      <c r="FOM77" s="81" t="s">
        <v>309</v>
      </c>
      <c r="FON77" s="81" t="s">
        <v>99</v>
      </c>
      <c r="FOO77" s="81" t="s">
        <v>103</v>
      </c>
      <c r="FOP77" s="81" t="s">
        <v>314</v>
      </c>
      <c r="FOQ77" s="135">
        <v>11968</v>
      </c>
      <c r="FOR77" s="81" t="s">
        <v>311</v>
      </c>
      <c r="FOS77" s="81">
        <v>89</v>
      </c>
      <c r="FOT77" s="81" t="s">
        <v>315</v>
      </c>
      <c r="FOU77" s="81" t="s">
        <v>309</v>
      </c>
      <c r="FOV77" s="81" t="s">
        <v>99</v>
      </c>
      <c r="FOW77" s="81" t="s">
        <v>103</v>
      </c>
      <c r="FOX77" s="81" t="s">
        <v>314</v>
      </c>
      <c r="FOY77" s="135">
        <v>11968</v>
      </c>
      <c r="FOZ77" s="81" t="s">
        <v>311</v>
      </c>
      <c r="FPA77" s="81">
        <v>89</v>
      </c>
      <c r="FPB77" s="81" t="s">
        <v>315</v>
      </c>
      <c r="FPC77" s="81" t="s">
        <v>309</v>
      </c>
      <c r="FPD77" s="81" t="s">
        <v>99</v>
      </c>
      <c r="FPE77" s="81" t="s">
        <v>103</v>
      </c>
      <c r="FPF77" s="81" t="s">
        <v>314</v>
      </c>
      <c r="FPG77" s="135">
        <v>11968</v>
      </c>
      <c r="FPH77" s="81" t="s">
        <v>311</v>
      </c>
      <c r="FPI77" s="81">
        <v>89</v>
      </c>
      <c r="FPJ77" s="81" t="s">
        <v>315</v>
      </c>
      <c r="FPK77" s="81" t="s">
        <v>309</v>
      </c>
      <c r="FPL77" s="81" t="s">
        <v>99</v>
      </c>
      <c r="FPM77" s="81" t="s">
        <v>103</v>
      </c>
      <c r="FPN77" s="81" t="s">
        <v>314</v>
      </c>
      <c r="FPO77" s="135">
        <v>11968</v>
      </c>
      <c r="FPP77" s="81" t="s">
        <v>311</v>
      </c>
      <c r="FPQ77" s="81">
        <v>89</v>
      </c>
      <c r="FPR77" s="81" t="s">
        <v>315</v>
      </c>
      <c r="FPS77" s="81" t="s">
        <v>309</v>
      </c>
      <c r="FPT77" s="81" t="s">
        <v>99</v>
      </c>
      <c r="FPU77" s="81" t="s">
        <v>103</v>
      </c>
      <c r="FPV77" s="81" t="s">
        <v>314</v>
      </c>
      <c r="FPW77" s="135">
        <v>11968</v>
      </c>
      <c r="FPX77" s="81" t="s">
        <v>311</v>
      </c>
      <c r="FPY77" s="81">
        <v>89</v>
      </c>
      <c r="FPZ77" s="81" t="s">
        <v>315</v>
      </c>
      <c r="FQA77" s="81" t="s">
        <v>309</v>
      </c>
      <c r="FQB77" s="81" t="s">
        <v>99</v>
      </c>
      <c r="FQC77" s="81" t="s">
        <v>103</v>
      </c>
      <c r="FQD77" s="81" t="s">
        <v>314</v>
      </c>
      <c r="FQE77" s="135">
        <v>11968</v>
      </c>
      <c r="FQF77" s="81" t="s">
        <v>311</v>
      </c>
      <c r="FQG77" s="81">
        <v>89</v>
      </c>
      <c r="FQH77" s="81" t="s">
        <v>315</v>
      </c>
      <c r="FQI77" s="81" t="s">
        <v>309</v>
      </c>
      <c r="FQJ77" s="81" t="s">
        <v>99</v>
      </c>
      <c r="FQK77" s="81" t="s">
        <v>103</v>
      </c>
      <c r="FQL77" s="81" t="s">
        <v>314</v>
      </c>
      <c r="FQM77" s="135">
        <v>11968</v>
      </c>
      <c r="FQN77" s="81" t="s">
        <v>311</v>
      </c>
      <c r="FQO77" s="81">
        <v>89</v>
      </c>
      <c r="FQP77" s="81" t="s">
        <v>315</v>
      </c>
      <c r="FQQ77" s="81" t="s">
        <v>309</v>
      </c>
      <c r="FQR77" s="81" t="s">
        <v>99</v>
      </c>
      <c r="FQS77" s="81" t="s">
        <v>103</v>
      </c>
      <c r="FQT77" s="81" t="s">
        <v>314</v>
      </c>
      <c r="FQU77" s="135">
        <v>11968</v>
      </c>
      <c r="FQV77" s="81" t="s">
        <v>311</v>
      </c>
      <c r="FQW77" s="81">
        <v>89</v>
      </c>
      <c r="FQX77" s="81" t="s">
        <v>315</v>
      </c>
      <c r="FQY77" s="81" t="s">
        <v>309</v>
      </c>
      <c r="FQZ77" s="81" t="s">
        <v>99</v>
      </c>
      <c r="FRA77" s="81" t="s">
        <v>103</v>
      </c>
      <c r="FRB77" s="81" t="s">
        <v>314</v>
      </c>
      <c r="FRC77" s="135">
        <v>11968</v>
      </c>
      <c r="FRD77" s="81" t="s">
        <v>311</v>
      </c>
      <c r="FRE77" s="81">
        <v>89</v>
      </c>
      <c r="FRF77" s="81" t="s">
        <v>315</v>
      </c>
      <c r="FRG77" s="81" t="s">
        <v>309</v>
      </c>
      <c r="FRH77" s="81" t="s">
        <v>99</v>
      </c>
      <c r="FRI77" s="81" t="s">
        <v>103</v>
      </c>
      <c r="FRJ77" s="81" t="s">
        <v>314</v>
      </c>
      <c r="FRK77" s="135">
        <v>11968</v>
      </c>
      <c r="FRL77" s="81" t="s">
        <v>311</v>
      </c>
      <c r="FRM77" s="81">
        <v>89</v>
      </c>
      <c r="FRN77" s="81" t="s">
        <v>315</v>
      </c>
      <c r="FRO77" s="81" t="s">
        <v>309</v>
      </c>
      <c r="FRP77" s="81" t="s">
        <v>99</v>
      </c>
      <c r="FRQ77" s="81" t="s">
        <v>103</v>
      </c>
      <c r="FRR77" s="81" t="s">
        <v>314</v>
      </c>
      <c r="FRS77" s="135">
        <v>11968</v>
      </c>
      <c r="FRT77" s="81" t="s">
        <v>311</v>
      </c>
      <c r="FRU77" s="81">
        <v>89</v>
      </c>
      <c r="FRV77" s="81" t="s">
        <v>315</v>
      </c>
      <c r="FRW77" s="81" t="s">
        <v>309</v>
      </c>
      <c r="FRX77" s="81" t="s">
        <v>99</v>
      </c>
      <c r="FRY77" s="81" t="s">
        <v>103</v>
      </c>
      <c r="FRZ77" s="81" t="s">
        <v>314</v>
      </c>
      <c r="FSA77" s="135">
        <v>11968</v>
      </c>
      <c r="FSB77" s="81" t="s">
        <v>311</v>
      </c>
      <c r="FSC77" s="81">
        <v>89</v>
      </c>
      <c r="FSD77" s="81" t="s">
        <v>315</v>
      </c>
      <c r="FSE77" s="81" t="s">
        <v>309</v>
      </c>
      <c r="FSF77" s="81" t="s">
        <v>99</v>
      </c>
      <c r="FSG77" s="81" t="s">
        <v>103</v>
      </c>
      <c r="FSH77" s="81" t="s">
        <v>314</v>
      </c>
      <c r="FSI77" s="135">
        <v>11968</v>
      </c>
      <c r="FSJ77" s="81" t="s">
        <v>311</v>
      </c>
      <c r="FSK77" s="81">
        <v>89</v>
      </c>
      <c r="FSL77" s="81" t="s">
        <v>315</v>
      </c>
      <c r="FSM77" s="81" t="s">
        <v>309</v>
      </c>
      <c r="FSN77" s="81" t="s">
        <v>99</v>
      </c>
      <c r="FSO77" s="81" t="s">
        <v>103</v>
      </c>
      <c r="FSP77" s="81" t="s">
        <v>314</v>
      </c>
      <c r="FSQ77" s="135">
        <v>11968</v>
      </c>
      <c r="FSR77" s="81" t="s">
        <v>311</v>
      </c>
      <c r="FSS77" s="81">
        <v>89</v>
      </c>
      <c r="FST77" s="81" t="s">
        <v>315</v>
      </c>
      <c r="FSU77" s="81" t="s">
        <v>309</v>
      </c>
      <c r="FSV77" s="81" t="s">
        <v>99</v>
      </c>
      <c r="FSW77" s="81" t="s">
        <v>103</v>
      </c>
      <c r="FSX77" s="81" t="s">
        <v>314</v>
      </c>
      <c r="FSY77" s="135">
        <v>11968</v>
      </c>
      <c r="FSZ77" s="81" t="s">
        <v>311</v>
      </c>
      <c r="FTA77" s="81">
        <v>89</v>
      </c>
      <c r="FTB77" s="81" t="s">
        <v>315</v>
      </c>
      <c r="FTC77" s="81" t="s">
        <v>309</v>
      </c>
      <c r="FTD77" s="81" t="s">
        <v>99</v>
      </c>
      <c r="FTE77" s="81" t="s">
        <v>103</v>
      </c>
      <c r="FTF77" s="81" t="s">
        <v>314</v>
      </c>
      <c r="FTG77" s="135">
        <v>11968</v>
      </c>
      <c r="FTH77" s="81" t="s">
        <v>311</v>
      </c>
      <c r="FTI77" s="81">
        <v>89</v>
      </c>
      <c r="FTJ77" s="81" t="s">
        <v>315</v>
      </c>
      <c r="FTK77" s="81" t="s">
        <v>309</v>
      </c>
      <c r="FTL77" s="81" t="s">
        <v>99</v>
      </c>
      <c r="FTM77" s="81" t="s">
        <v>103</v>
      </c>
      <c r="FTN77" s="81" t="s">
        <v>314</v>
      </c>
      <c r="FTO77" s="135">
        <v>11968</v>
      </c>
      <c r="FTP77" s="81" t="s">
        <v>311</v>
      </c>
      <c r="FTQ77" s="81">
        <v>89</v>
      </c>
      <c r="FTR77" s="81" t="s">
        <v>315</v>
      </c>
      <c r="FTS77" s="81" t="s">
        <v>309</v>
      </c>
      <c r="FTT77" s="81" t="s">
        <v>99</v>
      </c>
      <c r="FTU77" s="81" t="s">
        <v>103</v>
      </c>
      <c r="FTV77" s="81" t="s">
        <v>314</v>
      </c>
      <c r="FTW77" s="135">
        <v>11968</v>
      </c>
      <c r="FTX77" s="81" t="s">
        <v>311</v>
      </c>
      <c r="FTY77" s="81">
        <v>89</v>
      </c>
      <c r="FTZ77" s="81" t="s">
        <v>315</v>
      </c>
      <c r="FUA77" s="81" t="s">
        <v>309</v>
      </c>
      <c r="FUB77" s="81" t="s">
        <v>99</v>
      </c>
      <c r="FUC77" s="81" t="s">
        <v>103</v>
      </c>
      <c r="FUD77" s="81" t="s">
        <v>314</v>
      </c>
      <c r="FUE77" s="135">
        <v>11968</v>
      </c>
      <c r="FUF77" s="81" t="s">
        <v>311</v>
      </c>
      <c r="FUG77" s="81">
        <v>89</v>
      </c>
      <c r="FUH77" s="81" t="s">
        <v>315</v>
      </c>
      <c r="FUI77" s="81" t="s">
        <v>309</v>
      </c>
      <c r="FUJ77" s="81" t="s">
        <v>99</v>
      </c>
      <c r="FUK77" s="81" t="s">
        <v>103</v>
      </c>
      <c r="FUL77" s="81" t="s">
        <v>314</v>
      </c>
      <c r="FUM77" s="135">
        <v>11968</v>
      </c>
      <c r="FUN77" s="81" t="s">
        <v>311</v>
      </c>
      <c r="FUO77" s="81">
        <v>89</v>
      </c>
      <c r="FUP77" s="81" t="s">
        <v>315</v>
      </c>
      <c r="FUQ77" s="81" t="s">
        <v>309</v>
      </c>
      <c r="FUR77" s="81" t="s">
        <v>99</v>
      </c>
      <c r="FUS77" s="81" t="s">
        <v>103</v>
      </c>
      <c r="FUT77" s="81" t="s">
        <v>314</v>
      </c>
      <c r="FUU77" s="135">
        <v>11968</v>
      </c>
      <c r="FUV77" s="81" t="s">
        <v>311</v>
      </c>
      <c r="FUW77" s="81">
        <v>89</v>
      </c>
      <c r="FUX77" s="81" t="s">
        <v>315</v>
      </c>
      <c r="FUY77" s="81" t="s">
        <v>309</v>
      </c>
      <c r="FUZ77" s="81" t="s">
        <v>99</v>
      </c>
      <c r="FVA77" s="81" t="s">
        <v>103</v>
      </c>
      <c r="FVB77" s="81" t="s">
        <v>314</v>
      </c>
      <c r="FVC77" s="135">
        <v>11968</v>
      </c>
      <c r="FVD77" s="81" t="s">
        <v>311</v>
      </c>
      <c r="FVE77" s="81">
        <v>89</v>
      </c>
      <c r="FVF77" s="81" t="s">
        <v>315</v>
      </c>
      <c r="FVG77" s="81" t="s">
        <v>309</v>
      </c>
      <c r="FVH77" s="81" t="s">
        <v>99</v>
      </c>
      <c r="FVI77" s="81" t="s">
        <v>103</v>
      </c>
      <c r="FVJ77" s="81" t="s">
        <v>314</v>
      </c>
      <c r="FVK77" s="135">
        <v>11968</v>
      </c>
      <c r="FVL77" s="81" t="s">
        <v>311</v>
      </c>
      <c r="FVM77" s="81">
        <v>89</v>
      </c>
      <c r="FVN77" s="81" t="s">
        <v>315</v>
      </c>
      <c r="FVO77" s="81" t="s">
        <v>309</v>
      </c>
      <c r="FVP77" s="81" t="s">
        <v>99</v>
      </c>
      <c r="FVQ77" s="81" t="s">
        <v>103</v>
      </c>
      <c r="FVR77" s="81" t="s">
        <v>314</v>
      </c>
      <c r="FVS77" s="135">
        <v>11968</v>
      </c>
      <c r="FVT77" s="81" t="s">
        <v>311</v>
      </c>
      <c r="FVU77" s="81">
        <v>89</v>
      </c>
      <c r="FVV77" s="81" t="s">
        <v>315</v>
      </c>
      <c r="FVW77" s="81" t="s">
        <v>309</v>
      </c>
      <c r="FVX77" s="81" t="s">
        <v>99</v>
      </c>
      <c r="FVY77" s="81" t="s">
        <v>103</v>
      </c>
      <c r="FVZ77" s="81" t="s">
        <v>314</v>
      </c>
      <c r="FWA77" s="135">
        <v>11968</v>
      </c>
      <c r="FWB77" s="81" t="s">
        <v>311</v>
      </c>
      <c r="FWC77" s="81">
        <v>89</v>
      </c>
      <c r="FWD77" s="81" t="s">
        <v>315</v>
      </c>
      <c r="FWE77" s="81" t="s">
        <v>309</v>
      </c>
      <c r="FWF77" s="81" t="s">
        <v>99</v>
      </c>
      <c r="FWG77" s="81" t="s">
        <v>103</v>
      </c>
      <c r="FWH77" s="81" t="s">
        <v>314</v>
      </c>
      <c r="FWI77" s="135">
        <v>11968</v>
      </c>
      <c r="FWJ77" s="81" t="s">
        <v>311</v>
      </c>
      <c r="FWK77" s="81">
        <v>89</v>
      </c>
      <c r="FWL77" s="81" t="s">
        <v>315</v>
      </c>
      <c r="FWM77" s="81" t="s">
        <v>309</v>
      </c>
      <c r="FWN77" s="81" t="s">
        <v>99</v>
      </c>
      <c r="FWO77" s="81" t="s">
        <v>103</v>
      </c>
      <c r="FWP77" s="81" t="s">
        <v>314</v>
      </c>
      <c r="FWQ77" s="135">
        <v>11968</v>
      </c>
      <c r="FWR77" s="81" t="s">
        <v>311</v>
      </c>
      <c r="FWS77" s="81">
        <v>89</v>
      </c>
      <c r="FWT77" s="81" t="s">
        <v>315</v>
      </c>
      <c r="FWU77" s="81" t="s">
        <v>309</v>
      </c>
      <c r="FWV77" s="81" t="s">
        <v>99</v>
      </c>
      <c r="FWW77" s="81" t="s">
        <v>103</v>
      </c>
      <c r="FWX77" s="81" t="s">
        <v>314</v>
      </c>
      <c r="FWY77" s="135">
        <v>11968</v>
      </c>
      <c r="FWZ77" s="81" t="s">
        <v>311</v>
      </c>
      <c r="FXA77" s="81">
        <v>89</v>
      </c>
      <c r="FXB77" s="81" t="s">
        <v>315</v>
      </c>
      <c r="FXC77" s="81" t="s">
        <v>309</v>
      </c>
      <c r="FXD77" s="81" t="s">
        <v>99</v>
      </c>
      <c r="FXE77" s="81" t="s">
        <v>103</v>
      </c>
      <c r="FXF77" s="81" t="s">
        <v>314</v>
      </c>
      <c r="FXG77" s="135">
        <v>11968</v>
      </c>
      <c r="FXH77" s="81" t="s">
        <v>311</v>
      </c>
      <c r="FXI77" s="81">
        <v>89</v>
      </c>
      <c r="FXJ77" s="81" t="s">
        <v>315</v>
      </c>
      <c r="FXK77" s="81" t="s">
        <v>309</v>
      </c>
      <c r="FXL77" s="81" t="s">
        <v>99</v>
      </c>
      <c r="FXM77" s="81" t="s">
        <v>103</v>
      </c>
      <c r="FXN77" s="81" t="s">
        <v>314</v>
      </c>
      <c r="FXO77" s="135">
        <v>11968</v>
      </c>
      <c r="FXP77" s="81" t="s">
        <v>311</v>
      </c>
      <c r="FXQ77" s="81">
        <v>89</v>
      </c>
      <c r="FXR77" s="81" t="s">
        <v>315</v>
      </c>
      <c r="FXS77" s="81" t="s">
        <v>309</v>
      </c>
      <c r="FXT77" s="81" t="s">
        <v>99</v>
      </c>
      <c r="FXU77" s="81" t="s">
        <v>103</v>
      </c>
      <c r="FXV77" s="81" t="s">
        <v>314</v>
      </c>
      <c r="FXW77" s="135">
        <v>11968</v>
      </c>
      <c r="FXX77" s="81" t="s">
        <v>311</v>
      </c>
      <c r="FXY77" s="81">
        <v>89</v>
      </c>
      <c r="FXZ77" s="81" t="s">
        <v>315</v>
      </c>
      <c r="FYA77" s="81" t="s">
        <v>309</v>
      </c>
      <c r="FYB77" s="81" t="s">
        <v>99</v>
      </c>
      <c r="FYC77" s="81" t="s">
        <v>103</v>
      </c>
      <c r="FYD77" s="81" t="s">
        <v>314</v>
      </c>
      <c r="FYE77" s="135">
        <v>11968</v>
      </c>
      <c r="FYF77" s="81" t="s">
        <v>311</v>
      </c>
      <c r="FYG77" s="81">
        <v>89</v>
      </c>
      <c r="FYH77" s="81" t="s">
        <v>315</v>
      </c>
      <c r="FYI77" s="81" t="s">
        <v>309</v>
      </c>
      <c r="FYJ77" s="81" t="s">
        <v>99</v>
      </c>
      <c r="FYK77" s="81" t="s">
        <v>103</v>
      </c>
      <c r="FYL77" s="81" t="s">
        <v>314</v>
      </c>
      <c r="FYM77" s="135">
        <v>11968</v>
      </c>
      <c r="FYN77" s="81" t="s">
        <v>311</v>
      </c>
      <c r="FYO77" s="81">
        <v>89</v>
      </c>
      <c r="FYP77" s="81" t="s">
        <v>315</v>
      </c>
      <c r="FYQ77" s="81" t="s">
        <v>309</v>
      </c>
      <c r="FYR77" s="81" t="s">
        <v>99</v>
      </c>
      <c r="FYS77" s="81" t="s">
        <v>103</v>
      </c>
      <c r="FYT77" s="81" t="s">
        <v>314</v>
      </c>
      <c r="FYU77" s="135">
        <v>11968</v>
      </c>
      <c r="FYV77" s="81" t="s">
        <v>311</v>
      </c>
      <c r="FYW77" s="81">
        <v>89</v>
      </c>
      <c r="FYX77" s="81" t="s">
        <v>315</v>
      </c>
      <c r="FYY77" s="81" t="s">
        <v>309</v>
      </c>
      <c r="FYZ77" s="81" t="s">
        <v>99</v>
      </c>
      <c r="FZA77" s="81" t="s">
        <v>103</v>
      </c>
      <c r="FZB77" s="81" t="s">
        <v>314</v>
      </c>
      <c r="FZC77" s="135">
        <v>11968</v>
      </c>
      <c r="FZD77" s="81" t="s">
        <v>311</v>
      </c>
      <c r="FZE77" s="81">
        <v>89</v>
      </c>
      <c r="FZF77" s="81" t="s">
        <v>315</v>
      </c>
      <c r="FZG77" s="81" t="s">
        <v>309</v>
      </c>
      <c r="FZH77" s="81" t="s">
        <v>99</v>
      </c>
      <c r="FZI77" s="81" t="s">
        <v>103</v>
      </c>
      <c r="FZJ77" s="81" t="s">
        <v>314</v>
      </c>
      <c r="FZK77" s="135">
        <v>11968</v>
      </c>
      <c r="FZL77" s="81" t="s">
        <v>311</v>
      </c>
      <c r="FZM77" s="81">
        <v>89</v>
      </c>
      <c r="FZN77" s="81" t="s">
        <v>315</v>
      </c>
      <c r="FZO77" s="81" t="s">
        <v>309</v>
      </c>
      <c r="FZP77" s="81" t="s">
        <v>99</v>
      </c>
      <c r="FZQ77" s="81" t="s">
        <v>103</v>
      </c>
      <c r="FZR77" s="81" t="s">
        <v>314</v>
      </c>
      <c r="FZS77" s="135">
        <v>11968</v>
      </c>
      <c r="FZT77" s="81" t="s">
        <v>311</v>
      </c>
      <c r="FZU77" s="81">
        <v>89</v>
      </c>
      <c r="FZV77" s="81" t="s">
        <v>315</v>
      </c>
      <c r="FZW77" s="81" t="s">
        <v>309</v>
      </c>
      <c r="FZX77" s="81" t="s">
        <v>99</v>
      </c>
      <c r="FZY77" s="81" t="s">
        <v>103</v>
      </c>
      <c r="FZZ77" s="81" t="s">
        <v>314</v>
      </c>
      <c r="GAA77" s="135">
        <v>11968</v>
      </c>
      <c r="GAB77" s="81" t="s">
        <v>311</v>
      </c>
      <c r="GAC77" s="81">
        <v>89</v>
      </c>
      <c r="GAD77" s="81" t="s">
        <v>315</v>
      </c>
      <c r="GAE77" s="81" t="s">
        <v>309</v>
      </c>
      <c r="GAF77" s="81" t="s">
        <v>99</v>
      </c>
      <c r="GAG77" s="81" t="s">
        <v>103</v>
      </c>
      <c r="GAH77" s="81" t="s">
        <v>314</v>
      </c>
      <c r="GAI77" s="135">
        <v>11968</v>
      </c>
      <c r="GAJ77" s="81" t="s">
        <v>311</v>
      </c>
      <c r="GAK77" s="81">
        <v>89</v>
      </c>
      <c r="GAL77" s="81" t="s">
        <v>315</v>
      </c>
      <c r="GAM77" s="81" t="s">
        <v>309</v>
      </c>
      <c r="GAN77" s="81" t="s">
        <v>99</v>
      </c>
      <c r="GAO77" s="81" t="s">
        <v>103</v>
      </c>
      <c r="GAP77" s="81" t="s">
        <v>314</v>
      </c>
      <c r="GAQ77" s="135">
        <v>11968</v>
      </c>
      <c r="GAR77" s="81" t="s">
        <v>311</v>
      </c>
      <c r="GAS77" s="81">
        <v>89</v>
      </c>
      <c r="GAT77" s="81" t="s">
        <v>315</v>
      </c>
      <c r="GAU77" s="81" t="s">
        <v>309</v>
      </c>
      <c r="GAV77" s="81" t="s">
        <v>99</v>
      </c>
      <c r="GAW77" s="81" t="s">
        <v>103</v>
      </c>
      <c r="GAX77" s="81" t="s">
        <v>314</v>
      </c>
      <c r="GAY77" s="135">
        <v>11968</v>
      </c>
      <c r="GAZ77" s="81" t="s">
        <v>311</v>
      </c>
      <c r="GBA77" s="81">
        <v>89</v>
      </c>
      <c r="GBB77" s="81" t="s">
        <v>315</v>
      </c>
      <c r="GBC77" s="81" t="s">
        <v>309</v>
      </c>
      <c r="GBD77" s="81" t="s">
        <v>99</v>
      </c>
      <c r="GBE77" s="81" t="s">
        <v>103</v>
      </c>
      <c r="GBF77" s="81" t="s">
        <v>314</v>
      </c>
      <c r="GBG77" s="135">
        <v>11968</v>
      </c>
      <c r="GBH77" s="81" t="s">
        <v>311</v>
      </c>
      <c r="GBI77" s="81">
        <v>89</v>
      </c>
      <c r="GBJ77" s="81" t="s">
        <v>315</v>
      </c>
      <c r="GBK77" s="81" t="s">
        <v>309</v>
      </c>
      <c r="GBL77" s="81" t="s">
        <v>99</v>
      </c>
      <c r="GBM77" s="81" t="s">
        <v>103</v>
      </c>
      <c r="GBN77" s="81" t="s">
        <v>314</v>
      </c>
      <c r="GBO77" s="135">
        <v>11968</v>
      </c>
      <c r="GBP77" s="81" t="s">
        <v>311</v>
      </c>
      <c r="GBQ77" s="81">
        <v>89</v>
      </c>
      <c r="GBR77" s="81" t="s">
        <v>315</v>
      </c>
      <c r="GBS77" s="81" t="s">
        <v>309</v>
      </c>
      <c r="GBT77" s="81" t="s">
        <v>99</v>
      </c>
      <c r="GBU77" s="81" t="s">
        <v>103</v>
      </c>
      <c r="GBV77" s="81" t="s">
        <v>314</v>
      </c>
      <c r="GBW77" s="135">
        <v>11968</v>
      </c>
      <c r="GBX77" s="81" t="s">
        <v>311</v>
      </c>
      <c r="GBY77" s="81">
        <v>89</v>
      </c>
      <c r="GBZ77" s="81" t="s">
        <v>315</v>
      </c>
      <c r="GCA77" s="81" t="s">
        <v>309</v>
      </c>
      <c r="GCB77" s="81" t="s">
        <v>99</v>
      </c>
      <c r="GCC77" s="81" t="s">
        <v>103</v>
      </c>
      <c r="GCD77" s="81" t="s">
        <v>314</v>
      </c>
      <c r="GCE77" s="135">
        <v>11968</v>
      </c>
      <c r="GCF77" s="81" t="s">
        <v>311</v>
      </c>
      <c r="GCG77" s="81">
        <v>89</v>
      </c>
      <c r="GCH77" s="81" t="s">
        <v>315</v>
      </c>
      <c r="GCI77" s="81" t="s">
        <v>309</v>
      </c>
      <c r="GCJ77" s="81" t="s">
        <v>99</v>
      </c>
      <c r="GCK77" s="81" t="s">
        <v>103</v>
      </c>
      <c r="GCL77" s="81" t="s">
        <v>314</v>
      </c>
      <c r="GCM77" s="135">
        <v>11968</v>
      </c>
      <c r="GCN77" s="81" t="s">
        <v>311</v>
      </c>
      <c r="GCO77" s="81">
        <v>89</v>
      </c>
      <c r="GCP77" s="81" t="s">
        <v>315</v>
      </c>
      <c r="GCQ77" s="81" t="s">
        <v>309</v>
      </c>
      <c r="GCR77" s="81" t="s">
        <v>99</v>
      </c>
      <c r="GCS77" s="81" t="s">
        <v>103</v>
      </c>
      <c r="GCT77" s="81" t="s">
        <v>314</v>
      </c>
      <c r="GCU77" s="135">
        <v>11968</v>
      </c>
      <c r="GCV77" s="81" t="s">
        <v>311</v>
      </c>
      <c r="GCW77" s="81">
        <v>89</v>
      </c>
      <c r="GCX77" s="81" t="s">
        <v>315</v>
      </c>
      <c r="GCY77" s="81" t="s">
        <v>309</v>
      </c>
      <c r="GCZ77" s="81" t="s">
        <v>99</v>
      </c>
      <c r="GDA77" s="81" t="s">
        <v>103</v>
      </c>
      <c r="GDB77" s="81" t="s">
        <v>314</v>
      </c>
      <c r="GDC77" s="135">
        <v>11968</v>
      </c>
      <c r="GDD77" s="81" t="s">
        <v>311</v>
      </c>
      <c r="GDE77" s="81">
        <v>89</v>
      </c>
      <c r="GDF77" s="81" t="s">
        <v>315</v>
      </c>
      <c r="GDG77" s="81" t="s">
        <v>309</v>
      </c>
      <c r="GDH77" s="81" t="s">
        <v>99</v>
      </c>
      <c r="GDI77" s="81" t="s">
        <v>103</v>
      </c>
      <c r="GDJ77" s="81" t="s">
        <v>314</v>
      </c>
      <c r="GDK77" s="135">
        <v>11968</v>
      </c>
      <c r="GDL77" s="81" t="s">
        <v>311</v>
      </c>
      <c r="GDM77" s="81">
        <v>89</v>
      </c>
      <c r="GDN77" s="81" t="s">
        <v>315</v>
      </c>
      <c r="GDO77" s="81" t="s">
        <v>309</v>
      </c>
      <c r="GDP77" s="81" t="s">
        <v>99</v>
      </c>
      <c r="GDQ77" s="81" t="s">
        <v>103</v>
      </c>
      <c r="GDR77" s="81" t="s">
        <v>314</v>
      </c>
      <c r="GDS77" s="135">
        <v>11968</v>
      </c>
      <c r="GDT77" s="81" t="s">
        <v>311</v>
      </c>
      <c r="GDU77" s="81">
        <v>89</v>
      </c>
      <c r="GDV77" s="81" t="s">
        <v>315</v>
      </c>
      <c r="GDW77" s="81" t="s">
        <v>309</v>
      </c>
      <c r="GDX77" s="81" t="s">
        <v>99</v>
      </c>
      <c r="GDY77" s="81" t="s">
        <v>103</v>
      </c>
      <c r="GDZ77" s="81" t="s">
        <v>314</v>
      </c>
      <c r="GEA77" s="135">
        <v>11968</v>
      </c>
      <c r="GEB77" s="81" t="s">
        <v>311</v>
      </c>
      <c r="GEC77" s="81">
        <v>89</v>
      </c>
      <c r="GED77" s="81" t="s">
        <v>315</v>
      </c>
      <c r="GEE77" s="81" t="s">
        <v>309</v>
      </c>
      <c r="GEF77" s="81" t="s">
        <v>99</v>
      </c>
      <c r="GEG77" s="81" t="s">
        <v>103</v>
      </c>
      <c r="GEH77" s="81" t="s">
        <v>314</v>
      </c>
      <c r="GEI77" s="135">
        <v>11968</v>
      </c>
      <c r="GEJ77" s="81" t="s">
        <v>311</v>
      </c>
      <c r="GEK77" s="81">
        <v>89</v>
      </c>
      <c r="GEL77" s="81" t="s">
        <v>315</v>
      </c>
      <c r="GEM77" s="81" t="s">
        <v>309</v>
      </c>
      <c r="GEN77" s="81" t="s">
        <v>99</v>
      </c>
      <c r="GEO77" s="81" t="s">
        <v>103</v>
      </c>
      <c r="GEP77" s="81" t="s">
        <v>314</v>
      </c>
      <c r="GEQ77" s="135">
        <v>11968</v>
      </c>
      <c r="GER77" s="81" t="s">
        <v>311</v>
      </c>
      <c r="GES77" s="81">
        <v>89</v>
      </c>
      <c r="GET77" s="81" t="s">
        <v>315</v>
      </c>
      <c r="GEU77" s="81" t="s">
        <v>309</v>
      </c>
      <c r="GEV77" s="81" t="s">
        <v>99</v>
      </c>
      <c r="GEW77" s="81" t="s">
        <v>103</v>
      </c>
      <c r="GEX77" s="81" t="s">
        <v>314</v>
      </c>
      <c r="GEY77" s="135">
        <v>11968</v>
      </c>
      <c r="GEZ77" s="81" t="s">
        <v>311</v>
      </c>
      <c r="GFA77" s="81">
        <v>89</v>
      </c>
      <c r="GFB77" s="81" t="s">
        <v>315</v>
      </c>
      <c r="GFC77" s="81" t="s">
        <v>309</v>
      </c>
      <c r="GFD77" s="81" t="s">
        <v>99</v>
      </c>
      <c r="GFE77" s="81" t="s">
        <v>103</v>
      </c>
      <c r="GFF77" s="81" t="s">
        <v>314</v>
      </c>
      <c r="GFG77" s="135">
        <v>11968</v>
      </c>
      <c r="GFH77" s="81" t="s">
        <v>311</v>
      </c>
      <c r="GFI77" s="81">
        <v>89</v>
      </c>
      <c r="GFJ77" s="81" t="s">
        <v>315</v>
      </c>
      <c r="GFK77" s="81" t="s">
        <v>309</v>
      </c>
      <c r="GFL77" s="81" t="s">
        <v>99</v>
      </c>
      <c r="GFM77" s="81" t="s">
        <v>103</v>
      </c>
      <c r="GFN77" s="81" t="s">
        <v>314</v>
      </c>
      <c r="GFO77" s="135">
        <v>11968</v>
      </c>
      <c r="GFP77" s="81" t="s">
        <v>311</v>
      </c>
      <c r="GFQ77" s="81">
        <v>89</v>
      </c>
      <c r="GFR77" s="81" t="s">
        <v>315</v>
      </c>
      <c r="GFS77" s="81" t="s">
        <v>309</v>
      </c>
      <c r="GFT77" s="81" t="s">
        <v>99</v>
      </c>
      <c r="GFU77" s="81" t="s">
        <v>103</v>
      </c>
      <c r="GFV77" s="81" t="s">
        <v>314</v>
      </c>
      <c r="GFW77" s="135">
        <v>11968</v>
      </c>
      <c r="GFX77" s="81" t="s">
        <v>311</v>
      </c>
      <c r="GFY77" s="81">
        <v>89</v>
      </c>
      <c r="GFZ77" s="81" t="s">
        <v>315</v>
      </c>
      <c r="GGA77" s="81" t="s">
        <v>309</v>
      </c>
      <c r="GGB77" s="81" t="s">
        <v>99</v>
      </c>
      <c r="GGC77" s="81" t="s">
        <v>103</v>
      </c>
      <c r="GGD77" s="81" t="s">
        <v>314</v>
      </c>
      <c r="GGE77" s="135">
        <v>11968</v>
      </c>
      <c r="GGF77" s="81" t="s">
        <v>311</v>
      </c>
      <c r="GGG77" s="81">
        <v>89</v>
      </c>
      <c r="GGH77" s="81" t="s">
        <v>315</v>
      </c>
      <c r="GGI77" s="81" t="s">
        <v>309</v>
      </c>
      <c r="GGJ77" s="81" t="s">
        <v>99</v>
      </c>
      <c r="GGK77" s="81" t="s">
        <v>103</v>
      </c>
      <c r="GGL77" s="81" t="s">
        <v>314</v>
      </c>
      <c r="GGM77" s="135">
        <v>11968</v>
      </c>
      <c r="GGN77" s="81" t="s">
        <v>311</v>
      </c>
      <c r="GGO77" s="81">
        <v>89</v>
      </c>
      <c r="GGP77" s="81" t="s">
        <v>315</v>
      </c>
      <c r="GGQ77" s="81" t="s">
        <v>309</v>
      </c>
      <c r="GGR77" s="81" t="s">
        <v>99</v>
      </c>
      <c r="GGS77" s="81" t="s">
        <v>103</v>
      </c>
      <c r="GGT77" s="81" t="s">
        <v>314</v>
      </c>
      <c r="GGU77" s="135">
        <v>11968</v>
      </c>
      <c r="GGV77" s="81" t="s">
        <v>311</v>
      </c>
      <c r="GGW77" s="81">
        <v>89</v>
      </c>
      <c r="GGX77" s="81" t="s">
        <v>315</v>
      </c>
      <c r="GGY77" s="81" t="s">
        <v>309</v>
      </c>
      <c r="GGZ77" s="81" t="s">
        <v>99</v>
      </c>
      <c r="GHA77" s="81" t="s">
        <v>103</v>
      </c>
      <c r="GHB77" s="81" t="s">
        <v>314</v>
      </c>
      <c r="GHC77" s="135">
        <v>11968</v>
      </c>
      <c r="GHD77" s="81" t="s">
        <v>311</v>
      </c>
      <c r="GHE77" s="81">
        <v>89</v>
      </c>
      <c r="GHF77" s="81" t="s">
        <v>315</v>
      </c>
      <c r="GHG77" s="81" t="s">
        <v>309</v>
      </c>
      <c r="GHH77" s="81" t="s">
        <v>99</v>
      </c>
      <c r="GHI77" s="81" t="s">
        <v>103</v>
      </c>
      <c r="GHJ77" s="81" t="s">
        <v>314</v>
      </c>
      <c r="GHK77" s="135">
        <v>11968</v>
      </c>
      <c r="GHL77" s="81" t="s">
        <v>311</v>
      </c>
      <c r="GHM77" s="81">
        <v>89</v>
      </c>
      <c r="GHN77" s="81" t="s">
        <v>315</v>
      </c>
      <c r="GHO77" s="81" t="s">
        <v>309</v>
      </c>
      <c r="GHP77" s="81" t="s">
        <v>99</v>
      </c>
      <c r="GHQ77" s="81" t="s">
        <v>103</v>
      </c>
      <c r="GHR77" s="81" t="s">
        <v>314</v>
      </c>
      <c r="GHS77" s="135">
        <v>11968</v>
      </c>
      <c r="GHT77" s="81" t="s">
        <v>311</v>
      </c>
      <c r="GHU77" s="81">
        <v>89</v>
      </c>
      <c r="GHV77" s="81" t="s">
        <v>315</v>
      </c>
      <c r="GHW77" s="81" t="s">
        <v>309</v>
      </c>
      <c r="GHX77" s="81" t="s">
        <v>99</v>
      </c>
      <c r="GHY77" s="81" t="s">
        <v>103</v>
      </c>
      <c r="GHZ77" s="81" t="s">
        <v>314</v>
      </c>
      <c r="GIA77" s="135">
        <v>11968</v>
      </c>
      <c r="GIB77" s="81" t="s">
        <v>311</v>
      </c>
      <c r="GIC77" s="81">
        <v>89</v>
      </c>
      <c r="GID77" s="81" t="s">
        <v>315</v>
      </c>
      <c r="GIE77" s="81" t="s">
        <v>309</v>
      </c>
      <c r="GIF77" s="81" t="s">
        <v>99</v>
      </c>
      <c r="GIG77" s="81" t="s">
        <v>103</v>
      </c>
      <c r="GIH77" s="81" t="s">
        <v>314</v>
      </c>
      <c r="GII77" s="135">
        <v>11968</v>
      </c>
      <c r="GIJ77" s="81" t="s">
        <v>311</v>
      </c>
      <c r="GIK77" s="81">
        <v>89</v>
      </c>
      <c r="GIL77" s="81" t="s">
        <v>315</v>
      </c>
      <c r="GIM77" s="81" t="s">
        <v>309</v>
      </c>
      <c r="GIN77" s="81" t="s">
        <v>99</v>
      </c>
      <c r="GIO77" s="81" t="s">
        <v>103</v>
      </c>
      <c r="GIP77" s="81" t="s">
        <v>314</v>
      </c>
      <c r="GIQ77" s="135">
        <v>11968</v>
      </c>
      <c r="GIR77" s="81" t="s">
        <v>311</v>
      </c>
      <c r="GIS77" s="81">
        <v>89</v>
      </c>
      <c r="GIT77" s="81" t="s">
        <v>315</v>
      </c>
      <c r="GIU77" s="81" t="s">
        <v>309</v>
      </c>
      <c r="GIV77" s="81" t="s">
        <v>99</v>
      </c>
      <c r="GIW77" s="81" t="s">
        <v>103</v>
      </c>
      <c r="GIX77" s="81" t="s">
        <v>314</v>
      </c>
      <c r="GIY77" s="135">
        <v>11968</v>
      </c>
      <c r="GIZ77" s="81" t="s">
        <v>311</v>
      </c>
      <c r="GJA77" s="81">
        <v>89</v>
      </c>
      <c r="GJB77" s="81" t="s">
        <v>315</v>
      </c>
      <c r="GJC77" s="81" t="s">
        <v>309</v>
      </c>
      <c r="GJD77" s="81" t="s">
        <v>99</v>
      </c>
      <c r="GJE77" s="81" t="s">
        <v>103</v>
      </c>
      <c r="GJF77" s="81" t="s">
        <v>314</v>
      </c>
      <c r="GJG77" s="135">
        <v>11968</v>
      </c>
      <c r="GJH77" s="81" t="s">
        <v>311</v>
      </c>
      <c r="GJI77" s="81">
        <v>89</v>
      </c>
      <c r="GJJ77" s="81" t="s">
        <v>315</v>
      </c>
      <c r="GJK77" s="81" t="s">
        <v>309</v>
      </c>
      <c r="GJL77" s="81" t="s">
        <v>99</v>
      </c>
      <c r="GJM77" s="81" t="s">
        <v>103</v>
      </c>
      <c r="GJN77" s="81" t="s">
        <v>314</v>
      </c>
      <c r="GJO77" s="135">
        <v>11968</v>
      </c>
      <c r="GJP77" s="81" t="s">
        <v>311</v>
      </c>
      <c r="GJQ77" s="81">
        <v>89</v>
      </c>
      <c r="GJR77" s="81" t="s">
        <v>315</v>
      </c>
      <c r="GJS77" s="81" t="s">
        <v>309</v>
      </c>
      <c r="GJT77" s="81" t="s">
        <v>99</v>
      </c>
      <c r="GJU77" s="81" t="s">
        <v>103</v>
      </c>
      <c r="GJV77" s="81" t="s">
        <v>314</v>
      </c>
      <c r="GJW77" s="135">
        <v>11968</v>
      </c>
      <c r="GJX77" s="81" t="s">
        <v>311</v>
      </c>
      <c r="GJY77" s="81">
        <v>89</v>
      </c>
      <c r="GJZ77" s="81" t="s">
        <v>315</v>
      </c>
      <c r="GKA77" s="81" t="s">
        <v>309</v>
      </c>
      <c r="GKB77" s="81" t="s">
        <v>99</v>
      </c>
      <c r="GKC77" s="81" t="s">
        <v>103</v>
      </c>
      <c r="GKD77" s="81" t="s">
        <v>314</v>
      </c>
      <c r="GKE77" s="135">
        <v>11968</v>
      </c>
      <c r="GKF77" s="81" t="s">
        <v>311</v>
      </c>
      <c r="GKG77" s="81">
        <v>89</v>
      </c>
      <c r="GKH77" s="81" t="s">
        <v>315</v>
      </c>
      <c r="GKI77" s="81" t="s">
        <v>309</v>
      </c>
      <c r="GKJ77" s="81" t="s">
        <v>99</v>
      </c>
      <c r="GKK77" s="81" t="s">
        <v>103</v>
      </c>
      <c r="GKL77" s="81" t="s">
        <v>314</v>
      </c>
      <c r="GKM77" s="135">
        <v>11968</v>
      </c>
      <c r="GKN77" s="81" t="s">
        <v>311</v>
      </c>
      <c r="GKO77" s="81">
        <v>89</v>
      </c>
      <c r="GKP77" s="81" t="s">
        <v>315</v>
      </c>
      <c r="GKQ77" s="81" t="s">
        <v>309</v>
      </c>
      <c r="GKR77" s="81" t="s">
        <v>99</v>
      </c>
      <c r="GKS77" s="81" t="s">
        <v>103</v>
      </c>
      <c r="GKT77" s="81" t="s">
        <v>314</v>
      </c>
      <c r="GKU77" s="135">
        <v>11968</v>
      </c>
      <c r="GKV77" s="81" t="s">
        <v>311</v>
      </c>
      <c r="GKW77" s="81">
        <v>89</v>
      </c>
      <c r="GKX77" s="81" t="s">
        <v>315</v>
      </c>
      <c r="GKY77" s="81" t="s">
        <v>309</v>
      </c>
      <c r="GKZ77" s="81" t="s">
        <v>99</v>
      </c>
      <c r="GLA77" s="81" t="s">
        <v>103</v>
      </c>
      <c r="GLB77" s="81" t="s">
        <v>314</v>
      </c>
      <c r="GLC77" s="135">
        <v>11968</v>
      </c>
      <c r="GLD77" s="81" t="s">
        <v>311</v>
      </c>
      <c r="GLE77" s="81">
        <v>89</v>
      </c>
      <c r="GLF77" s="81" t="s">
        <v>315</v>
      </c>
      <c r="GLG77" s="81" t="s">
        <v>309</v>
      </c>
      <c r="GLH77" s="81" t="s">
        <v>99</v>
      </c>
      <c r="GLI77" s="81" t="s">
        <v>103</v>
      </c>
      <c r="GLJ77" s="81" t="s">
        <v>314</v>
      </c>
      <c r="GLK77" s="135">
        <v>11968</v>
      </c>
      <c r="GLL77" s="81" t="s">
        <v>311</v>
      </c>
      <c r="GLM77" s="81">
        <v>89</v>
      </c>
      <c r="GLN77" s="81" t="s">
        <v>315</v>
      </c>
      <c r="GLO77" s="81" t="s">
        <v>309</v>
      </c>
      <c r="GLP77" s="81" t="s">
        <v>99</v>
      </c>
      <c r="GLQ77" s="81" t="s">
        <v>103</v>
      </c>
      <c r="GLR77" s="81" t="s">
        <v>314</v>
      </c>
      <c r="GLS77" s="135">
        <v>11968</v>
      </c>
      <c r="GLT77" s="81" t="s">
        <v>311</v>
      </c>
      <c r="GLU77" s="81">
        <v>89</v>
      </c>
      <c r="GLV77" s="81" t="s">
        <v>315</v>
      </c>
      <c r="GLW77" s="81" t="s">
        <v>309</v>
      </c>
      <c r="GLX77" s="81" t="s">
        <v>99</v>
      </c>
      <c r="GLY77" s="81" t="s">
        <v>103</v>
      </c>
      <c r="GLZ77" s="81" t="s">
        <v>314</v>
      </c>
      <c r="GMA77" s="135">
        <v>11968</v>
      </c>
      <c r="GMB77" s="81" t="s">
        <v>311</v>
      </c>
      <c r="GMC77" s="81">
        <v>89</v>
      </c>
      <c r="GMD77" s="81" t="s">
        <v>315</v>
      </c>
      <c r="GME77" s="81" t="s">
        <v>309</v>
      </c>
      <c r="GMF77" s="81" t="s">
        <v>99</v>
      </c>
      <c r="GMG77" s="81" t="s">
        <v>103</v>
      </c>
      <c r="GMH77" s="81" t="s">
        <v>314</v>
      </c>
      <c r="GMI77" s="135">
        <v>11968</v>
      </c>
      <c r="GMJ77" s="81" t="s">
        <v>311</v>
      </c>
      <c r="GMK77" s="81">
        <v>89</v>
      </c>
      <c r="GML77" s="81" t="s">
        <v>315</v>
      </c>
      <c r="GMM77" s="81" t="s">
        <v>309</v>
      </c>
      <c r="GMN77" s="81" t="s">
        <v>99</v>
      </c>
      <c r="GMO77" s="81" t="s">
        <v>103</v>
      </c>
      <c r="GMP77" s="81" t="s">
        <v>314</v>
      </c>
      <c r="GMQ77" s="135">
        <v>11968</v>
      </c>
      <c r="GMR77" s="81" t="s">
        <v>311</v>
      </c>
      <c r="GMS77" s="81">
        <v>89</v>
      </c>
      <c r="GMT77" s="81" t="s">
        <v>315</v>
      </c>
      <c r="GMU77" s="81" t="s">
        <v>309</v>
      </c>
      <c r="GMV77" s="81" t="s">
        <v>99</v>
      </c>
      <c r="GMW77" s="81" t="s">
        <v>103</v>
      </c>
      <c r="GMX77" s="81" t="s">
        <v>314</v>
      </c>
      <c r="GMY77" s="135">
        <v>11968</v>
      </c>
      <c r="GMZ77" s="81" t="s">
        <v>311</v>
      </c>
      <c r="GNA77" s="81">
        <v>89</v>
      </c>
      <c r="GNB77" s="81" t="s">
        <v>315</v>
      </c>
      <c r="GNC77" s="81" t="s">
        <v>309</v>
      </c>
      <c r="GND77" s="81" t="s">
        <v>99</v>
      </c>
      <c r="GNE77" s="81" t="s">
        <v>103</v>
      </c>
      <c r="GNF77" s="81" t="s">
        <v>314</v>
      </c>
      <c r="GNG77" s="135">
        <v>11968</v>
      </c>
      <c r="GNH77" s="81" t="s">
        <v>311</v>
      </c>
      <c r="GNI77" s="81">
        <v>89</v>
      </c>
      <c r="GNJ77" s="81" t="s">
        <v>315</v>
      </c>
      <c r="GNK77" s="81" t="s">
        <v>309</v>
      </c>
      <c r="GNL77" s="81" t="s">
        <v>99</v>
      </c>
      <c r="GNM77" s="81" t="s">
        <v>103</v>
      </c>
      <c r="GNN77" s="81" t="s">
        <v>314</v>
      </c>
      <c r="GNO77" s="135">
        <v>11968</v>
      </c>
      <c r="GNP77" s="81" t="s">
        <v>311</v>
      </c>
      <c r="GNQ77" s="81">
        <v>89</v>
      </c>
      <c r="GNR77" s="81" t="s">
        <v>315</v>
      </c>
      <c r="GNS77" s="81" t="s">
        <v>309</v>
      </c>
      <c r="GNT77" s="81" t="s">
        <v>99</v>
      </c>
      <c r="GNU77" s="81" t="s">
        <v>103</v>
      </c>
      <c r="GNV77" s="81" t="s">
        <v>314</v>
      </c>
      <c r="GNW77" s="135">
        <v>11968</v>
      </c>
      <c r="GNX77" s="81" t="s">
        <v>311</v>
      </c>
      <c r="GNY77" s="81">
        <v>89</v>
      </c>
      <c r="GNZ77" s="81" t="s">
        <v>315</v>
      </c>
      <c r="GOA77" s="81" t="s">
        <v>309</v>
      </c>
      <c r="GOB77" s="81" t="s">
        <v>99</v>
      </c>
      <c r="GOC77" s="81" t="s">
        <v>103</v>
      </c>
      <c r="GOD77" s="81" t="s">
        <v>314</v>
      </c>
      <c r="GOE77" s="135">
        <v>11968</v>
      </c>
      <c r="GOF77" s="81" t="s">
        <v>311</v>
      </c>
      <c r="GOG77" s="81">
        <v>89</v>
      </c>
      <c r="GOH77" s="81" t="s">
        <v>315</v>
      </c>
      <c r="GOI77" s="81" t="s">
        <v>309</v>
      </c>
      <c r="GOJ77" s="81" t="s">
        <v>99</v>
      </c>
      <c r="GOK77" s="81" t="s">
        <v>103</v>
      </c>
      <c r="GOL77" s="81" t="s">
        <v>314</v>
      </c>
      <c r="GOM77" s="135">
        <v>11968</v>
      </c>
      <c r="GON77" s="81" t="s">
        <v>311</v>
      </c>
      <c r="GOO77" s="81">
        <v>89</v>
      </c>
      <c r="GOP77" s="81" t="s">
        <v>315</v>
      </c>
      <c r="GOQ77" s="81" t="s">
        <v>309</v>
      </c>
      <c r="GOR77" s="81" t="s">
        <v>99</v>
      </c>
      <c r="GOS77" s="81" t="s">
        <v>103</v>
      </c>
      <c r="GOT77" s="81" t="s">
        <v>314</v>
      </c>
      <c r="GOU77" s="135">
        <v>11968</v>
      </c>
      <c r="GOV77" s="81" t="s">
        <v>311</v>
      </c>
      <c r="GOW77" s="81">
        <v>89</v>
      </c>
      <c r="GOX77" s="81" t="s">
        <v>315</v>
      </c>
      <c r="GOY77" s="81" t="s">
        <v>309</v>
      </c>
      <c r="GOZ77" s="81" t="s">
        <v>99</v>
      </c>
      <c r="GPA77" s="81" t="s">
        <v>103</v>
      </c>
      <c r="GPB77" s="81" t="s">
        <v>314</v>
      </c>
      <c r="GPC77" s="135">
        <v>11968</v>
      </c>
      <c r="GPD77" s="81" t="s">
        <v>311</v>
      </c>
      <c r="GPE77" s="81">
        <v>89</v>
      </c>
      <c r="GPF77" s="81" t="s">
        <v>315</v>
      </c>
      <c r="GPG77" s="81" t="s">
        <v>309</v>
      </c>
      <c r="GPH77" s="81" t="s">
        <v>99</v>
      </c>
      <c r="GPI77" s="81" t="s">
        <v>103</v>
      </c>
      <c r="GPJ77" s="81" t="s">
        <v>314</v>
      </c>
      <c r="GPK77" s="135">
        <v>11968</v>
      </c>
      <c r="GPL77" s="81" t="s">
        <v>311</v>
      </c>
      <c r="GPM77" s="81">
        <v>89</v>
      </c>
      <c r="GPN77" s="81" t="s">
        <v>315</v>
      </c>
      <c r="GPO77" s="81" t="s">
        <v>309</v>
      </c>
      <c r="GPP77" s="81" t="s">
        <v>99</v>
      </c>
      <c r="GPQ77" s="81" t="s">
        <v>103</v>
      </c>
      <c r="GPR77" s="81" t="s">
        <v>314</v>
      </c>
      <c r="GPS77" s="135">
        <v>11968</v>
      </c>
      <c r="GPT77" s="81" t="s">
        <v>311</v>
      </c>
      <c r="GPU77" s="81">
        <v>89</v>
      </c>
      <c r="GPV77" s="81" t="s">
        <v>315</v>
      </c>
      <c r="GPW77" s="81" t="s">
        <v>309</v>
      </c>
      <c r="GPX77" s="81" t="s">
        <v>99</v>
      </c>
      <c r="GPY77" s="81" t="s">
        <v>103</v>
      </c>
      <c r="GPZ77" s="81" t="s">
        <v>314</v>
      </c>
      <c r="GQA77" s="135">
        <v>11968</v>
      </c>
      <c r="GQB77" s="81" t="s">
        <v>311</v>
      </c>
      <c r="GQC77" s="81">
        <v>89</v>
      </c>
      <c r="GQD77" s="81" t="s">
        <v>315</v>
      </c>
      <c r="GQE77" s="81" t="s">
        <v>309</v>
      </c>
      <c r="GQF77" s="81" t="s">
        <v>99</v>
      </c>
      <c r="GQG77" s="81" t="s">
        <v>103</v>
      </c>
      <c r="GQH77" s="81" t="s">
        <v>314</v>
      </c>
      <c r="GQI77" s="135">
        <v>11968</v>
      </c>
      <c r="GQJ77" s="81" t="s">
        <v>311</v>
      </c>
      <c r="GQK77" s="81">
        <v>89</v>
      </c>
      <c r="GQL77" s="81" t="s">
        <v>315</v>
      </c>
      <c r="GQM77" s="81" t="s">
        <v>309</v>
      </c>
      <c r="GQN77" s="81" t="s">
        <v>99</v>
      </c>
      <c r="GQO77" s="81" t="s">
        <v>103</v>
      </c>
      <c r="GQP77" s="81" t="s">
        <v>314</v>
      </c>
      <c r="GQQ77" s="135">
        <v>11968</v>
      </c>
      <c r="GQR77" s="81" t="s">
        <v>311</v>
      </c>
      <c r="GQS77" s="81">
        <v>89</v>
      </c>
      <c r="GQT77" s="81" t="s">
        <v>315</v>
      </c>
      <c r="GQU77" s="81" t="s">
        <v>309</v>
      </c>
      <c r="GQV77" s="81" t="s">
        <v>99</v>
      </c>
      <c r="GQW77" s="81" t="s">
        <v>103</v>
      </c>
      <c r="GQX77" s="81" t="s">
        <v>314</v>
      </c>
      <c r="GQY77" s="135">
        <v>11968</v>
      </c>
      <c r="GQZ77" s="81" t="s">
        <v>311</v>
      </c>
      <c r="GRA77" s="81">
        <v>89</v>
      </c>
      <c r="GRB77" s="81" t="s">
        <v>315</v>
      </c>
      <c r="GRC77" s="81" t="s">
        <v>309</v>
      </c>
      <c r="GRD77" s="81" t="s">
        <v>99</v>
      </c>
      <c r="GRE77" s="81" t="s">
        <v>103</v>
      </c>
      <c r="GRF77" s="81" t="s">
        <v>314</v>
      </c>
      <c r="GRG77" s="135">
        <v>11968</v>
      </c>
      <c r="GRH77" s="81" t="s">
        <v>311</v>
      </c>
      <c r="GRI77" s="81">
        <v>89</v>
      </c>
      <c r="GRJ77" s="81" t="s">
        <v>315</v>
      </c>
      <c r="GRK77" s="81" t="s">
        <v>309</v>
      </c>
      <c r="GRL77" s="81" t="s">
        <v>99</v>
      </c>
      <c r="GRM77" s="81" t="s">
        <v>103</v>
      </c>
      <c r="GRN77" s="81" t="s">
        <v>314</v>
      </c>
      <c r="GRO77" s="135">
        <v>11968</v>
      </c>
      <c r="GRP77" s="81" t="s">
        <v>311</v>
      </c>
      <c r="GRQ77" s="81">
        <v>89</v>
      </c>
      <c r="GRR77" s="81" t="s">
        <v>315</v>
      </c>
      <c r="GRS77" s="81" t="s">
        <v>309</v>
      </c>
      <c r="GRT77" s="81" t="s">
        <v>99</v>
      </c>
      <c r="GRU77" s="81" t="s">
        <v>103</v>
      </c>
      <c r="GRV77" s="81" t="s">
        <v>314</v>
      </c>
      <c r="GRW77" s="135">
        <v>11968</v>
      </c>
      <c r="GRX77" s="81" t="s">
        <v>311</v>
      </c>
      <c r="GRY77" s="81">
        <v>89</v>
      </c>
      <c r="GRZ77" s="81" t="s">
        <v>315</v>
      </c>
      <c r="GSA77" s="81" t="s">
        <v>309</v>
      </c>
      <c r="GSB77" s="81" t="s">
        <v>99</v>
      </c>
      <c r="GSC77" s="81" t="s">
        <v>103</v>
      </c>
      <c r="GSD77" s="81" t="s">
        <v>314</v>
      </c>
      <c r="GSE77" s="135">
        <v>11968</v>
      </c>
      <c r="GSF77" s="81" t="s">
        <v>311</v>
      </c>
      <c r="GSG77" s="81">
        <v>89</v>
      </c>
      <c r="GSH77" s="81" t="s">
        <v>315</v>
      </c>
      <c r="GSI77" s="81" t="s">
        <v>309</v>
      </c>
      <c r="GSJ77" s="81" t="s">
        <v>99</v>
      </c>
      <c r="GSK77" s="81" t="s">
        <v>103</v>
      </c>
      <c r="GSL77" s="81" t="s">
        <v>314</v>
      </c>
      <c r="GSM77" s="135">
        <v>11968</v>
      </c>
      <c r="GSN77" s="81" t="s">
        <v>311</v>
      </c>
      <c r="GSO77" s="81">
        <v>89</v>
      </c>
      <c r="GSP77" s="81" t="s">
        <v>315</v>
      </c>
      <c r="GSQ77" s="81" t="s">
        <v>309</v>
      </c>
      <c r="GSR77" s="81" t="s">
        <v>99</v>
      </c>
      <c r="GSS77" s="81" t="s">
        <v>103</v>
      </c>
      <c r="GST77" s="81" t="s">
        <v>314</v>
      </c>
      <c r="GSU77" s="135">
        <v>11968</v>
      </c>
      <c r="GSV77" s="81" t="s">
        <v>311</v>
      </c>
      <c r="GSW77" s="81">
        <v>89</v>
      </c>
      <c r="GSX77" s="81" t="s">
        <v>315</v>
      </c>
      <c r="GSY77" s="81" t="s">
        <v>309</v>
      </c>
      <c r="GSZ77" s="81" t="s">
        <v>99</v>
      </c>
      <c r="GTA77" s="81" t="s">
        <v>103</v>
      </c>
      <c r="GTB77" s="81" t="s">
        <v>314</v>
      </c>
      <c r="GTC77" s="135">
        <v>11968</v>
      </c>
      <c r="GTD77" s="81" t="s">
        <v>311</v>
      </c>
      <c r="GTE77" s="81">
        <v>89</v>
      </c>
      <c r="GTF77" s="81" t="s">
        <v>315</v>
      </c>
      <c r="GTG77" s="81" t="s">
        <v>309</v>
      </c>
      <c r="GTH77" s="81" t="s">
        <v>99</v>
      </c>
      <c r="GTI77" s="81" t="s">
        <v>103</v>
      </c>
      <c r="GTJ77" s="81" t="s">
        <v>314</v>
      </c>
      <c r="GTK77" s="135">
        <v>11968</v>
      </c>
      <c r="GTL77" s="81" t="s">
        <v>311</v>
      </c>
      <c r="GTM77" s="81">
        <v>89</v>
      </c>
      <c r="GTN77" s="81" t="s">
        <v>315</v>
      </c>
      <c r="GTO77" s="81" t="s">
        <v>309</v>
      </c>
      <c r="GTP77" s="81" t="s">
        <v>99</v>
      </c>
      <c r="GTQ77" s="81" t="s">
        <v>103</v>
      </c>
      <c r="GTR77" s="81" t="s">
        <v>314</v>
      </c>
      <c r="GTS77" s="135">
        <v>11968</v>
      </c>
      <c r="GTT77" s="81" t="s">
        <v>311</v>
      </c>
      <c r="GTU77" s="81">
        <v>89</v>
      </c>
      <c r="GTV77" s="81" t="s">
        <v>315</v>
      </c>
      <c r="GTW77" s="81" t="s">
        <v>309</v>
      </c>
      <c r="GTX77" s="81" t="s">
        <v>99</v>
      </c>
      <c r="GTY77" s="81" t="s">
        <v>103</v>
      </c>
      <c r="GTZ77" s="81" t="s">
        <v>314</v>
      </c>
      <c r="GUA77" s="135">
        <v>11968</v>
      </c>
      <c r="GUB77" s="81" t="s">
        <v>311</v>
      </c>
      <c r="GUC77" s="81">
        <v>89</v>
      </c>
      <c r="GUD77" s="81" t="s">
        <v>315</v>
      </c>
      <c r="GUE77" s="81" t="s">
        <v>309</v>
      </c>
      <c r="GUF77" s="81" t="s">
        <v>99</v>
      </c>
      <c r="GUG77" s="81" t="s">
        <v>103</v>
      </c>
      <c r="GUH77" s="81" t="s">
        <v>314</v>
      </c>
      <c r="GUI77" s="135">
        <v>11968</v>
      </c>
      <c r="GUJ77" s="81" t="s">
        <v>311</v>
      </c>
      <c r="GUK77" s="81">
        <v>89</v>
      </c>
      <c r="GUL77" s="81" t="s">
        <v>315</v>
      </c>
      <c r="GUM77" s="81" t="s">
        <v>309</v>
      </c>
      <c r="GUN77" s="81" t="s">
        <v>99</v>
      </c>
      <c r="GUO77" s="81" t="s">
        <v>103</v>
      </c>
      <c r="GUP77" s="81" t="s">
        <v>314</v>
      </c>
      <c r="GUQ77" s="135">
        <v>11968</v>
      </c>
      <c r="GUR77" s="81" t="s">
        <v>311</v>
      </c>
      <c r="GUS77" s="81">
        <v>89</v>
      </c>
      <c r="GUT77" s="81" t="s">
        <v>315</v>
      </c>
      <c r="GUU77" s="81" t="s">
        <v>309</v>
      </c>
      <c r="GUV77" s="81" t="s">
        <v>99</v>
      </c>
      <c r="GUW77" s="81" t="s">
        <v>103</v>
      </c>
      <c r="GUX77" s="81" t="s">
        <v>314</v>
      </c>
      <c r="GUY77" s="135">
        <v>11968</v>
      </c>
      <c r="GUZ77" s="81" t="s">
        <v>311</v>
      </c>
      <c r="GVA77" s="81">
        <v>89</v>
      </c>
      <c r="GVB77" s="81" t="s">
        <v>315</v>
      </c>
      <c r="GVC77" s="81" t="s">
        <v>309</v>
      </c>
      <c r="GVD77" s="81" t="s">
        <v>99</v>
      </c>
      <c r="GVE77" s="81" t="s">
        <v>103</v>
      </c>
      <c r="GVF77" s="81" t="s">
        <v>314</v>
      </c>
      <c r="GVG77" s="135">
        <v>11968</v>
      </c>
      <c r="GVH77" s="81" t="s">
        <v>311</v>
      </c>
      <c r="GVI77" s="81">
        <v>89</v>
      </c>
      <c r="GVJ77" s="81" t="s">
        <v>315</v>
      </c>
      <c r="GVK77" s="81" t="s">
        <v>309</v>
      </c>
      <c r="GVL77" s="81" t="s">
        <v>99</v>
      </c>
      <c r="GVM77" s="81" t="s">
        <v>103</v>
      </c>
      <c r="GVN77" s="81" t="s">
        <v>314</v>
      </c>
      <c r="GVO77" s="135">
        <v>11968</v>
      </c>
      <c r="GVP77" s="81" t="s">
        <v>311</v>
      </c>
      <c r="GVQ77" s="81">
        <v>89</v>
      </c>
      <c r="GVR77" s="81" t="s">
        <v>315</v>
      </c>
      <c r="GVS77" s="81" t="s">
        <v>309</v>
      </c>
      <c r="GVT77" s="81" t="s">
        <v>99</v>
      </c>
      <c r="GVU77" s="81" t="s">
        <v>103</v>
      </c>
      <c r="GVV77" s="81" t="s">
        <v>314</v>
      </c>
      <c r="GVW77" s="135">
        <v>11968</v>
      </c>
      <c r="GVX77" s="81" t="s">
        <v>311</v>
      </c>
      <c r="GVY77" s="81">
        <v>89</v>
      </c>
      <c r="GVZ77" s="81" t="s">
        <v>315</v>
      </c>
      <c r="GWA77" s="81" t="s">
        <v>309</v>
      </c>
      <c r="GWB77" s="81" t="s">
        <v>99</v>
      </c>
      <c r="GWC77" s="81" t="s">
        <v>103</v>
      </c>
      <c r="GWD77" s="81" t="s">
        <v>314</v>
      </c>
      <c r="GWE77" s="135">
        <v>11968</v>
      </c>
      <c r="GWF77" s="81" t="s">
        <v>311</v>
      </c>
      <c r="GWG77" s="81">
        <v>89</v>
      </c>
      <c r="GWH77" s="81" t="s">
        <v>315</v>
      </c>
      <c r="GWI77" s="81" t="s">
        <v>309</v>
      </c>
      <c r="GWJ77" s="81" t="s">
        <v>99</v>
      </c>
      <c r="GWK77" s="81" t="s">
        <v>103</v>
      </c>
      <c r="GWL77" s="81" t="s">
        <v>314</v>
      </c>
      <c r="GWM77" s="135">
        <v>11968</v>
      </c>
      <c r="GWN77" s="81" t="s">
        <v>311</v>
      </c>
      <c r="GWO77" s="81">
        <v>89</v>
      </c>
      <c r="GWP77" s="81" t="s">
        <v>315</v>
      </c>
      <c r="GWQ77" s="81" t="s">
        <v>309</v>
      </c>
      <c r="GWR77" s="81" t="s">
        <v>99</v>
      </c>
      <c r="GWS77" s="81" t="s">
        <v>103</v>
      </c>
      <c r="GWT77" s="81" t="s">
        <v>314</v>
      </c>
      <c r="GWU77" s="135">
        <v>11968</v>
      </c>
      <c r="GWV77" s="81" t="s">
        <v>311</v>
      </c>
      <c r="GWW77" s="81">
        <v>89</v>
      </c>
      <c r="GWX77" s="81" t="s">
        <v>315</v>
      </c>
      <c r="GWY77" s="81" t="s">
        <v>309</v>
      </c>
      <c r="GWZ77" s="81" t="s">
        <v>99</v>
      </c>
      <c r="GXA77" s="81" t="s">
        <v>103</v>
      </c>
      <c r="GXB77" s="81" t="s">
        <v>314</v>
      </c>
      <c r="GXC77" s="135">
        <v>11968</v>
      </c>
      <c r="GXD77" s="81" t="s">
        <v>311</v>
      </c>
      <c r="GXE77" s="81">
        <v>89</v>
      </c>
      <c r="GXF77" s="81" t="s">
        <v>315</v>
      </c>
      <c r="GXG77" s="81" t="s">
        <v>309</v>
      </c>
      <c r="GXH77" s="81" t="s">
        <v>99</v>
      </c>
      <c r="GXI77" s="81" t="s">
        <v>103</v>
      </c>
      <c r="GXJ77" s="81" t="s">
        <v>314</v>
      </c>
      <c r="GXK77" s="135">
        <v>11968</v>
      </c>
      <c r="GXL77" s="81" t="s">
        <v>311</v>
      </c>
      <c r="GXM77" s="81">
        <v>89</v>
      </c>
      <c r="GXN77" s="81" t="s">
        <v>315</v>
      </c>
      <c r="GXO77" s="81" t="s">
        <v>309</v>
      </c>
      <c r="GXP77" s="81" t="s">
        <v>99</v>
      </c>
      <c r="GXQ77" s="81" t="s">
        <v>103</v>
      </c>
      <c r="GXR77" s="81" t="s">
        <v>314</v>
      </c>
      <c r="GXS77" s="135">
        <v>11968</v>
      </c>
      <c r="GXT77" s="81" t="s">
        <v>311</v>
      </c>
      <c r="GXU77" s="81">
        <v>89</v>
      </c>
      <c r="GXV77" s="81" t="s">
        <v>315</v>
      </c>
      <c r="GXW77" s="81" t="s">
        <v>309</v>
      </c>
      <c r="GXX77" s="81" t="s">
        <v>99</v>
      </c>
      <c r="GXY77" s="81" t="s">
        <v>103</v>
      </c>
      <c r="GXZ77" s="81" t="s">
        <v>314</v>
      </c>
      <c r="GYA77" s="135">
        <v>11968</v>
      </c>
      <c r="GYB77" s="81" t="s">
        <v>311</v>
      </c>
      <c r="GYC77" s="81">
        <v>89</v>
      </c>
      <c r="GYD77" s="81" t="s">
        <v>315</v>
      </c>
      <c r="GYE77" s="81" t="s">
        <v>309</v>
      </c>
      <c r="GYF77" s="81" t="s">
        <v>99</v>
      </c>
      <c r="GYG77" s="81" t="s">
        <v>103</v>
      </c>
      <c r="GYH77" s="81" t="s">
        <v>314</v>
      </c>
      <c r="GYI77" s="135">
        <v>11968</v>
      </c>
      <c r="GYJ77" s="81" t="s">
        <v>311</v>
      </c>
      <c r="GYK77" s="81">
        <v>89</v>
      </c>
      <c r="GYL77" s="81" t="s">
        <v>315</v>
      </c>
      <c r="GYM77" s="81" t="s">
        <v>309</v>
      </c>
      <c r="GYN77" s="81" t="s">
        <v>99</v>
      </c>
      <c r="GYO77" s="81" t="s">
        <v>103</v>
      </c>
      <c r="GYP77" s="81" t="s">
        <v>314</v>
      </c>
      <c r="GYQ77" s="135">
        <v>11968</v>
      </c>
      <c r="GYR77" s="81" t="s">
        <v>311</v>
      </c>
      <c r="GYS77" s="81">
        <v>89</v>
      </c>
      <c r="GYT77" s="81" t="s">
        <v>315</v>
      </c>
      <c r="GYU77" s="81" t="s">
        <v>309</v>
      </c>
      <c r="GYV77" s="81" t="s">
        <v>99</v>
      </c>
      <c r="GYW77" s="81" t="s">
        <v>103</v>
      </c>
      <c r="GYX77" s="81" t="s">
        <v>314</v>
      </c>
      <c r="GYY77" s="135">
        <v>11968</v>
      </c>
      <c r="GYZ77" s="81" t="s">
        <v>311</v>
      </c>
      <c r="GZA77" s="81">
        <v>89</v>
      </c>
      <c r="GZB77" s="81" t="s">
        <v>315</v>
      </c>
      <c r="GZC77" s="81" t="s">
        <v>309</v>
      </c>
      <c r="GZD77" s="81" t="s">
        <v>99</v>
      </c>
      <c r="GZE77" s="81" t="s">
        <v>103</v>
      </c>
      <c r="GZF77" s="81" t="s">
        <v>314</v>
      </c>
      <c r="GZG77" s="135">
        <v>11968</v>
      </c>
      <c r="GZH77" s="81" t="s">
        <v>311</v>
      </c>
      <c r="GZI77" s="81">
        <v>89</v>
      </c>
      <c r="GZJ77" s="81" t="s">
        <v>315</v>
      </c>
      <c r="GZK77" s="81" t="s">
        <v>309</v>
      </c>
      <c r="GZL77" s="81" t="s">
        <v>99</v>
      </c>
      <c r="GZM77" s="81" t="s">
        <v>103</v>
      </c>
      <c r="GZN77" s="81" t="s">
        <v>314</v>
      </c>
      <c r="GZO77" s="135">
        <v>11968</v>
      </c>
      <c r="GZP77" s="81" t="s">
        <v>311</v>
      </c>
      <c r="GZQ77" s="81">
        <v>89</v>
      </c>
      <c r="GZR77" s="81" t="s">
        <v>315</v>
      </c>
      <c r="GZS77" s="81" t="s">
        <v>309</v>
      </c>
      <c r="GZT77" s="81" t="s">
        <v>99</v>
      </c>
      <c r="GZU77" s="81" t="s">
        <v>103</v>
      </c>
      <c r="GZV77" s="81" t="s">
        <v>314</v>
      </c>
      <c r="GZW77" s="135">
        <v>11968</v>
      </c>
      <c r="GZX77" s="81" t="s">
        <v>311</v>
      </c>
      <c r="GZY77" s="81">
        <v>89</v>
      </c>
      <c r="GZZ77" s="81" t="s">
        <v>315</v>
      </c>
      <c r="HAA77" s="81" t="s">
        <v>309</v>
      </c>
      <c r="HAB77" s="81" t="s">
        <v>99</v>
      </c>
      <c r="HAC77" s="81" t="s">
        <v>103</v>
      </c>
      <c r="HAD77" s="81" t="s">
        <v>314</v>
      </c>
      <c r="HAE77" s="135">
        <v>11968</v>
      </c>
      <c r="HAF77" s="81" t="s">
        <v>311</v>
      </c>
      <c r="HAG77" s="81">
        <v>89</v>
      </c>
      <c r="HAH77" s="81" t="s">
        <v>315</v>
      </c>
      <c r="HAI77" s="81" t="s">
        <v>309</v>
      </c>
      <c r="HAJ77" s="81" t="s">
        <v>99</v>
      </c>
      <c r="HAK77" s="81" t="s">
        <v>103</v>
      </c>
      <c r="HAL77" s="81" t="s">
        <v>314</v>
      </c>
      <c r="HAM77" s="135">
        <v>11968</v>
      </c>
      <c r="HAN77" s="81" t="s">
        <v>311</v>
      </c>
      <c r="HAO77" s="81">
        <v>89</v>
      </c>
      <c r="HAP77" s="81" t="s">
        <v>315</v>
      </c>
      <c r="HAQ77" s="81" t="s">
        <v>309</v>
      </c>
      <c r="HAR77" s="81" t="s">
        <v>99</v>
      </c>
      <c r="HAS77" s="81" t="s">
        <v>103</v>
      </c>
      <c r="HAT77" s="81" t="s">
        <v>314</v>
      </c>
      <c r="HAU77" s="135">
        <v>11968</v>
      </c>
      <c r="HAV77" s="81" t="s">
        <v>311</v>
      </c>
      <c r="HAW77" s="81">
        <v>89</v>
      </c>
      <c r="HAX77" s="81" t="s">
        <v>315</v>
      </c>
      <c r="HAY77" s="81" t="s">
        <v>309</v>
      </c>
      <c r="HAZ77" s="81" t="s">
        <v>99</v>
      </c>
      <c r="HBA77" s="81" t="s">
        <v>103</v>
      </c>
      <c r="HBB77" s="81" t="s">
        <v>314</v>
      </c>
      <c r="HBC77" s="135">
        <v>11968</v>
      </c>
      <c r="HBD77" s="81" t="s">
        <v>311</v>
      </c>
      <c r="HBE77" s="81">
        <v>89</v>
      </c>
      <c r="HBF77" s="81" t="s">
        <v>315</v>
      </c>
      <c r="HBG77" s="81" t="s">
        <v>309</v>
      </c>
      <c r="HBH77" s="81" t="s">
        <v>99</v>
      </c>
      <c r="HBI77" s="81" t="s">
        <v>103</v>
      </c>
      <c r="HBJ77" s="81" t="s">
        <v>314</v>
      </c>
      <c r="HBK77" s="135">
        <v>11968</v>
      </c>
      <c r="HBL77" s="81" t="s">
        <v>311</v>
      </c>
      <c r="HBM77" s="81">
        <v>89</v>
      </c>
      <c r="HBN77" s="81" t="s">
        <v>315</v>
      </c>
      <c r="HBO77" s="81" t="s">
        <v>309</v>
      </c>
      <c r="HBP77" s="81" t="s">
        <v>99</v>
      </c>
      <c r="HBQ77" s="81" t="s">
        <v>103</v>
      </c>
      <c r="HBR77" s="81" t="s">
        <v>314</v>
      </c>
      <c r="HBS77" s="135">
        <v>11968</v>
      </c>
      <c r="HBT77" s="81" t="s">
        <v>311</v>
      </c>
      <c r="HBU77" s="81">
        <v>89</v>
      </c>
      <c r="HBV77" s="81" t="s">
        <v>315</v>
      </c>
      <c r="HBW77" s="81" t="s">
        <v>309</v>
      </c>
      <c r="HBX77" s="81" t="s">
        <v>99</v>
      </c>
      <c r="HBY77" s="81" t="s">
        <v>103</v>
      </c>
      <c r="HBZ77" s="81" t="s">
        <v>314</v>
      </c>
      <c r="HCA77" s="135">
        <v>11968</v>
      </c>
      <c r="HCB77" s="81" t="s">
        <v>311</v>
      </c>
      <c r="HCC77" s="81">
        <v>89</v>
      </c>
      <c r="HCD77" s="81" t="s">
        <v>315</v>
      </c>
      <c r="HCE77" s="81" t="s">
        <v>309</v>
      </c>
      <c r="HCF77" s="81" t="s">
        <v>99</v>
      </c>
      <c r="HCG77" s="81" t="s">
        <v>103</v>
      </c>
      <c r="HCH77" s="81" t="s">
        <v>314</v>
      </c>
      <c r="HCI77" s="135">
        <v>11968</v>
      </c>
      <c r="HCJ77" s="81" t="s">
        <v>311</v>
      </c>
      <c r="HCK77" s="81">
        <v>89</v>
      </c>
      <c r="HCL77" s="81" t="s">
        <v>315</v>
      </c>
      <c r="HCM77" s="81" t="s">
        <v>309</v>
      </c>
      <c r="HCN77" s="81" t="s">
        <v>99</v>
      </c>
      <c r="HCO77" s="81" t="s">
        <v>103</v>
      </c>
      <c r="HCP77" s="81" t="s">
        <v>314</v>
      </c>
      <c r="HCQ77" s="135">
        <v>11968</v>
      </c>
      <c r="HCR77" s="81" t="s">
        <v>311</v>
      </c>
      <c r="HCS77" s="81">
        <v>89</v>
      </c>
      <c r="HCT77" s="81" t="s">
        <v>315</v>
      </c>
      <c r="HCU77" s="81" t="s">
        <v>309</v>
      </c>
      <c r="HCV77" s="81" t="s">
        <v>99</v>
      </c>
      <c r="HCW77" s="81" t="s">
        <v>103</v>
      </c>
      <c r="HCX77" s="81" t="s">
        <v>314</v>
      </c>
      <c r="HCY77" s="135">
        <v>11968</v>
      </c>
      <c r="HCZ77" s="81" t="s">
        <v>311</v>
      </c>
      <c r="HDA77" s="81">
        <v>89</v>
      </c>
      <c r="HDB77" s="81" t="s">
        <v>315</v>
      </c>
      <c r="HDC77" s="81" t="s">
        <v>309</v>
      </c>
      <c r="HDD77" s="81" t="s">
        <v>99</v>
      </c>
      <c r="HDE77" s="81" t="s">
        <v>103</v>
      </c>
      <c r="HDF77" s="81" t="s">
        <v>314</v>
      </c>
      <c r="HDG77" s="135">
        <v>11968</v>
      </c>
      <c r="HDH77" s="81" t="s">
        <v>311</v>
      </c>
      <c r="HDI77" s="81">
        <v>89</v>
      </c>
      <c r="HDJ77" s="81" t="s">
        <v>315</v>
      </c>
      <c r="HDK77" s="81" t="s">
        <v>309</v>
      </c>
      <c r="HDL77" s="81" t="s">
        <v>99</v>
      </c>
      <c r="HDM77" s="81" t="s">
        <v>103</v>
      </c>
      <c r="HDN77" s="81" t="s">
        <v>314</v>
      </c>
      <c r="HDO77" s="135">
        <v>11968</v>
      </c>
      <c r="HDP77" s="81" t="s">
        <v>311</v>
      </c>
      <c r="HDQ77" s="81">
        <v>89</v>
      </c>
      <c r="HDR77" s="81" t="s">
        <v>315</v>
      </c>
      <c r="HDS77" s="81" t="s">
        <v>309</v>
      </c>
      <c r="HDT77" s="81" t="s">
        <v>99</v>
      </c>
      <c r="HDU77" s="81" t="s">
        <v>103</v>
      </c>
      <c r="HDV77" s="81" t="s">
        <v>314</v>
      </c>
      <c r="HDW77" s="135">
        <v>11968</v>
      </c>
      <c r="HDX77" s="81" t="s">
        <v>311</v>
      </c>
      <c r="HDY77" s="81">
        <v>89</v>
      </c>
      <c r="HDZ77" s="81" t="s">
        <v>315</v>
      </c>
      <c r="HEA77" s="81" t="s">
        <v>309</v>
      </c>
      <c r="HEB77" s="81" t="s">
        <v>99</v>
      </c>
      <c r="HEC77" s="81" t="s">
        <v>103</v>
      </c>
      <c r="HED77" s="81" t="s">
        <v>314</v>
      </c>
      <c r="HEE77" s="135">
        <v>11968</v>
      </c>
      <c r="HEF77" s="81" t="s">
        <v>311</v>
      </c>
      <c r="HEG77" s="81">
        <v>89</v>
      </c>
      <c r="HEH77" s="81" t="s">
        <v>315</v>
      </c>
      <c r="HEI77" s="81" t="s">
        <v>309</v>
      </c>
      <c r="HEJ77" s="81" t="s">
        <v>99</v>
      </c>
      <c r="HEK77" s="81" t="s">
        <v>103</v>
      </c>
      <c r="HEL77" s="81" t="s">
        <v>314</v>
      </c>
      <c r="HEM77" s="135">
        <v>11968</v>
      </c>
      <c r="HEN77" s="81" t="s">
        <v>311</v>
      </c>
      <c r="HEO77" s="81">
        <v>89</v>
      </c>
      <c r="HEP77" s="81" t="s">
        <v>315</v>
      </c>
      <c r="HEQ77" s="81" t="s">
        <v>309</v>
      </c>
      <c r="HER77" s="81" t="s">
        <v>99</v>
      </c>
      <c r="HES77" s="81" t="s">
        <v>103</v>
      </c>
      <c r="HET77" s="81" t="s">
        <v>314</v>
      </c>
      <c r="HEU77" s="135">
        <v>11968</v>
      </c>
      <c r="HEV77" s="81" t="s">
        <v>311</v>
      </c>
      <c r="HEW77" s="81">
        <v>89</v>
      </c>
      <c r="HEX77" s="81" t="s">
        <v>315</v>
      </c>
      <c r="HEY77" s="81" t="s">
        <v>309</v>
      </c>
      <c r="HEZ77" s="81" t="s">
        <v>99</v>
      </c>
      <c r="HFA77" s="81" t="s">
        <v>103</v>
      </c>
      <c r="HFB77" s="81" t="s">
        <v>314</v>
      </c>
      <c r="HFC77" s="135">
        <v>11968</v>
      </c>
      <c r="HFD77" s="81" t="s">
        <v>311</v>
      </c>
      <c r="HFE77" s="81">
        <v>89</v>
      </c>
      <c r="HFF77" s="81" t="s">
        <v>315</v>
      </c>
      <c r="HFG77" s="81" t="s">
        <v>309</v>
      </c>
      <c r="HFH77" s="81" t="s">
        <v>99</v>
      </c>
      <c r="HFI77" s="81" t="s">
        <v>103</v>
      </c>
      <c r="HFJ77" s="81" t="s">
        <v>314</v>
      </c>
      <c r="HFK77" s="135">
        <v>11968</v>
      </c>
      <c r="HFL77" s="81" t="s">
        <v>311</v>
      </c>
      <c r="HFM77" s="81">
        <v>89</v>
      </c>
      <c r="HFN77" s="81" t="s">
        <v>315</v>
      </c>
      <c r="HFO77" s="81" t="s">
        <v>309</v>
      </c>
      <c r="HFP77" s="81" t="s">
        <v>99</v>
      </c>
      <c r="HFQ77" s="81" t="s">
        <v>103</v>
      </c>
      <c r="HFR77" s="81" t="s">
        <v>314</v>
      </c>
      <c r="HFS77" s="135">
        <v>11968</v>
      </c>
      <c r="HFT77" s="81" t="s">
        <v>311</v>
      </c>
      <c r="HFU77" s="81">
        <v>89</v>
      </c>
      <c r="HFV77" s="81" t="s">
        <v>315</v>
      </c>
      <c r="HFW77" s="81" t="s">
        <v>309</v>
      </c>
      <c r="HFX77" s="81" t="s">
        <v>99</v>
      </c>
      <c r="HFY77" s="81" t="s">
        <v>103</v>
      </c>
      <c r="HFZ77" s="81" t="s">
        <v>314</v>
      </c>
      <c r="HGA77" s="135">
        <v>11968</v>
      </c>
      <c r="HGB77" s="81" t="s">
        <v>311</v>
      </c>
      <c r="HGC77" s="81">
        <v>89</v>
      </c>
      <c r="HGD77" s="81" t="s">
        <v>315</v>
      </c>
      <c r="HGE77" s="81" t="s">
        <v>309</v>
      </c>
      <c r="HGF77" s="81" t="s">
        <v>99</v>
      </c>
      <c r="HGG77" s="81" t="s">
        <v>103</v>
      </c>
      <c r="HGH77" s="81" t="s">
        <v>314</v>
      </c>
      <c r="HGI77" s="135">
        <v>11968</v>
      </c>
      <c r="HGJ77" s="81" t="s">
        <v>311</v>
      </c>
      <c r="HGK77" s="81">
        <v>89</v>
      </c>
      <c r="HGL77" s="81" t="s">
        <v>315</v>
      </c>
      <c r="HGM77" s="81" t="s">
        <v>309</v>
      </c>
      <c r="HGN77" s="81" t="s">
        <v>99</v>
      </c>
      <c r="HGO77" s="81" t="s">
        <v>103</v>
      </c>
      <c r="HGP77" s="81" t="s">
        <v>314</v>
      </c>
      <c r="HGQ77" s="135">
        <v>11968</v>
      </c>
      <c r="HGR77" s="81" t="s">
        <v>311</v>
      </c>
      <c r="HGS77" s="81">
        <v>89</v>
      </c>
      <c r="HGT77" s="81" t="s">
        <v>315</v>
      </c>
      <c r="HGU77" s="81" t="s">
        <v>309</v>
      </c>
      <c r="HGV77" s="81" t="s">
        <v>99</v>
      </c>
      <c r="HGW77" s="81" t="s">
        <v>103</v>
      </c>
      <c r="HGX77" s="81" t="s">
        <v>314</v>
      </c>
      <c r="HGY77" s="135">
        <v>11968</v>
      </c>
      <c r="HGZ77" s="81" t="s">
        <v>311</v>
      </c>
      <c r="HHA77" s="81">
        <v>89</v>
      </c>
      <c r="HHB77" s="81" t="s">
        <v>315</v>
      </c>
      <c r="HHC77" s="81" t="s">
        <v>309</v>
      </c>
      <c r="HHD77" s="81" t="s">
        <v>99</v>
      </c>
      <c r="HHE77" s="81" t="s">
        <v>103</v>
      </c>
      <c r="HHF77" s="81" t="s">
        <v>314</v>
      </c>
      <c r="HHG77" s="135">
        <v>11968</v>
      </c>
      <c r="HHH77" s="81" t="s">
        <v>311</v>
      </c>
      <c r="HHI77" s="81">
        <v>89</v>
      </c>
      <c r="HHJ77" s="81" t="s">
        <v>315</v>
      </c>
      <c r="HHK77" s="81" t="s">
        <v>309</v>
      </c>
      <c r="HHL77" s="81" t="s">
        <v>99</v>
      </c>
      <c r="HHM77" s="81" t="s">
        <v>103</v>
      </c>
      <c r="HHN77" s="81" t="s">
        <v>314</v>
      </c>
      <c r="HHO77" s="135">
        <v>11968</v>
      </c>
      <c r="HHP77" s="81" t="s">
        <v>311</v>
      </c>
      <c r="HHQ77" s="81">
        <v>89</v>
      </c>
      <c r="HHR77" s="81" t="s">
        <v>315</v>
      </c>
      <c r="HHS77" s="81" t="s">
        <v>309</v>
      </c>
      <c r="HHT77" s="81" t="s">
        <v>99</v>
      </c>
      <c r="HHU77" s="81" t="s">
        <v>103</v>
      </c>
      <c r="HHV77" s="81" t="s">
        <v>314</v>
      </c>
      <c r="HHW77" s="135">
        <v>11968</v>
      </c>
      <c r="HHX77" s="81" t="s">
        <v>311</v>
      </c>
      <c r="HHY77" s="81">
        <v>89</v>
      </c>
      <c r="HHZ77" s="81" t="s">
        <v>315</v>
      </c>
      <c r="HIA77" s="81" t="s">
        <v>309</v>
      </c>
      <c r="HIB77" s="81" t="s">
        <v>99</v>
      </c>
      <c r="HIC77" s="81" t="s">
        <v>103</v>
      </c>
      <c r="HID77" s="81" t="s">
        <v>314</v>
      </c>
      <c r="HIE77" s="135">
        <v>11968</v>
      </c>
      <c r="HIF77" s="81" t="s">
        <v>311</v>
      </c>
      <c r="HIG77" s="81">
        <v>89</v>
      </c>
      <c r="HIH77" s="81" t="s">
        <v>315</v>
      </c>
      <c r="HII77" s="81" t="s">
        <v>309</v>
      </c>
      <c r="HIJ77" s="81" t="s">
        <v>99</v>
      </c>
      <c r="HIK77" s="81" t="s">
        <v>103</v>
      </c>
      <c r="HIL77" s="81" t="s">
        <v>314</v>
      </c>
      <c r="HIM77" s="135">
        <v>11968</v>
      </c>
      <c r="HIN77" s="81" t="s">
        <v>311</v>
      </c>
      <c r="HIO77" s="81">
        <v>89</v>
      </c>
      <c r="HIP77" s="81" t="s">
        <v>315</v>
      </c>
      <c r="HIQ77" s="81" t="s">
        <v>309</v>
      </c>
      <c r="HIR77" s="81" t="s">
        <v>99</v>
      </c>
      <c r="HIS77" s="81" t="s">
        <v>103</v>
      </c>
      <c r="HIT77" s="81" t="s">
        <v>314</v>
      </c>
      <c r="HIU77" s="135">
        <v>11968</v>
      </c>
      <c r="HIV77" s="81" t="s">
        <v>311</v>
      </c>
      <c r="HIW77" s="81">
        <v>89</v>
      </c>
      <c r="HIX77" s="81" t="s">
        <v>315</v>
      </c>
      <c r="HIY77" s="81" t="s">
        <v>309</v>
      </c>
      <c r="HIZ77" s="81" t="s">
        <v>99</v>
      </c>
      <c r="HJA77" s="81" t="s">
        <v>103</v>
      </c>
      <c r="HJB77" s="81" t="s">
        <v>314</v>
      </c>
      <c r="HJC77" s="135">
        <v>11968</v>
      </c>
      <c r="HJD77" s="81" t="s">
        <v>311</v>
      </c>
      <c r="HJE77" s="81">
        <v>89</v>
      </c>
      <c r="HJF77" s="81" t="s">
        <v>315</v>
      </c>
      <c r="HJG77" s="81" t="s">
        <v>309</v>
      </c>
      <c r="HJH77" s="81" t="s">
        <v>99</v>
      </c>
      <c r="HJI77" s="81" t="s">
        <v>103</v>
      </c>
      <c r="HJJ77" s="81" t="s">
        <v>314</v>
      </c>
      <c r="HJK77" s="135">
        <v>11968</v>
      </c>
      <c r="HJL77" s="81" t="s">
        <v>311</v>
      </c>
      <c r="HJM77" s="81">
        <v>89</v>
      </c>
      <c r="HJN77" s="81" t="s">
        <v>315</v>
      </c>
      <c r="HJO77" s="81" t="s">
        <v>309</v>
      </c>
      <c r="HJP77" s="81" t="s">
        <v>99</v>
      </c>
      <c r="HJQ77" s="81" t="s">
        <v>103</v>
      </c>
      <c r="HJR77" s="81" t="s">
        <v>314</v>
      </c>
      <c r="HJS77" s="135">
        <v>11968</v>
      </c>
      <c r="HJT77" s="81" t="s">
        <v>311</v>
      </c>
      <c r="HJU77" s="81">
        <v>89</v>
      </c>
      <c r="HJV77" s="81" t="s">
        <v>315</v>
      </c>
      <c r="HJW77" s="81" t="s">
        <v>309</v>
      </c>
      <c r="HJX77" s="81" t="s">
        <v>99</v>
      </c>
      <c r="HJY77" s="81" t="s">
        <v>103</v>
      </c>
      <c r="HJZ77" s="81" t="s">
        <v>314</v>
      </c>
      <c r="HKA77" s="135">
        <v>11968</v>
      </c>
      <c r="HKB77" s="81" t="s">
        <v>311</v>
      </c>
      <c r="HKC77" s="81">
        <v>89</v>
      </c>
      <c r="HKD77" s="81" t="s">
        <v>315</v>
      </c>
      <c r="HKE77" s="81" t="s">
        <v>309</v>
      </c>
      <c r="HKF77" s="81" t="s">
        <v>99</v>
      </c>
      <c r="HKG77" s="81" t="s">
        <v>103</v>
      </c>
      <c r="HKH77" s="81" t="s">
        <v>314</v>
      </c>
      <c r="HKI77" s="135">
        <v>11968</v>
      </c>
      <c r="HKJ77" s="81" t="s">
        <v>311</v>
      </c>
      <c r="HKK77" s="81">
        <v>89</v>
      </c>
      <c r="HKL77" s="81" t="s">
        <v>315</v>
      </c>
      <c r="HKM77" s="81" t="s">
        <v>309</v>
      </c>
      <c r="HKN77" s="81" t="s">
        <v>99</v>
      </c>
      <c r="HKO77" s="81" t="s">
        <v>103</v>
      </c>
      <c r="HKP77" s="81" t="s">
        <v>314</v>
      </c>
      <c r="HKQ77" s="135">
        <v>11968</v>
      </c>
      <c r="HKR77" s="81" t="s">
        <v>311</v>
      </c>
      <c r="HKS77" s="81">
        <v>89</v>
      </c>
      <c r="HKT77" s="81" t="s">
        <v>315</v>
      </c>
      <c r="HKU77" s="81" t="s">
        <v>309</v>
      </c>
      <c r="HKV77" s="81" t="s">
        <v>99</v>
      </c>
      <c r="HKW77" s="81" t="s">
        <v>103</v>
      </c>
      <c r="HKX77" s="81" t="s">
        <v>314</v>
      </c>
      <c r="HKY77" s="135">
        <v>11968</v>
      </c>
      <c r="HKZ77" s="81" t="s">
        <v>311</v>
      </c>
      <c r="HLA77" s="81">
        <v>89</v>
      </c>
      <c r="HLB77" s="81" t="s">
        <v>315</v>
      </c>
      <c r="HLC77" s="81" t="s">
        <v>309</v>
      </c>
      <c r="HLD77" s="81" t="s">
        <v>99</v>
      </c>
      <c r="HLE77" s="81" t="s">
        <v>103</v>
      </c>
      <c r="HLF77" s="81" t="s">
        <v>314</v>
      </c>
      <c r="HLG77" s="135">
        <v>11968</v>
      </c>
      <c r="HLH77" s="81" t="s">
        <v>311</v>
      </c>
      <c r="HLI77" s="81">
        <v>89</v>
      </c>
      <c r="HLJ77" s="81" t="s">
        <v>315</v>
      </c>
      <c r="HLK77" s="81" t="s">
        <v>309</v>
      </c>
      <c r="HLL77" s="81" t="s">
        <v>99</v>
      </c>
      <c r="HLM77" s="81" t="s">
        <v>103</v>
      </c>
      <c r="HLN77" s="81" t="s">
        <v>314</v>
      </c>
      <c r="HLO77" s="135">
        <v>11968</v>
      </c>
      <c r="HLP77" s="81" t="s">
        <v>311</v>
      </c>
      <c r="HLQ77" s="81">
        <v>89</v>
      </c>
      <c r="HLR77" s="81" t="s">
        <v>315</v>
      </c>
      <c r="HLS77" s="81" t="s">
        <v>309</v>
      </c>
      <c r="HLT77" s="81" t="s">
        <v>99</v>
      </c>
      <c r="HLU77" s="81" t="s">
        <v>103</v>
      </c>
      <c r="HLV77" s="81" t="s">
        <v>314</v>
      </c>
      <c r="HLW77" s="135">
        <v>11968</v>
      </c>
      <c r="HLX77" s="81" t="s">
        <v>311</v>
      </c>
      <c r="HLY77" s="81">
        <v>89</v>
      </c>
      <c r="HLZ77" s="81" t="s">
        <v>315</v>
      </c>
      <c r="HMA77" s="81" t="s">
        <v>309</v>
      </c>
      <c r="HMB77" s="81" t="s">
        <v>99</v>
      </c>
      <c r="HMC77" s="81" t="s">
        <v>103</v>
      </c>
      <c r="HMD77" s="81" t="s">
        <v>314</v>
      </c>
      <c r="HME77" s="135">
        <v>11968</v>
      </c>
      <c r="HMF77" s="81" t="s">
        <v>311</v>
      </c>
      <c r="HMG77" s="81">
        <v>89</v>
      </c>
      <c r="HMH77" s="81" t="s">
        <v>315</v>
      </c>
      <c r="HMI77" s="81" t="s">
        <v>309</v>
      </c>
      <c r="HMJ77" s="81" t="s">
        <v>99</v>
      </c>
      <c r="HMK77" s="81" t="s">
        <v>103</v>
      </c>
      <c r="HML77" s="81" t="s">
        <v>314</v>
      </c>
      <c r="HMM77" s="135">
        <v>11968</v>
      </c>
      <c r="HMN77" s="81" t="s">
        <v>311</v>
      </c>
      <c r="HMO77" s="81">
        <v>89</v>
      </c>
      <c r="HMP77" s="81" t="s">
        <v>315</v>
      </c>
      <c r="HMQ77" s="81" t="s">
        <v>309</v>
      </c>
      <c r="HMR77" s="81" t="s">
        <v>99</v>
      </c>
      <c r="HMS77" s="81" t="s">
        <v>103</v>
      </c>
      <c r="HMT77" s="81" t="s">
        <v>314</v>
      </c>
      <c r="HMU77" s="135">
        <v>11968</v>
      </c>
      <c r="HMV77" s="81" t="s">
        <v>311</v>
      </c>
      <c r="HMW77" s="81">
        <v>89</v>
      </c>
      <c r="HMX77" s="81" t="s">
        <v>315</v>
      </c>
      <c r="HMY77" s="81" t="s">
        <v>309</v>
      </c>
      <c r="HMZ77" s="81" t="s">
        <v>99</v>
      </c>
      <c r="HNA77" s="81" t="s">
        <v>103</v>
      </c>
      <c r="HNB77" s="81" t="s">
        <v>314</v>
      </c>
      <c r="HNC77" s="135">
        <v>11968</v>
      </c>
      <c r="HND77" s="81" t="s">
        <v>311</v>
      </c>
      <c r="HNE77" s="81">
        <v>89</v>
      </c>
      <c r="HNF77" s="81" t="s">
        <v>315</v>
      </c>
      <c r="HNG77" s="81" t="s">
        <v>309</v>
      </c>
      <c r="HNH77" s="81" t="s">
        <v>99</v>
      </c>
      <c r="HNI77" s="81" t="s">
        <v>103</v>
      </c>
      <c r="HNJ77" s="81" t="s">
        <v>314</v>
      </c>
      <c r="HNK77" s="135">
        <v>11968</v>
      </c>
      <c r="HNL77" s="81" t="s">
        <v>311</v>
      </c>
      <c r="HNM77" s="81">
        <v>89</v>
      </c>
      <c r="HNN77" s="81" t="s">
        <v>315</v>
      </c>
      <c r="HNO77" s="81" t="s">
        <v>309</v>
      </c>
      <c r="HNP77" s="81" t="s">
        <v>99</v>
      </c>
      <c r="HNQ77" s="81" t="s">
        <v>103</v>
      </c>
      <c r="HNR77" s="81" t="s">
        <v>314</v>
      </c>
      <c r="HNS77" s="135">
        <v>11968</v>
      </c>
      <c r="HNT77" s="81" t="s">
        <v>311</v>
      </c>
      <c r="HNU77" s="81">
        <v>89</v>
      </c>
      <c r="HNV77" s="81" t="s">
        <v>315</v>
      </c>
      <c r="HNW77" s="81" t="s">
        <v>309</v>
      </c>
      <c r="HNX77" s="81" t="s">
        <v>99</v>
      </c>
      <c r="HNY77" s="81" t="s">
        <v>103</v>
      </c>
      <c r="HNZ77" s="81" t="s">
        <v>314</v>
      </c>
      <c r="HOA77" s="135">
        <v>11968</v>
      </c>
      <c r="HOB77" s="81" t="s">
        <v>311</v>
      </c>
      <c r="HOC77" s="81">
        <v>89</v>
      </c>
      <c r="HOD77" s="81" t="s">
        <v>315</v>
      </c>
      <c r="HOE77" s="81" t="s">
        <v>309</v>
      </c>
      <c r="HOF77" s="81" t="s">
        <v>99</v>
      </c>
      <c r="HOG77" s="81" t="s">
        <v>103</v>
      </c>
      <c r="HOH77" s="81" t="s">
        <v>314</v>
      </c>
      <c r="HOI77" s="135">
        <v>11968</v>
      </c>
      <c r="HOJ77" s="81" t="s">
        <v>311</v>
      </c>
      <c r="HOK77" s="81">
        <v>89</v>
      </c>
      <c r="HOL77" s="81" t="s">
        <v>315</v>
      </c>
      <c r="HOM77" s="81" t="s">
        <v>309</v>
      </c>
      <c r="HON77" s="81" t="s">
        <v>99</v>
      </c>
      <c r="HOO77" s="81" t="s">
        <v>103</v>
      </c>
      <c r="HOP77" s="81" t="s">
        <v>314</v>
      </c>
      <c r="HOQ77" s="135">
        <v>11968</v>
      </c>
      <c r="HOR77" s="81" t="s">
        <v>311</v>
      </c>
      <c r="HOS77" s="81">
        <v>89</v>
      </c>
      <c r="HOT77" s="81" t="s">
        <v>315</v>
      </c>
      <c r="HOU77" s="81" t="s">
        <v>309</v>
      </c>
      <c r="HOV77" s="81" t="s">
        <v>99</v>
      </c>
      <c r="HOW77" s="81" t="s">
        <v>103</v>
      </c>
      <c r="HOX77" s="81" t="s">
        <v>314</v>
      </c>
      <c r="HOY77" s="135">
        <v>11968</v>
      </c>
      <c r="HOZ77" s="81" t="s">
        <v>311</v>
      </c>
      <c r="HPA77" s="81">
        <v>89</v>
      </c>
      <c r="HPB77" s="81" t="s">
        <v>315</v>
      </c>
      <c r="HPC77" s="81" t="s">
        <v>309</v>
      </c>
      <c r="HPD77" s="81" t="s">
        <v>99</v>
      </c>
      <c r="HPE77" s="81" t="s">
        <v>103</v>
      </c>
      <c r="HPF77" s="81" t="s">
        <v>314</v>
      </c>
      <c r="HPG77" s="135">
        <v>11968</v>
      </c>
      <c r="HPH77" s="81" t="s">
        <v>311</v>
      </c>
      <c r="HPI77" s="81">
        <v>89</v>
      </c>
      <c r="HPJ77" s="81" t="s">
        <v>315</v>
      </c>
      <c r="HPK77" s="81" t="s">
        <v>309</v>
      </c>
      <c r="HPL77" s="81" t="s">
        <v>99</v>
      </c>
      <c r="HPM77" s="81" t="s">
        <v>103</v>
      </c>
      <c r="HPN77" s="81" t="s">
        <v>314</v>
      </c>
      <c r="HPO77" s="135">
        <v>11968</v>
      </c>
      <c r="HPP77" s="81" t="s">
        <v>311</v>
      </c>
      <c r="HPQ77" s="81">
        <v>89</v>
      </c>
      <c r="HPR77" s="81" t="s">
        <v>315</v>
      </c>
      <c r="HPS77" s="81" t="s">
        <v>309</v>
      </c>
      <c r="HPT77" s="81" t="s">
        <v>99</v>
      </c>
      <c r="HPU77" s="81" t="s">
        <v>103</v>
      </c>
      <c r="HPV77" s="81" t="s">
        <v>314</v>
      </c>
      <c r="HPW77" s="135">
        <v>11968</v>
      </c>
      <c r="HPX77" s="81" t="s">
        <v>311</v>
      </c>
      <c r="HPY77" s="81">
        <v>89</v>
      </c>
      <c r="HPZ77" s="81" t="s">
        <v>315</v>
      </c>
      <c r="HQA77" s="81" t="s">
        <v>309</v>
      </c>
      <c r="HQB77" s="81" t="s">
        <v>99</v>
      </c>
      <c r="HQC77" s="81" t="s">
        <v>103</v>
      </c>
      <c r="HQD77" s="81" t="s">
        <v>314</v>
      </c>
      <c r="HQE77" s="135">
        <v>11968</v>
      </c>
      <c r="HQF77" s="81" t="s">
        <v>311</v>
      </c>
      <c r="HQG77" s="81">
        <v>89</v>
      </c>
      <c r="HQH77" s="81" t="s">
        <v>315</v>
      </c>
      <c r="HQI77" s="81" t="s">
        <v>309</v>
      </c>
      <c r="HQJ77" s="81" t="s">
        <v>99</v>
      </c>
      <c r="HQK77" s="81" t="s">
        <v>103</v>
      </c>
      <c r="HQL77" s="81" t="s">
        <v>314</v>
      </c>
      <c r="HQM77" s="135">
        <v>11968</v>
      </c>
      <c r="HQN77" s="81" t="s">
        <v>311</v>
      </c>
      <c r="HQO77" s="81">
        <v>89</v>
      </c>
      <c r="HQP77" s="81" t="s">
        <v>315</v>
      </c>
      <c r="HQQ77" s="81" t="s">
        <v>309</v>
      </c>
      <c r="HQR77" s="81" t="s">
        <v>99</v>
      </c>
      <c r="HQS77" s="81" t="s">
        <v>103</v>
      </c>
      <c r="HQT77" s="81" t="s">
        <v>314</v>
      </c>
      <c r="HQU77" s="135">
        <v>11968</v>
      </c>
      <c r="HQV77" s="81" t="s">
        <v>311</v>
      </c>
      <c r="HQW77" s="81">
        <v>89</v>
      </c>
      <c r="HQX77" s="81" t="s">
        <v>315</v>
      </c>
      <c r="HQY77" s="81" t="s">
        <v>309</v>
      </c>
      <c r="HQZ77" s="81" t="s">
        <v>99</v>
      </c>
      <c r="HRA77" s="81" t="s">
        <v>103</v>
      </c>
      <c r="HRB77" s="81" t="s">
        <v>314</v>
      </c>
      <c r="HRC77" s="135">
        <v>11968</v>
      </c>
      <c r="HRD77" s="81" t="s">
        <v>311</v>
      </c>
      <c r="HRE77" s="81">
        <v>89</v>
      </c>
      <c r="HRF77" s="81" t="s">
        <v>315</v>
      </c>
      <c r="HRG77" s="81" t="s">
        <v>309</v>
      </c>
      <c r="HRH77" s="81" t="s">
        <v>99</v>
      </c>
      <c r="HRI77" s="81" t="s">
        <v>103</v>
      </c>
      <c r="HRJ77" s="81" t="s">
        <v>314</v>
      </c>
      <c r="HRK77" s="135">
        <v>11968</v>
      </c>
      <c r="HRL77" s="81" t="s">
        <v>311</v>
      </c>
      <c r="HRM77" s="81">
        <v>89</v>
      </c>
      <c r="HRN77" s="81" t="s">
        <v>315</v>
      </c>
      <c r="HRO77" s="81" t="s">
        <v>309</v>
      </c>
      <c r="HRP77" s="81" t="s">
        <v>99</v>
      </c>
      <c r="HRQ77" s="81" t="s">
        <v>103</v>
      </c>
      <c r="HRR77" s="81" t="s">
        <v>314</v>
      </c>
      <c r="HRS77" s="135">
        <v>11968</v>
      </c>
      <c r="HRT77" s="81" t="s">
        <v>311</v>
      </c>
      <c r="HRU77" s="81">
        <v>89</v>
      </c>
      <c r="HRV77" s="81" t="s">
        <v>315</v>
      </c>
      <c r="HRW77" s="81" t="s">
        <v>309</v>
      </c>
      <c r="HRX77" s="81" t="s">
        <v>99</v>
      </c>
      <c r="HRY77" s="81" t="s">
        <v>103</v>
      </c>
      <c r="HRZ77" s="81" t="s">
        <v>314</v>
      </c>
      <c r="HSA77" s="135">
        <v>11968</v>
      </c>
      <c r="HSB77" s="81" t="s">
        <v>311</v>
      </c>
      <c r="HSC77" s="81">
        <v>89</v>
      </c>
      <c r="HSD77" s="81" t="s">
        <v>315</v>
      </c>
      <c r="HSE77" s="81" t="s">
        <v>309</v>
      </c>
      <c r="HSF77" s="81" t="s">
        <v>99</v>
      </c>
      <c r="HSG77" s="81" t="s">
        <v>103</v>
      </c>
      <c r="HSH77" s="81" t="s">
        <v>314</v>
      </c>
      <c r="HSI77" s="135">
        <v>11968</v>
      </c>
      <c r="HSJ77" s="81" t="s">
        <v>311</v>
      </c>
      <c r="HSK77" s="81">
        <v>89</v>
      </c>
      <c r="HSL77" s="81" t="s">
        <v>315</v>
      </c>
      <c r="HSM77" s="81" t="s">
        <v>309</v>
      </c>
      <c r="HSN77" s="81" t="s">
        <v>99</v>
      </c>
      <c r="HSO77" s="81" t="s">
        <v>103</v>
      </c>
      <c r="HSP77" s="81" t="s">
        <v>314</v>
      </c>
      <c r="HSQ77" s="135">
        <v>11968</v>
      </c>
      <c r="HSR77" s="81" t="s">
        <v>311</v>
      </c>
      <c r="HSS77" s="81">
        <v>89</v>
      </c>
      <c r="HST77" s="81" t="s">
        <v>315</v>
      </c>
      <c r="HSU77" s="81" t="s">
        <v>309</v>
      </c>
      <c r="HSV77" s="81" t="s">
        <v>99</v>
      </c>
      <c r="HSW77" s="81" t="s">
        <v>103</v>
      </c>
      <c r="HSX77" s="81" t="s">
        <v>314</v>
      </c>
      <c r="HSY77" s="135">
        <v>11968</v>
      </c>
      <c r="HSZ77" s="81" t="s">
        <v>311</v>
      </c>
      <c r="HTA77" s="81">
        <v>89</v>
      </c>
      <c r="HTB77" s="81" t="s">
        <v>315</v>
      </c>
      <c r="HTC77" s="81" t="s">
        <v>309</v>
      </c>
      <c r="HTD77" s="81" t="s">
        <v>99</v>
      </c>
      <c r="HTE77" s="81" t="s">
        <v>103</v>
      </c>
      <c r="HTF77" s="81" t="s">
        <v>314</v>
      </c>
      <c r="HTG77" s="135">
        <v>11968</v>
      </c>
      <c r="HTH77" s="81" t="s">
        <v>311</v>
      </c>
      <c r="HTI77" s="81">
        <v>89</v>
      </c>
      <c r="HTJ77" s="81" t="s">
        <v>315</v>
      </c>
      <c r="HTK77" s="81" t="s">
        <v>309</v>
      </c>
      <c r="HTL77" s="81" t="s">
        <v>99</v>
      </c>
      <c r="HTM77" s="81" t="s">
        <v>103</v>
      </c>
      <c r="HTN77" s="81" t="s">
        <v>314</v>
      </c>
      <c r="HTO77" s="135">
        <v>11968</v>
      </c>
      <c r="HTP77" s="81" t="s">
        <v>311</v>
      </c>
      <c r="HTQ77" s="81">
        <v>89</v>
      </c>
      <c r="HTR77" s="81" t="s">
        <v>315</v>
      </c>
      <c r="HTS77" s="81" t="s">
        <v>309</v>
      </c>
      <c r="HTT77" s="81" t="s">
        <v>99</v>
      </c>
      <c r="HTU77" s="81" t="s">
        <v>103</v>
      </c>
      <c r="HTV77" s="81" t="s">
        <v>314</v>
      </c>
      <c r="HTW77" s="135">
        <v>11968</v>
      </c>
      <c r="HTX77" s="81" t="s">
        <v>311</v>
      </c>
      <c r="HTY77" s="81">
        <v>89</v>
      </c>
      <c r="HTZ77" s="81" t="s">
        <v>315</v>
      </c>
      <c r="HUA77" s="81" t="s">
        <v>309</v>
      </c>
      <c r="HUB77" s="81" t="s">
        <v>99</v>
      </c>
      <c r="HUC77" s="81" t="s">
        <v>103</v>
      </c>
      <c r="HUD77" s="81" t="s">
        <v>314</v>
      </c>
      <c r="HUE77" s="135">
        <v>11968</v>
      </c>
      <c r="HUF77" s="81" t="s">
        <v>311</v>
      </c>
      <c r="HUG77" s="81">
        <v>89</v>
      </c>
      <c r="HUH77" s="81" t="s">
        <v>315</v>
      </c>
      <c r="HUI77" s="81" t="s">
        <v>309</v>
      </c>
      <c r="HUJ77" s="81" t="s">
        <v>99</v>
      </c>
      <c r="HUK77" s="81" t="s">
        <v>103</v>
      </c>
      <c r="HUL77" s="81" t="s">
        <v>314</v>
      </c>
      <c r="HUM77" s="135">
        <v>11968</v>
      </c>
      <c r="HUN77" s="81" t="s">
        <v>311</v>
      </c>
      <c r="HUO77" s="81">
        <v>89</v>
      </c>
      <c r="HUP77" s="81" t="s">
        <v>315</v>
      </c>
      <c r="HUQ77" s="81" t="s">
        <v>309</v>
      </c>
      <c r="HUR77" s="81" t="s">
        <v>99</v>
      </c>
      <c r="HUS77" s="81" t="s">
        <v>103</v>
      </c>
      <c r="HUT77" s="81" t="s">
        <v>314</v>
      </c>
      <c r="HUU77" s="135">
        <v>11968</v>
      </c>
      <c r="HUV77" s="81" t="s">
        <v>311</v>
      </c>
      <c r="HUW77" s="81">
        <v>89</v>
      </c>
      <c r="HUX77" s="81" t="s">
        <v>315</v>
      </c>
      <c r="HUY77" s="81" t="s">
        <v>309</v>
      </c>
      <c r="HUZ77" s="81" t="s">
        <v>99</v>
      </c>
      <c r="HVA77" s="81" t="s">
        <v>103</v>
      </c>
      <c r="HVB77" s="81" t="s">
        <v>314</v>
      </c>
      <c r="HVC77" s="135">
        <v>11968</v>
      </c>
      <c r="HVD77" s="81" t="s">
        <v>311</v>
      </c>
      <c r="HVE77" s="81">
        <v>89</v>
      </c>
      <c r="HVF77" s="81" t="s">
        <v>315</v>
      </c>
      <c r="HVG77" s="81" t="s">
        <v>309</v>
      </c>
      <c r="HVH77" s="81" t="s">
        <v>99</v>
      </c>
      <c r="HVI77" s="81" t="s">
        <v>103</v>
      </c>
      <c r="HVJ77" s="81" t="s">
        <v>314</v>
      </c>
      <c r="HVK77" s="135">
        <v>11968</v>
      </c>
      <c r="HVL77" s="81" t="s">
        <v>311</v>
      </c>
      <c r="HVM77" s="81">
        <v>89</v>
      </c>
      <c r="HVN77" s="81" t="s">
        <v>315</v>
      </c>
      <c r="HVO77" s="81" t="s">
        <v>309</v>
      </c>
      <c r="HVP77" s="81" t="s">
        <v>99</v>
      </c>
      <c r="HVQ77" s="81" t="s">
        <v>103</v>
      </c>
      <c r="HVR77" s="81" t="s">
        <v>314</v>
      </c>
      <c r="HVS77" s="135">
        <v>11968</v>
      </c>
      <c r="HVT77" s="81" t="s">
        <v>311</v>
      </c>
      <c r="HVU77" s="81">
        <v>89</v>
      </c>
      <c r="HVV77" s="81" t="s">
        <v>315</v>
      </c>
      <c r="HVW77" s="81" t="s">
        <v>309</v>
      </c>
      <c r="HVX77" s="81" t="s">
        <v>99</v>
      </c>
      <c r="HVY77" s="81" t="s">
        <v>103</v>
      </c>
      <c r="HVZ77" s="81" t="s">
        <v>314</v>
      </c>
      <c r="HWA77" s="135">
        <v>11968</v>
      </c>
      <c r="HWB77" s="81" t="s">
        <v>311</v>
      </c>
      <c r="HWC77" s="81">
        <v>89</v>
      </c>
      <c r="HWD77" s="81" t="s">
        <v>315</v>
      </c>
      <c r="HWE77" s="81" t="s">
        <v>309</v>
      </c>
      <c r="HWF77" s="81" t="s">
        <v>99</v>
      </c>
      <c r="HWG77" s="81" t="s">
        <v>103</v>
      </c>
      <c r="HWH77" s="81" t="s">
        <v>314</v>
      </c>
      <c r="HWI77" s="135">
        <v>11968</v>
      </c>
      <c r="HWJ77" s="81" t="s">
        <v>311</v>
      </c>
      <c r="HWK77" s="81">
        <v>89</v>
      </c>
      <c r="HWL77" s="81" t="s">
        <v>315</v>
      </c>
      <c r="HWM77" s="81" t="s">
        <v>309</v>
      </c>
      <c r="HWN77" s="81" t="s">
        <v>99</v>
      </c>
      <c r="HWO77" s="81" t="s">
        <v>103</v>
      </c>
      <c r="HWP77" s="81" t="s">
        <v>314</v>
      </c>
      <c r="HWQ77" s="135">
        <v>11968</v>
      </c>
      <c r="HWR77" s="81" t="s">
        <v>311</v>
      </c>
      <c r="HWS77" s="81">
        <v>89</v>
      </c>
      <c r="HWT77" s="81" t="s">
        <v>315</v>
      </c>
      <c r="HWU77" s="81" t="s">
        <v>309</v>
      </c>
      <c r="HWV77" s="81" t="s">
        <v>99</v>
      </c>
      <c r="HWW77" s="81" t="s">
        <v>103</v>
      </c>
      <c r="HWX77" s="81" t="s">
        <v>314</v>
      </c>
      <c r="HWY77" s="135">
        <v>11968</v>
      </c>
      <c r="HWZ77" s="81" t="s">
        <v>311</v>
      </c>
      <c r="HXA77" s="81">
        <v>89</v>
      </c>
      <c r="HXB77" s="81" t="s">
        <v>315</v>
      </c>
      <c r="HXC77" s="81" t="s">
        <v>309</v>
      </c>
      <c r="HXD77" s="81" t="s">
        <v>99</v>
      </c>
      <c r="HXE77" s="81" t="s">
        <v>103</v>
      </c>
      <c r="HXF77" s="81" t="s">
        <v>314</v>
      </c>
      <c r="HXG77" s="135">
        <v>11968</v>
      </c>
      <c r="HXH77" s="81" t="s">
        <v>311</v>
      </c>
      <c r="HXI77" s="81">
        <v>89</v>
      </c>
      <c r="HXJ77" s="81" t="s">
        <v>315</v>
      </c>
      <c r="HXK77" s="81" t="s">
        <v>309</v>
      </c>
      <c r="HXL77" s="81" t="s">
        <v>99</v>
      </c>
      <c r="HXM77" s="81" t="s">
        <v>103</v>
      </c>
      <c r="HXN77" s="81" t="s">
        <v>314</v>
      </c>
      <c r="HXO77" s="135">
        <v>11968</v>
      </c>
      <c r="HXP77" s="81" t="s">
        <v>311</v>
      </c>
      <c r="HXQ77" s="81">
        <v>89</v>
      </c>
      <c r="HXR77" s="81" t="s">
        <v>315</v>
      </c>
      <c r="HXS77" s="81" t="s">
        <v>309</v>
      </c>
      <c r="HXT77" s="81" t="s">
        <v>99</v>
      </c>
      <c r="HXU77" s="81" t="s">
        <v>103</v>
      </c>
      <c r="HXV77" s="81" t="s">
        <v>314</v>
      </c>
      <c r="HXW77" s="135">
        <v>11968</v>
      </c>
      <c r="HXX77" s="81" t="s">
        <v>311</v>
      </c>
      <c r="HXY77" s="81">
        <v>89</v>
      </c>
      <c r="HXZ77" s="81" t="s">
        <v>315</v>
      </c>
      <c r="HYA77" s="81" t="s">
        <v>309</v>
      </c>
      <c r="HYB77" s="81" t="s">
        <v>99</v>
      </c>
      <c r="HYC77" s="81" t="s">
        <v>103</v>
      </c>
      <c r="HYD77" s="81" t="s">
        <v>314</v>
      </c>
      <c r="HYE77" s="135">
        <v>11968</v>
      </c>
      <c r="HYF77" s="81" t="s">
        <v>311</v>
      </c>
      <c r="HYG77" s="81">
        <v>89</v>
      </c>
      <c r="HYH77" s="81" t="s">
        <v>315</v>
      </c>
      <c r="HYI77" s="81" t="s">
        <v>309</v>
      </c>
      <c r="HYJ77" s="81" t="s">
        <v>99</v>
      </c>
      <c r="HYK77" s="81" t="s">
        <v>103</v>
      </c>
      <c r="HYL77" s="81" t="s">
        <v>314</v>
      </c>
      <c r="HYM77" s="135">
        <v>11968</v>
      </c>
      <c r="HYN77" s="81" t="s">
        <v>311</v>
      </c>
      <c r="HYO77" s="81">
        <v>89</v>
      </c>
      <c r="HYP77" s="81" t="s">
        <v>315</v>
      </c>
      <c r="HYQ77" s="81" t="s">
        <v>309</v>
      </c>
      <c r="HYR77" s="81" t="s">
        <v>99</v>
      </c>
      <c r="HYS77" s="81" t="s">
        <v>103</v>
      </c>
      <c r="HYT77" s="81" t="s">
        <v>314</v>
      </c>
      <c r="HYU77" s="135">
        <v>11968</v>
      </c>
      <c r="HYV77" s="81" t="s">
        <v>311</v>
      </c>
      <c r="HYW77" s="81">
        <v>89</v>
      </c>
      <c r="HYX77" s="81" t="s">
        <v>315</v>
      </c>
      <c r="HYY77" s="81" t="s">
        <v>309</v>
      </c>
      <c r="HYZ77" s="81" t="s">
        <v>99</v>
      </c>
      <c r="HZA77" s="81" t="s">
        <v>103</v>
      </c>
      <c r="HZB77" s="81" t="s">
        <v>314</v>
      </c>
      <c r="HZC77" s="135">
        <v>11968</v>
      </c>
      <c r="HZD77" s="81" t="s">
        <v>311</v>
      </c>
      <c r="HZE77" s="81">
        <v>89</v>
      </c>
      <c r="HZF77" s="81" t="s">
        <v>315</v>
      </c>
      <c r="HZG77" s="81" t="s">
        <v>309</v>
      </c>
      <c r="HZH77" s="81" t="s">
        <v>99</v>
      </c>
      <c r="HZI77" s="81" t="s">
        <v>103</v>
      </c>
      <c r="HZJ77" s="81" t="s">
        <v>314</v>
      </c>
      <c r="HZK77" s="135">
        <v>11968</v>
      </c>
      <c r="HZL77" s="81" t="s">
        <v>311</v>
      </c>
      <c r="HZM77" s="81">
        <v>89</v>
      </c>
      <c r="HZN77" s="81" t="s">
        <v>315</v>
      </c>
      <c r="HZO77" s="81" t="s">
        <v>309</v>
      </c>
      <c r="HZP77" s="81" t="s">
        <v>99</v>
      </c>
      <c r="HZQ77" s="81" t="s">
        <v>103</v>
      </c>
      <c r="HZR77" s="81" t="s">
        <v>314</v>
      </c>
      <c r="HZS77" s="135">
        <v>11968</v>
      </c>
      <c r="HZT77" s="81" t="s">
        <v>311</v>
      </c>
      <c r="HZU77" s="81">
        <v>89</v>
      </c>
      <c r="HZV77" s="81" t="s">
        <v>315</v>
      </c>
      <c r="HZW77" s="81" t="s">
        <v>309</v>
      </c>
      <c r="HZX77" s="81" t="s">
        <v>99</v>
      </c>
      <c r="HZY77" s="81" t="s">
        <v>103</v>
      </c>
      <c r="HZZ77" s="81" t="s">
        <v>314</v>
      </c>
      <c r="IAA77" s="135">
        <v>11968</v>
      </c>
      <c r="IAB77" s="81" t="s">
        <v>311</v>
      </c>
      <c r="IAC77" s="81">
        <v>89</v>
      </c>
      <c r="IAD77" s="81" t="s">
        <v>315</v>
      </c>
      <c r="IAE77" s="81" t="s">
        <v>309</v>
      </c>
      <c r="IAF77" s="81" t="s">
        <v>99</v>
      </c>
      <c r="IAG77" s="81" t="s">
        <v>103</v>
      </c>
      <c r="IAH77" s="81" t="s">
        <v>314</v>
      </c>
      <c r="IAI77" s="135">
        <v>11968</v>
      </c>
      <c r="IAJ77" s="81" t="s">
        <v>311</v>
      </c>
      <c r="IAK77" s="81">
        <v>89</v>
      </c>
      <c r="IAL77" s="81" t="s">
        <v>315</v>
      </c>
      <c r="IAM77" s="81" t="s">
        <v>309</v>
      </c>
      <c r="IAN77" s="81" t="s">
        <v>99</v>
      </c>
      <c r="IAO77" s="81" t="s">
        <v>103</v>
      </c>
      <c r="IAP77" s="81" t="s">
        <v>314</v>
      </c>
      <c r="IAQ77" s="135">
        <v>11968</v>
      </c>
      <c r="IAR77" s="81" t="s">
        <v>311</v>
      </c>
      <c r="IAS77" s="81">
        <v>89</v>
      </c>
      <c r="IAT77" s="81" t="s">
        <v>315</v>
      </c>
      <c r="IAU77" s="81" t="s">
        <v>309</v>
      </c>
      <c r="IAV77" s="81" t="s">
        <v>99</v>
      </c>
      <c r="IAW77" s="81" t="s">
        <v>103</v>
      </c>
      <c r="IAX77" s="81" t="s">
        <v>314</v>
      </c>
      <c r="IAY77" s="135">
        <v>11968</v>
      </c>
      <c r="IAZ77" s="81" t="s">
        <v>311</v>
      </c>
      <c r="IBA77" s="81">
        <v>89</v>
      </c>
      <c r="IBB77" s="81" t="s">
        <v>315</v>
      </c>
      <c r="IBC77" s="81" t="s">
        <v>309</v>
      </c>
      <c r="IBD77" s="81" t="s">
        <v>99</v>
      </c>
      <c r="IBE77" s="81" t="s">
        <v>103</v>
      </c>
      <c r="IBF77" s="81" t="s">
        <v>314</v>
      </c>
      <c r="IBG77" s="135">
        <v>11968</v>
      </c>
      <c r="IBH77" s="81" t="s">
        <v>311</v>
      </c>
      <c r="IBI77" s="81">
        <v>89</v>
      </c>
      <c r="IBJ77" s="81" t="s">
        <v>315</v>
      </c>
      <c r="IBK77" s="81" t="s">
        <v>309</v>
      </c>
      <c r="IBL77" s="81" t="s">
        <v>99</v>
      </c>
      <c r="IBM77" s="81" t="s">
        <v>103</v>
      </c>
      <c r="IBN77" s="81" t="s">
        <v>314</v>
      </c>
      <c r="IBO77" s="135">
        <v>11968</v>
      </c>
      <c r="IBP77" s="81" t="s">
        <v>311</v>
      </c>
      <c r="IBQ77" s="81">
        <v>89</v>
      </c>
      <c r="IBR77" s="81" t="s">
        <v>315</v>
      </c>
      <c r="IBS77" s="81" t="s">
        <v>309</v>
      </c>
      <c r="IBT77" s="81" t="s">
        <v>99</v>
      </c>
      <c r="IBU77" s="81" t="s">
        <v>103</v>
      </c>
      <c r="IBV77" s="81" t="s">
        <v>314</v>
      </c>
      <c r="IBW77" s="135">
        <v>11968</v>
      </c>
      <c r="IBX77" s="81" t="s">
        <v>311</v>
      </c>
      <c r="IBY77" s="81">
        <v>89</v>
      </c>
      <c r="IBZ77" s="81" t="s">
        <v>315</v>
      </c>
      <c r="ICA77" s="81" t="s">
        <v>309</v>
      </c>
      <c r="ICB77" s="81" t="s">
        <v>99</v>
      </c>
      <c r="ICC77" s="81" t="s">
        <v>103</v>
      </c>
      <c r="ICD77" s="81" t="s">
        <v>314</v>
      </c>
      <c r="ICE77" s="135">
        <v>11968</v>
      </c>
      <c r="ICF77" s="81" t="s">
        <v>311</v>
      </c>
      <c r="ICG77" s="81">
        <v>89</v>
      </c>
      <c r="ICH77" s="81" t="s">
        <v>315</v>
      </c>
      <c r="ICI77" s="81" t="s">
        <v>309</v>
      </c>
      <c r="ICJ77" s="81" t="s">
        <v>99</v>
      </c>
      <c r="ICK77" s="81" t="s">
        <v>103</v>
      </c>
      <c r="ICL77" s="81" t="s">
        <v>314</v>
      </c>
      <c r="ICM77" s="135">
        <v>11968</v>
      </c>
      <c r="ICN77" s="81" t="s">
        <v>311</v>
      </c>
      <c r="ICO77" s="81">
        <v>89</v>
      </c>
      <c r="ICP77" s="81" t="s">
        <v>315</v>
      </c>
      <c r="ICQ77" s="81" t="s">
        <v>309</v>
      </c>
      <c r="ICR77" s="81" t="s">
        <v>99</v>
      </c>
      <c r="ICS77" s="81" t="s">
        <v>103</v>
      </c>
      <c r="ICT77" s="81" t="s">
        <v>314</v>
      </c>
      <c r="ICU77" s="135">
        <v>11968</v>
      </c>
      <c r="ICV77" s="81" t="s">
        <v>311</v>
      </c>
      <c r="ICW77" s="81">
        <v>89</v>
      </c>
      <c r="ICX77" s="81" t="s">
        <v>315</v>
      </c>
      <c r="ICY77" s="81" t="s">
        <v>309</v>
      </c>
      <c r="ICZ77" s="81" t="s">
        <v>99</v>
      </c>
      <c r="IDA77" s="81" t="s">
        <v>103</v>
      </c>
      <c r="IDB77" s="81" t="s">
        <v>314</v>
      </c>
      <c r="IDC77" s="135">
        <v>11968</v>
      </c>
      <c r="IDD77" s="81" t="s">
        <v>311</v>
      </c>
      <c r="IDE77" s="81">
        <v>89</v>
      </c>
      <c r="IDF77" s="81" t="s">
        <v>315</v>
      </c>
      <c r="IDG77" s="81" t="s">
        <v>309</v>
      </c>
      <c r="IDH77" s="81" t="s">
        <v>99</v>
      </c>
      <c r="IDI77" s="81" t="s">
        <v>103</v>
      </c>
      <c r="IDJ77" s="81" t="s">
        <v>314</v>
      </c>
      <c r="IDK77" s="135">
        <v>11968</v>
      </c>
      <c r="IDL77" s="81" t="s">
        <v>311</v>
      </c>
      <c r="IDM77" s="81">
        <v>89</v>
      </c>
      <c r="IDN77" s="81" t="s">
        <v>315</v>
      </c>
      <c r="IDO77" s="81" t="s">
        <v>309</v>
      </c>
      <c r="IDP77" s="81" t="s">
        <v>99</v>
      </c>
      <c r="IDQ77" s="81" t="s">
        <v>103</v>
      </c>
      <c r="IDR77" s="81" t="s">
        <v>314</v>
      </c>
      <c r="IDS77" s="135">
        <v>11968</v>
      </c>
      <c r="IDT77" s="81" t="s">
        <v>311</v>
      </c>
      <c r="IDU77" s="81">
        <v>89</v>
      </c>
      <c r="IDV77" s="81" t="s">
        <v>315</v>
      </c>
      <c r="IDW77" s="81" t="s">
        <v>309</v>
      </c>
      <c r="IDX77" s="81" t="s">
        <v>99</v>
      </c>
      <c r="IDY77" s="81" t="s">
        <v>103</v>
      </c>
      <c r="IDZ77" s="81" t="s">
        <v>314</v>
      </c>
      <c r="IEA77" s="135">
        <v>11968</v>
      </c>
      <c r="IEB77" s="81" t="s">
        <v>311</v>
      </c>
      <c r="IEC77" s="81">
        <v>89</v>
      </c>
      <c r="IED77" s="81" t="s">
        <v>315</v>
      </c>
      <c r="IEE77" s="81" t="s">
        <v>309</v>
      </c>
      <c r="IEF77" s="81" t="s">
        <v>99</v>
      </c>
      <c r="IEG77" s="81" t="s">
        <v>103</v>
      </c>
      <c r="IEH77" s="81" t="s">
        <v>314</v>
      </c>
      <c r="IEI77" s="135">
        <v>11968</v>
      </c>
      <c r="IEJ77" s="81" t="s">
        <v>311</v>
      </c>
      <c r="IEK77" s="81">
        <v>89</v>
      </c>
      <c r="IEL77" s="81" t="s">
        <v>315</v>
      </c>
      <c r="IEM77" s="81" t="s">
        <v>309</v>
      </c>
      <c r="IEN77" s="81" t="s">
        <v>99</v>
      </c>
      <c r="IEO77" s="81" t="s">
        <v>103</v>
      </c>
      <c r="IEP77" s="81" t="s">
        <v>314</v>
      </c>
      <c r="IEQ77" s="135">
        <v>11968</v>
      </c>
      <c r="IER77" s="81" t="s">
        <v>311</v>
      </c>
      <c r="IES77" s="81">
        <v>89</v>
      </c>
      <c r="IET77" s="81" t="s">
        <v>315</v>
      </c>
      <c r="IEU77" s="81" t="s">
        <v>309</v>
      </c>
      <c r="IEV77" s="81" t="s">
        <v>99</v>
      </c>
      <c r="IEW77" s="81" t="s">
        <v>103</v>
      </c>
      <c r="IEX77" s="81" t="s">
        <v>314</v>
      </c>
      <c r="IEY77" s="135">
        <v>11968</v>
      </c>
      <c r="IEZ77" s="81" t="s">
        <v>311</v>
      </c>
      <c r="IFA77" s="81">
        <v>89</v>
      </c>
      <c r="IFB77" s="81" t="s">
        <v>315</v>
      </c>
      <c r="IFC77" s="81" t="s">
        <v>309</v>
      </c>
      <c r="IFD77" s="81" t="s">
        <v>99</v>
      </c>
      <c r="IFE77" s="81" t="s">
        <v>103</v>
      </c>
      <c r="IFF77" s="81" t="s">
        <v>314</v>
      </c>
      <c r="IFG77" s="135">
        <v>11968</v>
      </c>
      <c r="IFH77" s="81" t="s">
        <v>311</v>
      </c>
      <c r="IFI77" s="81">
        <v>89</v>
      </c>
      <c r="IFJ77" s="81" t="s">
        <v>315</v>
      </c>
      <c r="IFK77" s="81" t="s">
        <v>309</v>
      </c>
      <c r="IFL77" s="81" t="s">
        <v>99</v>
      </c>
      <c r="IFM77" s="81" t="s">
        <v>103</v>
      </c>
      <c r="IFN77" s="81" t="s">
        <v>314</v>
      </c>
      <c r="IFO77" s="135">
        <v>11968</v>
      </c>
      <c r="IFP77" s="81" t="s">
        <v>311</v>
      </c>
      <c r="IFQ77" s="81">
        <v>89</v>
      </c>
      <c r="IFR77" s="81" t="s">
        <v>315</v>
      </c>
      <c r="IFS77" s="81" t="s">
        <v>309</v>
      </c>
      <c r="IFT77" s="81" t="s">
        <v>99</v>
      </c>
      <c r="IFU77" s="81" t="s">
        <v>103</v>
      </c>
      <c r="IFV77" s="81" t="s">
        <v>314</v>
      </c>
      <c r="IFW77" s="135">
        <v>11968</v>
      </c>
      <c r="IFX77" s="81" t="s">
        <v>311</v>
      </c>
      <c r="IFY77" s="81">
        <v>89</v>
      </c>
      <c r="IFZ77" s="81" t="s">
        <v>315</v>
      </c>
      <c r="IGA77" s="81" t="s">
        <v>309</v>
      </c>
      <c r="IGB77" s="81" t="s">
        <v>99</v>
      </c>
      <c r="IGC77" s="81" t="s">
        <v>103</v>
      </c>
      <c r="IGD77" s="81" t="s">
        <v>314</v>
      </c>
      <c r="IGE77" s="135">
        <v>11968</v>
      </c>
      <c r="IGF77" s="81" t="s">
        <v>311</v>
      </c>
      <c r="IGG77" s="81">
        <v>89</v>
      </c>
      <c r="IGH77" s="81" t="s">
        <v>315</v>
      </c>
      <c r="IGI77" s="81" t="s">
        <v>309</v>
      </c>
      <c r="IGJ77" s="81" t="s">
        <v>99</v>
      </c>
      <c r="IGK77" s="81" t="s">
        <v>103</v>
      </c>
      <c r="IGL77" s="81" t="s">
        <v>314</v>
      </c>
      <c r="IGM77" s="135">
        <v>11968</v>
      </c>
      <c r="IGN77" s="81" t="s">
        <v>311</v>
      </c>
      <c r="IGO77" s="81">
        <v>89</v>
      </c>
      <c r="IGP77" s="81" t="s">
        <v>315</v>
      </c>
      <c r="IGQ77" s="81" t="s">
        <v>309</v>
      </c>
      <c r="IGR77" s="81" t="s">
        <v>99</v>
      </c>
      <c r="IGS77" s="81" t="s">
        <v>103</v>
      </c>
      <c r="IGT77" s="81" t="s">
        <v>314</v>
      </c>
      <c r="IGU77" s="135">
        <v>11968</v>
      </c>
      <c r="IGV77" s="81" t="s">
        <v>311</v>
      </c>
      <c r="IGW77" s="81">
        <v>89</v>
      </c>
      <c r="IGX77" s="81" t="s">
        <v>315</v>
      </c>
      <c r="IGY77" s="81" t="s">
        <v>309</v>
      </c>
      <c r="IGZ77" s="81" t="s">
        <v>99</v>
      </c>
      <c r="IHA77" s="81" t="s">
        <v>103</v>
      </c>
      <c r="IHB77" s="81" t="s">
        <v>314</v>
      </c>
      <c r="IHC77" s="135">
        <v>11968</v>
      </c>
      <c r="IHD77" s="81" t="s">
        <v>311</v>
      </c>
      <c r="IHE77" s="81">
        <v>89</v>
      </c>
      <c r="IHF77" s="81" t="s">
        <v>315</v>
      </c>
      <c r="IHG77" s="81" t="s">
        <v>309</v>
      </c>
      <c r="IHH77" s="81" t="s">
        <v>99</v>
      </c>
      <c r="IHI77" s="81" t="s">
        <v>103</v>
      </c>
      <c r="IHJ77" s="81" t="s">
        <v>314</v>
      </c>
      <c r="IHK77" s="135">
        <v>11968</v>
      </c>
      <c r="IHL77" s="81" t="s">
        <v>311</v>
      </c>
      <c r="IHM77" s="81">
        <v>89</v>
      </c>
      <c r="IHN77" s="81" t="s">
        <v>315</v>
      </c>
      <c r="IHO77" s="81" t="s">
        <v>309</v>
      </c>
      <c r="IHP77" s="81" t="s">
        <v>99</v>
      </c>
      <c r="IHQ77" s="81" t="s">
        <v>103</v>
      </c>
      <c r="IHR77" s="81" t="s">
        <v>314</v>
      </c>
      <c r="IHS77" s="135">
        <v>11968</v>
      </c>
      <c r="IHT77" s="81" t="s">
        <v>311</v>
      </c>
      <c r="IHU77" s="81">
        <v>89</v>
      </c>
      <c r="IHV77" s="81" t="s">
        <v>315</v>
      </c>
      <c r="IHW77" s="81" t="s">
        <v>309</v>
      </c>
      <c r="IHX77" s="81" t="s">
        <v>99</v>
      </c>
      <c r="IHY77" s="81" t="s">
        <v>103</v>
      </c>
      <c r="IHZ77" s="81" t="s">
        <v>314</v>
      </c>
      <c r="IIA77" s="135">
        <v>11968</v>
      </c>
      <c r="IIB77" s="81" t="s">
        <v>311</v>
      </c>
      <c r="IIC77" s="81">
        <v>89</v>
      </c>
      <c r="IID77" s="81" t="s">
        <v>315</v>
      </c>
      <c r="IIE77" s="81" t="s">
        <v>309</v>
      </c>
      <c r="IIF77" s="81" t="s">
        <v>99</v>
      </c>
      <c r="IIG77" s="81" t="s">
        <v>103</v>
      </c>
      <c r="IIH77" s="81" t="s">
        <v>314</v>
      </c>
      <c r="III77" s="135">
        <v>11968</v>
      </c>
      <c r="IIJ77" s="81" t="s">
        <v>311</v>
      </c>
      <c r="IIK77" s="81">
        <v>89</v>
      </c>
      <c r="IIL77" s="81" t="s">
        <v>315</v>
      </c>
      <c r="IIM77" s="81" t="s">
        <v>309</v>
      </c>
      <c r="IIN77" s="81" t="s">
        <v>99</v>
      </c>
      <c r="IIO77" s="81" t="s">
        <v>103</v>
      </c>
      <c r="IIP77" s="81" t="s">
        <v>314</v>
      </c>
      <c r="IIQ77" s="135">
        <v>11968</v>
      </c>
      <c r="IIR77" s="81" t="s">
        <v>311</v>
      </c>
      <c r="IIS77" s="81">
        <v>89</v>
      </c>
      <c r="IIT77" s="81" t="s">
        <v>315</v>
      </c>
      <c r="IIU77" s="81" t="s">
        <v>309</v>
      </c>
      <c r="IIV77" s="81" t="s">
        <v>99</v>
      </c>
      <c r="IIW77" s="81" t="s">
        <v>103</v>
      </c>
      <c r="IIX77" s="81" t="s">
        <v>314</v>
      </c>
      <c r="IIY77" s="135">
        <v>11968</v>
      </c>
      <c r="IIZ77" s="81" t="s">
        <v>311</v>
      </c>
      <c r="IJA77" s="81">
        <v>89</v>
      </c>
      <c r="IJB77" s="81" t="s">
        <v>315</v>
      </c>
      <c r="IJC77" s="81" t="s">
        <v>309</v>
      </c>
      <c r="IJD77" s="81" t="s">
        <v>99</v>
      </c>
      <c r="IJE77" s="81" t="s">
        <v>103</v>
      </c>
      <c r="IJF77" s="81" t="s">
        <v>314</v>
      </c>
      <c r="IJG77" s="135">
        <v>11968</v>
      </c>
      <c r="IJH77" s="81" t="s">
        <v>311</v>
      </c>
      <c r="IJI77" s="81">
        <v>89</v>
      </c>
      <c r="IJJ77" s="81" t="s">
        <v>315</v>
      </c>
      <c r="IJK77" s="81" t="s">
        <v>309</v>
      </c>
      <c r="IJL77" s="81" t="s">
        <v>99</v>
      </c>
      <c r="IJM77" s="81" t="s">
        <v>103</v>
      </c>
      <c r="IJN77" s="81" t="s">
        <v>314</v>
      </c>
      <c r="IJO77" s="135">
        <v>11968</v>
      </c>
      <c r="IJP77" s="81" t="s">
        <v>311</v>
      </c>
      <c r="IJQ77" s="81">
        <v>89</v>
      </c>
      <c r="IJR77" s="81" t="s">
        <v>315</v>
      </c>
      <c r="IJS77" s="81" t="s">
        <v>309</v>
      </c>
      <c r="IJT77" s="81" t="s">
        <v>99</v>
      </c>
      <c r="IJU77" s="81" t="s">
        <v>103</v>
      </c>
      <c r="IJV77" s="81" t="s">
        <v>314</v>
      </c>
      <c r="IJW77" s="135">
        <v>11968</v>
      </c>
      <c r="IJX77" s="81" t="s">
        <v>311</v>
      </c>
      <c r="IJY77" s="81">
        <v>89</v>
      </c>
      <c r="IJZ77" s="81" t="s">
        <v>315</v>
      </c>
      <c r="IKA77" s="81" t="s">
        <v>309</v>
      </c>
      <c r="IKB77" s="81" t="s">
        <v>99</v>
      </c>
      <c r="IKC77" s="81" t="s">
        <v>103</v>
      </c>
      <c r="IKD77" s="81" t="s">
        <v>314</v>
      </c>
      <c r="IKE77" s="135">
        <v>11968</v>
      </c>
      <c r="IKF77" s="81" t="s">
        <v>311</v>
      </c>
      <c r="IKG77" s="81">
        <v>89</v>
      </c>
      <c r="IKH77" s="81" t="s">
        <v>315</v>
      </c>
      <c r="IKI77" s="81" t="s">
        <v>309</v>
      </c>
      <c r="IKJ77" s="81" t="s">
        <v>99</v>
      </c>
      <c r="IKK77" s="81" t="s">
        <v>103</v>
      </c>
      <c r="IKL77" s="81" t="s">
        <v>314</v>
      </c>
      <c r="IKM77" s="135">
        <v>11968</v>
      </c>
      <c r="IKN77" s="81" t="s">
        <v>311</v>
      </c>
      <c r="IKO77" s="81">
        <v>89</v>
      </c>
      <c r="IKP77" s="81" t="s">
        <v>315</v>
      </c>
      <c r="IKQ77" s="81" t="s">
        <v>309</v>
      </c>
      <c r="IKR77" s="81" t="s">
        <v>99</v>
      </c>
      <c r="IKS77" s="81" t="s">
        <v>103</v>
      </c>
      <c r="IKT77" s="81" t="s">
        <v>314</v>
      </c>
      <c r="IKU77" s="135">
        <v>11968</v>
      </c>
      <c r="IKV77" s="81" t="s">
        <v>311</v>
      </c>
      <c r="IKW77" s="81">
        <v>89</v>
      </c>
      <c r="IKX77" s="81" t="s">
        <v>315</v>
      </c>
      <c r="IKY77" s="81" t="s">
        <v>309</v>
      </c>
      <c r="IKZ77" s="81" t="s">
        <v>99</v>
      </c>
      <c r="ILA77" s="81" t="s">
        <v>103</v>
      </c>
      <c r="ILB77" s="81" t="s">
        <v>314</v>
      </c>
      <c r="ILC77" s="135">
        <v>11968</v>
      </c>
      <c r="ILD77" s="81" t="s">
        <v>311</v>
      </c>
      <c r="ILE77" s="81">
        <v>89</v>
      </c>
      <c r="ILF77" s="81" t="s">
        <v>315</v>
      </c>
      <c r="ILG77" s="81" t="s">
        <v>309</v>
      </c>
      <c r="ILH77" s="81" t="s">
        <v>99</v>
      </c>
      <c r="ILI77" s="81" t="s">
        <v>103</v>
      </c>
      <c r="ILJ77" s="81" t="s">
        <v>314</v>
      </c>
      <c r="ILK77" s="135">
        <v>11968</v>
      </c>
      <c r="ILL77" s="81" t="s">
        <v>311</v>
      </c>
      <c r="ILM77" s="81">
        <v>89</v>
      </c>
      <c r="ILN77" s="81" t="s">
        <v>315</v>
      </c>
      <c r="ILO77" s="81" t="s">
        <v>309</v>
      </c>
      <c r="ILP77" s="81" t="s">
        <v>99</v>
      </c>
      <c r="ILQ77" s="81" t="s">
        <v>103</v>
      </c>
      <c r="ILR77" s="81" t="s">
        <v>314</v>
      </c>
      <c r="ILS77" s="135">
        <v>11968</v>
      </c>
      <c r="ILT77" s="81" t="s">
        <v>311</v>
      </c>
      <c r="ILU77" s="81">
        <v>89</v>
      </c>
      <c r="ILV77" s="81" t="s">
        <v>315</v>
      </c>
      <c r="ILW77" s="81" t="s">
        <v>309</v>
      </c>
      <c r="ILX77" s="81" t="s">
        <v>99</v>
      </c>
      <c r="ILY77" s="81" t="s">
        <v>103</v>
      </c>
      <c r="ILZ77" s="81" t="s">
        <v>314</v>
      </c>
      <c r="IMA77" s="135">
        <v>11968</v>
      </c>
      <c r="IMB77" s="81" t="s">
        <v>311</v>
      </c>
      <c r="IMC77" s="81">
        <v>89</v>
      </c>
      <c r="IMD77" s="81" t="s">
        <v>315</v>
      </c>
      <c r="IME77" s="81" t="s">
        <v>309</v>
      </c>
      <c r="IMF77" s="81" t="s">
        <v>99</v>
      </c>
      <c r="IMG77" s="81" t="s">
        <v>103</v>
      </c>
      <c r="IMH77" s="81" t="s">
        <v>314</v>
      </c>
      <c r="IMI77" s="135">
        <v>11968</v>
      </c>
      <c r="IMJ77" s="81" t="s">
        <v>311</v>
      </c>
      <c r="IMK77" s="81">
        <v>89</v>
      </c>
      <c r="IML77" s="81" t="s">
        <v>315</v>
      </c>
      <c r="IMM77" s="81" t="s">
        <v>309</v>
      </c>
      <c r="IMN77" s="81" t="s">
        <v>99</v>
      </c>
      <c r="IMO77" s="81" t="s">
        <v>103</v>
      </c>
      <c r="IMP77" s="81" t="s">
        <v>314</v>
      </c>
      <c r="IMQ77" s="135">
        <v>11968</v>
      </c>
      <c r="IMR77" s="81" t="s">
        <v>311</v>
      </c>
      <c r="IMS77" s="81">
        <v>89</v>
      </c>
      <c r="IMT77" s="81" t="s">
        <v>315</v>
      </c>
      <c r="IMU77" s="81" t="s">
        <v>309</v>
      </c>
      <c r="IMV77" s="81" t="s">
        <v>99</v>
      </c>
      <c r="IMW77" s="81" t="s">
        <v>103</v>
      </c>
      <c r="IMX77" s="81" t="s">
        <v>314</v>
      </c>
      <c r="IMY77" s="135">
        <v>11968</v>
      </c>
      <c r="IMZ77" s="81" t="s">
        <v>311</v>
      </c>
      <c r="INA77" s="81">
        <v>89</v>
      </c>
      <c r="INB77" s="81" t="s">
        <v>315</v>
      </c>
      <c r="INC77" s="81" t="s">
        <v>309</v>
      </c>
      <c r="IND77" s="81" t="s">
        <v>99</v>
      </c>
      <c r="INE77" s="81" t="s">
        <v>103</v>
      </c>
      <c r="INF77" s="81" t="s">
        <v>314</v>
      </c>
      <c r="ING77" s="135">
        <v>11968</v>
      </c>
      <c r="INH77" s="81" t="s">
        <v>311</v>
      </c>
      <c r="INI77" s="81">
        <v>89</v>
      </c>
      <c r="INJ77" s="81" t="s">
        <v>315</v>
      </c>
      <c r="INK77" s="81" t="s">
        <v>309</v>
      </c>
      <c r="INL77" s="81" t="s">
        <v>99</v>
      </c>
      <c r="INM77" s="81" t="s">
        <v>103</v>
      </c>
      <c r="INN77" s="81" t="s">
        <v>314</v>
      </c>
      <c r="INO77" s="135">
        <v>11968</v>
      </c>
      <c r="INP77" s="81" t="s">
        <v>311</v>
      </c>
      <c r="INQ77" s="81">
        <v>89</v>
      </c>
      <c r="INR77" s="81" t="s">
        <v>315</v>
      </c>
      <c r="INS77" s="81" t="s">
        <v>309</v>
      </c>
      <c r="INT77" s="81" t="s">
        <v>99</v>
      </c>
      <c r="INU77" s="81" t="s">
        <v>103</v>
      </c>
      <c r="INV77" s="81" t="s">
        <v>314</v>
      </c>
      <c r="INW77" s="135">
        <v>11968</v>
      </c>
      <c r="INX77" s="81" t="s">
        <v>311</v>
      </c>
      <c r="INY77" s="81">
        <v>89</v>
      </c>
      <c r="INZ77" s="81" t="s">
        <v>315</v>
      </c>
      <c r="IOA77" s="81" t="s">
        <v>309</v>
      </c>
      <c r="IOB77" s="81" t="s">
        <v>99</v>
      </c>
      <c r="IOC77" s="81" t="s">
        <v>103</v>
      </c>
      <c r="IOD77" s="81" t="s">
        <v>314</v>
      </c>
      <c r="IOE77" s="135">
        <v>11968</v>
      </c>
      <c r="IOF77" s="81" t="s">
        <v>311</v>
      </c>
      <c r="IOG77" s="81">
        <v>89</v>
      </c>
      <c r="IOH77" s="81" t="s">
        <v>315</v>
      </c>
      <c r="IOI77" s="81" t="s">
        <v>309</v>
      </c>
      <c r="IOJ77" s="81" t="s">
        <v>99</v>
      </c>
      <c r="IOK77" s="81" t="s">
        <v>103</v>
      </c>
      <c r="IOL77" s="81" t="s">
        <v>314</v>
      </c>
      <c r="IOM77" s="135">
        <v>11968</v>
      </c>
      <c r="ION77" s="81" t="s">
        <v>311</v>
      </c>
      <c r="IOO77" s="81">
        <v>89</v>
      </c>
      <c r="IOP77" s="81" t="s">
        <v>315</v>
      </c>
      <c r="IOQ77" s="81" t="s">
        <v>309</v>
      </c>
      <c r="IOR77" s="81" t="s">
        <v>99</v>
      </c>
      <c r="IOS77" s="81" t="s">
        <v>103</v>
      </c>
      <c r="IOT77" s="81" t="s">
        <v>314</v>
      </c>
      <c r="IOU77" s="135">
        <v>11968</v>
      </c>
      <c r="IOV77" s="81" t="s">
        <v>311</v>
      </c>
      <c r="IOW77" s="81">
        <v>89</v>
      </c>
      <c r="IOX77" s="81" t="s">
        <v>315</v>
      </c>
      <c r="IOY77" s="81" t="s">
        <v>309</v>
      </c>
      <c r="IOZ77" s="81" t="s">
        <v>99</v>
      </c>
      <c r="IPA77" s="81" t="s">
        <v>103</v>
      </c>
      <c r="IPB77" s="81" t="s">
        <v>314</v>
      </c>
      <c r="IPC77" s="135">
        <v>11968</v>
      </c>
      <c r="IPD77" s="81" t="s">
        <v>311</v>
      </c>
      <c r="IPE77" s="81">
        <v>89</v>
      </c>
      <c r="IPF77" s="81" t="s">
        <v>315</v>
      </c>
      <c r="IPG77" s="81" t="s">
        <v>309</v>
      </c>
      <c r="IPH77" s="81" t="s">
        <v>99</v>
      </c>
      <c r="IPI77" s="81" t="s">
        <v>103</v>
      </c>
      <c r="IPJ77" s="81" t="s">
        <v>314</v>
      </c>
      <c r="IPK77" s="135">
        <v>11968</v>
      </c>
      <c r="IPL77" s="81" t="s">
        <v>311</v>
      </c>
      <c r="IPM77" s="81">
        <v>89</v>
      </c>
      <c r="IPN77" s="81" t="s">
        <v>315</v>
      </c>
      <c r="IPO77" s="81" t="s">
        <v>309</v>
      </c>
      <c r="IPP77" s="81" t="s">
        <v>99</v>
      </c>
      <c r="IPQ77" s="81" t="s">
        <v>103</v>
      </c>
      <c r="IPR77" s="81" t="s">
        <v>314</v>
      </c>
      <c r="IPS77" s="135">
        <v>11968</v>
      </c>
      <c r="IPT77" s="81" t="s">
        <v>311</v>
      </c>
      <c r="IPU77" s="81">
        <v>89</v>
      </c>
      <c r="IPV77" s="81" t="s">
        <v>315</v>
      </c>
      <c r="IPW77" s="81" t="s">
        <v>309</v>
      </c>
      <c r="IPX77" s="81" t="s">
        <v>99</v>
      </c>
      <c r="IPY77" s="81" t="s">
        <v>103</v>
      </c>
      <c r="IPZ77" s="81" t="s">
        <v>314</v>
      </c>
      <c r="IQA77" s="135">
        <v>11968</v>
      </c>
      <c r="IQB77" s="81" t="s">
        <v>311</v>
      </c>
      <c r="IQC77" s="81">
        <v>89</v>
      </c>
      <c r="IQD77" s="81" t="s">
        <v>315</v>
      </c>
      <c r="IQE77" s="81" t="s">
        <v>309</v>
      </c>
      <c r="IQF77" s="81" t="s">
        <v>99</v>
      </c>
      <c r="IQG77" s="81" t="s">
        <v>103</v>
      </c>
      <c r="IQH77" s="81" t="s">
        <v>314</v>
      </c>
      <c r="IQI77" s="135">
        <v>11968</v>
      </c>
      <c r="IQJ77" s="81" t="s">
        <v>311</v>
      </c>
      <c r="IQK77" s="81">
        <v>89</v>
      </c>
      <c r="IQL77" s="81" t="s">
        <v>315</v>
      </c>
      <c r="IQM77" s="81" t="s">
        <v>309</v>
      </c>
      <c r="IQN77" s="81" t="s">
        <v>99</v>
      </c>
      <c r="IQO77" s="81" t="s">
        <v>103</v>
      </c>
      <c r="IQP77" s="81" t="s">
        <v>314</v>
      </c>
      <c r="IQQ77" s="135">
        <v>11968</v>
      </c>
      <c r="IQR77" s="81" t="s">
        <v>311</v>
      </c>
      <c r="IQS77" s="81">
        <v>89</v>
      </c>
      <c r="IQT77" s="81" t="s">
        <v>315</v>
      </c>
      <c r="IQU77" s="81" t="s">
        <v>309</v>
      </c>
      <c r="IQV77" s="81" t="s">
        <v>99</v>
      </c>
      <c r="IQW77" s="81" t="s">
        <v>103</v>
      </c>
      <c r="IQX77" s="81" t="s">
        <v>314</v>
      </c>
      <c r="IQY77" s="135">
        <v>11968</v>
      </c>
      <c r="IQZ77" s="81" t="s">
        <v>311</v>
      </c>
      <c r="IRA77" s="81">
        <v>89</v>
      </c>
      <c r="IRB77" s="81" t="s">
        <v>315</v>
      </c>
      <c r="IRC77" s="81" t="s">
        <v>309</v>
      </c>
      <c r="IRD77" s="81" t="s">
        <v>99</v>
      </c>
      <c r="IRE77" s="81" t="s">
        <v>103</v>
      </c>
      <c r="IRF77" s="81" t="s">
        <v>314</v>
      </c>
      <c r="IRG77" s="135">
        <v>11968</v>
      </c>
      <c r="IRH77" s="81" t="s">
        <v>311</v>
      </c>
      <c r="IRI77" s="81">
        <v>89</v>
      </c>
      <c r="IRJ77" s="81" t="s">
        <v>315</v>
      </c>
      <c r="IRK77" s="81" t="s">
        <v>309</v>
      </c>
      <c r="IRL77" s="81" t="s">
        <v>99</v>
      </c>
      <c r="IRM77" s="81" t="s">
        <v>103</v>
      </c>
      <c r="IRN77" s="81" t="s">
        <v>314</v>
      </c>
      <c r="IRO77" s="135">
        <v>11968</v>
      </c>
      <c r="IRP77" s="81" t="s">
        <v>311</v>
      </c>
      <c r="IRQ77" s="81">
        <v>89</v>
      </c>
      <c r="IRR77" s="81" t="s">
        <v>315</v>
      </c>
      <c r="IRS77" s="81" t="s">
        <v>309</v>
      </c>
      <c r="IRT77" s="81" t="s">
        <v>99</v>
      </c>
      <c r="IRU77" s="81" t="s">
        <v>103</v>
      </c>
      <c r="IRV77" s="81" t="s">
        <v>314</v>
      </c>
      <c r="IRW77" s="135">
        <v>11968</v>
      </c>
      <c r="IRX77" s="81" t="s">
        <v>311</v>
      </c>
      <c r="IRY77" s="81">
        <v>89</v>
      </c>
      <c r="IRZ77" s="81" t="s">
        <v>315</v>
      </c>
      <c r="ISA77" s="81" t="s">
        <v>309</v>
      </c>
      <c r="ISB77" s="81" t="s">
        <v>99</v>
      </c>
      <c r="ISC77" s="81" t="s">
        <v>103</v>
      </c>
      <c r="ISD77" s="81" t="s">
        <v>314</v>
      </c>
      <c r="ISE77" s="135">
        <v>11968</v>
      </c>
      <c r="ISF77" s="81" t="s">
        <v>311</v>
      </c>
      <c r="ISG77" s="81">
        <v>89</v>
      </c>
      <c r="ISH77" s="81" t="s">
        <v>315</v>
      </c>
      <c r="ISI77" s="81" t="s">
        <v>309</v>
      </c>
      <c r="ISJ77" s="81" t="s">
        <v>99</v>
      </c>
      <c r="ISK77" s="81" t="s">
        <v>103</v>
      </c>
      <c r="ISL77" s="81" t="s">
        <v>314</v>
      </c>
      <c r="ISM77" s="135">
        <v>11968</v>
      </c>
      <c r="ISN77" s="81" t="s">
        <v>311</v>
      </c>
      <c r="ISO77" s="81">
        <v>89</v>
      </c>
      <c r="ISP77" s="81" t="s">
        <v>315</v>
      </c>
      <c r="ISQ77" s="81" t="s">
        <v>309</v>
      </c>
      <c r="ISR77" s="81" t="s">
        <v>99</v>
      </c>
      <c r="ISS77" s="81" t="s">
        <v>103</v>
      </c>
      <c r="IST77" s="81" t="s">
        <v>314</v>
      </c>
      <c r="ISU77" s="135">
        <v>11968</v>
      </c>
      <c r="ISV77" s="81" t="s">
        <v>311</v>
      </c>
      <c r="ISW77" s="81">
        <v>89</v>
      </c>
      <c r="ISX77" s="81" t="s">
        <v>315</v>
      </c>
      <c r="ISY77" s="81" t="s">
        <v>309</v>
      </c>
      <c r="ISZ77" s="81" t="s">
        <v>99</v>
      </c>
      <c r="ITA77" s="81" t="s">
        <v>103</v>
      </c>
      <c r="ITB77" s="81" t="s">
        <v>314</v>
      </c>
      <c r="ITC77" s="135">
        <v>11968</v>
      </c>
      <c r="ITD77" s="81" t="s">
        <v>311</v>
      </c>
      <c r="ITE77" s="81">
        <v>89</v>
      </c>
      <c r="ITF77" s="81" t="s">
        <v>315</v>
      </c>
      <c r="ITG77" s="81" t="s">
        <v>309</v>
      </c>
      <c r="ITH77" s="81" t="s">
        <v>99</v>
      </c>
      <c r="ITI77" s="81" t="s">
        <v>103</v>
      </c>
      <c r="ITJ77" s="81" t="s">
        <v>314</v>
      </c>
      <c r="ITK77" s="135">
        <v>11968</v>
      </c>
      <c r="ITL77" s="81" t="s">
        <v>311</v>
      </c>
      <c r="ITM77" s="81">
        <v>89</v>
      </c>
      <c r="ITN77" s="81" t="s">
        <v>315</v>
      </c>
      <c r="ITO77" s="81" t="s">
        <v>309</v>
      </c>
      <c r="ITP77" s="81" t="s">
        <v>99</v>
      </c>
      <c r="ITQ77" s="81" t="s">
        <v>103</v>
      </c>
      <c r="ITR77" s="81" t="s">
        <v>314</v>
      </c>
      <c r="ITS77" s="135">
        <v>11968</v>
      </c>
      <c r="ITT77" s="81" t="s">
        <v>311</v>
      </c>
      <c r="ITU77" s="81">
        <v>89</v>
      </c>
      <c r="ITV77" s="81" t="s">
        <v>315</v>
      </c>
      <c r="ITW77" s="81" t="s">
        <v>309</v>
      </c>
      <c r="ITX77" s="81" t="s">
        <v>99</v>
      </c>
      <c r="ITY77" s="81" t="s">
        <v>103</v>
      </c>
      <c r="ITZ77" s="81" t="s">
        <v>314</v>
      </c>
      <c r="IUA77" s="135">
        <v>11968</v>
      </c>
      <c r="IUB77" s="81" t="s">
        <v>311</v>
      </c>
      <c r="IUC77" s="81">
        <v>89</v>
      </c>
      <c r="IUD77" s="81" t="s">
        <v>315</v>
      </c>
      <c r="IUE77" s="81" t="s">
        <v>309</v>
      </c>
      <c r="IUF77" s="81" t="s">
        <v>99</v>
      </c>
      <c r="IUG77" s="81" t="s">
        <v>103</v>
      </c>
      <c r="IUH77" s="81" t="s">
        <v>314</v>
      </c>
      <c r="IUI77" s="135">
        <v>11968</v>
      </c>
      <c r="IUJ77" s="81" t="s">
        <v>311</v>
      </c>
      <c r="IUK77" s="81">
        <v>89</v>
      </c>
      <c r="IUL77" s="81" t="s">
        <v>315</v>
      </c>
      <c r="IUM77" s="81" t="s">
        <v>309</v>
      </c>
      <c r="IUN77" s="81" t="s">
        <v>99</v>
      </c>
      <c r="IUO77" s="81" t="s">
        <v>103</v>
      </c>
      <c r="IUP77" s="81" t="s">
        <v>314</v>
      </c>
      <c r="IUQ77" s="135">
        <v>11968</v>
      </c>
      <c r="IUR77" s="81" t="s">
        <v>311</v>
      </c>
      <c r="IUS77" s="81">
        <v>89</v>
      </c>
      <c r="IUT77" s="81" t="s">
        <v>315</v>
      </c>
      <c r="IUU77" s="81" t="s">
        <v>309</v>
      </c>
      <c r="IUV77" s="81" t="s">
        <v>99</v>
      </c>
      <c r="IUW77" s="81" t="s">
        <v>103</v>
      </c>
      <c r="IUX77" s="81" t="s">
        <v>314</v>
      </c>
      <c r="IUY77" s="135">
        <v>11968</v>
      </c>
      <c r="IUZ77" s="81" t="s">
        <v>311</v>
      </c>
      <c r="IVA77" s="81">
        <v>89</v>
      </c>
      <c r="IVB77" s="81" t="s">
        <v>315</v>
      </c>
      <c r="IVC77" s="81" t="s">
        <v>309</v>
      </c>
      <c r="IVD77" s="81" t="s">
        <v>99</v>
      </c>
      <c r="IVE77" s="81" t="s">
        <v>103</v>
      </c>
      <c r="IVF77" s="81" t="s">
        <v>314</v>
      </c>
      <c r="IVG77" s="135">
        <v>11968</v>
      </c>
      <c r="IVH77" s="81" t="s">
        <v>311</v>
      </c>
      <c r="IVI77" s="81">
        <v>89</v>
      </c>
      <c r="IVJ77" s="81" t="s">
        <v>315</v>
      </c>
      <c r="IVK77" s="81" t="s">
        <v>309</v>
      </c>
      <c r="IVL77" s="81" t="s">
        <v>99</v>
      </c>
      <c r="IVM77" s="81" t="s">
        <v>103</v>
      </c>
      <c r="IVN77" s="81" t="s">
        <v>314</v>
      </c>
      <c r="IVO77" s="135">
        <v>11968</v>
      </c>
      <c r="IVP77" s="81" t="s">
        <v>311</v>
      </c>
      <c r="IVQ77" s="81">
        <v>89</v>
      </c>
      <c r="IVR77" s="81" t="s">
        <v>315</v>
      </c>
      <c r="IVS77" s="81" t="s">
        <v>309</v>
      </c>
      <c r="IVT77" s="81" t="s">
        <v>99</v>
      </c>
      <c r="IVU77" s="81" t="s">
        <v>103</v>
      </c>
      <c r="IVV77" s="81" t="s">
        <v>314</v>
      </c>
      <c r="IVW77" s="135">
        <v>11968</v>
      </c>
      <c r="IVX77" s="81" t="s">
        <v>311</v>
      </c>
      <c r="IVY77" s="81">
        <v>89</v>
      </c>
      <c r="IVZ77" s="81" t="s">
        <v>315</v>
      </c>
      <c r="IWA77" s="81" t="s">
        <v>309</v>
      </c>
      <c r="IWB77" s="81" t="s">
        <v>99</v>
      </c>
      <c r="IWC77" s="81" t="s">
        <v>103</v>
      </c>
      <c r="IWD77" s="81" t="s">
        <v>314</v>
      </c>
      <c r="IWE77" s="135">
        <v>11968</v>
      </c>
      <c r="IWF77" s="81" t="s">
        <v>311</v>
      </c>
      <c r="IWG77" s="81">
        <v>89</v>
      </c>
      <c r="IWH77" s="81" t="s">
        <v>315</v>
      </c>
      <c r="IWI77" s="81" t="s">
        <v>309</v>
      </c>
      <c r="IWJ77" s="81" t="s">
        <v>99</v>
      </c>
      <c r="IWK77" s="81" t="s">
        <v>103</v>
      </c>
      <c r="IWL77" s="81" t="s">
        <v>314</v>
      </c>
      <c r="IWM77" s="135">
        <v>11968</v>
      </c>
      <c r="IWN77" s="81" t="s">
        <v>311</v>
      </c>
      <c r="IWO77" s="81">
        <v>89</v>
      </c>
      <c r="IWP77" s="81" t="s">
        <v>315</v>
      </c>
      <c r="IWQ77" s="81" t="s">
        <v>309</v>
      </c>
      <c r="IWR77" s="81" t="s">
        <v>99</v>
      </c>
      <c r="IWS77" s="81" t="s">
        <v>103</v>
      </c>
      <c r="IWT77" s="81" t="s">
        <v>314</v>
      </c>
      <c r="IWU77" s="135">
        <v>11968</v>
      </c>
      <c r="IWV77" s="81" t="s">
        <v>311</v>
      </c>
      <c r="IWW77" s="81">
        <v>89</v>
      </c>
      <c r="IWX77" s="81" t="s">
        <v>315</v>
      </c>
      <c r="IWY77" s="81" t="s">
        <v>309</v>
      </c>
      <c r="IWZ77" s="81" t="s">
        <v>99</v>
      </c>
      <c r="IXA77" s="81" t="s">
        <v>103</v>
      </c>
      <c r="IXB77" s="81" t="s">
        <v>314</v>
      </c>
      <c r="IXC77" s="135">
        <v>11968</v>
      </c>
      <c r="IXD77" s="81" t="s">
        <v>311</v>
      </c>
      <c r="IXE77" s="81">
        <v>89</v>
      </c>
      <c r="IXF77" s="81" t="s">
        <v>315</v>
      </c>
      <c r="IXG77" s="81" t="s">
        <v>309</v>
      </c>
      <c r="IXH77" s="81" t="s">
        <v>99</v>
      </c>
      <c r="IXI77" s="81" t="s">
        <v>103</v>
      </c>
      <c r="IXJ77" s="81" t="s">
        <v>314</v>
      </c>
      <c r="IXK77" s="135">
        <v>11968</v>
      </c>
      <c r="IXL77" s="81" t="s">
        <v>311</v>
      </c>
      <c r="IXM77" s="81">
        <v>89</v>
      </c>
      <c r="IXN77" s="81" t="s">
        <v>315</v>
      </c>
      <c r="IXO77" s="81" t="s">
        <v>309</v>
      </c>
      <c r="IXP77" s="81" t="s">
        <v>99</v>
      </c>
      <c r="IXQ77" s="81" t="s">
        <v>103</v>
      </c>
      <c r="IXR77" s="81" t="s">
        <v>314</v>
      </c>
      <c r="IXS77" s="135">
        <v>11968</v>
      </c>
      <c r="IXT77" s="81" t="s">
        <v>311</v>
      </c>
      <c r="IXU77" s="81">
        <v>89</v>
      </c>
      <c r="IXV77" s="81" t="s">
        <v>315</v>
      </c>
      <c r="IXW77" s="81" t="s">
        <v>309</v>
      </c>
      <c r="IXX77" s="81" t="s">
        <v>99</v>
      </c>
      <c r="IXY77" s="81" t="s">
        <v>103</v>
      </c>
      <c r="IXZ77" s="81" t="s">
        <v>314</v>
      </c>
      <c r="IYA77" s="135">
        <v>11968</v>
      </c>
      <c r="IYB77" s="81" t="s">
        <v>311</v>
      </c>
      <c r="IYC77" s="81">
        <v>89</v>
      </c>
      <c r="IYD77" s="81" t="s">
        <v>315</v>
      </c>
      <c r="IYE77" s="81" t="s">
        <v>309</v>
      </c>
      <c r="IYF77" s="81" t="s">
        <v>99</v>
      </c>
      <c r="IYG77" s="81" t="s">
        <v>103</v>
      </c>
      <c r="IYH77" s="81" t="s">
        <v>314</v>
      </c>
      <c r="IYI77" s="135">
        <v>11968</v>
      </c>
      <c r="IYJ77" s="81" t="s">
        <v>311</v>
      </c>
      <c r="IYK77" s="81">
        <v>89</v>
      </c>
      <c r="IYL77" s="81" t="s">
        <v>315</v>
      </c>
      <c r="IYM77" s="81" t="s">
        <v>309</v>
      </c>
      <c r="IYN77" s="81" t="s">
        <v>99</v>
      </c>
      <c r="IYO77" s="81" t="s">
        <v>103</v>
      </c>
      <c r="IYP77" s="81" t="s">
        <v>314</v>
      </c>
      <c r="IYQ77" s="135">
        <v>11968</v>
      </c>
      <c r="IYR77" s="81" t="s">
        <v>311</v>
      </c>
      <c r="IYS77" s="81">
        <v>89</v>
      </c>
      <c r="IYT77" s="81" t="s">
        <v>315</v>
      </c>
      <c r="IYU77" s="81" t="s">
        <v>309</v>
      </c>
      <c r="IYV77" s="81" t="s">
        <v>99</v>
      </c>
      <c r="IYW77" s="81" t="s">
        <v>103</v>
      </c>
      <c r="IYX77" s="81" t="s">
        <v>314</v>
      </c>
      <c r="IYY77" s="135">
        <v>11968</v>
      </c>
      <c r="IYZ77" s="81" t="s">
        <v>311</v>
      </c>
      <c r="IZA77" s="81">
        <v>89</v>
      </c>
      <c r="IZB77" s="81" t="s">
        <v>315</v>
      </c>
      <c r="IZC77" s="81" t="s">
        <v>309</v>
      </c>
      <c r="IZD77" s="81" t="s">
        <v>99</v>
      </c>
      <c r="IZE77" s="81" t="s">
        <v>103</v>
      </c>
      <c r="IZF77" s="81" t="s">
        <v>314</v>
      </c>
      <c r="IZG77" s="135">
        <v>11968</v>
      </c>
      <c r="IZH77" s="81" t="s">
        <v>311</v>
      </c>
      <c r="IZI77" s="81">
        <v>89</v>
      </c>
      <c r="IZJ77" s="81" t="s">
        <v>315</v>
      </c>
      <c r="IZK77" s="81" t="s">
        <v>309</v>
      </c>
      <c r="IZL77" s="81" t="s">
        <v>99</v>
      </c>
      <c r="IZM77" s="81" t="s">
        <v>103</v>
      </c>
      <c r="IZN77" s="81" t="s">
        <v>314</v>
      </c>
      <c r="IZO77" s="135">
        <v>11968</v>
      </c>
      <c r="IZP77" s="81" t="s">
        <v>311</v>
      </c>
      <c r="IZQ77" s="81">
        <v>89</v>
      </c>
      <c r="IZR77" s="81" t="s">
        <v>315</v>
      </c>
      <c r="IZS77" s="81" t="s">
        <v>309</v>
      </c>
      <c r="IZT77" s="81" t="s">
        <v>99</v>
      </c>
      <c r="IZU77" s="81" t="s">
        <v>103</v>
      </c>
      <c r="IZV77" s="81" t="s">
        <v>314</v>
      </c>
      <c r="IZW77" s="135">
        <v>11968</v>
      </c>
      <c r="IZX77" s="81" t="s">
        <v>311</v>
      </c>
      <c r="IZY77" s="81">
        <v>89</v>
      </c>
      <c r="IZZ77" s="81" t="s">
        <v>315</v>
      </c>
      <c r="JAA77" s="81" t="s">
        <v>309</v>
      </c>
      <c r="JAB77" s="81" t="s">
        <v>99</v>
      </c>
      <c r="JAC77" s="81" t="s">
        <v>103</v>
      </c>
      <c r="JAD77" s="81" t="s">
        <v>314</v>
      </c>
      <c r="JAE77" s="135">
        <v>11968</v>
      </c>
      <c r="JAF77" s="81" t="s">
        <v>311</v>
      </c>
      <c r="JAG77" s="81">
        <v>89</v>
      </c>
      <c r="JAH77" s="81" t="s">
        <v>315</v>
      </c>
      <c r="JAI77" s="81" t="s">
        <v>309</v>
      </c>
      <c r="JAJ77" s="81" t="s">
        <v>99</v>
      </c>
      <c r="JAK77" s="81" t="s">
        <v>103</v>
      </c>
      <c r="JAL77" s="81" t="s">
        <v>314</v>
      </c>
      <c r="JAM77" s="135">
        <v>11968</v>
      </c>
      <c r="JAN77" s="81" t="s">
        <v>311</v>
      </c>
      <c r="JAO77" s="81">
        <v>89</v>
      </c>
      <c r="JAP77" s="81" t="s">
        <v>315</v>
      </c>
      <c r="JAQ77" s="81" t="s">
        <v>309</v>
      </c>
      <c r="JAR77" s="81" t="s">
        <v>99</v>
      </c>
      <c r="JAS77" s="81" t="s">
        <v>103</v>
      </c>
      <c r="JAT77" s="81" t="s">
        <v>314</v>
      </c>
      <c r="JAU77" s="135">
        <v>11968</v>
      </c>
      <c r="JAV77" s="81" t="s">
        <v>311</v>
      </c>
      <c r="JAW77" s="81">
        <v>89</v>
      </c>
      <c r="JAX77" s="81" t="s">
        <v>315</v>
      </c>
      <c r="JAY77" s="81" t="s">
        <v>309</v>
      </c>
      <c r="JAZ77" s="81" t="s">
        <v>99</v>
      </c>
      <c r="JBA77" s="81" t="s">
        <v>103</v>
      </c>
      <c r="JBB77" s="81" t="s">
        <v>314</v>
      </c>
      <c r="JBC77" s="135">
        <v>11968</v>
      </c>
      <c r="JBD77" s="81" t="s">
        <v>311</v>
      </c>
      <c r="JBE77" s="81">
        <v>89</v>
      </c>
      <c r="JBF77" s="81" t="s">
        <v>315</v>
      </c>
      <c r="JBG77" s="81" t="s">
        <v>309</v>
      </c>
      <c r="JBH77" s="81" t="s">
        <v>99</v>
      </c>
      <c r="JBI77" s="81" t="s">
        <v>103</v>
      </c>
      <c r="JBJ77" s="81" t="s">
        <v>314</v>
      </c>
      <c r="JBK77" s="135">
        <v>11968</v>
      </c>
      <c r="JBL77" s="81" t="s">
        <v>311</v>
      </c>
      <c r="JBM77" s="81">
        <v>89</v>
      </c>
      <c r="JBN77" s="81" t="s">
        <v>315</v>
      </c>
      <c r="JBO77" s="81" t="s">
        <v>309</v>
      </c>
      <c r="JBP77" s="81" t="s">
        <v>99</v>
      </c>
      <c r="JBQ77" s="81" t="s">
        <v>103</v>
      </c>
      <c r="JBR77" s="81" t="s">
        <v>314</v>
      </c>
      <c r="JBS77" s="135">
        <v>11968</v>
      </c>
      <c r="JBT77" s="81" t="s">
        <v>311</v>
      </c>
      <c r="JBU77" s="81">
        <v>89</v>
      </c>
      <c r="JBV77" s="81" t="s">
        <v>315</v>
      </c>
      <c r="JBW77" s="81" t="s">
        <v>309</v>
      </c>
      <c r="JBX77" s="81" t="s">
        <v>99</v>
      </c>
      <c r="JBY77" s="81" t="s">
        <v>103</v>
      </c>
      <c r="JBZ77" s="81" t="s">
        <v>314</v>
      </c>
      <c r="JCA77" s="135">
        <v>11968</v>
      </c>
      <c r="JCB77" s="81" t="s">
        <v>311</v>
      </c>
      <c r="JCC77" s="81">
        <v>89</v>
      </c>
      <c r="JCD77" s="81" t="s">
        <v>315</v>
      </c>
      <c r="JCE77" s="81" t="s">
        <v>309</v>
      </c>
      <c r="JCF77" s="81" t="s">
        <v>99</v>
      </c>
      <c r="JCG77" s="81" t="s">
        <v>103</v>
      </c>
      <c r="JCH77" s="81" t="s">
        <v>314</v>
      </c>
      <c r="JCI77" s="135">
        <v>11968</v>
      </c>
      <c r="JCJ77" s="81" t="s">
        <v>311</v>
      </c>
      <c r="JCK77" s="81">
        <v>89</v>
      </c>
      <c r="JCL77" s="81" t="s">
        <v>315</v>
      </c>
      <c r="JCM77" s="81" t="s">
        <v>309</v>
      </c>
      <c r="JCN77" s="81" t="s">
        <v>99</v>
      </c>
      <c r="JCO77" s="81" t="s">
        <v>103</v>
      </c>
      <c r="JCP77" s="81" t="s">
        <v>314</v>
      </c>
      <c r="JCQ77" s="135">
        <v>11968</v>
      </c>
      <c r="JCR77" s="81" t="s">
        <v>311</v>
      </c>
      <c r="JCS77" s="81">
        <v>89</v>
      </c>
      <c r="JCT77" s="81" t="s">
        <v>315</v>
      </c>
      <c r="JCU77" s="81" t="s">
        <v>309</v>
      </c>
      <c r="JCV77" s="81" t="s">
        <v>99</v>
      </c>
      <c r="JCW77" s="81" t="s">
        <v>103</v>
      </c>
      <c r="JCX77" s="81" t="s">
        <v>314</v>
      </c>
      <c r="JCY77" s="135">
        <v>11968</v>
      </c>
      <c r="JCZ77" s="81" t="s">
        <v>311</v>
      </c>
      <c r="JDA77" s="81">
        <v>89</v>
      </c>
      <c r="JDB77" s="81" t="s">
        <v>315</v>
      </c>
      <c r="JDC77" s="81" t="s">
        <v>309</v>
      </c>
      <c r="JDD77" s="81" t="s">
        <v>99</v>
      </c>
      <c r="JDE77" s="81" t="s">
        <v>103</v>
      </c>
      <c r="JDF77" s="81" t="s">
        <v>314</v>
      </c>
      <c r="JDG77" s="135">
        <v>11968</v>
      </c>
      <c r="JDH77" s="81" t="s">
        <v>311</v>
      </c>
      <c r="JDI77" s="81">
        <v>89</v>
      </c>
      <c r="JDJ77" s="81" t="s">
        <v>315</v>
      </c>
      <c r="JDK77" s="81" t="s">
        <v>309</v>
      </c>
      <c r="JDL77" s="81" t="s">
        <v>99</v>
      </c>
      <c r="JDM77" s="81" t="s">
        <v>103</v>
      </c>
      <c r="JDN77" s="81" t="s">
        <v>314</v>
      </c>
      <c r="JDO77" s="135">
        <v>11968</v>
      </c>
      <c r="JDP77" s="81" t="s">
        <v>311</v>
      </c>
      <c r="JDQ77" s="81">
        <v>89</v>
      </c>
      <c r="JDR77" s="81" t="s">
        <v>315</v>
      </c>
      <c r="JDS77" s="81" t="s">
        <v>309</v>
      </c>
      <c r="JDT77" s="81" t="s">
        <v>99</v>
      </c>
      <c r="JDU77" s="81" t="s">
        <v>103</v>
      </c>
      <c r="JDV77" s="81" t="s">
        <v>314</v>
      </c>
      <c r="JDW77" s="135">
        <v>11968</v>
      </c>
      <c r="JDX77" s="81" t="s">
        <v>311</v>
      </c>
      <c r="JDY77" s="81">
        <v>89</v>
      </c>
      <c r="JDZ77" s="81" t="s">
        <v>315</v>
      </c>
      <c r="JEA77" s="81" t="s">
        <v>309</v>
      </c>
      <c r="JEB77" s="81" t="s">
        <v>99</v>
      </c>
      <c r="JEC77" s="81" t="s">
        <v>103</v>
      </c>
      <c r="JED77" s="81" t="s">
        <v>314</v>
      </c>
      <c r="JEE77" s="135">
        <v>11968</v>
      </c>
      <c r="JEF77" s="81" t="s">
        <v>311</v>
      </c>
      <c r="JEG77" s="81">
        <v>89</v>
      </c>
      <c r="JEH77" s="81" t="s">
        <v>315</v>
      </c>
      <c r="JEI77" s="81" t="s">
        <v>309</v>
      </c>
      <c r="JEJ77" s="81" t="s">
        <v>99</v>
      </c>
      <c r="JEK77" s="81" t="s">
        <v>103</v>
      </c>
      <c r="JEL77" s="81" t="s">
        <v>314</v>
      </c>
      <c r="JEM77" s="135">
        <v>11968</v>
      </c>
      <c r="JEN77" s="81" t="s">
        <v>311</v>
      </c>
      <c r="JEO77" s="81">
        <v>89</v>
      </c>
      <c r="JEP77" s="81" t="s">
        <v>315</v>
      </c>
      <c r="JEQ77" s="81" t="s">
        <v>309</v>
      </c>
      <c r="JER77" s="81" t="s">
        <v>99</v>
      </c>
      <c r="JES77" s="81" t="s">
        <v>103</v>
      </c>
      <c r="JET77" s="81" t="s">
        <v>314</v>
      </c>
      <c r="JEU77" s="135">
        <v>11968</v>
      </c>
      <c r="JEV77" s="81" t="s">
        <v>311</v>
      </c>
      <c r="JEW77" s="81">
        <v>89</v>
      </c>
      <c r="JEX77" s="81" t="s">
        <v>315</v>
      </c>
      <c r="JEY77" s="81" t="s">
        <v>309</v>
      </c>
      <c r="JEZ77" s="81" t="s">
        <v>99</v>
      </c>
      <c r="JFA77" s="81" t="s">
        <v>103</v>
      </c>
      <c r="JFB77" s="81" t="s">
        <v>314</v>
      </c>
      <c r="JFC77" s="135">
        <v>11968</v>
      </c>
      <c r="JFD77" s="81" t="s">
        <v>311</v>
      </c>
      <c r="JFE77" s="81">
        <v>89</v>
      </c>
      <c r="JFF77" s="81" t="s">
        <v>315</v>
      </c>
      <c r="JFG77" s="81" t="s">
        <v>309</v>
      </c>
      <c r="JFH77" s="81" t="s">
        <v>99</v>
      </c>
      <c r="JFI77" s="81" t="s">
        <v>103</v>
      </c>
      <c r="JFJ77" s="81" t="s">
        <v>314</v>
      </c>
      <c r="JFK77" s="135">
        <v>11968</v>
      </c>
      <c r="JFL77" s="81" t="s">
        <v>311</v>
      </c>
      <c r="JFM77" s="81">
        <v>89</v>
      </c>
      <c r="JFN77" s="81" t="s">
        <v>315</v>
      </c>
      <c r="JFO77" s="81" t="s">
        <v>309</v>
      </c>
      <c r="JFP77" s="81" t="s">
        <v>99</v>
      </c>
      <c r="JFQ77" s="81" t="s">
        <v>103</v>
      </c>
      <c r="JFR77" s="81" t="s">
        <v>314</v>
      </c>
      <c r="JFS77" s="135">
        <v>11968</v>
      </c>
      <c r="JFT77" s="81" t="s">
        <v>311</v>
      </c>
      <c r="JFU77" s="81">
        <v>89</v>
      </c>
      <c r="JFV77" s="81" t="s">
        <v>315</v>
      </c>
      <c r="JFW77" s="81" t="s">
        <v>309</v>
      </c>
      <c r="JFX77" s="81" t="s">
        <v>99</v>
      </c>
      <c r="JFY77" s="81" t="s">
        <v>103</v>
      </c>
      <c r="JFZ77" s="81" t="s">
        <v>314</v>
      </c>
      <c r="JGA77" s="135">
        <v>11968</v>
      </c>
      <c r="JGB77" s="81" t="s">
        <v>311</v>
      </c>
      <c r="JGC77" s="81">
        <v>89</v>
      </c>
      <c r="JGD77" s="81" t="s">
        <v>315</v>
      </c>
      <c r="JGE77" s="81" t="s">
        <v>309</v>
      </c>
      <c r="JGF77" s="81" t="s">
        <v>99</v>
      </c>
      <c r="JGG77" s="81" t="s">
        <v>103</v>
      </c>
      <c r="JGH77" s="81" t="s">
        <v>314</v>
      </c>
      <c r="JGI77" s="135">
        <v>11968</v>
      </c>
      <c r="JGJ77" s="81" t="s">
        <v>311</v>
      </c>
      <c r="JGK77" s="81">
        <v>89</v>
      </c>
      <c r="JGL77" s="81" t="s">
        <v>315</v>
      </c>
      <c r="JGM77" s="81" t="s">
        <v>309</v>
      </c>
      <c r="JGN77" s="81" t="s">
        <v>99</v>
      </c>
      <c r="JGO77" s="81" t="s">
        <v>103</v>
      </c>
      <c r="JGP77" s="81" t="s">
        <v>314</v>
      </c>
      <c r="JGQ77" s="135">
        <v>11968</v>
      </c>
      <c r="JGR77" s="81" t="s">
        <v>311</v>
      </c>
      <c r="JGS77" s="81">
        <v>89</v>
      </c>
      <c r="JGT77" s="81" t="s">
        <v>315</v>
      </c>
      <c r="JGU77" s="81" t="s">
        <v>309</v>
      </c>
      <c r="JGV77" s="81" t="s">
        <v>99</v>
      </c>
      <c r="JGW77" s="81" t="s">
        <v>103</v>
      </c>
      <c r="JGX77" s="81" t="s">
        <v>314</v>
      </c>
      <c r="JGY77" s="135">
        <v>11968</v>
      </c>
      <c r="JGZ77" s="81" t="s">
        <v>311</v>
      </c>
      <c r="JHA77" s="81">
        <v>89</v>
      </c>
      <c r="JHB77" s="81" t="s">
        <v>315</v>
      </c>
      <c r="JHC77" s="81" t="s">
        <v>309</v>
      </c>
      <c r="JHD77" s="81" t="s">
        <v>99</v>
      </c>
      <c r="JHE77" s="81" t="s">
        <v>103</v>
      </c>
      <c r="JHF77" s="81" t="s">
        <v>314</v>
      </c>
      <c r="JHG77" s="135">
        <v>11968</v>
      </c>
      <c r="JHH77" s="81" t="s">
        <v>311</v>
      </c>
      <c r="JHI77" s="81">
        <v>89</v>
      </c>
      <c r="JHJ77" s="81" t="s">
        <v>315</v>
      </c>
      <c r="JHK77" s="81" t="s">
        <v>309</v>
      </c>
      <c r="JHL77" s="81" t="s">
        <v>99</v>
      </c>
      <c r="JHM77" s="81" t="s">
        <v>103</v>
      </c>
      <c r="JHN77" s="81" t="s">
        <v>314</v>
      </c>
      <c r="JHO77" s="135">
        <v>11968</v>
      </c>
      <c r="JHP77" s="81" t="s">
        <v>311</v>
      </c>
      <c r="JHQ77" s="81">
        <v>89</v>
      </c>
      <c r="JHR77" s="81" t="s">
        <v>315</v>
      </c>
      <c r="JHS77" s="81" t="s">
        <v>309</v>
      </c>
      <c r="JHT77" s="81" t="s">
        <v>99</v>
      </c>
      <c r="JHU77" s="81" t="s">
        <v>103</v>
      </c>
      <c r="JHV77" s="81" t="s">
        <v>314</v>
      </c>
      <c r="JHW77" s="135">
        <v>11968</v>
      </c>
      <c r="JHX77" s="81" t="s">
        <v>311</v>
      </c>
      <c r="JHY77" s="81">
        <v>89</v>
      </c>
      <c r="JHZ77" s="81" t="s">
        <v>315</v>
      </c>
      <c r="JIA77" s="81" t="s">
        <v>309</v>
      </c>
      <c r="JIB77" s="81" t="s">
        <v>99</v>
      </c>
      <c r="JIC77" s="81" t="s">
        <v>103</v>
      </c>
      <c r="JID77" s="81" t="s">
        <v>314</v>
      </c>
      <c r="JIE77" s="135">
        <v>11968</v>
      </c>
      <c r="JIF77" s="81" t="s">
        <v>311</v>
      </c>
      <c r="JIG77" s="81">
        <v>89</v>
      </c>
      <c r="JIH77" s="81" t="s">
        <v>315</v>
      </c>
      <c r="JII77" s="81" t="s">
        <v>309</v>
      </c>
      <c r="JIJ77" s="81" t="s">
        <v>99</v>
      </c>
      <c r="JIK77" s="81" t="s">
        <v>103</v>
      </c>
      <c r="JIL77" s="81" t="s">
        <v>314</v>
      </c>
      <c r="JIM77" s="135">
        <v>11968</v>
      </c>
      <c r="JIN77" s="81" t="s">
        <v>311</v>
      </c>
      <c r="JIO77" s="81">
        <v>89</v>
      </c>
      <c r="JIP77" s="81" t="s">
        <v>315</v>
      </c>
      <c r="JIQ77" s="81" t="s">
        <v>309</v>
      </c>
      <c r="JIR77" s="81" t="s">
        <v>99</v>
      </c>
      <c r="JIS77" s="81" t="s">
        <v>103</v>
      </c>
      <c r="JIT77" s="81" t="s">
        <v>314</v>
      </c>
      <c r="JIU77" s="135">
        <v>11968</v>
      </c>
      <c r="JIV77" s="81" t="s">
        <v>311</v>
      </c>
      <c r="JIW77" s="81">
        <v>89</v>
      </c>
      <c r="JIX77" s="81" t="s">
        <v>315</v>
      </c>
      <c r="JIY77" s="81" t="s">
        <v>309</v>
      </c>
      <c r="JIZ77" s="81" t="s">
        <v>99</v>
      </c>
      <c r="JJA77" s="81" t="s">
        <v>103</v>
      </c>
      <c r="JJB77" s="81" t="s">
        <v>314</v>
      </c>
      <c r="JJC77" s="135">
        <v>11968</v>
      </c>
      <c r="JJD77" s="81" t="s">
        <v>311</v>
      </c>
      <c r="JJE77" s="81">
        <v>89</v>
      </c>
      <c r="JJF77" s="81" t="s">
        <v>315</v>
      </c>
      <c r="JJG77" s="81" t="s">
        <v>309</v>
      </c>
      <c r="JJH77" s="81" t="s">
        <v>99</v>
      </c>
      <c r="JJI77" s="81" t="s">
        <v>103</v>
      </c>
      <c r="JJJ77" s="81" t="s">
        <v>314</v>
      </c>
      <c r="JJK77" s="135">
        <v>11968</v>
      </c>
      <c r="JJL77" s="81" t="s">
        <v>311</v>
      </c>
      <c r="JJM77" s="81">
        <v>89</v>
      </c>
      <c r="JJN77" s="81" t="s">
        <v>315</v>
      </c>
      <c r="JJO77" s="81" t="s">
        <v>309</v>
      </c>
      <c r="JJP77" s="81" t="s">
        <v>99</v>
      </c>
      <c r="JJQ77" s="81" t="s">
        <v>103</v>
      </c>
      <c r="JJR77" s="81" t="s">
        <v>314</v>
      </c>
      <c r="JJS77" s="135">
        <v>11968</v>
      </c>
      <c r="JJT77" s="81" t="s">
        <v>311</v>
      </c>
      <c r="JJU77" s="81">
        <v>89</v>
      </c>
      <c r="JJV77" s="81" t="s">
        <v>315</v>
      </c>
      <c r="JJW77" s="81" t="s">
        <v>309</v>
      </c>
      <c r="JJX77" s="81" t="s">
        <v>99</v>
      </c>
      <c r="JJY77" s="81" t="s">
        <v>103</v>
      </c>
      <c r="JJZ77" s="81" t="s">
        <v>314</v>
      </c>
      <c r="JKA77" s="135">
        <v>11968</v>
      </c>
      <c r="JKB77" s="81" t="s">
        <v>311</v>
      </c>
      <c r="JKC77" s="81">
        <v>89</v>
      </c>
      <c r="JKD77" s="81" t="s">
        <v>315</v>
      </c>
      <c r="JKE77" s="81" t="s">
        <v>309</v>
      </c>
      <c r="JKF77" s="81" t="s">
        <v>99</v>
      </c>
      <c r="JKG77" s="81" t="s">
        <v>103</v>
      </c>
      <c r="JKH77" s="81" t="s">
        <v>314</v>
      </c>
      <c r="JKI77" s="135">
        <v>11968</v>
      </c>
      <c r="JKJ77" s="81" t="s">
        <v>311</v>
      </c>
      <c r="JKK77" s="81">
        <v>89</v>
      </c>
      <c r="JKL77" s="81" t="s">
        <v>315</v>
      </c>
      <c r="JKM77" s="81" t="s">
        <v>309</v>
      </c>
      <c r="JKN77" s="81" t="s">
        <v>99</v>
      </c>
      <c r="JKO77" s="81" t="s">
        <v>103</v>
      </c>
      <c r="JKP77" s="81" t="s">
        <v>314</v>
      </c>
      <c r="JKQ77" s="135">
        <v>11968</v>
      </c>
      <c r="JKR77" s="81" t="s">
        <v>311</v>
      </c>
      <c r="JKS77" s="81">
        <v>89</v>
      </c>
      <c r="JKT77" s="81" t="s">
        <v>315</v>
      </c>
      <c r="JKU77" s="81" t="s">
        <v>309</v>
      </c>
      <c r="JKV77" s="81" t="s">
        <v>99</v>
      </c>
      <c r="JKW77" s="81" t="s">
        <v>103</v>
      </c>
      <c r="JKX77" s="81" t="s">
        <v>314</v>
      </c>
      <c r="JKY77" s="135">
        <v>11968</v>
      </c>
      <c r="JKZ77" s="81" t="s">
        <v>311</v>
      </c>
      <c r="JLA77" s="81">
        <v>89</v>
      </c>
      <c r="JLB77" s="81" t="s">
        <v>315</v>
      </c>
      <c r="JLC77" s="81" t="s">
        <v>309</v>
      </c>
      <c r="JLD77" s="81" t="s">
        <v>99</v>
      </c>
      <c r="JLE77" s="81" t="s">
        <v>103</v>
      </c>
      <c r="JLF77" s="81" t="s">
        <v>314</v>
      </c>
      <c r="JLG77" s="135">
        <v>11968</v>
      </c>
      <c r="JLH77" s="81" t="s">
        <v>311</v>
      </c>
      <c r="JLI77" s="81">
        <v>89</v>
      </c>
      <c r="JLJ77" s="81" t="s">
        <v>315</v>
      </c>
      <c r="JLK77" s="81" t="s">
        <v>309</v>
      </c>
      <c r="JLL77" s="81" t="s">
        <v>99</v>
      </c>
      <c r="JLM77" s="81" t="s">
        <v>103</v>
      </c>
      <c r="JLN77" s="81" t="s">
        <v>314</v>
      </c>
      <c r="JLO77" s="135">
        <v>11968</v>
      </c>
      <c r="JLP77" s="81" t="s">
        <v>311</v>
      </c>
      <c r="JLQ77" s="81">
        <v>89</v>
      </c>
      <c r="JLR77" s="81" t="s">
        <v>315</v>
      </c>
      <c r="JLS77" s="81" t="s">
        <v>309</v>
      </c>
      <c r="JLT77" s="81" t="s">
        <v>99</v>
      </c>
      <c r="JLU77" s="81" t="s">
        <v>103</v>
      </c>
      <c r="JLV77" s="81" t="s">
        <v>314</v>
      </c>
      <c r="JLW77" s="135">
        <v>11968</v>
      </c>
      <c r="JLX77" s="81" t="s">
        <v>311</v>
      </c>
      <c r="JLY77" s="81">
        <v>89</v>
      </c>
      <c r="JLZ77" s="81" t="s">
        <v>315</v>
      </c>
      <c r="JMA77" s="81" t="s">
        <v>309</v>
      </c>
      <c r="JMB77" s="81" t="s">
        <v>99</v>
      </c>
      <c r="JMC77" s="81" t="s">
        <v>103</v>
      </c>
      <c r="JMD77" s="81" t="s">
        <v>314</v>
      </c>
      <c r="JME77" s="135">
        <v>11968</v>
      </c>
      <c r="JMF77" s="81" t="s">
        <v>311</v>
      </c>
      <c r="JMG77" s="81">
        <v>89</v>
      </c>
      <c r="JMH77" s="81" t="s">
        <v>315</v>
      </c>
      <c r="JMI77" s="81" t="s">
        <v>309</v>
      </c>
      <c r="JMJ77" s="81" t="s">
        <v>99</v>
      </c>
      <c r="JMK77" s="81" t="s">
        <v>103</v>
      </c>
      <c r="JML77" s="81" t="s">
        <v>314</v>
      </c>
      <c r="JMM77" s="135">
        <v>11968</v>
      </c>
      <c r="JMN77" s="81" t="s">
        <v>311</v>
      </c>
      <c r="JMO77" s="81">
        <v>89</v>
      </c>
      <c r="JMP77" s="81" t="s">
        <v>315</v>
      </c>
      <c r="JMQ77" s="81" t="s">
        <v>309</v>
      </c>
      <c r="JMR77" s="81" t="s">
        <v>99</v>
      </c>
      <c r="JMS77" s="81" t="s">
        <v>103</v>
      </c>
      <c r="JMT77" s="81" t="s">
        <v>314</v>
      </c>
      <c r="JMU77" s="135">
        <v>11968</v>
      </c>
      <c r="JMV77" s="81" t="s">
        <v>311</v>
      </c>
      <c r="JMW77" s="81">
        <v>89</v>
      </c>
      <c r="JMX77" s="81" t="s">
        <v>315</v>
      </c>
      <c r="JMY77" s="81" t="s">
        <v>309</v>
      </c>
      <c r="JMZ77" s="81" t="s">
        <v>99</v>
      </c>
      <c r="JNA77" s="81" t="s">
        <v>103</v>
      </c>
      <c r="JNB77" s="81" t="s">
        <v>314</v>
      </c>
      <c r="JNC77" s="135">
        <v>11968</v>
      </c>
      <c r="JND77" s="81" t="s">
        <v>311</v>
      </c>
      <c r="JNE77" s="81">
        <v>89</v>
      </c>
      <c r="JNF77" s="81" t="s">
        <v>315</v>
      </c>
      <c r="JNG77" s="81" t="s">
        <v>309</v>
      </c>
      <c r="JNH77" s="81" t="s">
        <v>99</v>
      </c>
      <c r="JNI77" s="81" t="s">
        <v>103</v>
      </c>
      <c r="JNJ77" s="81" t="s">
        <v>314</v>
      </c>
      <c r="JNK77" s="135">
        <v>11968</v>
      </c>
      <c r="JNL77" s="81" t="s">
        <v>311</v>
      </c>
      <c r="JNM77" s="81">
        <v>89</v>
      </c>
      <c r="JNN77" s="81" t="s">
        <v>315</v>
      </c>
      <c r="JNO77" s="81" t="s">
        <v>309</v>
      </c>
      <c r="JNP77" s="81" t="s">
        <v>99</v>
      </c>
      <c r="JNQ77" s="81" t="s">
        <v>103</v>
      </c>
      <c r="JNR77" s="81" t="s">
        <v>314</v>
      </c>
      <c r="JNS77" s="135">
        <v>11968</v>
      </c>
      <c r="JNT77" s="81" t="s">
        <v>311</v>
      </c>
      <c r="JNU77" s="81">
        <v>89</v>
      </c>
      <c r="JNV77" s="81" t="s">
        <v>315</v>
      </c>
      <c r="JNW77" s="81" t="s">
        <v>309</v>
      </c>
      <c r="JNX77" s="81" t="s">
        <v>99</v>
      </c>
      <c r="JNY77" s="81" t="s">
        <v>103</v>
      </c>
      <c r="JNZ77" s="81" t="s">
        <v>314</v>
      </c>
      <c r="JOA77" s="135">
        <v>11968</v>
      </c>
      <c r="JOB77" s="81" t="s">
        <v>311</v>
      </c>
      <c r="JOC77" s="81">
        <v>89</v>
      </c>
      <c r="JOD77" s="81" t="s">
        <v>315</v>
      </c>
      <c r="JOE77" s="81" t="s">
        <v>309</v>
      </c>
      <c r="JOF77" s="81" t="s">
        <v>99</v>
      </c>
      <c r="JOG77" s="81" t="s">
        <v>103</v>
      </c>
      <c r="JOH77" s="81" t="s">
        <v>314</v>
      </c>
      <c r="JOI77" s="135">
        <v>11968</v>
      </c>
      <c r="JOJ77" s="81" t="s">
        <v>311</v>
      </c>
      <c r="JOK77" s="81">
        <v>89</v>
      </c>
      <c r="JOL77" s="81" t="s">
        <v>315</v>
      </c>
      <c r="JOM77" s="81" t="s">
        <v>309</v>
      </c>
      <c r="JON77" s="81" t="s">
        <v>99</v>
      </c>
      <c r="JOO77" s="81" t="s">
        <v>103</v>
      </c>
      <c r="JOP77" s="81" t="s">
        <v>314</v>
      </c>
      <c r="JOQ77" s="135">
        <v>11968</v>
      </c>
      <c r="JOR77" s="81" t="s">
        <v>311</v>
      </c>
      <c r="JOS77" s="81">
        <v>89</v>
      </c>
      <c r="JOT77" s="81" t="s">
        <v>315</v>
      </c>
      <c r="JOU77" s="81" t="s">
        <v>309</v>
      </c>
      <c r="JOV77" s="81" t="s">
        <v>99</v>
      </c>
      <c r="JOW77" s="81" t="s">
        <v>103</v>
      </c>
      <c r="JOX77" s="81" t="s">
        <v>314</v>
      </c>
      <c r="JOY77" s="135">
        <v>11968</v>
      </c>
      <c r="JOZ77" s="81" t="s">
        <v>311</v>
      </c>
      <c r="JPA77" s="81">
        <v>89</v>
      </c>
      <c r="JPB77" s="81" t="s">
        <v>315</v>
      </c>
      <c r="JPC77" s="81" t="s">
        <v>309</v>
      </c>
      <c r="JPD77" s="81" t="s">
        <v>99</v>
      </c>
      <c r="JPE77" s="81" t="s">
        <v>103</v>
      </c>
      <c r="JPF77" s="81" t="s">
        <v>314</v>
      </c>
      <c r="JPG77" s="135">
        <v>11968</v>
      </c>
      <c r="JPH77" s="81" t="s">
        <v>311</v>
      </c>
      <c r="JPI77" s="81">
        <v>89</v>
      </c>
      <c r="JPJ77" s="81" t="s">
        <v>315</v>
      </c>
      <c r="JPK77" s="81" t="s">
        <v>309</v>
      </c>
      <c r="JPL77" s="81" t="s">
        <v>99</v>
      </c>
      <c r="JPM77" s="81" t="s">
        <v>103</v>
      </c>
      <c r="JPN77" s="81" t="s">
        <v>314</v>
      </c>
      <c r="JPO77" s="135">
        <v>11968</v>
      </c>
      <c r="JPP77" s="81" t="s">
        <v>311</v>
      </c>
      <c r="JPQ77" s="81">
        <v>89</v>
      </c>
      <c r="JPR77" s="81" t="s">
        <v>315</v>
      </c>
      <c r="JPS77" s="81" t="s">
        <v>309</v>
      </c>
      <c r="JPT77" s="81" t="s">
        <v>99</v>
      </c>
      <c r="JPU77" s="81" t="s">
        <v>103</v>
      </c>
      <c r="JPV77" s="81" t="s">
        <v>314</v>
      </c>
      <c r="JPW77" s="135">
        <v>11968</v>
      </c>
      <c r="JPX77" s="81" t="s">
        <v>311</v>
      </c>
      <c r="JPY77" s="81">
        <v>89</v>
      </c>
      <c r="JPZ77" s="81" t="s">
        <v>315</v>
      </c>
      <c r="JQA77" s="81" t="s">
        <v>309</v>
      </c>
      <c r="JQB77" s="81" t="s">
        <v>99</v>
      </c>
      <c r="JQC77" s="81" t="s">
        <v>103</v>
      </c>
      <c r="JQD77" s="81" t="s">
        <v>314</v>
      </c>
      <c r="JQE77" s="135">
        <v>11968</v>
      </c>
      <c r="JQF77" s="81" t="s">
        <v>311</v>
      </c>
      <c r="JQG77" s="81">
        <v>89</v>
      </c>
      <c r="JQH77" s="81" t="s">
        <v>315</v>
      </c>
      <c r="JQI77" s="81" t="s">
        <v>309</v>
      </c>
      <c r="JQJ77" s="81" t="s">
        <v>99</v>
      </c>
      <c r="JQK77" s="81" t="s">
        <v>103</v>
      </c>
      <c r="JQL77" s="81" t="s">
        <v>314</v>
      </c>
      <c r="JQM77" s="135">
        <v>11968</v>
      </c>
      <c r="JQN77" s="81" t="s">
        <v>311</v>
      </c>
      <c r="JQO77" s="81">
        <v>89</v>
      </c>
      <c r="JQP77" s="81" t="s">
        <v>315</v>
      </c>
      <c r="JQQ77" s="81" t="s">
        <v>309</v>
      </c>
      <c r="JQR77" s="81" t="s">
        <v>99</v>
      </c>
      <c r="JQS77" s="81" t="s">
        <v>103</v>
      </c>
      <c r="JQT77" s="81" t="s">
        <v>314</v>
      </c>
      <c r="JQU77" s="135">
        <v>11968</v>
      </c>
      <c r="JQV77" s="81" t="s">
        <v>311</v>
      </c>
      <c r="JQW77" s="81">
        <v>89</v>
      </c>
      <c r="JQX77" s="81" t="s">
        <v>315</v>
      </c>
      <c r="JQY77" s="81" t="s">
        <v>309</v>
      </c>
      <c r="JQZ77" s="81" t="s">
        <v>99</v>
      </c>
      <c r="JRA77" s="81" t="s">
        <v>103</v>
      </c>
      <c r="JRB77" s="81" t="s">
        <v>314</v>
      </c>
      <c r="JRC77" s="135">
        <v>11968</v>
      </c>
      <c r="JRD77" s="81" t="s">
        <v>311</v>
      </c>
      <c r="JRE77" s="81">
        <v>89</v>
      </c>
      <c r="JRF77" s="81" t="s">
        <v>315</v>
      </c>
      <c r="JRG77" s="81" t="s">
        <v>309</v>
      </c>
      <c r="JRH77" s="81" t="s">
        <v>99</v>
      </c>
      <c r="JRI77" s="81" t="s">
        <v>103</v>
      </c>
      <c r="JRJ77" s="81" t="s">
        <v>314</v>
      </c>
      <c r="JRK77" s="135">
        <v>11968</v>
      </c>
      <c r="JRL77" s="81" t="s">
        <v>311</v>
      </c>
      <c r="JRM77" s="81">
        <v>89</v>
      </c>
      <c r="JRN77" s="81" t="s">
        <v>315</v>
      </c>
      <c r="JRO77" s="81" t="s">
        <v>309</v>
      </c>
      <c r="JRP77" s="81" t="s">
        <v>99</v>
      </c>
      <c r="JRQ77" s="81" t="s">
        <v>103</v>
      </c>
      <c r="JRR77" s="81" t="s">
        <v>314</v>
      </c>
      <c r="JRS77" s="135">
        <v>11968</v>
      </c>
      <c r="JRT77" s="81" t="s">
        <v>311</v>
      </c>
      <c r="JRU77" s="81">
        <v>89</v>
      </c>
      <c r="JRV77" s="81" t="s">
        <v>315</v>
      </c>
      <c r="JRW77" s="81" t="s">
        <v>309</v>
      </c>
      <c r="JRX77" s="81" t="s">
        <v>99</v>
      </c>
      <c r="JRY77" s="81" t="s">
        <v>103</v>
      </c>
      <c r="JRZ77" s="81" t="s">
        <v>314</v>
      </c>
      <c r="JSA77" s="135">
        <v>11968</v>
      </c>
      <c r="JSB77" s="81" t="s">
        <v>311</v>
      </c>
      <c r="JSC77" s="81">
        <v>89</v>
      </c>
      <c r="JSD77" s="81" t="s">
        <v>315</v>
      </c>
      <c r="JSE77" s="81" t="s">
        <v>309</v>
      </c>
      <c r="JSF77" s="81" t="s">
        <v>99</v>
      </c>
      <c r="JSG77" s="81" t="s">
        <v>103</v>
      </c>
      <c r="JSH77" s="81" t="s">
        <v>314</v>
      </c>
      <c r="JSI77" s="135">
        <v>11968</v>
      </c>
      <c r="JSJ77" s="81" t="s">
        <v>311</v>
      </c>
      <c r="JSK77" s="81">
        <v>89</v>
      </c>
      <c r="JSL77" s="81" t="s">
        <v>315</v>
      </c>
      <c r="JSM77" s="81" t="s">
        <v>309</v>
      </c>
      <c r="JSN77" s="81" t="s">
        <v>99</v>
      </c>
      <c r="JSO77" s="81" t="s">
        <v>103</v>
      </c>
      <c r="JSP77" s="81" t="s">
        <v>314</v>
      </c>
      <c r="JSQ77" s="135">
        <v>11968</v>
      </c>
      <c r="JSR77" s="81" t="s">
        <v>311</v>
      </c>
      <c r="JSS77" s="81">
        <v>89</v>
      </c>
      <c r="JST77" s="81" t="s">
        <v>315</v>
      </c>
      <c r="JSU77" s="81" t="s">
        <v>309</v>
      </c>
      <c r="JSV77" s="81" t="s">
        <v>99</v>
      </c>
      <c r="JSW77" s="81" t="s">
        <v>103</v>
      </c>
      <c r="JSX77" s="81" t="s">
        <v>314</v>
      </c>
      <c r="JSY77" s="135">
        <v>11968</v>
      </c>
      <c r="JSZ77" s="81" t="s">
        <v>311</v>
      </c>
      <c r="JTA77" s="81">
        <v>89</v>
      </c>
      <c r="JTB77" s="81" t="s">
        <v>315</v>
      </c>
      <c r="JTC77" s="81" t="s">
        <v>309</v>
      </c>
      <c r="JTD77" s="81" t="s">
        <v>99</v>
      </c>
      <c r="JTE77" s="81" t="s">
        <v>103</v>
      </c>
      <c r="JTF77" s="81" t="s">
        <v>314</v>
      </c>
      <c r="JTG77" s="135">
        <v>11968</v>
      </c>
      <c r="JTH77" s="81" t="s">
        <v>311</v>
      </c>
      <c r="JTI77" s="81">
        <v>89</v>
      </c>
      <c r="JTJ77" s="81" t="s">
        <v>315</v>
      </c>
      <c r="JTK77" s="81" t="s">
        <v>309</v>
      </c>
      <c r="JTL77" s="81" t="s">
        <v>99</v>
      </c>
      <c r="JTM77" s="81" t="s">
        <v>103</v>
      </c>
      <c r="JTN77" s="81" t="s">
        <v>314</v>
      </c>
      <c r="JTO77" s="135">
        <v>11968</v>
      </c>
      <c r="JTP77" s="81" t="s">
        <v>311</v>
      </c>
      <c r="JTQ77" s="81">
        <v>89</v>
      </c>
      <c r="JTR77" s="81" t="s">
        <v>315</v>
      </c>
      <c r="JTS77" s="81" t="s">
        <v>309</v>
      </c>
      <c r="JTT77" s="81" t="s">
        <v>99</v>
      </c>
      <c r="JTU77" s="81" t="s">
        <v>103</v>
      </c>
      <c r="JTV77" s="81" t="s">
        <v>314</v>
      </c>
      <c r="JTW77" s="135">
        <v>11968</v>
      </c>
      <c r="JTX77" s="81" t="s">
        <v>311</v>
      </c>
      <c r="JTY77" s="81">
        <v>89</v>
      </c>
      <c r="JTZ77" s="81" t="s">
        <v>315</v>
      </c>
      <c r="JUA77" s="81" t="s">
        <v>309</v>
      </c>
      <c r="JUB77" s="81" t="s">
        <v>99</v>
      </c>
      <c r="JUC77" s="81" t="s">
        <v>103</v>
      </c>
      <c r="JUD77" s="81" t="s">
        <v>314</v>
      </c>
      <c r="JUE77" s="135">
        <v>11968</v>
      </c>
      <c r="JUF77" s="81" t="s">
        <v>311</v>
      </c>
      <c r="JUG77" s="81">
        <v>89</v>
      </c>
      <c r="JUH77" s="81" t="s">
        <v>315</v>
      </c>
      <c r="JUI77" s="81" t="s">
        <v>309</v>
      </c>
      <c r="JUJ77" s="81" t="s">
        <v>99</v>
      </c>
      <c r="JUK77" s="81" t="s">
        <v>103</v>
      </c>
      <c r="JUL77" s="81" t="s">
        <v>314</v>
      </c>
      <c r="JUM77" s="135">
        <v>11968</v>
      </c>
      <c r="JUN77" s="81" t="s">
        <v>311</v>
      </c>
      <c r="JUO77" s="81">
        <v>89</v>
      </c>
      <c r="JUP77" s="81" t="s">
        <v>315</v>
      </c>
      <c r="JUQ77" s="81" t="s">
        <v>309</v>
      </c>
      <c r="JUR77" s="81" t="s">
        <v>99</v>
      </c>
      <c r="JUS77" s="81" t="s">
        <v>103</v>
      </c>
      <c r="JUT77" s="81" t="s">
        <v>314</v>
      </c>
      <c r="JUU77" s="135">
        <v>11968</v>
      </c>
      <c r="JUV77" s="81" t="s">
        <v>311</v>
      </c>
      <c r="JUW77" s="81">
        <v>89</v>
      </c>
      <c r="JUX77" s="81" t="s">
        <v>315</v>
      </c>
      <c r="JUY77" s="81" t="s">
        <v>309</v>
      </c>
      <c r="JUZ77" s="81" t="s">
        <v>99</v>
      </c>
      <c r="JVA77" s="81" t="s">
        <v>103</v>
      </c>
      <c r="JVB77" s="81" t="s">
        <v>314</v>
      </c>
      <c r="JVC77" s="135">
        <v>11968</v>
      </c>
      <c r="JVD77" s="81" t="s">
        <v>311</v>
      </c>
      <c r="JVE77" s="81">
        <v>89</v>
      </c>
      <c r="JVF77" s="81" t="s">
        <v>315</v>
      </c>
      <c r="JVG77" s="81" t="s">
        <v>309</v>
      </c>
      <c r="JVH77" s="81" t="s">
        <v>99</v>
      </c>
      <c r="JVI77" s="81" t="s">
        <v>103</v>
      </c>
      <c r="JVJ77" s="81" t="s">
        <v>314</v>
      </c>
      <c r="JVK77" s="135">
        <v>11968</v>
      </c>
      <c r="JVL77" s="81" t="s">
        <v>311</v>
      </c>
      <c r="JVM77" s="81">
        <v>89</v>
      </c>
      <c r="JVN77" s="81" t="s">
        <v>315</v>
      </c>
      <c r="JVO77" s="81" t="s">
        <v>309</v>
      </c>
      <c r="JVP77" s="81" t="s">
        <v>99</v>
      </c>
      <c r="JVQ77" s="81" t="s">
        <v>103</v>
      </c>
      <c r="JVR77" s="81" t="s">
        <v>314</v>
      </c>
      <c r="JVS77" s="135">
        <v>11968</v>
      </c>
      <c r="JVT77" s="81" t="s">
        <v>311</v>
      </c>
      <c r="JVU77" s="81">
        <v>89</v>
      </c>
      <c r="JVV77" s="81" t="s">
        <v>315</v>
      </c>
      <c r="JVW77" s="81" t="s">
        <v>309</v>
      </c>
      <c r="JVX77" s="81" t="s">
        <v>99</v>
      </c>
      <c r="JVY77" s="81" t="s">
        <v>103</v>
      </c>
      <c r="JVZ77" s="81" t="s">
        <v>314</v>
      </c>
      <c r="JWA77" s="135">
        <v>11968</v>
      </c>
      <c r="JWB77" s="81" t="s">
        <v>311</v>
      </c>
      <c r="JWC77" s="81">
        <v>89</v>
      </c>
      <c r="JWD77" s="81" t="s">
        <v>315</v>
      </c>
      <c r="JWE77" s="81" t="s">
        <v>309</v>
      </c>
      <c r="JWF77" s="81" t="s">
        <v>99</v>
      </c>
      <c r="JWG77" s="81" t="s">
        <v>103</v>
      </c>
      <c r="JWH77" s="81" t="s">
        <v>314</v>
      </c>
      <c r="JWI77" s="135">
        <v>11968</v>
      </c>
      <c r="JWJ77" s="81" t="s">
        <v>311</v>
      </c>
      <c r="JWK77" s="81">
        <v>89</v>
      </c>
      <c r="JWL77" s="81" t="s">
        <v>315</v>
      </c>
      <c r="JWM77" s="81" t="s">
        <v>309</v>
      </c>
      <c r="JWN77" s="81" t="s">
        <v>99</v>
      </c>
      <c r="JWO77" s="81" t="s">
        <v>103</v>
      </c>
      <c r="JWP77" s="81" t="s">
        <v>314</v>
      </c>
      <c r="JWQ77" s="135">
        <v>11968</v>
      </c>
      <c r="JWR77" s="81" t="s">
        <v>311</v>
      </c>
      <c r="JWS77" s="81">
        <v>89</v>
      </c>
      <c r="JWT77" s="81" t="s">
        <v>315</v>
      </c>
      <c r="JWU77" s="81" t="s">
        <v>309</v>
      </c>
      <c r="JWV77" s="81" t="s">
        <v>99</v>
      </c>
      <c r="JWW77" s="81" t="s">
        <v>103</v>
      </c>
      <c r="JWX77" s="81" t="s">
        <v>314</v>
      </c>
      <c r="JWY77" s="135">
        <v>11968</v>
      </c>
      <c r="JWZ77" s="81" t="s">
        <v>311</v>
      </c>
      <c r="JXA77" s="81">
        <v>89</v>
      </c>
      <c r="JXB77" s="81" t="s">
        <v>315</v>
      </c>
      <c r="JXC77" s="81" t="s">
        <v>309</v>
      </c>
      <c r="JXD77" s="81" t="s">
        <v>99</v>
      </c>
      <c r="JXE77" s="81" t="s">
        <v>103</v>
      </c>
      <c r="JXF77" s="81" t="s">
        <v>314</v>
      </c>
      <c r="JXG77" s="135">
        <v>11968</v>
      </c>
      <c r="JXH77" s="81" t="s">
        <v>311</v>
      </c>
      <c r="JXI77" s="81">
        <v>89</v>
      </c>
      <c r="JXJ77" s="81" t="s">
        <v>315</v>
      </c>
      <c r="JXK77" s="81" t="s">
        <v>309</v>
      </c>
      <c r="JXL77" s="81" t="s">
        <v>99</v>
      </c>
      <c r="JXM77" s="81" t="s">
        <v>103</v>
      </c>
      <c r="JXN77" s="81" t="s">
        <v>314</v>
      </c>
      <c r="JXO77" s="135">
        <v>11968</v>
      </c>
      <c r="JXP77" s="81" t="s">
        <v>311</v>
      </c>
      <c r="JXQ77" s="81">
        <v>89</v>
      </c>
      <c r="JXR77" s="81" t="s">
        <v>315</v>
      </c>
      <c r="JXS77" s="81" t="s">
        <v>309</v>
      </c>
      <c r="JXT77" s="81" t="s">
        <v>99</v>
      </c>
      <c r="JXU77" s="81" t="s">
        <v>103</v>
      </c>
      <c r="JXV77" s="81" t="s">
        <v>314</v>
      </c>
      <c r="JXW77" s="135">
        <v>11968</v>
      </c>
      <c r="JXX77" s="81" t="s">
        <v>311</v>
      </c>
      <c r="JXY77" s="81">
        <v>89</v>
      </c>
      <c r="JXZ77" s="81" t="s">
        <v>315</v>
      </c>
      <c r="JYA77" s="81" t="s">
        <v>309</v>
      </c>
      <c r="JYB77" s="81" t="s">
        <v>99</v>
      </c>
      <c r="JYC77" s="81" t="s">
        <v>103</v>
      </c>
      <c r="JYD77" s="81" t="s">
        <v>314</v>
      </c>
      <c r="JYE77" s="135">
        <v>11968</v>
      </c>
      <c r="JYF77" s="81" t="s">
        <v>311</v>
      </c>
      <c r="JYG77" s="81">
        <v>89</v>
      </c>
      <c r="JYH77" s="81" t="s">
        <v>315</v>
      </c>
      <c r="JYI77" s="81" t="s">
        <v>309</v>
      </c>
      <c r="JYJ77" s="81" t="s">
        <v>99</v>
      </c>
      <c r="JYK77" s="81" t="s">
        <v>103</v>
      </c>
      <c r="JYL77" s="81" t="s">
        <v>314</v>
      </c>
      <c r="JYM77" s="135">
        <v>11968</v>
      </c>
      <c r="JYN77" s="81" t="s">
        <v>311</v>
      </c>
      <c r="JYO77" s="81">
        <v>89</v>
      </c>
      <c r="JYP77" s="81" t="s">
        <v>315</v>
      </c>
      <c r="JYQ77" s="81" t="s">
        <v>309</v>
      </c>
      <c r="JYR77" s="81" t="s">
        <v>99</v>
      </c>
      <c r="JYS77" s="81" t="s">
        <v>103</v>
      </c>
      <c r="JYT77" s="81" t="s">
        <v>314</v>
      </c>
      <c r="JYU77" s="135">
        <v>11968</v>
      </c>
      <c r="JYV77" s="81" t="s">
        <v>311</v>
      </c>
      <c r="JYW77" s="81">
        <v>89</v>
      </c>
      <c r="JYX77" s="81" t="s">
        <v>315</v>
      </c>
      <c r="JYY77" s="81" t="s">
        <v>309</v>
      </c>
      <c r="JYZ77" s="81" t="s">
        <v>99</v>
      </c>
      <c r="JZA77" s="81" t="s">
        <v>103</v>
      </c>
      <c r="JZB77" s="81" t="s">
        <v>314</v>
      </c>
      <c r="JZC77" s="135">
        <v>11968</v>
      </c>
      <c r="JZD77" s="81" t="s">
        <v>311</v>
      </c>
      <c r="JZE77" s="81">
        <v>89</v>
      </c>
      <c r="JZF77" s="81" t="s">
        <v>315</v>
      </c>
      <c r="JZG77" s="81" t="s">
        <v>309</v>
      </c>
      <c r="JZH77" s="81" t="s">
        <v>99</v>
      </c>
      <c r="JZI77" s="81" t="s">
        <v>103</v>
      </c>
      <c r="JZJ77" s="81" t="s">
        <v>314</v>
      </c>
      <c r="JZK77" s="135">
        <v>11968</v>
      </c>
      <c r="JZL77" s="81" t="s">
        <v>311</v>
      </c>
      <c r="JZM77" s="81">
        <v>89</v>
      </c>
      <c r="JZN77" s="81" t="s">
        <v>315</v>
      </c>
      <c r="JZO77" s="81" t="s">
        <v>309</v>
      </c>
      <c r="JZP77" s="81" t="s">
        <v>99</v>
      </c>
      <c r="JZQ77" s="81" t="s">
        <v>103</v>
      </c>
      <c r="JZR77" s="81" t="s">
        <v>314</v>
      </c>
      <c r="JZS77" s="135">
        <v>11968</v>
      </c>
      <c r="JZT77" s="81" t="s">
        <v>311</v>
      </c>
      <c r="JZU77" s="81">
        <v>89</v>
      </c>
      <c r="JZV77" s="81" t="s">
        <v>315</v>
      </c>
      <c r="JZW77" s="81" t="s">
        <v>309</v>
      </c>
      <c r="JZX77" s="81" t="s">
        <v>99</v>
      </c>
      <c r="JZY77" s="81" t="s">
        <v>103</v>
      </c>
      <c r="JZZ77" s="81" t="s">
        <v>314</v>
      </c>
      <c r="KAA77" s="135">
        <v>11968</v>
      </c>
      <c r="KAB77" s="81" t="s">
        <v>311</v>
      </c>
      <c r="KAC77" s="81">
        <v>89</v>
      </c>
      <c r="KAD77" s="81" t="s">
        <v>315</v>
      </c>
      <c r="KAE77" s="81" t="s">
        <v>309</v>
      </c>
      <c r="KAF77" s="81" t="s">
        <v>99</v>
      </c>
      <c r="KAG77" s="81" t="s">
        <v>103</v>
      </c>
      <c r="KAH77" s="81" t="s">
        <v>314</v>
      </c>
      <c r="KAI77" s="135">
        <v>11968</v>
      </c>
      <c r="KAJ77" s="81" t="s">
        <v>311</v>
      </c>
      <c r="KAK77" s="81">
        <v>89</v>
      </c>
      <c r="KAL77" s="81" t="s">
        <v>315</v>
      </c>
      <c r="KAM77" s="81" t="s">
        <v>309</v>
      </c>
      <c r="KAN77" s="81" t="s">
        <v>99</v>
      </c>
      <c r="KAO77" s="81" t="s">
        <v>103</v>
      </c>
      <c r="KAP77" s="81" t="s">
        <v>314</v>
      </c>
      <c r="KAQ77" s="135">
        <v>11968</v>
      </c>
      <c r="KAR77" s="81" t="s">
        <v>311</v>
      </c>
      <c r="KAS77" s="81">
        <v>89</v>
      </c>
      <c r="KAT77" s="81" t="s">
        <v>315</v>
      </c>
      <c r="KAU77" s="81" t="s">
        <v>309</v>
      </c>
      <c r="KAV77" s="81" t="s">
        <v>99</v>
      </c>
      <c r="KAW77" s="81" t="s">
        <v>103</v>
      </c>
      <c r="KAX77" s="81" t="s">
        <v>314</v>
      </c>
      <c r="KAY77" s="135">
        <v>11968</v>
      </c>
      <c r="KAZ77" s="81" t="s">
        <v>311</v>
      </c>
      <c r="KBA77" s="81">
        <v>89</v>
      </c>
      <c r="KBB77" s="81" t="s">
        <v>315</v>
      </c>
      <c r="KBC77" s="81" t="s">
        <v>309</v>
      </c>
      <c r="KBD77" s="81" t="s">
        <v>99</v>
      </c>
      <c r="KBE77" s="81" t="s">
        <v>103</v>
      </c>
      <c r="KBF77" s="81" t="s">
        <v>314</v>
      </c>
      <c r="KBG77" s="135">
        <v>11968</v>
      </c>
      <c r="KBH77" s="81" t="s">
        <v>311</v>
      </c>
      <c r="KBI77" s="81">
        <v>89</v>
      </c>
      <c r="KBJ77" s="81" t="s">
        <v>315</v>
      </c>
      <c r="KBK77" s="81" t="s">
        <v>309</v>
      </c>
      <c r="KBL77" s="81" t="s">
        <v>99</v>
      </c>
      <c r="KBM77" s="81" t="s">
        <v>103</v>
      </c>
      <c r="KBN77" s="81" t="s">
        <v>314</v>
      </c>
      <c r="KBO77" s="135">
        <v>11968</v>
      </c>
      <c r="KBP77" s="81" t="s">
        <v>311</v>
      </c>
      <c r="KBQ77" s="81">
        <v>89</v>
      </c>
      <c r="KBR77" s="81" t="s">
        <v>315</v>
      </c>
      <c r="KBS77" s="81" t="s">
        <v>309</v>
      </c>
      <c r="KBT77" s="81" t="s">
        <v>99</v>
      </c>
      <c r="KBU77" s="81" t="s">
        <v>103</v>
      </c>
      <c r="KBV77" s="81" t="s">
        <v>314</v>
      </c>
      <c r="KBW77" s="135">
        <v>11968</v>
      </c>
      <c r="KBX77" s="81" t="s">
        <v>311</v>
      </c>
      <c r="KBY77" s="81">
        <v>89</v>
      </c>
      <c r="KBZ77" s="81" t="s">
        <v>315</v>
      </c>
      <c r="KCA77" s="81" t="s">
        <v>309</v>
      </c>
      <c r="KCB77" s="81" t="s">
        <v>99</v>
      </c>
      <c r="KCC77" s="81" t="s">
        <v>103</v>
      </c>
      <c r="KCD77" s="81" t="s">
        <v>314</v>
      </c>
      <c r="KCE77" s="135">
        <v>11968</v>
      </c>
      <c r="KCF77" s="81" t="s">
        <v>311</v>
      </c>
      <c r="KCG77" s="81">
        <v>89</v>
      </c>
      <c r="KCH77" s="81" t="s">
        <v>315</v>
      </c>
      <c r="KCI77" s="81" t="s">
        <v>309</v>
      </c>
      <c r="KCJ77" s="81" t="s">
        <v>99</v>
      </c>
      <c r="KCK77" s="81" t="s">
        <v>103</v>
      </c>
      <c r="KCL77" s="81" t="s">
        <v>314</v>
      </c>
      <c r="KCM77" s="135">
        <v>11968</v>
      </c>
      <c r="KCN77" s="81" t="s">
        <v>311</v>
      </c>
      <c r="KCO77" s="81">
        <v>89</v>
      </c>
      <c r="KCP77" s="81" t="s">
        <v>315</v>
      </c>
      <c r="KCQ77" s="81" t="s">
        <v>309</v>
      </c>
      <c r="KCR77" s="81" t="s">
        <v>99</v>
      </c>
      <c r="KCS77" s="81" t="s">
        <v>103</v>
      </c>
      <c r="KCT77" s="81" t="s">
        <v>314</v>
      </c>
      <c r="KCU77" s="135">
        <v>11968</v>
      </c>
      <c r="KCV77" s="81" t="s">
        <v>311</v>
      </c>
      <c r="KCW77" s="81">
        <v>89</v>
      </c>
      <c r="KCX77" s="81" t="s">
        <v>315</v>
      </c>
      <c r="KCY77" s="81" t="s">
        <v>309</v>
      </c>
      <c r="KCZ77" s="81" t="s">
        <v>99</v>
      </c>
      <c r="KDA77" s="81" t="s">
        <v>103</v>
      </c>
      <c r="KDB77" s="81" t="s">
        <v>314</v>
      </c>
      <c r="KDC77" s="135">
        <v>11968</v>
      </c>
      <c r="KDD77" s="81" t="s">
        <v>311</v>
      </c>
      <c r="KDE77" s="81">
        <v>89</v>
      </c>
      <c r="KDF77" s="81" t="s">
        <v>315</v>
      </c>
      <c r="KDG77" s="81" t="s">
        <v>309</v>
      </c>
      <c r="KDH77" s="81" t="s">
        <v>99</v>
      </c>
      <c r="KDI77" s="81" t="s">
        <v>103</v>
      </c>
      <c r="KDJ77" s="81" t="s">
        <v>314</v>
      </c>
      <c r="KDK77" s="135">
        <v>11968</v>
      </c>
      <c r="KDL77" s="81" t="s">
        <v>311</v>
      </c>
      <c r="KDM77" s="81">
        <v>89</v>
      </c>
      <c r="KDN77" s="81" t="s">
        <v>315</v>
      </c>
      <c r="KDO77" s="81" t="s">
        <v>309</v>
      </c>
      <c r="KDP77" s="81" t="s">
        <v>99</v>
      </c>
      <c r="KDQ77" s="81" t="s">
        <v>103</v>
      </c>
      <c r="KDR77" s="81" t="s">
        <v>314</v>
      </c>
      <c r="KDS77" s="135">
        <v>11968</v>
      </c>
      <c r="KDT77" s="81" t="s">
        <v>311</v>
      </c>
      <c r="KDU77" s="81">
        <v>89</v>
      </c>
      <c r="KDV77" s="81" t="s">
        <v>315</v>
      </c>
      <c r="KDW77" s="81" t="s">
        <v>309</v>
      </c>
      <c r="KDX77" s="81" t="s">
        <v>99</v>
      </c>
      <c r="KDY77" s="81" t="s">
        <v>103</v>
      </c>
      <c r="KDZ77" s="81" t="s">
        <v>314</v>
      </c>
      <c r="KEA77" s="135">
        <v>11968</v>
      </c>
      <c r="KEB77" s="81" t="s">
        <v>311</v>
      </c>
      <c r="KEC77" s="81">
        <v>89</v>
      </c>
      <c r="KED77" s="81" t="s">
        <v>315</v>
      </c>
      <c r="KEE77" s="81" t="s">
        <v>309</v>
      </c>
      <c r="KEF77" s="81" t="s">
        <v>99</v>
      </c>
      <c r="KEG77" s="81" t="s">
        <v>103</v>
      </c>
      <c r="KEH77" s="81" t="s">
        <v>314</v>
      </c>
      <c r="KEI77" s="135">
        <v>11968</v>
      </c>
      <c r="KEJ77" s="81" t="s">
        <v>311</v>
      </c>
      <c r="KEK77" s="81">
        <v>89</v>
      </c>
      <c r="KEL77" s="81" t="s">
        <v>315</v>
      </c>
      <c r="KEM77" s="81" t="s">
        <v>309</v>
      </c>
      <c r="KEN77" s="81" t="s">
        <v>99</v>
      </c>
      <c r="KEO77" s="81" t="s">
        <v>103</v>
      </c>
      <c r="KEP77" s="81" t="s">
        <v>314</v>
      </c>
      <c r="KEQ77" s="135">
        <v>11968</v>
      </c>
      <c r="KER77" s="81" t="s">
        <v>311</v>
      </c>
      <c r="KES77" s="81">
        <v>89</v>
      </c>
      <c r="KET77" s="81" t="s">
        <v>315</v>
      </c>
      <c r="KEU77" s="81" t="s">
        <v>309</v>
      </c>
      <c r="KEV77" s="81" t="s">
        <v>99</v>
      </c>
      <c r="KEW77" s="81" t="s">
        <v>103</v>
      </c>
      <c r="KEX77" s="81" t="s">
        <v>314</v>
      </c>
      <c r="KEY77" s="135">
        <v>11968</v>
      </c>
      <c r="KEZ77" s="81" t="s">
        <v>311</v>
      </c>
      <c r="KFA77" s="81">
        <v>89</v>
      </c>
      <c r="KFB77" s="81" t="s">
        <v>315</v>
      </c>
      <c r="KFC77" s="81" t="s">
        <v>309</v>
      </c>
      <c r="KFD77" s="81" t="s">
        <v>99</v>
      </c>
      <c r="KFE77" s="81" t="s">
        <v>103</v>
      </c>
      <c r="KFF77" s="81" t="s">
        <v>314</v>
      </c>
      <c r="KFG77" s="135">
        <v>11968</v>
      </c>
      <c r="KFH77" s="81" t="s">
        <v>311</v>
      </c>
      <c r="KFI77" s="81">
        <v>89</v>
      </c>
      <c r="KFJ77" s="81" t="s">
        <v>315</v>
      </c>
      <c r="KFK77" s="81" t="s">
        <v>309</v>
      </c>
      <c r="KFL77" s="81" t="s">
        <v>99</v>
      </c>
      <c r="KFM77" s="81" t="s">
        <v>103</v>
      </c>
      <c r="KFN77" s="81" t="s">
        <v>314</v>
      </c>
      <c r="KFO77" s="135">
        <v>11968</v>
      </c>
      <c r="KFP77" s="81" t="s">
        <v>311</v>
      </c>
      <c r="KFQ77" s="81">
        <v>89</v>
      </c>
      <c r="KFR77" s="81" t="s">
        <v>315</v>
      </c>
      <c r="KFS77" s="81" t="s">
        <v>309</v>
      </c>
      <c r="KFT77" s="81" t="s">
        <v>99</v>
      </c>
      <c r="KFU77" s="81" t="s">
        <v>103</v>
      </c>
      <c r="KFV77" s="81" t="s">
        <v>314</v>
      </c>
      <c r="KFW77" s="135">
        <v>11968</v>
      </c>
      <c r="KFX77" s="81" t="s">
        <v>311</v>
      </c>
      <c r="KFY77" s="81">
        <v>89</v>
      </c>
      <c r="KFZ77" s="81" t="s">
        <v>315</v>
      </c>
      <c r="KGA77" s="81" t="s">
        <v>309</v>
      </c>
      <c r="KGB77" s="81" t="s">
        <v>99</v>
      </c>
      <c r="KGC77" s="81" t="s">
        <v>103</v>
      </c>
      <c r="KGD77" s="81" t="s">
        <v>314</v>
      </c>
      <c r="KGE77" s="135">
        <v>11968</v>
      </c>
      <c r="KGF77" s="81" t="s">
        <v>311</v>
      </c>
      <c r="KGG77" s="81">
        <v>89</v>
      </c>
      <c r="KGH77" s="81" t="s">
        <v>315</v>
      </c>
      <c r="KGI77" s="81" t="s">
        <v>309</v>
      </c>
      <c r="KGJ77" s="81" t="s">
        <v>99</v>
      </c>
      <c r="KGK77" s="81" t="s">
        <v>103</v>
      </c>
      <c r="KGL77" s="81" t="s">
        <v>314</v>
      </c>
      <c r="KGM77" s="135">
        <v>11968</v>
      </c>
      <c r="KGN77" s="81" t="s">
        <v>311</v>
      </c>
      <c r="KGO77" s="81">
        <v>89</v>
      </c>
      <c r="KGP77" s="81" t="s">
        <v>315</v>
      </c>
      <c r="KGQ77" s="81" t="s">
        <v>309</v>
      </c>
      <c r="KGR77" s="81" t="s">
        <v>99</v>
      </c>
      <c r="KGS77" s="81" t="s">
        <v>103</v>
      </c>
      <c r="KGT77" s="81" t="s">
        <v>314</v>
      </c>
      <c r="KGU77" s="135">
        <v>11968</v>
      </c>
      <c r="KGV77" s="81" t="s">
        <v>311</v>
      </c>
      <c r="KGW77" s="81">
        <v>89</v>
      </c>
      <c r="KGX77" s="81" t="s">
        <v>315</v>
      </c>
      <c r="KGY77" s="81" t="s">
        <v>309</v>
      </c>
      <c r="KGZ77" s="81" t="s">
        <v>99</v>
      </c>
      <c r="KHA77" s="81" t="s">
        <v>103</v>
      </c>
      <c r="KHB77" s="81" t="s">
        <v>314</v>
      </c>
      <c r="KHC77" s="135">
        <v>11968</v>
      </c>
      <c r="KHD77" s="81" t="s">
        <v>311</v>
      </c>
      <c r="KHE77" s="81">
        <v>89</v>
      </c>
      <c r="KHF77" s="81" t="s">
        <v>315</v>
      </c>
      <c r="KHG77" s="81" t="s">
        <v>309</v>
      </c>
      <c r="KHH77" s="81" t="s">
        <v>99</v>
      </c>
      <c r="KHI77" s="81" t="s">
        <v>103</v>
      </c>
      <c r="KHJ77" s="81" t="s">
        <v>314</v>
      </c>
      <c r="KHK77" s="135">
        <v>11968</v>
      </c>
      <c r="KHL77" s="81" t="s">
        <v>311</v>
      </c>
      <c r="KHM77" s="81">
        <v>89</v>
      </c>
      <c r="KHN77" s="81" t="s">
        <v>315</v>
      </c>
      <c r="KHO77" s="81" t="s">
        <v>309</v>
      </c>
      <c r="KHP77" s="81" t="s">
        <v>99</v>
      </c>
      <c r="KHQ77" s="81" t="s">
        <v>103</v>
      </c>
      <c r="KHR77" s="81" t="s">
        <v>314</v>
      </c>
      <c r="KHS77" s="135">
        <v>11968</v>
      </c>
      <c r="KHT77" s="81" t="s">
        <v>311</v>
      </c>
      <c r="KHU77" s="81">
        <v>89</v>
      </c>
      <c r="KHV77" s="81" t="s">
        <v>315</v>
      </c>
      <c r="KHW77" s="81" t="s">
        <v>309</v>
      </c>
      <c r="KHX77" s="81" t="s">
        <v>99</v>
      </c>
      <c r="KHY77" s="81" t="s">
        <v>103</v>
      </c>
      <c r="KHZ77" s="81" t="s">
        <v>314</v>
      </c>
      <c r="KIA77" s="135">
        <v>11968</v>
      </c>
      <c r="KIB77" s="81" t="s">
        <v>311</v>
      </c>
      <c r="KIC77" s="81">
        <v>89</v>
      </c>
      <c r="KID77" s="81" t="s">
        <v>315</v>
      </c>
      <c r="KIE77" s="81" t="s">
        <v>309</v>
      </c>
      <c r="KIF77" s="81" t="s">
        <v>99</v>
      </c>
      <c r="KIG77" s="81" t="s">
        <v>103</v>
      </c>
      <c r="KIH77" s="81" t="s">
        <v>314</v>
      </c>
      <c r="KII77" s="135">
        <v>11968</v>
      </c>
      <c r="KIJ77" s="81" t="s">
        <v>311</v>
      </c>
      <c r="KIK77" s="81">
        <v>89</v>
      </c>
      <c r="KIL77" s="81" t="s">
        <v>315</v>
      </c>
      <c r="KIM77" s="81" t="s">
        <v>309</v>
      </c>
      <c r="KIN77" s="81" t="s">
        <v>99</v>
      </c>
      <c r="KIO77" s="81" t="s">
        <v>103</v>
      </c>
      <c r="KIP77" s="81" t="s">
        <v>314</v>
      </c>
      <c r="KIQ77" s="135">
        <v>11968</v>
      </c>
      <c r="KIR77" s="81" t="s">
        <v>311</v>
      </c>
      <c r="KIS77" s="81">
        <v>89</v>
      </c>
      <c r="KIT77" s="81" t="s">
        <v>315</v>
      </c>
      <c r="KIU77" s="81" t="s">
        <v>309</v>
      </c>
      <c r="KIV77" s="81" t="s">
        <v>99</v>
      </c>
      <c r="KIW77" s="81" t="s">
        <v>103</v>
      </c>
      <c r="KIX77" s="81" t="s">
        <v>314</v>
      </c>
      <c r="KIY77" s="135">
        <v>11968</v>
      </c>
      <c r="KIZ77" s="81" t="s">
        <v>311</v>
      </c>
      <c r="KJA77" s="81">
        <v>89</v>
      </c>
      <c r="KJB77" s="81" t="s">
        <v>315</v>
      </c>
      <c r="KJC77" s="81" t="s">
        <v>309</v>
      </c>
      <c r="KJD77" s="81" t="s">
        <v>99</v>
      </c>
      <c r="KJE77" s="81" t="s">
        <v>103</v>
      </c>
      <c r="KJF77" s="81" t="s">
        <v>314</v>
      </c>
      <c r="KJG77" s="135">
        <v>11968</v>
      </c>
      <c r="KJH77" s="81" t="s">
        <v>311</v>
      </c>
      <c r="KJI77" s="81">
        <v>89</v>
      </c>
      <c r="KJJ77" s="81" t="s">
        <v>315</v>
      </c>
      <c r="KJK77" s="81" t="s">
        <v>309</v>
      </c>
      <c r="KJL77" s="81" t="s">
        <v>99</v>
      </c>
      <c r="KJM77" s="81" t="s">
        <v>103</v>
      </c>
      <c r="KJN77" s="81" t="s">
        <v>314</v>
      </c>
      <c r="KJO77" s="135">
        <v>11968</v>
      </c>
      <c r="KJP77" s="81" t="s">
        <v>311</v>
      </c>
      <c r="KJQ77" s="81">
        <v>89</v>
      </c>
      <c r="KJR77" s="81" t="s">
        <v>315</v>
      </c>
      <c r="KJS77" s="81" t="s">
        <v>309</v>
      </c>
      <c r="KJT77" s="81" t="s">
        <v>99</v>
      </c>
      <c r="KJU77" s="81" t="s">
        <v>103</v>
      </c>
      <c r="KJV77" s="81" t="s">
        <v>314</v>
      </c>
      <c r="KJW77" s="135">
        <v>11968</v>
      </c>
      <c r="KJX77" s="81" t="s">
        <v>311</v>
      </c>
      <c r="KJY77" s="81">
        <v>89</v>
      </c>
      <c r="KJZ77" s="81" t="s">
        <v>315</v>
      </c>
      <c r="KKA77" s="81" t="s">
        <v>309</v>
      </c>
      <c r="KKB77" s="81" t="s">
        <v>99</v>
      </c>
      <c r="KKC77" s="81" t="s">
        <v>103</v>
      </c>
      <c r="KKD77" s="81" t="s">
        <v>314</v>
      </c>
      <c r="KKE77" s="135">
        <v>11968</v>
      </c>
      <c r="KKF77" s="81" t="s">
        <v>311</v>
      </c>
      <c r="KKG77" s="81">
        <v>89</v>
      </c>
      <c r="KKH77" s="81" t="s">
        <v>315</v>
      </c>
      <c r="KKI77" s="81" t="s">
        <v>309</v>
      </c>
      <c r="KKJ77" s="81" t="s">
        <v>99</v>
      </c>
      <c r="KKK77" s="81" t="s">
        <v>103</v>
      </c>
      <c r="KKL77" s="81" t="s">
        <v>314</v>
      </c>
      <c r="KKM77" s="135">
        <v>11968</v>
      </c>
      <c r="KKN77" s="81" t="s">
        <v>311</v>
      </c>
      <c r="KKO77" s="81">
        <v>89</v>
      </c>
      <c r="KKP77" s="81" t="s">
        <v>315</v>
      </c>
      <c r="KKQ77" s="81" t="s">
        <v>309</v>
      </c>
      <c r="KKR77" s="81" t="s">
        <v>99</v>
      </c>
      <c r="KKS77" s="81" t="s">
        <v>103</v>
      </c>
      <c r="KKT77" s="81" t="s">
        <v>314</v>
      </c>
      <c r="KKU77" s="135">
        <v>11968</v>
      </c>
      <c r="KKV77" s="81" t="s">
        <v>311</v>
      </c>
      <c r="KKW77" s="81">
        <v>89</v>
      </c>
      <c r="KKX77" s="81" t="s">
        <v>315</v>
      </c>
      <c r="KKY77" s="81" t="s">
        <v>309</v>
      </c>
      <c r="KKZ77" s="81" t="s">
        <v>99</v>
      </c>
      <c r="KLA77" s="81" t="s">
        <v>103</v>
      </c>
      <c r="KLB77" s="81" t="s">
        <v>314</v>
      </c>
      <c r="KLC77" s="135">
        <v>11968</v>
      </c>
      <c r="KLD77" s="81" t="s">
        <v>311</v>
      </c>
      <c r="KLE77" s="81">
        <v>89</v>
      </c>
      <c r="KLF77" s="81" t="s">
        <v>315</v>
      </c>
      <c r="KLG77" s="81" t="s">
        <v>309</v>
      </c>
      <c r="KLH77" s="81" t="s">
        <v>99</v>
      </c>
      <c r="KLI77" s="81" t="s">
        <v>103</v>
      </c>
      <c r="KLJ77" s="81" t="s">
        <v>314</v>
      </c>
      <c r="KLK77" s="135">
        <v>11968</v>
      </c>
      <c r="KLL77" s="81" t="s">
        <v>311</v>
      </c>
      <c r="KLM77" s="81">
        <v>89</v>
      </c>
      <c r="KLN77" s="81" t="s">
        <v>315</v>
      </c>
      <c r="KLO77" s="81" t="s">
        <v>309</v>
      </c>
      <c r="KLP77" s="81" t="s">
        <v>99</v>
      </c>
      <c r="KLQ77" s="81" t="s">
        <v>103</v>
      </c>
      <c r="KLR77" s="81" t="s">
        <v>314</v>
      </c>
      <c r="KLS77" s="135">
        <v>11968</v>
      </c>
      <c r="KLT77" s="81" t="s">
        <v>311</v>
      </c>
      <c r="KLU77" s="81">
        <v>89</v>
      </c>
      <c r="KLV77" s="81" t="s">
        <v>315</v>
      </c>
      <c r="KLW77" s="81" t="s">
        <v>309</v>
      </c>
      <c r="KLX77" s="81" t="s">
        <v>99</v>
      </c>
      <c r="KLY77" s="81" t="s">
        <v>103</v>
      </c>
      <c r="KLZ77" s="81" t="s">
        <v>314</v>
      </c>
      <c r="KMA77" s="135">
        <v>11968</v>
      </c>
      <c r="KMB77" s="81" t="s">
        <v>311</v>
      </c>
      <c r="KMC77" s="81">
        <v>89</v>
      </c>
      <c r="KMD77" s="81" t="s">
        <v>315</v>
      </c>
      <c r="KME77" s="81" t="s">
        <v>309</v>
      </c>
      <c r="KMF77" s="81" t="s">
        <v>99</v>
      </c>
      <c r="KMG77" s="81" t="s">
        <v>103</v>
      </c>
      <c r="KMH77" s="81" t="s">
        <v>314</v>
      </c>
      <c r="KMI77" s="135">
        <v>11968</v>
      </c>
      <c r="KMJ77" s="81" t="s">
        <v>311</v>
      </c>
      <c r="KMK77" s="81">
        <v>89</v>
      </c>
      <c r="KML77" s="81" t="s">
        <v>315</v>
      </c>
      <c r="KMM77" s="81" t="s">
        <v>309</v>
      </c>
      <c r="KMN77" s="81" t="s">
        <v>99</v>
      </c>
      <c r="KMO77" s="81" t="s">
        <v>103</v>
      </c>
      <c r="KMP77" s="81" t="s">
        <v>314</v>
      </c>
      <c r="KMQ77" s="135">
        <v>11968</v>
      </c>
      <c r="KMR77" s="81" t="s">
        <v>311</v>
      </c>
      <c r="KMS77" s="81">
        <v>89</v>
      </c>
      <c r="KMT77" s="81" t="s">
        <v>315</v>
      </c>
      <c r="KMU77" s="81" t="s">
        <v>309</v>
      </c>
      <c r="KMV77" s="81" t="s">
        <v>99</v>
      </c>
      <c r="KMW77" s="81" t="s">
        <v>103</v>
      </c>
      <c r="KMX77" s="81" t="s">
        <v>314</v>
      </c>
      <c r="KMY77" s="135">
        <v>11968</v>
      </c>
      <c r="KMZ77" s="81" t="s">
        <v>311</v>
      </c>
      <c r="KNA77" s="81">
        <v>89</v>
      </c>
      <c r="KNB77" s="81" t="s">
        <v>315</v>
      </c>
      <c r="KNC77" s="81" t="s">
        <v>309</v>
      </c>
      <c r="KND77" s="81" t="s">
        <v>99</v>
      </c>
      <c r="KNE77" s="81" t="s">
        <v>103</v>
      </c>
      <c r="KNF77" s="81" t="s">
        <v>314</v>
      </c>
      <c r="KNG77" s="135">
        <v>11968</v>
      </c>
      <c r="KNH77" s="81" t="s">
        <v>311</v>
      </c>
      <c r="KNI77" s="81">
        <v>89</v>
      </c>
      <c r="KNJ77" s="81" t="s">
        <v>315</v>
      </c>
      <c r="KNK77" s="81" t="s">
        <v>309</v>
      </c>
      <c r="KNL77" s="81" t="s">
        <v>99</v>
      </c>
      <c r="KNM77" s="81" t="s">
        <v>103</v>
      </c>
      <c r="KNN77" s="81" t="s">
        <v>314</v>
      </c>
      <c r="KNO77" s="135">
        <v>11968</v>
      </c>
      <c r="KNP77" s="81" t="s">
        <v>311</v>
      </c>
      <c r="KNQ77" s="81">
        <v>89</v>
      </c>
      <c r="KNR77" s="81" t="s">
        <v>315</v>
      </c>
      <c r="KNS77" s="81" t="s">
        <v>309</v>
      </c>
      <c r="KNT77" s="81" t="s">
        <v>99</v>
      </c>
      <c r="KNU77" s="81" t="s">
        <v>103</v>
      </c>
      <c r="KNV77" s="81" t="s">
        <v>314</v>
      </c>
      <c r="KNW77" s="135">
        <v>11968</v>
      </c>
      <c r="KNX77" s="81" t="s">
        <v>311</v>
      </c>
      <c r="KNY77" s="81">
        <v>89</v>
      </c>
      <c r="KNZ77" s="81" t="s">
        <v>315</v>
      </c>
      <c r="KOA77" s="81" t="s">
        <v>309</v>
      </c>
      <c r="KOB77" s="81" t="s">
        <v>99</v>
      </c>
      <c r="KOC77" s="81" t="s">
        <v>103</v>
      </c>
      <c r="KOD77" s="81" t="s">
        <v>314</v>
      </c>
      <c r="KOE77" s="135">
        <v>11968</v>
      </c>
      <c r="KOF77" s="81" t="s">
        <v>311</v>
      </c>
      <c r="KOG77" s="81">
        <v>89</v>
      </c>
      <c r="KOH77" s="81" t="s">
        <v>315</v>
      </c>
      <c r="KOI77" s="81" t="s">
        <v>309</v>
      </c>
      <c r="KOJ77" s="81" t="s">
        <v>99</v>
      </c>
      <c r="KOK77" s="81" t="s">
        <v>103</v>
      </c>
      <c r="KOL77" s="81" t="s">
        <v>314</v>
      </c>
      <c r="KOM77" s="135">
        <v>11968</v>
      </c>
      <c r="KON77" s="81" t="s">
        <v>311</v>
      </c>
      <c r="KOO77" s="81">
        <v>89</v>
      </c>
      <c r="KOP77" s="81" t="s">
        <v>315</v>
      </c>
      <c r="KOQ77" s="81" t="s">
        <v>309</v>
      </c>
      <c r="KOR77" s="81" t="s">
        <v>99</v>
      </c>
      <c r="KOS77" s="81" t="s">
        <v>103</v>
      </c>
      <c r="KOT77" s="81" t="s">
        <v>314</v>
      </c>
      <c r="KOU77" s="135">
        <v>11968</v>
      </c>
      <c r="KOV77" s="81" t="s">
        <v>311</v>
      </c>
      <c r="KOW77" s="81">
        <v>89</v>
      </c>
      <c r="KOX77" s="81" t="s">
        <v>315</v>
      </c>
      <c r="KOY77" s="81" t="s">
        <v>309</v>
      </c>
      <c r="KOZ77" s="81" t="s">
        <v>99</v>
      </c>
      <c r="KPA77" s="81" t="s">
        <v>103</v>
      </c>
      <c r="KPB77" s="81" t="s">
        <v>314</v>
      </c>
      <c r="KPC77" s="135">
        <v>11968</v>
      </c>
      <c r="KPD77" s="81" t="s">
        <v>311</v>
      </c>
      <c r="KPE77" s="81">
        <v>89</v>
      </c>
      <c r="KPF77" s="81" t="s">
        <v>315</v>
      </c>
      <c r="KPG77" s="81" t="s">
        <v>309</v>
      </c>
      <c r="KPH77" s="81" t="s">
        <v>99</v>
      </c>
      <c r="KPI77" s="81" t="s">
        <v>103</v>
      </c>
      <c r="KPJ77" s="81" t="s">
        <v>314</v>
      </c>
      <c r="KPK77" s="135">
        <v>11968</v>
      </c>
      <c r="KPL77" s="81" t="s">
        <v>311</v>
      </c>
      <c r="KPM77" s="81">
        <v>89</v>
      </c>
      <c r="KPN77" s="81" t="s">
        <v>315</v>
      </c>
      <c r="KPO77" s="81" t="s">
        <v>309</v>
      </c>
      <c r="KPP77" s="81" t="s">
        <v>99</v>
      </c>
      <c r="KPQ77" s="81" t="s">
        <v>103</v>
      </c>
      <c r="KPR77" s="81" t="s">
        <v>314</v>
      </c>
      <c r="KPS77" s="135">
        <v>11968</v>
      </c>
      <c r="KPT77" s="81" t="s">
        <v>311</v>
      </c>
      <c r="KPU77" s="81">
        <v>89</v>
      </c>
      <c r="KPV77" s="81" t="s">
        <v>315</v>
      </c>
      <c r="KPW77" s="81" t="s">
        <v>309</v>
      </c>
      <c r="KPX77" s="81" t="s">
        <v>99</v>
      </c>
      <c r="KPY77" s="81" t="s">
        <v>103</v>
      </c>
      <c r="KPZ77" s="81" t="s">
        <v>314</v>
      </c>
      <c r="KQA77" s="135">
        <v>11968</v>
      </c>
      <c r="KQB77" s="81" t="s">
        <v>311</v>
      </c>
      <c r="KQC77" s="81">
        <v>89</v>
      </c>
      <c r="KQD77" s="81" t="s">
        <v>315</v>
      </c>
      <c r="KQE77" s="81" t="s">
        <v>309</v>
      </c>
      <c r="KQF77" s="81" t="s">
        <v>99</v>
      </c>
      <c r="KQG77" s="81" t="s">
        <v>103</v>
      </c>
      <c r="KQH77" s="81" t="s">
        <v>314</v>
      </c>
      <c r="KQI77" s="135">
        <v>11968</v>
      </c>
      <c r="KQJ77" s="81" t="s">
        <v>311</v>
      </c>
      <c r="KQK77" s="81">
        <v>89</v>
      </c>
      <c r="KQL77" s="81" t="s">
        <v>315</v>
      </c>
      <c r="KQM77" s="81" t="s">
        <v>309</v>
      </c>
      <c r="KQN77" s="81" t="s">
        <v>99</v>
      </c>
      <c r="KQO77" s="81" t="s">
        <v>103</v>
      </c>
      <c r="KQP77" s="81" t="s">
        <v>314</v>
      </c>
      <c r="KQQ77" s="135">
        <v>11968</v>
      </c>
      <c r="KQR77" s="81" t="s">
        <v>311</v>
      </c>
      <c r="KQS77" s="81">
        <v>89</v>
      </c>
      <c r="KQT77" s="81" t="s">
        <v>315</v>
      </c>
      <c r="KQU77" s="81" t="s">
        <v>309</v>
      </c>
      <c r="KQV77" s="81" t="s">
        <v>99</v>
      </c>
      <c r="KQW77" s="81" t="s">
        <v>103</v>
      </c>
      <c r="KQX77" s="81" t="s">
        <v>314</v>
      </c>
      <c r="KQY77" s="135">
        <v>11968</v>
      </c>
      <c r="KQZ77" s="81" t="s">
        <v>311</v>
      </c>
      <c r="KRA77" s="81">
        <v>89</v>
      </c>
      <c r="KRB77" s="81" t="s">
        <v>315</v>
      </c>
      <c r="KRC77" s="81" t="s">
        <v>309</v>
      </c>
      <c r="KRD77" s="81" t="s">
        <v>99</v>
      </c>
      <c r="KRE77" s="81" t="s">
        <v>103</v>
      </c>
      <c r="KRF77" s="81" t="s">
        <v>314</v>
      </c>
      <c r="KRG77" s="135">
        <v>11968</v>
      </c>
      <c r="KRH77" s="81" t="s">
        <v>311</v>
      </c>
      <c r="KRI77" s="81">
        <v>89</v>
      </c>
      <c r="KRJ77" s="81" t="s">
        <v>315</v>
      </c>
      <c r="KRK77" s="81" t="s">
        <v>309</v>
      </c>
      <c r="KRL77" s="81" t="s">
        <v>99</v>
      </c>
      <c r="KRM77" s="81" t="s">
        <v>103</v>
      </c>
      <c r="KRN77" s="81" t="s">
        <v>314</v>
      </c>
      <c r="KRO77" s="135">
        <v>11968</v>
      </c>
      <c r="KRP77" s="81" t="s">
        <v>311</v>
      </c>
      <c r="KRQ77" s="81">
        <v>89</v>
      </c>
      <c r="KRR77" s="81" t="s">
        <v>315</v>
      </c>
      <c r="KRS77" s="81" t="s">
        <v>309</v>
      </c>
      <c r="KRT77" s="81" t="s">
        <v>99</v>
      </c>
      <c r="KRU77" s="81" t="s">
        <v>103</v>
      </c>
      <c r="KRV77" s="81" t="s">
        <v>314</v>
      </c>
      <c r="KRW77" s="135">
        <v>11968</v>
      </c>
      <c r="KRX77" s="81" t="s">
        <v>311</v>
      </c>
      <c r="KRY77" s="81">
        <v>89</v>
      </c>
      <c r="KRZ77" s="81" t="s">
        <v>315</v>
      </c>
      <c r="KSA77" s="81" t="s">
        <v>309</v>
      </c>
      <c r="KSB77" s="81" t="s">
        <v>99</v>
      </c>
      <c r="KSC77" s="81" t="s">
        <v>103</v>
      </c>
      <c r="KSD77" s="81" t="s">
        <v>314</v>
      </c>
      <c r="KSE77" s="135">
        <v>11968</v>
      </c>
      <c r="KSF77" s="81" t="s">
        <v>311</v>
      </c>
      <c r="KSG77" s="81">
        <v>89</v>
      </c>
      <c r="KSH77" s="81" t="s">
        <v>315</v>
      </c>
      <c r="KSI77" s="81" t="s">
        <v>309</v>
      </c>
      <c r="KSJ77" s="81" t="s">
        <v>99</v>
      </c>
      <c r="KSK77" s="81" t="s">
        <v>103</v>
      </c>
      <c r="KSL77" s="81" t="s">
        <v>314</v>
      </c>
      <c r="KSM77" s="135">
        <v>11968</v>
      </c>
      <c r="KSN77" s="81" t="s">
        <v>311</v>
      </c>
      <c r="KSO77" s="81">
        <v>89</v>
      </c>
      <c r="KSP77" s="81" t="s">
        <v>315</v>
      </c>
      <c r="KSQ77" s="81" t="s">
        <v>309</v>
      </c>
      <c r="KSR77" s="81" t="s">
        <v>99</v>
      </c>
      <c r="KSS77" s="81" t="s">
        <v>103</v>
      </c>
      <c r="KST77" s="81" t="s">
        <v>314</v>
      </c>
      <c r="KSU77" s="135">
        <v>11968</v>
      </c>
      <c r="KSV77" s="81" t="s">
        <v>311</v>
      </c>
      <c r="KSW77" s="81">
        <v>89</v>
      </c>
      <c r="KSX77" s="81" t="s">
        <v>315</v>
      </c>
      <c r="KSY77" s="81" t="s">
        <v>309</v>
      </c>
      <c r="KSZ77" s="81" t="s">
        <v>99</v>
      </c>
      <c r="KTA77" s="81" t="s">
        <v>103</v>
      </c>
      <c r="KTB77" s="81" t="s">
        <v>314</v>
      </c>
      <c r="KTC77" s="135">
        <v>11968</v>
      </c>
      <c r="KTD77" s="81" t="s">
        <v>311</v>
      </c>
      <c r="KTE77" s="81">
        <v>89</v>
      </c>
      <c r="KTF77" s="81" t="s">
        <v>315</v>
      </c>
      <c r="KTG77" s="81" t="s">
        <v>309</v>
      </c>
      <c r="KTH77" s="81" t="s">
        <v>99</v>
      </c>
      <c r="KTI77" s="81" t="s">
        <v>103</v>
      </c>
      <c r="KTJ77" s="81" t="s">
        <v>314</v>
      </c>
      <c r="KTK77" s="135">
        <v>11968</v>
      </c>
      <c r="KTL77" s="81" t="s">
        <v>311</v>
      </c>
      <c r="KTM77" s="81">
        <v>89</v>
      </c>
      <c r="KTN77" s="81" t="s">
        <v>315</v>
      </c>
      <c r="KTO77" s="81" t="s">
        <v>309</v>
      </c>
      <c r="KTP77" s="81" t="s">
        <v>99</v>
      </c>
      <c r="KTQ77" s="81" t="s">
        <v>103</v>
      </c>
      <c r="KTR77" s="81" t="s">
        <v>314</v>
      </c>
      <c r="KTS77" s="135">
        <v>11968</v>
      </c>
      <c r="KTT77" s="81" t="s">
        <v>311</v>
      </c>
      <c r="KTU77" s="81">
        <v>89</v>
      </c>
      <c r="KTV77" s="81" t="s">
        <v>315</v>
      </c>
      <c r="KTW77" s="81" t="s">
        <v>309</v>
      </c>
      <c r="KTX77" s="81" t="s">
        <v>99</v>
      </c>
      <c r="KTY77" s="81" t="s">
        <v>103</v>
      </c>
      <c r="KTZ77" s="81" t="s">
        <v>314</v>
      </c>
      <c r="KUA77" s="135">
        <v>11968</v>
      </c>
      <c r="KUB77" s="81" t="s">
        <v>311</v>
      </c>
      <c r="KUC77" s="81">
        <v>89</v>
      </c>
      <c r="KUD77" s="81" t="s">
        <v>315</v>
      </c>
      <c r="KUE77" s="81" t="s">
        <v>309</v>
      </c>
      <c r="KUF77" s="81" t="s">
        <v>99</v>
      </c>
      <c r="KUG77" s="81" t="s">
        <v>103</v>
      </c>
      <c r="KUH77" s="81" t="s">
        <v>314</v>
      </c>
      <c r="KUI77" s="135">
        <v>11968</v>
      </c>
      <c r="KUJ77" s="81" t="s">
        <v>311</v>
      </c>
      <c r="KUK77" s="81">
        <v>89</v>
      </c>
      <c r="KUL77" s="81" t="s">
        <v>315</v>
      </c>
      <c r="KUM77" s="81" t="s">
        <v>309</v>
      </c>
      <c r="KUN77" s="81" t="s">
        <v>99</v>
      </c>
      <c r="KUO77" s="81" t="s">
        <v>103</v>
      </c>
      <c r="KUP77" s="81" t="s">
        <v>314</v>
      </c>
      <c r="KUQ77" s="135">
        <v>11968</v>
      </c>
      <c r="KUR77" s="81" t="s">
        <v>311</v>
      </c>
      <c r="KUS77" s="81">
        <v>89</v>
      </c>
      <c r="KUT77" s="81" t="s">
        <v>315</v>
      </c>
      <c r="KUU77" s="81" t="s">
        <v>309</v>
      </c>
      <c r="KUV77" s="81" t="s">
        <v>99</v>
      </c>
      <c r="KUW77" s="81" t="s">
        <v>103</v>
      </c>
      <c r="KUX77" s="81" t="s">
        <v>314</v>
      </c>
      <c r="KUY77" s="135">
        <v>11968</v>
      </c>
      <c r="KUZ77" s="81" t="s">
        <v>311</v>
      </c>
      <c r="KVA77" s="81">
        <v>89</v>
      </c>
      <c r="KVB77" s="81" t="s">
        <v>315</v>
      </c>
      <c r="KVC77" s="81" t="s">
        <v>309</v>
      </c>
      <c r="KVD77" s="81" t="s">
        <v>99</v>
      </c>
      <c r="KVE77" s="81" t="s">
        <v>103</v>
      </c>
      <c r="KVF77" s="81" t="s">
        <v>314</v>
      </c>
      <c r="KVG77" s="135">
        <v>11968</v>
      </c>
      <c r="KVH77" s="81" t="s">
        <v>311</v>
      </c>
      <c r="KVI77" s="81">
        <v>89</v>
      </c>
      <c r="KVJ77" s="81" t="s">
        <v>315</v>
      </c>
      <c r="KVK77" s="81" t="s">
        <v>309</v>
      </c>
      <c r="KVL77" s="81" t="s">
        <v>99</v>
      </c>
      <c r="KVM77" s="81" t="s">
        <v>103</v>
      </c>
      <c r="KVN77" s="81" t="s">
        <v>314</v>
      </c>
      <c r="KVO77" s="135">
        <v>11968</v>
      </c>
      <c r="KVP77" s="81" t="s">
        <v>311</v>
      </c>
      <c r="KVQ77" s="81">
        <v>89</v>
      </c>
      <c r="KVR77" s="81" t="s">
        <v>315</v>
      </c>
      <c r="KVS77" s="81" t="s">
        <v>309</v>
      </c>
      <c r="KVT77" s="81" t="s">
        <v>99</v>
      </c>
      <c r="KVU77" s="81" t="s">
        <v>103</v>
      </c>
      <c r="KVV77" s="81" t="s">
        <v>314</v>
      </c>
      <c r="KVW77" s="135">
        <v>11968</v>
      </c>
      <c r="KVX77" s="81" t="s">
        <v>311</v>
      </c>
      <c r="KVY77" s="81">
        <v>89</v>
      </c>
      <c r="KVZ77" s="81" t="s">
        <v>315</v>
      </c>
      <c r="KWA77" s="81" t="s">
        <v>309</v>
      </c>
      <c r="KWB77" s="81" t="s">
        <v>99</v>
      </c>
      <c r="KWC77" s="81" t="s">
        <v>103</v>
      </c>
      <c r="KWD77" s="81" t="s">
        <v>314</v>
      </c>
      <c r="KWE77" s="135">
        <v>11968</v>
      </c>
      <c r="KWF77" s="81" t="s">
        <v>311</v>
      </c>
      <c r="KWG77" s="81">
        <v>89</v>
      </c>
      <c r="KWH77" s="81" t="s">
        <v>315</v>
      </c>
      <c r="KWI77" s="81" t="s">
        <v>309</v>
      </c>
      <c r="KWJ77" s="81" t="s">
        <v>99</v>
      </c>
      <c r="KWK77" s="81" t="s">
        <v>103</v>
      </c>
      <c r="KWL77" s="81" t="s">
        <v>314</v>
      </c>
      <c r="KWM77" s="135">
        <v>11968</v>
      </c>
      <c r="KWN77" s="81" t="s">
        <v>311</v>
      </c>
      <c r="KWO77" s="81">
        <v>89</v>
      </c>
      <c r="KWP77" s="81" t="s">
        <v>315</v>
      </c>
      <c r="KWQ77" s="81" t="s">
        <v>309</v>
      </c>
      <c r="KWR77" s="81" t="s">
        <v>99</v>
      </c>
      <c r="KWS77" s="81" t="s">
        <v>103</v>
      </c>
      <c r="KWT77" s="81" t="s">
        <v>314</v>
      </c>
      <c r="KWU77" s="135">
        <v>11968</v>
      </c>
      <c r="KWV77" s="81" t="s">
        <v>311</v>
      </c>
      <c r="KWW77" s="81">
        <v>89</v>
      </c>
      <c r="KWX77" s="81" t="s">
        <v>315</v>
      </c>
      <c r="KWY77" s="81" t="s">
        <v>309</v>
      </c>
      <c r="KWZ77" s="81" t="s">
        <v>99</v>
      </c>
      <c r="KXA77" s="81" t="s">
        <v>103</v>
      </c>
      <c r="KXB77" s="81" t="s">
        <v>314</v>
      </c>
      <c r="KXC77" s="135">
        <v>11968</v>
      </c>
      <c r="KXD77" s="81" t="s">
        <v>311</v>
      </c>
      <c r="KXE77" s="81">
        <v>89</v>
      </c>
      <c r="KXF77" s="81" t="s">
        <v>315</v>
      </c>
      <c r="KXG77" s="81" t="s">
        <v>309</v>
      </c>
      <c r="KXH77" s="81" t="s">
        <v>99</v>
      </c>
      <c r="KXI77" s="81" t="s">
        <v>103</v>
      </c>
      <c r="KXJ77" s="81" t="s">
        <v>314</v>
      </c>
      <c r="KXK77" s="135">
        <v>11968</v>
      </c>
      <c r="KXL77" s="81" t="s">
        <v>311</v>
      </c>
      <c r="KXM77" s="81">
        <v>89</v>
      </c>
      <c r="KXN77" s="81" t="s">
        <v>315</v>
      </c>
      <c r="KXO77" s="81" t="s">
        <v>309</v>
      </c>
      <c r="KXP77" s="81" t="s">
        <v>99</v>
      </c>
      <c r="KXQ77" s="81" t="s">
        <v>103</v>
      </c>
      <c r="KXR77" s="81" t="s">
        <v>314</v>
      </c>
      <c r="KXS77" s="135">
        <v>11968</v>
      </c>
      <c r="KXT77" s="81" t="s">
        <v>311</v>
      </c>
      <c r="KXU77" s="81">
        <v>89</v>
      </c>
      <c r="KXV77" s="81" t="s">
        <v>315</v>
      </c>
      <c r="KXW77" s="81" t="s">
        <v>309</v>
      </c>
      <c r="KXX77" s="81" t="s">
        <v>99</v>
      </c>
      <c r="KXY77" s="81" t="s">
        <v>103</v>
      </c>
      <c r="KXZ77" s="81" t="s">
        <v>314</v>
      </c>
      <c r="KYA77" s="135">
        <v>11968</v>
      </c>
      <c r="KYB77" s="81" t="s">
        <v>311</v>
      </c>
      <c r="KYC77" s="81">
        <v>89</v>
      </c>
      <c r="KYD77" s="81" t="s">
        <v>315</v>
      </c>
      <c r="KYE77" s="81" t="s">
        <v>309</v>
      </c>
      <c r="KYF77" s="81" t="s">
        <v>99</v>
      </c>
      <c r="KYG77" s="81" t="s">
        <v>103</v>
      </c>
      <c r="KYH77" s="81" t="s">
        <v>314</v>
      </c>
      <c r="KYI77" s="135">
        <v>11968</v>
      </c>
      <c r="KYJ77" s="81" t="s">
        <v>311</v>
      </c>
      <c r="KYK77" s="81">
        <v>89</v>
      </c>
      <c r="KYL77" s="81" t="s">
        <v>315</v>
      </c>
      <c r="KYM77" s="81" t="s">
        <v>309</v>
      </c>
      <c r="KYN77" s="81" t="s">
        <v>99</v>
      </c>
      <c r="KYO77" s="81" t="s">
        <v>103</v>
      </c>
      <c r="KYP77" s="81" t="s">
        <v>314</v>
      </c>
      <c r="KYQ77" s="135">
        <v>11968</v>
      </c>
      <c r="KYR77" s="81" t="s">
        <v>311</v>
      </c>
      <c r="KYS77" s="81">
        <v>89</v>
      </c>
      <c r="KYT77" s="81" t="s">
        <v>315</v>
      </c>
      <c r="KYU77" s="81" t="s">
        <v>309</v>
      </c>
      <c r="KYV77" s="81" t="s">
        <v>99</v>
      </c>
      <c r="KYW77" s="81" t="s">
        <v>103</v>
      </c>
      <c r="KYX77" s="81" t="s">
        <v>314</v>
      </c>
      <c r="KYY77" s="135">
        <v>11968</v>
      </c>
      <c r="KYZ77" s="81" t="s">
        <v>311</v>
      </c>
      <c r="KZA77" s="81">
        <v>89</v>
      </c>
      <c r="KZB77" s="81" t="s">
        <v>315</v>
      </c>
      <c r="KZC77" s="81" t="s">
        <v>309</v>
      </c>
      <c r="KZD77" s="81" t="s">
        <v>99</v>
      </c>
      <c r="KZE77" s="81" t="s">
        <v>103</v>
      </c>
      <c r="KZF77" s="81" t="s">
        <v>314</v>
      </c>
      <c r="KZG77" s="135">
        <v>11968</v>
      </c>
      <c r="KZH77" s="81" t="s">
        <v>311</v>
      </c>
      <c r="KZI77" s="81">
        <v>89</v>
      </c>
      <c r="KZJ77" s="81" t="s">
        <v>315</v>
      </c>
      <c r="KZK77" s="81" t="s">
        <v>309</v>
      </c>
      <c r="KZL77" s="81" t="s">
        <v>99</v>
      </c>
      <c r="KZM77" s="81" t="s">
        <v>103</v>
      </c>
      <c r="KZN77" s="81" t="s">
        <v>314</v>
      </c>
      <c r="KZO77" s="135">
        <v>11968</v>
      </c>
      <c r="KZP77" s="81" t="s">
        <v>311</v>
      </c>
      <c r="KZQ77" s="81">
        <v>89</v>
      </c>
      <c r="KZR77" s="81" t="s">
        <v>315</v>
      </c>
      <c r="KZS77" s="81" t="s">
        <v>309</v>
      </c>
      <c r="KZT77" s="81" t="s">
        <v>99</v>
      </c>
      <c r="KZU77" s="81" t="s">
        <v>103</v>
      </c>
      <c r="KZV77" s="81" t="s">
        <v>314</v>
      </c>
      <c r="KZW77" s="135">
        <v>11968</v>
      </c>
      <c r="KZX77" s="81" t="s">
        <v>311</v>
      </c>
      <c r="KZY77" s="81">
        <v>89</v>
      </c>
      <c r="KZZ77" s="81" t="s">
        <v>315</v>
      </c>
      <c r="LAA77" s="81" t="s">
        <v>309</v>
      </c>
      <c r="LAB77" s="81" t="s">
        <v>99</v>
      </c>
      <c r="LAC77" s="81" t="s">
        <v>103</v>
      </c>
      <c r="LAD77" s="81" t="s">
        <v>314</v>
      </c>
      <c r="LAE77" s="135">
        <v>11968</v>
      </c>
      <c r="LAF77" s="81" t="s">
        <v>311</v>
      </c>
      <c r="LAG77" s="81">
        <v>89</v>
      </c>
      <c r="LAH77" s="81" t="s">
        <v>315</v>
      </c>
      <c r="LAI77" s="81" t="s">
        <v>309</v>
      </c>
      <c r="LAJ77" s="81" t="s">
        <v>99</v>
      </c>
      <c r="LAK77" s="81" t="s">
        <v>103</v>
      </c>
      <c r="LAL77" s="81" t="s">
        <v>314</v>
      </c>
      <c r="LAM77" s="135">
        <v>11968</v>
      </c>
      <c r="LAN77" s="81" t="s">
        <v>311</v>
      </c>
      <c r="LAO77" s="81">
        <v>89</v>
      </c>
      <c r="LAP77" s="81" t="s">
        <v>315</v>
      </c>
      <c r="LAQ77" s="81" t="s">
        <v>309</v>
      </c>
      <c r="LAR77" s="81" t="s">
        <v>99</v>
      </c>
      <c r="LAS77" s="81" t="s">
        <v>103</v>
      </c>
      <c r="LAT77" s="81" t="s">
        <v>314</v>
      </c>
      <c r="LAU77" s="135">
        <v>11968</v>
      </c>
      <c r="LAV77" s="81" t="s">
        <v>311</v>
      </c>
      <c r="LAW77" s="81">
        <v>89</v>
      </c>
      <c r="LAX77" s="81" t="s">
        <v>315</v>
      </c>
      <c r="LAY77" s="81" t="s">
        <v>309</v>
      </c>
      <c r="LAZ77" s="81" t="s">
        <v>99</v>
      </c>
      <c r="LBA77" s="81" t="s">
        <v>103</v>
      </c>
      <c r="LBB77" s="81" t="s">
        <v>314</v>
      </c>
      <c r="LBC77" s="135">
        <v>11968</v>
      </c>
      <c r="LBD77" s="81" t="s">
        <v>311</v>
      </c>
      <c r="LBE77" s="81">
        <v>89</v>
      </c>
      <c r="LBF77" s="81" t="s">
        <v>315</v>
      </c>
      <c r="LBG77" s="81" t="s">
        <v>309</v>
      </c>
      <c r="LBH77" s="81" t="s">
        <v>99</v>
      </c>
      <c r="LBI77" s="81" t="s">
        <v>103</v>
      </c>
      <c r="LBJ77" s="81" t="s">
        <v>314</v>
      </c>
      <c r="LBK77" s="135">
        <v>11968</v>
      </c>
      <c r="LBL77" s="81" t="s">
        <v>311</v>
      </c>
      <c r="LBM77" s="81">
        <v>89</v>
      </c>
      <c r="LBN77" s="81" t="s">
        <v>315</v>
      </c>
      <c r="LBO77" s="81" t="s">
        <v>309</v>
      </c>
      <c r="LBP77" s="81" t="s">
        <v>99</v>
      </c>
      <c r="LBQ77" s="81" t="s">
        <v>103</v>
      </c>
      <c r="LBR77" s="81" t="s">
        <v>314</v>
      </c>
      <c r="LBS77" s="135">
        <v>11968</v>
      </c>
      <c r="LBT77" s="81" t="s">
        <v>311</v>
      </c>
      <c r="LBU77" s="81">
        <v>89</v>
      </c>
      <c r="LBV77" s="81" t="s">
        <v>315</v>
      </c>
      <c r="LBW77" s="81" t="s">
        <v>309</v>
      </c>
      <c r="LBX77" s="81" t="s">
        <v>99</v>
      </c>
      <c r="LBY77" s="81" t="s">
        <v>103</v>
      </c>
      <c r="LBZ77" s="81" t="s">
        <v>314</v>
      </c>
      <c r="LCA77" s="135">
        <v>11968</v>
      </c>
      <c r="LCB77" s="81" t="s">
        <v>311</v>
      </c>
      <c r="LCC77" s="81">
        <v>89</v>
      </c>
      <c r="LCD77" s="81" t="s">
        <v>315</v>
      </c>
      <c r="LCE77" s="81" t="s">
        <v>309</v>
      </c>
      <c r="LCF77" s="81" t="s">
        <v>99</v>
      </c>
      <c r="LCG77" s="81" t="s">
        <v>103</v>
      </c>
      <c r="LCH77" s="81" t="s">
        <v>314</v>
      </c>
      <c r="LCI77" s="135">
        <v>11968</v>
      </c>
      <c r="LCJ77" s="81" t="s">
        <v>311</v>
      </c>
      <c r="LCK77" s="81">
        <v>89</v>
      </c>
      <c r="LCL77" s="81" t="s">
        <v>315</v>
      </c>
      <c r="LCM77" s="81" t="s">
        <v>309</v>
      </c>
      <c r="LCN77" s="81" t="s">
        <v>99</v>
      </c>
      <c r="LCO77" s="81" t="s">
        <v>103</v>
      </c>
      <c r="LCP77" s="81" t="s">
        <v>314</v>
      </c>
      <c r="LCQ77" s="135">
        <v>11968</v>
      </c>
      <c r="LCR77" s="81" t="s">
        <v>311</v>
      </c>
      <c r="LCS77" s="81">
        <v>89</v>
      </c>
      <c r="LCT77" s="81" t="s">
        <v>315</v>
      </c>
      <c r="LCU77" s="81" t="s">
        <v>309</v>
      </c>
      <c r="LCV77" s="81" t="s">
        <v>99</v>
      </c>
      <c r="LCW77" s="81" t="s">
        <v>103</v>
      </c>
      <c r="LCX77" s="81" t="s">
        <v>314</v>
      </c>
      <c r="LCY77" s="135">
        <v>11968</v>
      </c>
      <c r="LCZ77" s="81" t="s">
        <v>311</v>
      </c>
      <c r="LDA77" s="81">
        <v>89</v>
      </c>
      <c r="LDB77" s="81" t="s">
        <v>315</v>
      </c>
      <c r="LDC77" s="81" t="s">
        <v>309</v>
      </c>
      <c r="LDD77" s="81" t="s">
        <v>99</v>
      </c>
      <c r="LDE77" s="81" t="s">
        <v>103</v>
      </c>
      <c r="LDF77" s="81" t="s">
        <v>314</v>
      </c>
      <c r="LDG77" s="135">
        <v>11968</v>
      </c>
      <c r="LDH77" s="81" t="s">
        <v>311</v>
      </c>
      <c r="LDI77" s="81">
        <v>89</v>
      </c>
      <c r="LDJ77" s="81" t="s">
        <v>315</v>
      </c>
      <c r="LDK77" s="81" t="s">
        <v>309</v>
      </c>
      <c r="LDL77" s="81" t="s">
        <v>99</v>
      </c>
      <c r="LDM77" s="81" t="s">
        <v>103</v>
      </c>
      <c r="LDN77" s="81" t="s">
        <v>314</v>
      </c>
      <c r="LDO77" s="135">
        <v>11968</v>
      </c>
      <c r="LDP77" s="81" t="s">
        <v>311</v>
      </c>
      <c r="LDQ77" s="81">
        <v>89</v>
      </c>
      <c r="LDR77" s="81" t="s">
        <v>315</v>
      </c>
      <c r="LDS77" s="81" t="s">
        <v>309</v>
      </c>
      <c r="LDT77" s="81" t="s">
        <v>99</v>
      </c>
      <c r="LDU77" s="81" t="s">
        <v>103</v>
      </c>
      <c r="LDV77" s="81" t="s">
        <v>314</v>
      </c>
      <c r="LDW77" s="135">
        <v>11968</v>
      </c>
      <c r="LDX77" s="81" t="s">
        <v>311</v>
      </c>
      <c r="LDY77" s="81">
        <v>89</v>
      </c>
      <c r="LDZ77" s="81" t="s">
        <v>315</v>
      </c>
      <c r="LEA77" s="81" t="s">
        <v>309</v>
      </c>
      <c r="LEB77" s="81" t="s">
        <v>99</v>
      </c>
      <c r="LEC77" s="81" t="s">
        <v>103</v>
      </c>
      <c r="LED77" s="81" t="s">
        <v>314</v>
      </c>
      <c r="LEE77" s="135">
        <v>11968</v>
      </c>
      <c r="LEF77" s="81" t="s">
        <v>311</v>
      </c>
      <c r="LEG77" s="81">
        <v>89</v>
      </c>
      <c r="LEH77" s="81" t="s">
        <v>315</v>
      </c>
      <c r="LEI77" s="81" t="s">
        <v>309</v>
      </c>
      <c r="LEJ77" s="81" t="s">
        <v>99</v>
      </c>
      <c r="LEK77" s="81" t="s">
        <v>103</v>
      </c>
      <c r="LEL77" s="81" t="s">
        <v>314</v>
      </c>
      <c r="LEM77" s="135">
        <v>11968</v>
      </c>
      <c r="LEN77" s="81" t="s">
        <v>311</v>
      </c>
      <c r="LEO77" s="81">
        <v>89</v>
      </c>
      <c r="LEP77" s="81" t="s">
        <v>315</v>
      </c>
      <c r="LEQ77" s="81" t="s">
        <v>309</v>
      </c>
      <c r="LER77" s="81" t="s">
        <v>99</v>
      </c>
      <c r="LES77" s="81" t="s">
        <v>103</v>
      </c>
      <c r="LET77" s="81" t="s">
        <v>314</v>
      </c>
      <c r="LEU77" s="135">
        <v>11968</v>
      </c>
      <c r="LEV77" s="81" t="s">
        <v>311</v>
      </c>
      <c r="LEW77" s="81">
        <v>89</v>
      </c>
      <c r="LEX77" s="81" t="s">
        <v>315</v>
      </c>
      <c r="LEY77" s="81" t="s">
        <v>309</v>
      </c>
      <c r="LEZ77" s="81" t="s">
        <v>99</v>
      </c>
      <c r="LFA77" s="81" t="s">
        <v>103</v>
      </c>
      <c r="LFB77" s="81" t="s">
        <v>314</v>
      </c>
      <c r="LFC77" s="135">
        <v>11968</v>
      </c>
      <c r="LFD77" s="81" t="s">
        <v>311</v>
      </c>
      <c r="LFE77" s="81">
        <v>89</v>
      </c>
      <c r="LFF77" s="81" t="s">
        <v>315</v>
      </c>
      <c r="LFG77" s="81" t="s">
        <v>309</v>
      </c>
      <c r="LFH77" s="81" t="s">
        <v>99</v>
      </c>
      <c r="LFI77" s="81" t="s">
        <v>103</v>
      </c>
      <c r="LFJ77" s="81" t="s">
        <v>314</v>
      </c>
      <c r="LFK77" s="135">
        <v>11968</v>
      </c>
      <c r="LFL77" s="81" t="s">
        <v>311</v>
      </c>
      <c r="LFM77" s="81">
        <v>89</v>
      </c>
      <c r="LFN77" s="81" t="s">
        <v>315</v>
      </c>
      <c r="LFO77" s="81" t="s">
        <v>309</v>
      </c>
      <c r="LFP77" s="81" t="s">
        <v>99</v>
      </c>
      <c r="LFQ77" s="81" t="s">
        <v>103</v>
      </c>
      <c r="LFR77" s="81" t="s">
        <v>314</v>
      </c>
      <c r="LFS77" s="135">
        <v>11968</v>
      </c>
      <c r="LFT77" s="81" t="s">
        <v>311</v>
      </c>
      <c r="LFU77" s="81">
        <v>89</v>
      </c>
      <c r="LFV77" s="81" t="s">
        <v>315</v>
      </c>
      <c r="LFW77" s="81" t="s">
        <v>309</v>
      </c>
      <c r="LFX77" s="81" t="s">
        <v>99</v>
      </c>
      <c r="LFY77" s="81" t="s">
        <v>103</v>
      </c>
      <c r="LFZ77" s="81" t="s">
        <v>314</v>
      </c>
      <c r="LGA77" s="135">
        <v>11968</v>
      </c>
      <c r="LGB77" s="81" t="s">
        <v>311</v>
      </c>
      <c r="LGC77" s="81">
        <v>89</v>
      </c>
      <c r="LGD77" s="81" t="s">
        <v>315</v>
      </c>
      <c r="LGE77" s="81" t="s">
        <v>309</v>
      </c>
      <c r="LGF77" s="81" t="s">
        <v>99</v>
      </c>
      <c r="LGG77" s="81" t="s">
        <v>103</v>
      </c>
      <c r="LGH77" s="81" t="s">
        <v>314</v>
      </c>
      <c r="LGI77" s="135">
        <v>11968</v>
      </c>
      <c r="LGJ77" s="81" t="s">
        <v>311</v>
      </c>
      <c r="LGK77" s="81">
        <v>89</v>
      </c>
      <c r="LGL77" s="81" t="s">
        <v>315</v>
      </c>
      <c r="LGM77" s="81" t="s">
        <v>309</v>
      </c>
      <c r="LGN77" s="81" t="s">
        <v>99</v>
      </c>
      <c r="LGO77" s="81" t="s">
        <v>103</v>
      </c>
      <c r="LGP77" s="81" t="s">
        <v>314</v>
      </c>
      <c r="LGQ77" s="135">
        <v>11968</v>
      </c>
      <c r="LGR77" s="81" t="s">
        <v>311</v>
      </c>
      <c r="LGS77" s="81">
        <v>89</v>
      </c>
      <c r="LGT77" s="81" t="s">
        <v>315</v>
      </c>
      <c r="LGU77" s="81" t="s">
        <v>309</v>
      </c>
      <c r="LGV77" s="81" t="s">
        <v>99</v>
      </c>
      <c r="LGW77" s="81" t="s">
        <v>103</v>
      </c>
      <c r="LGX77" s="81" t="s">
        <v>314</v>
      </c>
      <c r="LGY77" s="135">
        <v>11968</v>
      </c>
      <c r="LGZ77" s="81" t="s">
        <v>311</v>
      </c>
      <c r="LHA77" s="81">
        <v>89</v>
      </c>
      <c r="LHB77" s="81" t="s">
        <v>315</v>
      </c>
      <c r="LHC77" s="81" t="s">
        <v>309</v>
      </c>
      <c r="LHD77" s="81" t="s">
        <v>99</v>
      </c>
      <c r="LHE77" s="81" t="s">
        <v>103</v>
      </c>
      <c r="LHF77" s="81" t="s">
        <v>314</v>
      </c>
      <c r="LHG77" s="135">
        <v>11968</v>
      </c>
      <c r="LHH77" s="81" t="s">
        <v>311</v>
      </c>
      <c r="LHI77" s="81">
        <v>89</v>
      </c>
      <c r="LHJ77" s="81" t="s">
        <v>315</v>
      </c>
      <c r="LHK77" s="81" t="s">
        <v>309</v>
      </c>
      <c r="LHL77" s="81" t="s">
        <v>99</v>
      </c>
      <c r="LHM77" s="81" t="s">
        <v>103</v>
      </c>
      <c r="LHN77" s="81" t="s">
        <v>314</v>
      </c>
      <c r="LHO77" s="135">
        <v>11968</v>
      </c>
      <c r="LHP77" s="81" t="s">
        <v>311</v>
      </c>
      <c r="LHQ77" s="81">
        <v>89</v>
      </c>
      <c r="LHR77" s="81" t="s">
        <v>315</v>
      </c>
      <c r="LHS77" s="81" t="s">
        <v>309</v>
      </c>
      <c r="LHT77" s="81" t="s">
        <v>99</v>
      </c>
      <c r="LHU77" s="81" t="s">
        <v>103</v>
      </c>
      <c r="LHV77" s="81" t="s">
        <v>314</v>
      </c>
      <c r="LHW77" s="135">
        <v>11968</v>
      </c>
      <c r="LHX77" s="81" t="s">
        <v>311</v>
      </c>
      <c r="LHY77" s="81">
        <v>89</v>
      </c>
      <c r="LHZ77" s="81" t="s">
        <v>315</v>
      </c>
      <c r="LIA77" s="81" t="s">
        <v>309</v>
      </c>
      <c r="LIB77" s="81" t="s">
        <v>99</v>
      </c>
      <c r="LIC77" s="81" t="s">
        <v>103</v>
      </c>
      <c r="LID77" s="81" t="s">
        <v>314</v>
      </c>
      <c r="LIE77" s="135">
        <v>11968</v>
      </c>
      <c r="LIF77" s="81" t="s">
        <v>311</v>
      </c>
      <c r="LIG77" s="81">
        <v>89</v>
      </c>
      <c r="LIH77" s="81" t="s">
        <v>315</v>
      </c>
      <c r="LII77" s="81" t="s">
        <v>309</v>
      </c>
      <c r="LIJ77" s="81" t="s">
        <v>99</v>
      </c>
      <c r="LIK77" s="81" t="s">
        <v>103</v>
      </c>
      <c r="LIL77" s="81" t="s">
        <v>314</v>
      </c>
      <c r="LIM77" s="135">
        <v>11968</v>
      </c>
      <c r="LIN77" s="81" t="s">
        <v>311</v>
      </c>
      <c r="LIO77" s="81">
        <v>89</v>
      </c>
      <c r="LIP77" s="81" t="s">
        <v>315</v>
      </c>
      <c r="LIQ77" s="81" t="s">
        <v>309</v>
      </c>
      <c r="LIR77" s="81" t="s">
        <v>99</v>
      </c>
      <c r="LIS77" s="81" t="s">
        <v>103</v>
      </c>
      <c r="LIT77" s="81" t="s">
        <v>314</v>
      </c>
      <c r="LIU77" s="135">
        <v>11968</v>
      </c>
      <c r="LIV77" s="81" t="s">
        <v>311</v>
      </c>
      <c r="LIW77" s="81">
        <v>89</v>
      </c>
      <c r="LIX77" s="81" t="s">
        <v>315</v>
      </c>
      <c r="LIY77" s="81" t="s">
        <v>309</v>
      </c>
      <c r="LIZ77" s="81" t="s">
        <v>99</v>
      </c>
      <c r="LJA77" s="81" t="s">
        <v>103</v>
      </c>
      <c r="LJB77" s="81" t="s">
        <v>314</v>
      </c>
      <c r="LJC77" s="135">
        <v>11968</v>
      </c>
      <c r="LJD77" s="81" t="s">
        <v>311</v>
      </c>
      <c r="LJE77" s="81">
        <v>89</v>
      </c>
      <c r="LJF77" s="81" t="s">
        <v>315</v>
      </c>
      <c r="LJG77" s="81" t="s">
        <v>309</v>
      </c>
      <c r="LJH77" s="81" t="s">
        <v>99</v>
      </c>
      <c r="LJI77" s="81" t="s">
        <v>103</v>
      </c>
      <c r="LJJ77" s="81" t="s">
        <v>314</v>
      </c>
      <c r="LJK77" s="135">
        <v>11968</v>
      </c>
      <c r="LJL77" s="81" t="s">
        <v>311</v>
      </c>
      <c r="LJM77" s="81">
        <v>89</v>
      </c>
      <c r="LJN77" s="81" t="s">
        <v>315</v>
      </c>
      <c r="LJO77" s="81" t="s">
        <v>309</v>
      </c>
      <c r="LJP77" s="81" t="s">
        <v>99</v>
      </c>
      <c r="LJQ77" s="81" t="s">
        <v>103</v>
      </c>
      <c r="LJR77" s="81" t="s">
        <v>314</v>
      </c>
      <c r="LJS77" s="135">
        <v>11968</v>
      </c>
      <c r="LJT77" s="81" t="s">
        <v>311</v>
      </c>
      <c r="LJU77" s="81">
        <v>89</v>
      </c>
      <c r="LJV77" s="81" t="s">
        <v>315</v>
      </c>
      <c r="LJW77" s="81" t="s">
        <v>309</v>
      </c>
      <c r="LJX77" s="81" t="s">
        <v>99</v>
      </c>
      <c r="LJY77" s="81" t="s">
        <v>103</v>
      </c>
      <c r="LJZ77" s="81" t="s">
        <v>314</v>
      </c>
      <c r="LKA77" s="135">
        <v>11968</v>
      </c>
      <c r="LKB77" s="81" t="s">
        <v>311</v>
      </c>
      <c r="LKC77" s="81">
        <v>89</v>
      </c>
      <c r="LKD77" s="81" t="s">
        <v>315</v>
      </c>
      <c r="LKE77" s="81" t="s">
        <v>309</v>
      </c>
      <c r="LKF77" s="81" t="s">
        <v>99</v>
      </c>
      <c r="LKG77" s="81" t="s">
        <v>103</v>
      </c>
      <c r="LKH77" s="81" t="s">
        <v>314</v>
      </c>
      <c r="LKI77" s="135">
        <v>11968</v>
      </c>
      <c r="LKJ77" s="81" t="s">
        <v>311</v>
      </c>
      <c r="LKK77" s="81">
        <v>89</v>
      </c>
      <c r="LKL77" s="81" t="s">
        <v>315</v>
      </c>
      <c r="LKM77" s="81" t="s">
        <v>309</v>
      </c>
      <c r="LKN77" s="81" t="s">
        <v>99</v>
      </c>
      <c r="LKO77" s="81" t="s">
        <v>103</v>
      </c>
      <c r="LKP77" s="81" t="s">
        <v>314</v>
      </c>
      <c r="LKQ77" s="135">
        <v>11968</v>
      </c>
      <c r="LKR77" s="81" t="s">
        <v>311</v>
      </c>
      <c r="LKS77" s="81">
        <v>89</v>
      </c>
      <c r="LKT77" s="81" t="s">
        <v>315</v>
      </c>
      <c r="LKU77" s="81" t="s">
        <v>309</v>
      </c>
      <c r="LKV77" s="81" t="s">
        <v>99</v>
      </c>
      <c r="LKW77" s="81" t="s">
        <v>103</v>
      </c>
      <c r="LKX77" s="81" t="s">
        <v>314</v>
      </c>
      <c r="LKY77" s="135">
        <v>11968</v>
      </c>
      <c r="LKZ77" s="81" t="s">
        <v>311</v>
      </c>
      <c r="LLA77" s="81">
        <v>89</v>
      </c>
      <c r="LLB77" s="81" t="s">
        <v>315</v>
      </c>
      <c r="LLC77" s="81" t="s">
        <v>309</v>
      </c>
      <c r="LLD77" s="81" t="s">
        <v>99</v>
      </c>
      <c r="LLE77" s="81" t="s">
        <v>103</v>
      </c>
      <c r="LLF77" s="81" t="s">
        <v>314</v>
      </c>
      <c r="LLG77" s="135">
        <v>11968</v>
      </c>
      <c r="LLH77" s="81" t="s">
        <v>311</v>
      </c>
      <c r="LLI77" s="81">
        <v>89</v>
      </c>
      <c r="LLJ77" s="81" t="s">
        <v>315</v>
      </c>
      <c r="LLK77" s="81" t="s">
        <v>309</v>
      </c>
      <c r="LLL77" s="81" t="s">
        <v>99</v>
      </c>
      <c r="LLM77" s="81" t="s">
        <v>103</v>
      </c>
      <c r="LLN77" s="81" t="s">
        <v>314</v>
      </c>
      <c r="LLO77" s="135">
        <v>11968</v>
      </c>
      <c r="LLP77" s="81" t="s">
        <v>311</v>
      </c>
      <c r="LLQ77" s="81">
        <v>89</v>
      </c>
      <c r="LLR77" s="81" t="s">
        <v>315</v>
      </c>
      <c r="LLS77" s="81" t="s">
        <v>309</v>
      </c>
      <c r="LLT77" s="81" t="s">
        <v>99</v>
      </c>
      <c r="LLU77" s="81" t="s">
        <v>103</v>
      </c>
      <c r="LLV77" s="81" t="s">
        <v>314</v>
      </c>
      <c r="LLW77" s="135">
        <v>11968</v>
      </c>
      <c r="LLX77" s="81" t="s">
        <v>311</v>
      </c>
      <c r="LLY77" s="81">
        <v>89</v>
      </c>
      <c r="LLZ77" s="81" t="s">
        <v>315</v>
      </c>
      <c r="LMA77" s="81" t="s">
        <v>309</v>
      </c>
      <c r="LMB77" s="81" t="s">
        <v>99</v>
      </c>
      <c r="LMC77" s="81" t="s">
        <v>103</v>
      </c>
      <c r="LMD77" s="81" t="s">
        <v>314</v>
      </c>
      <c r="LME77" s="135">
        <v>11968</v>
      </c>
      <c r="LMF77" s="81" t="s">
        <v>311</v>
      </c>
      <c r="LMG77" s="81">
        <v>89</v>
      </c>
      <c r="LMH77" s="81" t="s">
        <v>315</v>
      </c>
      <c r="LMI77" s="81" t="s">
        <v>309</v>
      </c>
      <c r="LMJ77" s="81" t="s">
        <v>99</v>
      </c>
      <c r="LMK77" s="81" t="s">
        <v>103</v>
      </c>
      <c r="LML77" s="81" t="s">
        <v>314</v>
      </c>
      <c r="LMM77" s="135">
        <v>11968</v>
      </c>
      <c r="LMN77" s="81" t="s">
        <v>311</v>
      </c>
      <c r="LMO77" s="81">
        <v>89</v>
      </c>
      <c r="LMP77" s="81" t="s">
        <v>315</v>
      </c>
      <c r="LMQ77" s="81" t="s">
        <v>309</v>
      </c>
      <c r="LMR77" s="81" t="s">
        <v>99</v>
      </c>
      <c r="LMS77" s="81" t="s">
        <v>103</v>
      </c>
      <c r="LMT77" s="81" t="s">
        <v>314</v>
      </c>
      <c r="LMU77" s="135">
        <v>11968</v>
      </c>
      <c r="LMV77" s="81" t="s">
        <v>311</v>
      </c>
      <c r="LMW77" s="81">
        <v>89</v>
      </c>
      <c r="LMX77" s="81" t="s">
        <v>315</v>
      </c>
      <c r="LMY77" s="81" t="s">
        <v>309</v>
      </c>
      <c r="LMZ77" s="81" t="s">
        <v>99</v>
      </c>
      <c r="LNA77" s="81" t="s">
        <v>103</v>
      </c>
      <c r="LNB77" s="81" t="s">
        <v>314</v>
      </c>
      <c r="LNC77" s="135">
        <v>11968</v>
      </c>
      <c r="LND77" s="81" t="s">
        <v>311</v>
      </c>
      <c r="LNE77" s="81">
        <v>89</v>
      </c>
      <c r="LNF77" s="81" t="s">
        <v>315</v>
      </c>
      <c r="LNG77" s="81" t="s">
        <v>309</v>
      </c>
      <c r="LNH77" s="81" t="s">
        <v>99</v>
      </c>
      <c r="LNI77" s="81" t="s">
        <v>103</v>
      </c>
      <c r="LNJ77" s="81" t="s">
        <v>314</v>
      </c>
      <c r="LNK77" s="135">
        <v>11968</v>
      </c>
      <c r="LNL77" s="81" t="s">
        <v>311</v>
      </c>
      <c r="LNM77" s="81">
        <v>89</v>
      </c>
      <c r="LNN77" s="81" t="s">
        <v>315</v>
      </c>
      <c r="LNO77" s="81" t="s">
        <v>309</v>
      </c>
      <c r="LNP77" s="81" t="s">
        <v>99</v>
      </c>
      <c r="LNQ77" s="81" t="s">
        <v>103</v>
      </c>
      <c r="LNR77" s="81" t="s">
        <v>314</v>
      </c>
      <c r="LNS77" s="135">
        <v>11968</v>
      </c>
      <c r="LNT77" s="81" t="s">
        <v>311</v>
      </c>
      <c r="LNU77" s="81">
        <v>89</v>
      </c>
      <c r="LNV77" s="81" t="s">
        <v>315</v>
      </c>
      <c r="LNW77" s="81" t="s">
        <v>309</v>
      </c>
      <c r="LNX77" s="81" t="s">
        <v>99</v>
      </c>
      <c r="LNY77" s="81" t="s">
        <v>103</v>
      </c>
      <c r="LNZ77" s="81" t="s">
        <v>314</v>
      </c>
      <c r="LOA77" s="135">
        <v>11968</v>
      </c>
      <c r="LOB77" s="81" t="s">
        <v>311</v>
      </c>
      <c r="LOC77" s="81">
        <v>89</v>
      </c>
      <c r="LOD77" s="81" t="s">
        <v>315</v>
      </c>
      <c r="LOE77" s="81" t="s">
        <v>309</v>
      </c>
      <c r="LOF77" s="81" t="s">
        <v>99</v>
      </c>
      <c r="LOG77" s="81" t="s">
        <v>103</v>
      </c>
      <c r="LOH77" s="81" t="s">
        <v>314</v>
      </c>
      <c r="LOI77" s="135">
        <v>11968</v>
      </c>
      <c r="LOJ77" s="81" t="s">
        <v>311</v>
      </c>
      <c r="LOK77" s="81">
        <v>89</v>
      </c>
      <c r="LOL77" s="81" t="s">
        <v>315</v>
      </c>
      <c r="LOM77" s="81" t="s">
        <v>309</v>
      </c>
      <c r="LON77" s="81" t="s">
        <v>99</v>
      </c>
      <c r="LOO77" s="81" t="s">
        <v>103</v>
      </c>
      <c r="LOP77" s="81" t="s">
        <v>314</v>
      </c>
      <c r="LOQ77" s="135">
        <v>11968</v>
      </c>
      <c r="LOR77" s="81" t="s">
        <v>311</v>
      </c>
      <c r="LOS77" s="81">
        <v>89</v>
      </c>
      <c r="LOT77" s="81" t="s">
        <v>315</v>
      </c>
      <c r="LOU77" s="81" t="s">
        <v>309</v>
      </c>
      <c r="LOV77" s="81" t="s">
        <v>99</v>
      </c>
      <c r="LOW77" s="81" t="s">
        <v>103</v>
      </c>
      <c r="LOX77" s="81" t="s">
        <v>314</v>
      </c>
      <c r="LOY77" s="135">
        <v>11968</v>
      </c>
      <c r="LOZ77" s="81" t="s">
        <v>311</v>
      </c>
      <c r="LPA77" s="81">
        <v>89</v>
      </c>
      <c r="LPB77" s="81" t="s">
        <v>315</v>
      </c>
      <c r="LPC77" s="81" t="s">
        <v>309</v>
      </c>
      <c r="LPD77" s="81" t="s">
        <v>99</v>
      </c>
      <c r="LPE77" s="81" t="s">
        <v>103</v>
      </c>
      <c r="LPF77" s="81" t="s">
        <v>314</v>
      </c>
      <c r="LPG77" s="135">
        <v>11968</v>
      </c>
      <c r="LPH77" s="81" t="s">
        <v>311</v>
      </c>
      <c r="LPI77" s="81">
        <v>89</v>
      </c>
      <c r="LPJ77" s="81" t="s">
        <v>315</v>
      </c>
      <c r="LPK77" s="81" t="s">
        <v>309</v>
      </c>
      <c r="LPL77" s="81" t="s">
        <v>99</v>
      </c>
      <c r="LPM77" s="81" t="s">
        <v>103</v>
      </c>
      <c r="LPN77" s="81" t="s">
        <v>314</v>
      </c>
      <c r="LPO77" s="135">
        <v>11968</v>
      </c>
      <c r="LPP77" s="81" t="s">
        <v>311</v>
      </c>
      <c r="LPQ77" s="81">
        <v>89</v>
      </c>
      <c r="LPR77" s="81" t="s">
        <v>315</v>
      </c>
      <c r="LPS77" s="81" t="s">
        <v>309</v>
      </c>
      <c r="LPT77" s="81" t="s">
        <v>99</v>
      </c>
      <c r="LPU77" s="81" t="s">
        <v>103</v>
      </c>
      <c r="LPV77" s="81" t="s">
        <v>314</v>
      </c>
      <c r="LPW77" s="135">
        <v>11968</v>
      </c>
      <c r="LPX77" s="81" t="s">
        <v>311</v>
      </c>
      <c r="LPY77" s="81">
        <v>89</v>
      </c>
      <c r="LPZ77" s="81" t="s">
        <v>315</v>
      </c>
      <c r="LQA77" s="81" t="s">
        <v>309</v>
      </c>
      <c r="LQB77" s="81" t="s">
        <v>99</v>
      </c>
      <c r="LQC77" s="81" t="s">
        <v>103</v>
      </c>
      <c r="LQD77" s="81" t="s">
        <v>314</v>
      </c>
      <c r="LQE77" s="135">
        <v>11968</v>
      </c>
      <c r="LQF77" s="81" t="s">
        <v>311</v>
      </c>
      <c r="LQG77" s="81">
        <v>89</v>
      </c>
      <c r="LQH77" s="81" t="s">
        <v>315</v>
      </c>
      <c r="LQI77" s="81" t="s">
        <v>309</v>
      </c>
      <c r="LQJ77" s="81" t="s">
        <v>99</v>
      </c>
      <c r="LQK77" s="81" t="s">
        <v>103</v>
      </c>
      <c r="LQL77" s="81" t="s">
        <v>314</v>
      </c>
      <c r="LQM77" s="135">
        <v>11968</v>
      </c>
      <c r="LQN77" s="81" t="s">
        <v>311</v>
      </c>
      <c r="LQO77" s="81">
        <v>89</v>
      </c>
      <c r="LQP77" s="81" t="s">
        <v>315</v>
      </c>
      <c r="LQQ77" s="81" t="s">
        <v>309</v>
      </c>
      <c r="LQR77" s="81" t="s">
        <v>99</v>
      </c>
      <c r="LQS77" s="81" t="s">
        <v>103</v>
      </c>
      <c r="LQT77" s="81" t="s">
        <v>314</v>
      </c>
      <c r="LQU77" s="135">
        <v>11968</v>
      </c>
      <c r="LQV77" s="81" t="s">
        <v>311</v>
      </c>
      <c r="LQW77" s="81">
        <v>89</v>
      </c>
      <c r="LQX77" s="81" t="s">
        <v>315</v>
      </c>
      <c r="LQY77" s="81" t="s">
        <v>309</v>
      </c>
      <c r="LQZ77" s="81" t="s">
        <v>99</v>
      </c>
      <c r="LRA77" s="81" t="s">
        <v>103</v>
      </c>
      <c r="LRB77" s="81" t="s">
        <v>314</v>
      </c>
      <c r="LRC77" s="135">
        <v>11968</v>
      </c>
      <c r="LRD77" s="81" t="s">
        <v>311</v>
      </c>
      <c r="LRE77" s="81">
        <v>89</v>
      </c>
      <c r="LRF77" s="81" t="s">
        <v>315</v>
      </c>
      <c r="LRG77" s="81" t="s">
        <v>309</v>
      </c>
      <c r="LRH77" s="81" t="s">
        <v>99</v>
      </c>
      <c r="LRI77" s="81" t="s">
        <v>103</v>
      </c>
      <c r="LRJ77" s="81" t="s">
        <v>314</v>
      </c>
      <c r="LRK77" s="135">
        <v>11968</v>
      </c>
      <c r="LRL77" s="81" t="s">
        <v>311</v>
      </c>
      <c r="LRM77" s="81">
        <v>89</v>
      </c>
      <c r="LRN77" s="81" t="s">
        <v>315</v>
      </c>
      <c r="LRO77" s="81" t="s">
        <v>309</v>
      </c>
      <c r="LRP77" s="81" t="s">
        <v>99</v>
      </c>
      <c r="LRQ77" s="81" t="s">
        <v>103</v>
      </c>
      <c r="LRR77" s="81" t="s">
        <v>314</v>
      </c>
      <c r="LRS77" s="135">
        <v>11968</v>
      </c>
      <c r="LRT77" s="81" t="s">
        <v>311</v>
      </c>
      <c r="LRU77" s="81">
        <v>89</v>
      </c>
      <c r="LRV77" s="81" t="s">
        <v>315</v>
      </c>
      <c r="LRW77" s="81" t="s">
        <v>309</v>
      </c>
      <c r="LRX77" s="81" t="s">
        <v>99</v>
      </c>
      <c r="LRY77" s="81" t="s">
        <v>103</v>
      </c>
      <c r="LRZ77" s="81" t="s">
        <v>314</v>
      </c>
      <c r="LSA77" s="135">
        <v>11968</v>
      </c>
      <c r="LSB77" s="81" t="s">
        <v>311</v>
      </c>
      <c r="LSC77" s="81">
        <v>89</v>
      </c>
      <c r="LSD77" s="81" t="s">
        <v>315</v>
      </c>
      <c r="LSE77" s="81" t="s">
        <v>309</v>
      </c>
      <c r="LSF77" s="81" t="s">
        <v>99</v>
      </c>
      <c r="LSG77" s="81" t="s">
        <v>103</v>
      </c>
      <c r="LSH77" s="81" t="s">
        <v>314</v>
      </c>
      <c r="LSI77" s="135">
        <v>11968</v>
      </c>
      <c r="LSJ77" s="81" t="s">
        <v>311</v>
      </c>
      <c r="LSK77" s="81">
        <v>89</v>
      </c>
      <c r="LSL77" s="81" t="s">
        <v>315</v>
      </c>
      <c r="LSM77" s="81" t="s">
        <v>309</v>
      </c>
      <c r="LSN77" s="81" t="s">
        <v>99</v>
      </c>
      <c r="LSO77" s="81" t="s">
        <v>103</v>
      </c>
      <c r="LSP77" s="81" t="s">
        <v>314</v>
      </c>
      <c r="LSQ77" s="135">
        <v>11968</v>
      </c>
      <c r="LSR77" s="81" t="s">
        <v>311</v>
      </c>
      <c r="LSS77" s="81">
        <v>89</v>
      </c>
      <c r="LST77" s="81" t="s">
        <v>315</v>
      </c>
      <c r="LSU77" s="81" t="s">
        <v>309</v>
      </c>
      <c r="LSV77" s="81" t="s">
        <v>99</v>
      </c>
      <c r="LSW77" s="81" t="s">
        <v>103</v>
      </c>
      <c r="LSX77" s="81" t="s">
        <v>314</v>
      </c>
      <c r="LSY77" s="135">
        <v>11968</v>
      </c>
      <c r="LSZ77" s="81" t="s">
        <v>311</v>
      </c>
      <c r="LTA77" s="81">
        <v>89</v>
      </c>
      <c r="LTB77" s="81" t="s">
        <v>315</v>
      </c>
      <c r="LTC77" s="81" t="s">
        <v>309</v>
      </c>
      <c r="LTD77" s="81" t="s">
        <v>99</v>
      </c>
      <c r="LTE77" s="81" t="s">
        <v>103</v>
      </c>
      <c r="LTF77" s="81" t="s">
        <v>314</v>
      </c>
      <c r="LTG77" s="135">
        <v>11968</v>
      </c>
      <c r="LTH77" s="81" t="s">
        <v>311</v>
      </c>
      <c r="LTI77" s="81">
        <v>89</v>
      </c>
      <c r="LTJ77" s="81" t="s">
        <v>315</v>
      </c>
      <c r="LTK77" s="81" t="s">
        <v>309</v>
      </c>
      <c r="LTL77" s="81" t="s">
        <v>99</v>
      </c>
      <c r="LTM77" s="81" t="s">
        <v>103</v>
      </c>
      <c r="LTN77" s="81" t="s">
        <v>314</v>
      </c>
      <c r="LTO77" s="135">
        <v>11968</v>
      </c>
      <c r="LTP77" s="81" t="s">
        <v>311</v>
      </c>
      <c r="LTQ77" s="81">
        <v>89</v>
      </c>
      <c r="LTR77" s="81" t="s">
        <v>315</v>
      </c>
      <c r="LTS77" s="81" t="s">
        <v>309</v>
      </c>
      <c r="LTT77" s="81" t="s">
        <v>99</v>
      </c>
      <c r="LTU77" s="81" t="s">
        <v>103</v>
      </c>
      <c r="LTV77" s="81" t="s">
        <v>314</v>
      </c>
      <c r="LTW77" s="135">
        <v>11968</v>
      </c>
      <c r="LTX77" s="81" t="s">
        <v>311</v>
      </c>
      <c r="LTY77" s="81">
        <v>89</v>
      </c>
      <c r="LTZ77" s="81" t="s">
        <v>315</v>
      </c>
      <c r="LUA77" s="81" t="s">
        <v>309</v>
      </c>
      <c r="LUB77" s="81" t="s">
        <v>99</v>
      </c>
      <c r="LUC77" s="81" t="s">
        <v>103</v>
      </c>
      <c r="LUD77" s="81" t="s">
        <v>314</v>
      </c>
      <c r="LUE77" s="135">
        <v>11968</v>
      </c>
      <c r="LUF77" s="81" t="s">
        <v>311</v>
      </c>
      <c r="LUG77" s="81">
        <v>89</v>
      </c>
      <c r="LUH77" s="81" t="s">
        <v>315</v>
      </c>
      <c r="LUI77" s="81" t="s">
        <v>309</v>
      </c>
      <c r="LUJ77" s="81" t="s">
        <v>99</v>
      </c>
      <c r="LUK77" s="81" t="s">
        <v>103</v>
      </c>
      <c r="LUL77" s="81" t="s">
        <v>314</v>
      </c>
      <c r="LUM77" s="135">
        <v>11968</v>
      </c>
      <c r="LUN77" s="81" t="s">
        <v>311</v>
      </c>
      <c r="LUO77" s="81">
        <v>89</v>
      </c>
      <c r="LUP77" s="81" t="s">
        <v>315</v>
      </c>
      <c r="LUQ77" s="81" t="s">
        <v>309</v>
      </c>
      <c r="LUR77" s="81" t="s">
        <v>99</v>
      </c>
      <c r="LUS77" s="81" t="s">
        <v>103</v>
      </c>
      <c r="LUT77" s="81" t="s">
        <v>314</v>
      </c>
      <c r="LUU77" s="135">
        <v>11968</v>
      </c>
      <c r="LUV77" s="81" t="s">
        <v>311</v>
      </c>
      <c r="LUW77" s="81">
        <v>89</v>
      </c>
      <c r="LUX77" s="81" t="s">
        <v>315</v>
      </c>
      <c r="LUY77" s="81" t="s">
        <v>309</v>
      </c>
      <c r="LUZ77" s="81" t="s">
        <v>99</v>
      </c>
      <c r="LVA77" s="81" t="s">
        <v>103</v>
      </c>
      <c r="LVB77" s="81" t="s">
        <v>314</v>
      </c>
      <c r="LVC77" s="135">
        <v>11968</v>
      </c>
      <c r="LVD77" s="81" t="s">
        <v>311</v>
      </c>
      <c r="LVE77" s="81">
        <v>89</v>
      </c>
      <c r="LVF77" s="81" t="s">
        <v>315</v>
      </c>
      <c r="LVG77" s="81" t="s">
        <v>309</v>
      </c>
      <c r="LVH77" s="81" t="s">
        <v>99</v>
      </c>
      <c r="LVI77" s="81" t="s">
        <v>103</v>
      </c>
      <c r="LVJ77" s="81" t="s">
        <v>314</v>
      </c>
      <c r="LVK77" s="135">
        <v>11968</v>
      </c>
      <c r="LVL77" s="81" t="s">
        <v>311</v>
      </c>
      <c r="LVM77" s="81">
        <v>89</v>
      </c>
      <c r="LVN77" s="81" t="s">
        <v>315</v>
      </c>
      <c r="LVO77" s="81" t="s">
        <v>309</v>
      </c>
      <c r="LVP77" s="81" t="s">
        <v>99</v>
      </c>
      <c r="LVQ77" s="81" t="s">
        <v>103</v>
      </c>
      <c r="LVR77" s="81" t="s">
        <v>314</v>
      </c>
      <c r="LVS77" s="135">
        <v>11968</v>
      </c>
      <c r="LVT77" s="81" t="s">
        <v>311</v>
      </c>
      <c r="LVU77" s="81">
        <v>89</v>
      </c>
      <c r="LVV77" s="81" t="s">
        <v>315</v>
      </c>
      <c r="LVW77" s="81" t="s">
        <v>309</v>
      </c>
      <c r="LVX77" s="81" t="s">
        <v>99</v>
      </c>
      <c r="LVY77" s="81" t="s">
        <v>103</v>
      </c>
      <c r="LVZ77" s="81" t="s">
        <v>314</v>
      </c>
      <c r="LWA77" s="135">
        <v>11968</v>
      </c>
      <c r="LWB77" s="81" t="s">
        <v>311</v>
      </c>
      <c r="LWC77" s="81">
        <v>89</v>
      </c>
      <c r="LWD77" s="81" t="s">
        <v>315</v>
      </c>
      <c r="LWE77" s="81" t="s">
        <v>309</v>
      </c>
      <c r="LWF77" s="81" t="s">
        <v>99</v>
      </c>
      <c r="LWG77" s="81" t="s">
        <v>103</v>
      </c>
      <c r="LWH77" s="81" t="s">
        <v>314</v>
      </c>
      <c r="LWI77" s="135">
        <v>11968</v>
      </c>
      <c r="LWJ77" s="81" t="s">
        <v>311</v>
      </c>
      <c r="LWK77" s="81">
        <v>89</v>
      </c>
      <c r="LWL77" s="81" t="s">
        <v>315</v>
      </c>
      <c r="LWM77" s="81" t="s">
        <v>309</v>
      </c>
      <c r="LWN77" s="81" t="s">
        <v>99</v>
      </c>
      <c r="LWO77" s="81" t="s">
        <v>103</v>
      </c>
      <c r="LWP77" s="81" t="s">
        <v>314</v>
      </c>
      <c r="LWQ77" s="135">
        <v>11968</v>
      </c>
      <c r="LWR77" s="81" t="s">
        <v>311</v>
      </c>
      <c r="LWS77" s="81">
        <v>89</v>
      </c>
      <c r="LWT77" s="81" t="s">
        <v>315</v>
      </c>
      <c r="LWU77" s="81" t="s">
        <v>309</v>
      </c>
      <c r="LWV77" s="81" t="s">
        <v>99</v>
      </c>
      <c r="LWW77" s="81" t="s">
        <v>103</v>
      </c>
      <c r="LWX77" s="81" t="s">
        <v>314</v>
      </c>
      <c r="LWY77" s="135">
        <v>11968</v>
      </c>
      <c r="LWZ77" s="81" t="s">
        <v>311</v>
      </c>
      <c r="LXA77" s="81">
        <v>89</v>
      </c>
      <c r="LXB77" s="81" t="s">
        <v>315</v>
      </c>
      <c r="LXC77" s="81" t="s">
        <v>309</v>
      </c>
      <c r="LXD77" s="81" t="s">
        <v>99</v>
      </c>
      <c r="LXE77" s="81" t="s">
        <v>103</v>
      </c>
      <c r="LXF77" s="81" t="s">
        <v>314</v>
      </c>
      <c r="LXG77" s="135">
        <v>11968</v>
      </c>
      <c r="LXH77" s="81" t="s">
        <v>311</v>
      </c>
      <c r="LXI77" s="81">
        <v>89</v>
      </c>
      <c r="LXJ77" s="81" t="s">
        <v>315</v>
      </c>
      <c r="LXK77" s="81" t="s">
        <v>309</v>
      </c>
      <c r="LXL77" s="81" t="s">
        <v>99</v>
      </c>
      <c r="LXM77" s="81" t="s">
        <v>103</v>
      </c>
      <c r="LXN77" s="81" t="s">
        <v>314</v>
      </c>
      <c r="LXO77" s="135">
        <v>11968</v>
      </c>
      <c r="LXP77" s="81" t="s">
        <v>311</v>
      </c>
      <c r="LXQ77" s="81">
        <v>89</v>
      </c>
      <c r="LXR77" s="81" t="s">
        <v>315</v>
      </c>
      <c r="LXS77" s="81" t="s">
        <v>309</v>
      </c>
      <c r="LXT77" s="81" t="s">
        <v>99</v>
      </c>
      <c r="LXU77" s="81" t="s">
        <v>103</v>
      </c>
      <c r="LXV77" s="81" t="s">
        <v>314</v>
      </c>
      <c r="LXW77" s="135">
        <v>11968</v>
      </c>
      <c r="LXX77" s="81" t="s">
        <v>311</v>
      </c>
      <c r="LXY77" s="81">
        <v>89</v>
      </c>
      <c r="LXZ77" s="81" t="s">
        <v>315</v>
      </c>
      <c r="LYA77" s="81" t="s">
        <v>309</v>
      </c>
      <c r="LYB77" s="81" t="s">
        <v>99</v>
      </c>
      <c r="LYC77" s="81" t="s">
        <v>103</v>
      </c>
      <c r="LYD77" s="81" t="s">
        <v>314</v>
      </c>
      <c r="LYE77" s="135">
        <v>11968</v>
      </c>
      <c r="LYF77" s="81" t="s">
        <v>311</v>
      </c>
      <c r="LYG77" s="81">
        <v>89</v>
      </c>
      <c r="LYH77" s="81" t="s">
        <v>315</v>
      </c>
      <c r="LYI77" s="81" t="s">
        <v>309</v>
      </c>
      <c r="LYJ77" s="81" t="s">
        <v>99</v>
      </c>
      <c r="LYK77" s="81" t="s">
        <v>103</v>
      </c>
      <c r="LYL77" s="81" t="s">
        <v>314</v>
      </c>
      <c r="LYM77" s="135">
        <v>11968</v>
      </c>
      <c r="LYN77" s="81" t="s">
        <v>311</v>
      </c>
      <c r="LYO77" s="81">
        <v>89</v>
      </c>
      <c r="LYP77" s="81" t="s">
        <v>315</v>
      </c>
      <c r="LYQ77" s="81" t="s">
        <v>309</v>
      </c>
      <c r="LYR77" s="81" t="s">
        <v>99</v>
      </c>
      <c r="LYS77" s="81" t="s">
        <v>103</v>
      </c>
      <c r="LYT77" s="81" t="s">
        <v>314</v>
      </c>
      <c r="LYU77" s="135">
        <v>11968</v>
      </c>
      <c r="LYV77" s="81" t="s">
        <v>311</v>
      </c>
      <c r="LYW77" s="81">
        <v>89</v>
      </c>
      <c r="LYX77" s="81" t="s">
        <v>315</v>
      </c>
      <c r="LYY77" s="81" t="s">
        <v>309</v>
      </c>
      <c r="LYZ77" s="81" t="s">
        <v>99</v>
      </c>
      <c r="LZA77" s="81" t="s">
        <v>103</v>
      </c>
      <c r="LZB77" s="81" t="s">
        <v>314</v>
      </c>
      <c r="LZC77" s="135">
        <v>11968</v>
      </c>
      <c r="LZD77" s="81" t="s">
        <v>311</v>
      </c>
      <c r="LZE77" s="81">
        <v>89</v>
      </c>
      <c r="LZF77" s="81" t="s">
        <v>315</v>
      </c>
      <c r="LZG77" s="81" t="s">
        <v>309</v>
      </c>
      <c r="LZH77" s="81" t="s">
        <v>99</v>
      </c>
      <c r="LZI77" s="81" t="s">
        <v>103</v>
      </c>
      <c r="LZJ77" s="81" t="s">
        <v>314</v>
      </c>
      <c r="LZK77" s="135">
        <v>11968</v>
      </c>
      <c r="LZL77" s="81" t="s">
        <v>311</v>
      </c>
      <c r="LZM77" s="81">
        <v>89</v>
      </c>
      <c r="LZN77" s="81" t="s">
        <v>315</v>
      </c>
      <c r="LZO77" s="81" t="s">
        <v>309</v>
      </c>
      <c r="LZP77" s="81" t="s">
        <v>99</v>
      </c>
      <c r="LZQ77" s="81" t="s">
        <v>103</v>
      </c>
      <c r="LZR77" s="81" t="s">
        <v>314</v>
      </c>
      <c r="LZS77" s="135">
        <v>11968</v>
      </c>
      <c r="LZT77" s="81" t="s">
        <v>311</v>
      </c>
      <c r="LZU77" s="81">
        <v>89</v>
      </c>
      <c r="LZV77" s="81" t="s">
        <v>315</v>
      </c>
      <c r="LZW77" s="81" t="s">
        <v>309</v>
      </c>
      <c r="LZX77" s="81" t="s">
        <v>99</v>
      </c>
      <c r="LZY77" s="81" t="s">
        <v>103</v>
      </c>
      <c r="LZZ77" s="81" t="s">
        <v>314</v>
      </c>
      <c r="MAA77" s="135">
        <v>11968</v>
      </c>
      <c r="MAB77" s="81" t="s">
        <v>311</v>
      </c>
      <c r="MAC77" s="81">
        <v>89</v>
      </c>
      <c r="MAD77" s="81" t="s">
        <v>315</v>
      </c>
      <c r="MAE77" s="81" t="s">
        <v>309</v>
      </c>
      <c r="MAF77" s="81" t="s">
        <v>99</v>
      </c>
      <c r="MAG77" s="81" t="s">
        <v>103</v>
      </c>
      <c r="MAH77" s="81" t="s">
        <v>314</v>
      </c>
      <c r="MAI77" s="135">
        <v>11968</v>
      </c>
      <c r="MAJ77" s="81" t="s">
        <v>311</v>
      </c>
      <c r="MAK77" s="81">
        <v>89</v>
      </c>
      <c r="MAL77" s="81" t="s">
        <v>315</v>
      </c>
      <c r="MAM77" s="81" t="s">
        <v>309</v>
      </c>
      <c r="MAN77" s="81" t="s">
        <v>99</v>
      </c>
      <c r="MAO77" s="81" t="s">
        <v>103</v>
      </c>
      <c r="MAP77" s="81" t="s">
        <v>314</v>
      </c>
      <c r="MAQ77" s="135">
        <v>11968</v>
      </c>
      <c r="MAR77" s="81" t="s">
        <v>311</v>
      </c>
      <c r="MAS77" s="81">
        <v>89</v>
      </c>
      <c r="MAT77" s="81" t="s">
        <v>315</v>
      </c>
      <c r="MAU77" s="81" t="s">
        <v>309</v>
      </c>
      <c r="MAV77" s="81" t="s">
        <v>99</v>
      </c>
      <c r="MAW77" s="81" t="s">
        <v>103</v>
      </c>
      <c r="MAX77" s="81" t="s">
        <v>314</v>
      </c>
      <c r="MAY77" s="135">
        <v>11968</v>
      </c>
      <c r="MAZ77" s="81" t="s">
        <v>311</v>
      </c>
      <c r="MBA77" s="81">
        <v>89</v>
      </c>
      <c r="MBB77" s="81" t="s">
        <v>315</v>
      </c>
      <c r="MBC77" s="81" t="s">
        <v>309</v>
      </c>
      <c r="MBD77" s="81" t="s">
        <v>99</v>
      </c>
      <c r="MBE77" s="81" t="s">
        <v>103</v>
      </c>
      <c r="MBF77" s="81" t="s">
        <v>314</v>
      </c>
      <c r="MBG77" s="135">
        <v>11968</v>
      </c>
      <c r="MBH77" s="81" t="s">
        <v>311</v>
      </c>
      <c r="MBI77" s="81">
        <v>89</v>
      </c>
      <c r="MBJ77" s="81" t="s">
        <v>315</v>
      </c>
      <c r="MBK77" s="81" t="s">
        <v>309</v>
      </c>
      <c r="MBL77" s="81" t="s">
        <v>99</v>
      </c>
      <c r="MBM77" s="81" t="s">
        <v>103</v>
      </c>
      <c r="MBN77" s="81" t="s">
        <v>314</v>
      </c>
      <c r="MBO77" s="135">
        <v>11968</v>
      </c>
      <c r="MBP77" s="81" t="s">
        <v>311</v>
      </c>
      <c r="MBQ77" s="81">
        <v>89</v>
      </c>
      <c r="MBR77" s="81" t="s">
        <v>315</v>
      </c>
      <c r="MBS77" s="81" t="s">
        <v>309</v>
      </c>
      <c r="MBT77" s="81" t="s">
        <v>99</v>
      </c>
      <c r="MBU77" s="81" t="s">
        <v>103</v>
      </c>
      <c r="MBV77" s="81" t="s">
        <v>314</v>
      </c>
      <c r="MBW77" s="135">
        <v>11968</v>
      </c>
      <c r="MBX77" s="81" t="s">
        <v>311</v>
      </c>
      <c r="MBY77" s="81">
        <v>89</v>
      </c>
      <c r="MBZ77" s="81" t="s">
        <v>315</v>
      </c>
      <c r="MCA77" s="81" t="s">
        <v>309</v>
      </c>
      <c r="MCB77" s="81" t="s">
        <v>99</v>
      </c>
      <c r="MCC77" s="81" t="s">
        <v>103</v>
      </c>
      <c r="MCD77" s="81" t="s">
        <v>314</v>
      </c>
      <c r="MCE77" s="135">
        <v>11968</v>
      </c>
      <c r="MCF77" s="81" t="s">
        <v>311</v>
      </c>
      <c r="MCG77" s="81">
        <v>89</v>
      </c>
      <c r="MCH77" s="81" t="s">
        <v>315</v>
      </c>
      <c r="MCI77" s="81" t="s">
        <v>309</v>
      </c>
      <c r="MCJ77" s="81" t="s">
        <v>99</v>
      </c>
      <c r="MCK77" s="81" t="s">
        <v>103</v>
      </c>
      <c r="MCL77" s="81" t="s">
        <v>314</v>
      </c>
      <c r="MCM77" s="135">
        <v>11968</v>
      </c>
      <c r="MCN77" s="81" t="s">
        <v>311</v>
      </c>
      <c r="MCO77" s="81">
        <v>89</v>
      </c>
      <c r="MCP77" s="81" t="s">
        <v>315</v>
      </c>
      <c r="MCQ77" s="81" t="s">
        <v>309</v>
      </c>
      <c r="MCR77" s="81" t="s">
        <v>99</v>
      </c>
      <c r="MCS77" s="81" t="s">
        <v>103</v>
      </c>
      <c r="MCT77" s="81" t="s">
        <v>314</v>
      </c>
      <c r="MCU77" s="135">
        <v>11968</v>
      </c>
      <c r="MCV77" s="81" t="s">
        <v>311</v>
      </c>
      <c r="MCW77" s="81">
        <v>89</v>
      </c>
      <c r="MCX77" s="81" t="s">
        <v>315</v>
      </c>
      <c r="MCY77" s="81" t="s">
        <v>309</v>
      </c>
      <c r="MCZ77" s="81" t="s">
        <v>99</v>
      </c>
      <c r="MDA77" s="81" t="s">
        <v>103</v>
      </c>
      <c r="MDB77" s="81" t="s">
        <v>314</v>
      </c>
      <c r="MDC77" s="135">
        <v>11968</v>
      </c>
      <c r="MDD77" s="81" t="s">
        <v>311</v>
      </c>
      <c r="MDE77" s="81">
        <v>89</v>
      </c>
      <c r="MDF77" s="81" t="s">
        <v>315</v>
      </c>
      <c r="MDG77" s="81" t="s">
        <v>309</v>
      </c>
      <c r="MDH77" s="81" t="s">
        <v>99</v>
      </c>
      <c r="MDI77" s="81" t="s">
        <v>103</v>
      </c>
      <c r="MDJ77" s="81" t="s">
        <v>314</v>
      </c>
      <c r="MDK77" s="135">
        <v>11968</v>
      </c>
      <c r="MDL77" s="81" t="s">
        <v>311</v>
      </c>
      <c r="MDM77" s="81">
        <v>89</v>
      </c>
      <c r="MDN77" s="81" t="s">
        <v>315</v>
      </c>
      <c r="MDO77" s="81" t="s">
        <v>309</v>
      </c>
      <c r="MDP77" s="81" t="s">
        <v>99</v>
      </c>
      <c r="MDQ77" s="81" t="s">
        <v>103</v>
      </c>
      <c r="MDR77" s="81" t="s">
        <v>314</v>
      </c>
      <c r="MDS77" s="135">
        <v>11968</v>
      </c>
      <c r="MDT77" s="81" t="s">
        <v>311</v>
      </c>
      <c r="MDU77" s="81">
        <v>89</v>
      </c>
      <c r="MDV77" s="81" t="s">
        <v>315</v>
      </c>
      <c r="MDW77" s="81" t="s">
        <v>309</v>
      </c>
      <c r="MDX77" s="81" t="s">
        <v>99</v>
      </c>
      <c r="MDY77" s="81" t="s">
        <v>103</v>
      </c>
      <c r="MDZ77" s="81" t="s">
        <v>314</v>
      </c>
      <c r="MEA77" s="135">
        <v>11968</v>
      </c>
      <c r="MEB77" s="81" t="s">
        <v>311</v>
      </c>
      <c r="MEC77" s="81">
        <v>89</v>
      </c>
      <c r="MED77" s="81" t="s">
        <v>315</v>
      </c>
      <c r="MEE77" s="81" t="s">
        <v>309</v>
      </c>
      <c r="MEF77" s="81" t="s">
        <v>99</v>
      </c>
      <c r="MEG77" s="81" t="s">
        <v>103</v>
      </c>
      <c r="MEH77" s="81" t="s">
        <v>314</v>
      </c>
      <c r="MEI77" s="135">
        <v>11968</v>
      </c>
      <c r="MEJ77" s="81" t="s">
        <v>311</v>
      </c>
      <c r="MEK77" s="81">
        <v>89</v>
      </c>
      <c r="MEL77" s="81" t="s">
        <v>315</v>
      </c>
      <c r="MEM77" s="81" t="s">
        <v>309</v>
      </c>
      <c r="MEN77" s="81" t="s">
        <v>99</v>
      </c>
      <c r="MEO77" s="81" t="s">
        <v>103</v>
      </c>
      <c r="MEP77" s="81" t="s">
        <v>314</v>
      </c>
      <c r="MEQ77" s="135">
        <v>11968</v>
      </c>
      <c r="MER77" s="81" t="s">
        <v>311</v>
      </c>
      <c r="MES77" s="81">
        <v>89</v>
      </c>
      <c r="MET77" s="81" t="s">
        <v>315</v>
      </c>
      <c r="MEU77" s="81" t="s">
        <v>309</v>
      </c>
      <c r="MEV77" s="81" t="s">
        <v>99</v>
      </c>
      <c r="MEW77" s="81" t="s">
        <v>103</v>
      </c>
      <c r="MEX77" s="81" t="s">
        <v>314</v>
      </c>
      <c r="MEY77" s="135">
        <v>11968</v>
      </c>
      <c r="MEZ77" s="81" t="s">
        <v>311</v>
      </c>
      <c r="MFA77" s="81">
        <v>89</v>
      </c>
      <c r="MFB77" s="81" t="s">
        <v>315</v>
      </c>
      <c r="MFC77" s="81" t="s">
        <v>309</v>
      </c>
      <c r="MFD77" s="81" t="s">
        <v>99</v>
      </c>
      <c r="MFE77" s="81" t="s">
        <v>103</v>
      </c>
      <c r="MFF77" s="81" t="s">
        <v>314</v>
      </c>
      <c r="MFG77" s="135">
        <v>11968</v>
      </c>
      <c r="MFH77" s="81" t="s">
        <v>311</v>
      </c>
      <c r="MFI77" s="81">
        <v>89</v>
      </c>
      <c r="MFJ77" s="81" t="s">
        <v>315</v>
      </c>
      <c r="MFK77" s="81" t="s">
        <v>309</v>
      </c>
      <c r="MFL77" s="81" t="s">
        <v>99</v>
      </c>
      <c r="MFM77" s="81" t="s">
        <v>103</v>
      </c>
      <c r="MFN77" s="81" t="s">
        <v>314</v>
      </c>
      <c r="MFO77" s="135">
        <v>11968</v>
      </c>
      <c r="MFP77" s="81" t="s">
        <v>311</v>
      </c>
      <c r="MFQ77" s="81">
        <v>89</v>
      </c>
      <c r="MFR77" s="81" t="s">
        <v>315</v>
      </c>
      <c r="MFS77" s="81" t="s">
        <v>309</v>
      </c>
      <c r="MFT77" s="81" t="s">
        <v>99</v>
      </c>
      <c r="MFU77" s="81" t="s">
        <v>103</v>
      </c>
      <c r="MFV77" s="81" t="s">
        <v>314</v>
      </c>
      <c r="MFW77" s="135">
        <v>11968</v>
      </c>
      <c r="MFX77" s="81" t="s">
        <v>311</v>
      </c>
      <c r="MFY77" s="81">
        <v>89</v>
      </c>
      <c r="MFZ77" s="81" t="s">
        <v>315</v>
      </c>
      <c r="MGA77" s="81" t="s">
        <v>309</v>
      </c>
      <c r="MGB77" s="81" t="s">
        <v>99</v>
      </c>
      <c r="MGC77" s="81" t="s">
        <v>103</v>
      </c>
      <c r="MGD77" s="81" t="s">
        <v>314</v>
      </c>
      <c r="MGE77" s="135">
        <v>11968</v>
      </c>
      <c r="MGF77" s="81" t="s">
        <v>311</v>
      </c>
      <c r="MGG77" s="81">
        <v>89</v>
      </c>
      <c r="MGH77" s="81" t="s">
        <v>315</v>
      </c>
      <c r="MGI77" s="81" t="s">
        <v>309</v>
      </c>
      <c r="MGJ77" s="81" t="s">
        <v>99</v>
      </c>
      <c r="MGK77" s="81" t="s">
        <v>103</v>
      </c>
      <c r="MGL77" s="81" t="s">
        <v>314</v>
      </c>
      <c r="MGM77" s="135">
        <v>11968</v>
      </c>
      <c r="MGN77" s="81" t="s">
        <v>311</v>
      </c>
      <c r="MGO77" s="81">
        <v>89</v>
      </c>
      <c r="MGP77" s="81" t="s">
        <v>315</v>
      </c>
      <c r="MGQ77" s="81" t="s">
        <v>309</v>
      </c>
      <c r="MGR77" s="81" t="s">
        <v>99</v>
      </c>
      <c r="MGS77" s="81" t="s">
        <v>103</v>
      </c>
      <c r="MGT77" s="81" t="s">
        <v>314</v>
      </c>
      <c r="MGU77" s="135">
        <v>11968</v>
      </c>
      <c r="MGV77" s="81" t="s">
        <v>311</v>
      </c>
      <c r="MGW77" s="81">
        <v>89</v>
      </c>
      <c r="MGX77" s="81" t="s">
        <v>315</v>
      </c>
      <c r="MGY77" s="81" t="s">
        <v>309</v>
      </c>
      <c r="MGZ77" s="81" t="s">
        <v>99</v>
      </c>
      <c r="MHA77" s="81" t="s">
        <v>103</v>
      </c>
      <c r="MHB77" s="81" t="s">
        <v>314</v>
      </c>
      <c r="MHC77" s="135">
        <v>11968</v>
      </c>
      <c r="MHD77" s="81" t="s">
        <v>311</v>
      </c>
      <c r="MHE77" s="81">
        <v>89</v>
      </c>
      <c r="MHF77" s="81" t="s">
        <v>315</v>
      </c>
      <c r="MHG77" s="81" t="s">
        <v>309</v>
      </c>
      <c r="MHH77" s="81" t="s">
        <v>99</v>
      </c>
      <c r="MHI77" s="81" t="s">
        <v>103</v>
      </c>
      <c r="MHJ77" s="81" t="s">
        <v>314</v>
      </c>
      <c r="MHK77" s="135">
        <v>11968</v>
      </c>
      <c r="MHL77" s="81" t="s">
        <v>311</v>
      </c>
      <c r="MHM77" s="81">
        <v>89</v>
      </c>
      <c r="MHN77" s="81" t="s">
        <v>315</v>
      </c>
      <c r="MHO77" s="81" t="s">
        <v>309</v>
      </c>
      <c r="MHP77" s="81" t="s">
        <v>99</v>
      </c>
      <c r="MHQ77" s="81" t="s">
        <v>103</v>
      </c>
      <c r="MHR77" s="81" t="s">
        <v>314</v>
      </c>
      <c r="MHS77" s="135">
        <v>11968</v>
      </c>
      <c r="MHT77" s="81" t="s">
        <v>311</v>
      </c>
      <c r="MHU77" s="81">
        <v>89</v>
      </c>
      <c r="MHV77" s="81" t="s">
        <v>315</v>
      </c>
      <c r="MHW77" s="81" t="s">
        <v>309</v>
      </c>
      <c r="MHX77" s="81" t="s">
        <v>99</v>
      </c>
      <c r="MHY77" s="81" t="s">
        <v>103</v>
      </c>
      <c r="MHZ77" s="81" t="s">
        <v>314</v>
      </c>
      <c r="MIA77" s="135">
        <v>11968</v>
      </c>
      <c r="MIB77" s="81" t="s">
        <v>311</v>
      </c>
      <c r="MIC77" s="81">
        <v>89</v>
      </c>
      <c r="MID77" s="81" t="s">
        <v>315</v>
      </c>
      <c r="MIE77" s="81" t="s">
        <v>309</v>
      </c>
      <c r="MIF77" s="81" t="s">
        <v>99</v>
      </c>
      <c r="MIG77" s="81" t="s">
        <v>103</v>
      </c>
      <c r="MIH77" s="81" t="s">
        <v>314</v>
      </c>
      <c r="MII77" s="135">
        <v>11968</v>
      </c>
      <c r="MIJ77" s="81" t="s">
        <v>311</v>
      </c>
      <c r="MIK77" s="81">
        <v>89</v>
      </c>
      <c r="MIL77" s="81" t="s">
        <v>315</v>
      </c>
      <c r="MIM77" s="81" t="s">
        <v>309</v>
      </c>
      <c r="MIN77" s="81" t="s">
        <v>99</v>
      </c>
      <c r="MIO77" s="81" t="s">
        <v>103</v>
      </c>
      <c r="MIP77" s="81" t="s">
        <v>314</v>
      </c>
      <c r="MIQ77" s="135">
        <v>11968</v>
      </c>
      <c r="MIR77" s="81" t="s">
        <v>311</v>
      </c>
      <c r="MIS77" s="81">
        <v>89</v>
      </c>
      <c r="MIT77" s="81" t="s">
        <v>315</v>
      </c>
      <c r="MIU77" s="81" t="s">
        <v>309</v>
      </c>
      <c r="MIV77" s="81" t="s">
        <v>99</v>
      </c>
      <c r="MIW77" s="81" t="s">
        <v>103</v>
      </c>
      <c r="MIX77" s="81" t="s">
        <v>314</v>
      </c>
      <c r="MIY77" s="135">
        <v>11968</v>
      </c>
      <c r="MIZ77" s="81" t="s">
        <v>311</v>
      </c>
      <c r="MJA77" s="81">
        <v>89</v>
      </c>
      <c r="MJB77" s="81" t="s">
        <v>315</v>
      </c>
      <c r="MJC77" s="81" t="s">
        <v>309</v>
      </c>
      <c r="MJD77" s="81" t="s">
        <v>99</v>
      </c>
      <c r="MJE77" s="81" t="s">
        <v>103</v>
      </c>
      <c r="MJF77" s="81" t="s">
        <v>314</v>
      </c>
      <c r="MJG77" s="135">
        <v>11968</v>
      </c>
      <c r="MJH77" s="81" t="s">
        <v>311</v>
      </c>
      <c r="MJI77" s="81">
        <v>89</v>
      </c>
      <c r="MJJ77" s="81" t="s">
        <v>315</v>
      </c>
      <c r="MJK77" s="81" t="s">
        <v>309</v>
      </c>
      <c r="MJL77" s="81" t="s">
        <v>99</v>
      </c>
      <c r="MJM77" s="81" t="s">
        <v>103</v>
      </c>
      <c r="MJN77" s="81" t="s">
        <v>314</v>
      </c>
      <c r="MJO77" s="135">
        <v>11968</v>
      </c>
      <c r="MJP77" s="81" t="s">
        <v>311</v>
      </c>
      <c r="MJQ77" s="81">
        <v>89</v>
      </c>
      <c r="MJR77" s="81" t="s">
        <v>315</v>
      </c>
      <c r="MJS77" s="81" t="s">
        <v>309</v>
      </c>
      <c r="MJT77" s="81" t="s">
        <v>99</v>
      </c>
      <c r="MJU77" s="81" t="s">
        <v>103</v>
      </c>
      <c r="MJV77" s="81" t="s">
        <v>314</v>
      </c>
      <c r="MJW77" s="135">
        <v>11968</v>
      </c>
      <c r="MJX77" s="81" t="s">
        <v>311</v>
      </c>
      <c r="MJY77" s="81">
        <v>89</v>
      </c>
      <c r="MJZ77" s="81" t="s">
        <v>315</v>
      </c>
      <c r="MKA77" s="81" t="s">
        <v>309</v>
      </c>
      <c r="MKB77" s="81" t="s">
        <v>99</v>
      </c>
      <c r="MKC77" s="81" t="s">
        <v>103</v>
      </c>
      <c r="MKD77" s="81" t="s">
        <v>314</v>
      </c>
      <c r="MKE77" s="135">
        <v>11968</v>
      </c>
      <c r="MKF77" s="81" t="s">
        <v>311</v>
      </c>
      <c r="MKG77" s="81">
        <v>89</v>
      </c>
      <c r="MKH77" s="81" t="s">
        <v>315</v>
      </c>
      <c r="MKI77" s="81" t="s">
        <v>309</v>
      </c>
      <c r="MKJ77" s="81" t="s">
        <v>99</v>
      </c>
      <c r="MKK77" s="81" t="s">
        <v>103</v>
      </c>
      <c r="MKL77" s="81" t="s">
        <v>314</v>
      </c>
      <c r="MKM77" s="135">
        <v>11968</v>
      </c>
      <c r="MKN77" s="81" t="s">
        <v>311</v>
      </c>
      <c r="MKO77" s="81">
        <v>89</v>
      </c>
      <c r="MKP77" s="81" t="s">
        <v>315</v>
      </c>
      <c r="MKQ77" s="81" t="s">
        <v>309</v>
      </c>
      <c r="MKR77" s="81" t="s">
        <v>99</v>
      </c>
      <c r="MKS77" s="81" t="s">
        <v>103</v>
      </c>
      <c r="MKT77" s="81" t="s">
        <v>314</v>
      </c>
      <c r="MKU77" s="135">
        <v>11968</v>
      </c>
      <c r="MKV77" s="81" t="s">
        <v>311</v>
      </c>
      <c r="MKW77" s="81">
        <v>89</v>
      </c>
      <c r="MKX77" s="81" t="s">
        <v>315</v>
      </c>
      <c r="MKY77" s="81" t="s">
        <v>309</v>
      </c>
      <c r="MKZ77" s="81" t="s">
        <v>99</v>
      </c>
      <c r="MLA77" s="81" t="s">
        <v>103</v>
      </c>
      <c r="MLB77" s="81" t="s">
        <v>314</v>
      </c>
      <c r="MLC77" s="135">
        <v>11968</v>
      </c>
      <c r="MLD77" s="81" t="s">
        <v>311</v>
      </c>
      <c r="MLE77" s="81">
        <v>89</v>
      </c>
      <c r="MLF77" s="81" t="s">
        <v>315</v>
      </c>
      <c r="MLG77" s="81" t="s">
        <v>309</v>
      </c>
      <c r="MLH77" s="81" t="s">
        <v>99</v>
      </c>
      <c r="MLI77" s="81" t="s">
        <v>103</v>
      </c>
      <c r="MLJ77" s="81" t="s">
        <v>314</v>
      </c>
      <c r="MLK77" s="135">
        <v>11968</v>
      </c>
      <c r="MLL77" s="81" t="s">
        <v>311</v>
      </c>
      <c r="MLM77" s="81">
        <v>89</v>
      </c>
      <c r="MLN77" s="81" t="s">
        <v>315</v>
      </c>
      <c r="MLO77" s="81" t="s">
        <v>309</v>
      </c>
      <c r="MLP77" s="81" t="s">
        <v>99</v>
      </c>
      <c r="MLQ77" s="81" t="s">
        <v>103</v>
      </c>
      <c r="MLR77" s="81" t="s">
        <v>314</v>
      </c>
      <c r="MLS77" s="135">
        <v>11968</v>
      </c>
      <c r="MLT77" s="81" t="s">
        <v>311</v>
      </c>
      <c r="MLU77" s="81">
        <v>89</v>
      </c>
      <c r="MLV77" s="81" t="s">
        <v>315</v>
      </c>
      <c r="MLW77" s="81" t="s">
        <v>309</v>
      </c>
      <c r="MLX77" s="81" t="s">
        <v>99</v>
      </c>
      <c r="MLY77" s="81" t="s">
        <v>103</v>
      </c>
      <c r="MLZ77" s="81" t="s">
        <v>314</v>
      </c>
      <c r="MMA77" s="135">
        <v>11968</v>
      </c>
      <c r="MMB77" s="81" t="s">
        <v>311</v>
      </c>
      <c r="MMC77" s="81">
        <v>89</v>
      </c>
      <c r="MMD77" s="81" t="s">
        <v>315</v>
      </c>
      <c r="MME77" s="81" t="s">
        <v>309</v>
      </c>
      <c r="MMF77" s="81" t="s">
        <v>99</v>
      </c>
      <c r="MMG77" s="81" t="s">
        <v>103</v>
      </c>
      <c r="MMH77" s="81" t="s">
        <v>314</v>
      </c>
      <c r="MMI77" s="135">
        <v>11968</v>
      </c>
      <c r="MMJ77" s="81" t="s">
        <v>311</v>
      </c>
      <c r="MMK77" s="81">
        <v>89</v>
      </c>
      <c r="MML77" s="81" t="s">
        <v>315</v>
      </c>
      <c r="MMM77" s="81" t="s">
        <v>309</v>
      </c>
      <c r="MMN77" s="81" t="s">
        <v>99</v>
      </c>
      <c r="MMO77" s="81" t="s">
        <v>103</v>
      </c>
      <c r="MMP77" s="81" t="s">
        <v>314</v>
      </c>
      <c r="MMQ77" s="135">
        <v>11968</v>
      </c>
      <c r="MMR77" s="81" t="s">
        <v>311</v>
      </c>
      <c r="MMS77" s="81">
        <v>89</v>
      </c>
      <c r="MMT77" s="81" t="s">
        <v>315</v>
      </c>
      <c r="MMU77" s="81" t="s">
        <v>309</v>
      </c>
      <c r="MMV77" s="81" t="s">
        <v>99</v>
      </c>
      <c r="MMW77" s="81" t="s">
        <v>103</v>
      </c>
      <c r="MMX77" s="81" t="s">
        <v>314</v>
      </c>
      <c r="MMY77" s="135">
        <v>11968</v>
      </c>
      <c r="MMZ77" s="81" t="s">
        <v>311</v>
      </c>
      <c r="MNA77" s="81">
        <v>89</v>
      </c>
      <c r="MNB77" s="81" t="s">
        <v>315</v>
      </c>
      <c r="MNC77" s="81" t="s">
        <v>309</v>
      </c>
      <c r="MND77" s="81" t="s">
        <v>99</v>
      </c>
      <c r="MNE77" s="81" t="s">
        <v>103</v>
      </c>
      <c r="MNF77" s="81" t="s">
        <v>314</v>
      </c>
      <c r="MNG77" s="135">
        <v>11968</v>
      </c>
      <c r="MNH77" s="81" t="s">
        <v>311</v>
      </c>
      <c r="MNI77" s="81">
        <v>89</v>
      </c>
      <c r="MNJ77" s="81" t="s">
        <v>315</v>
      </c>
      <c r="MNK77" s="81" t="s">
        <v>309</v>
      </c>
      <c r="MNL77" s="81" t="s">
        <v>99</v>
      </c>
      <c r="MNM77" s="81" t="s">
        <v>103</v>
      </c>
      <c r="MNN77" s="81" t="s">
        <v>314</v>
      </c>
      <c r="MNO77" s="135">
        <v>11968</v>
      </c>
      <c r="MNP77" s="81" t="s">
        <v>311</v>
      </c>
      <c r="MNQ77" s="81">
        <v>89</v>
      </c>
      <c r="MNR77" s="81" t="s">
        <v>315</v>
      </c>
      <c r="MNS77" s="81" t="s">
        <v>309</v>
      </c>
      <c r="MNT77" s="81" t="s">
        <v>99</v>
      </c>
      <c r="MNU77" s="81" t="s">
        <v>103</v>
      </c>
      <c r="MNV77" s="81" t="s">
        <v>314</v>
      </c>
      <c r="MNW77" s="135">
        <v>11968</v>
      </c>
      <c r="MNX77" s="81" t="s">
        <v>311</v>
      </c>
      <c r="MNY77" s="81">
        <v>89</v>
      </c>
      <c r="MNZ77" s="81" t="s">
        <v>315</v>
      </c>
      <c r="MOA77" s="81" t="s">
        <v>309</v>
      </c>
      <c r="MOB77" s="81" t="s">
        <v>99</v>
      </c>
      <c r="MOC77" s="81" t="s">
        <v>103</v>
      </c>
      <c r="MOD77" s="81" t="s">
        <v>314</v>
      </c>
      <c r="MOE77" s="135">
        <v>11968</v>
      </c>
      <c r="MOF77" s="81" t="s">
        <v>311</v>
      </c>
      <c r="MOG77" s="81">
        <v>89</v>
      </c>
      <c r="MOH77" s="81" t="s">
        <v>315</v>
      </c>
      <c r="MOI77" s="81" t="s">
        <v>309</v>
      </c>
      <c r="MOJ77" s="81" t="s">
        <v>99</v>
      </c>
      <c r="MOK77" s="81" t="s">
        <v>103</v>
      </c>
      <c r="MOL77" s="81" t="s">
        <v>314</v>
      </c>
      <c r="MOM77" s="135">
        <v>11968</v>
      </c>
      <c r="MON77" s="81" t="s">
        <v>311</v>
      </c>
      <c r="MOO77" s="81">
        <v>89</v>
      </c>
      <c r="MOP77" s="81" t="s">
        <v>315</v>
      </c>
      <c r="MOQ77" s="81" t="s">
        <v>309</v>
      </c>
      <c r="MOR77" s="81" t="s">
        <v>99</v>
      </c>
      <c r="MOS77" s="81" t="s">
        <v>103</v>
      </c>
      <c r="MOT77" s="81" t="s">
        <v>314</v>
      </c>
      <c r="MOU77" s="135">
        <v>11968</v>
      </c>
      <c r="MOV77" s="81" t="s">
        <v>311</v>
      </c>
      <c r="MOW77" s="81">
        <v>89</v>
      </c>
      <c r="MOX77" s="81" t="s">
        <v>315</v>
      </c>
      <c r="MOY77" s="81" t="s">
        <v>309</v>
      </c>
      <c r="MOZ77" s="81" t="s">
        <v>99</v>
      </c>
      <c r="MPA77" s="81" t="s">
        <v>103</v>
      </c>
      <c r="MPB77" s="81" t="s">
        <v>314</v>
      </c>
      <c r="MPC77" s="135">
        <v>11968</v>
      </c>
      <c r="MPD77" s="81" t="s">
        <v>311</v>
      </c>
      <c r="MPE77" s="81">
        <v>89</v>
      </c>
      <c r="MPF77" s="81" t="s">
        <v>315</v>
      </c>
      <c r="MPG77" s="81" t="s">
        <v>309</v>
      </c>
      <c r="MPH77" s="81" t="s">
        <v>99</v>
      </c>
      <c r="MPI77" s="81" t="s">
        <v>103</v>
      </c>
      <c r="MPJ77" s="81" t="s">
        <v>314</v>
      </c>
      <c r="MPK77" s="135">
        <v>11968</v>
      </c>
      <c r="MPL77" s="81" t="s">
        <v>311</v>
      </c>
      <c r="MPM77" s="81">
        <v>89</v>
      </c>
      <c r="MPN77" s="81" t="s">
        <v>315</v>
      </c>
      <c r="MPO77" s="81" t="s">
        <v>309</v>
      </c>
      <c r="MPP77" s="81" t="s">
        <v>99</v>
      </c>
      <c r="MPQ77" s="81" t="s">
        <v>103</v>
      </c>
      <c r="MPR77" s="81" t="s">
        <v>314</v>
      </c>
      <c r="MPS77" s="135">
        <v>11968</v>
      </c>
      <c r="MPT77" s="81" t="s">
        <v>311</v>
      </c>
      <c r="MPU77" s="81">
        <v>89</v>
      </c>
      <c r="MPV77" s="81" t="s">
        <v>315</v>
      </c>
      <c r="MPW77" s="81" t="s">
        <v>309</v>
      </c>
      <c r="MPX77" s="81" t="s">
        <v>99</v>
      </c>
      <c r="MPY77" s="81" t="s">
        <v>103</v>
      </c>
      <c r="MPZ77" s="81" t="s">
        <v>314</v>
      </c>
      <c r="MQA77" s="135">
        <v>11968</v>
      </c>
      <c r="MQB77" s="81" t="s">
        <v>311</v>
      </c>
      <c r="MQC77" s="81">
        <v>89</v>
      </c>
      <c r="MQD77" s="81" t="s">
        <v>315</v>
      </c>
      <c r="MQE77" s="81" t="s">
        <v>309</v>
      </c>
      <c r="MQF77" s="81" t="s">
        <v>99</v>
      </c>
      <c r="MQG77" s="81" t="s">
        <v>103</v>
      </c>
      <c r="MQH77" s="81" t="s">
        <v>314</v>
      </c>
      <c r="MQI77" s="135">
        <v>11968</v>
      </c>
      <c r="MQJ77" s="81" t="s">
        <v>311</v>
      </c>
      <c r="MQK77" s="81">
        <v>89</v>
      </c>
      <c r="MQL77" s="81" t="s">
        <v>315</v>
      </c>
      <c r="MQM77" s="81" t="s">
        <v>309</v>
      </c>
      <c r="MQN77" s="81" t="s">
        <v>99</v>
      </c>
      <c r="MQO77" s="81" t="s">
        <v>103</v>
      </c>
      <c r="MQP77" s="81" t="s">
        <v>314</v>
      </c>
      <c r="MQQ77" s="135">
        <v>11968</v>
      </c>
      <c r="MQR77" s="81" t="s">
        <v>311</v>
      </c>
      <c r="MQS77" s="81">
        <v>89</v>
      </c>
      <c r="MQT77" s="81" t="s">
        <v>315</v>
      </c>
      <c r="MQU77" s="81" t="s">
        <v>309</v>
      </c>
      <c r="MQV77" s="81" t="s">
        <v>99</v>
      </c>
      <c r="MQW77" s="81" t="s">
        <v>103</v>
      </c>
      <c r="MQX77" s="81" t="s">
        <v>314</v>
      </c>
      <c r="MQY77" s="135">
        <v>11968</v>
      </c>
      <c r="MQZ77" s="81" t="s">
        <v>311</v>
      </c>
      <c r="MRA77" s="81">
        <v>89</v>
      </c>
      <c r="MRB77" s="81" t="s">
        <v>315</v>
      </c>
      <c r="MRC77" s="81" t="s">
        <v>309</v>
      </c>
      <c r="MRD77" s="81" t="s">
        <v>99</v>
      </c>
      <c r="MRE77" s="81" t="s">
        <v>103</v>
      </c>
      <c r="MRF77" s="81" t="s">
        <v>314</v>
      </c>
      <c r="MRG77" s="135">
        <v>11968</v>
      </c>
      <c r="MRH77" s="81" t="s">
        <v>311</v>
      </c>
      <c r="MRI77" s="81">
        <v>89</v>
      </c>
      <c r="MRJ77" s="81" t="s">
        <v>315</v>
      </c>
      <c r="MRK77" s="81" t="s">
        <v>309</v>
      </c>
      <c r="MRL77" s="81" t="s">
        <v>99</v>
      </c>
      <c r="MRM77" s="81" t="s">
        <v>103</v>
      </c>
      <c r="MRN77" s="81" t="s">
        <v>314</v>
      </c>
      <c r="MRO77" s="135">
        <v>11968</v>
      </c>
      <c r="MRP77" s="81" t="s">
        <v>311</v>
      </c>
      <c r="MRQ77" s="81">
        <v>89</v>
      </c>
      <c r="MRR77" s="81" t="s">
        <v>315</v>
      </c>
      <c r="MRS77" s="81" t="s">
        <v>309</v>
      </c>
      <c r="MRT77" s="81" t="s">
        <v>99</v>
      </c>
      <c r="MRU77" s="81" t="s">
        <v>103</v>
      </c>
      <c r="MRV77" s="81" t="s">
        <v>314</v>
      </c>
      <c r="MRW77" s="135">
        <v>11968</v>
      </c>
      <c r="MRX77" s="81" t="s">
        <v>311</v>
      </c>
      <c r="MRY77" s="81">
        <v>89</v>
      </c>
      <c r="MRZ77" s="81" t="s">
        <v>315</v>
      </c>
      <c r="MSA77" s="81" t="s">
        <v>309</v>
      </c>
      <c r="MSB77" s="81" t="s">
        <v>99</v>
      </c>
      <c r="MSC77" s="81" t="s">
        <v>103</v>
      </c>
      <c r="MSD77" s="81" t="s">
        <v>314</v>
      </c>
      <c r="MSE77" s="135">
        <v>11968</v>
      </c>
      <c r="MSF77" s="81" t="s">
        <v>311</v>
      </c>
      <c r="MSG77" s="81">
        <v>89</v>
      </c>
      <c r="MSH77" s="81" t="s">
        <v>315</v>
      </c>
      <c r="MSI77" s="81" t="s">
        <v>309</v>
      </c>
      <c r="MSJ77" s="81" t="s">
        <v>99</v>
      </c>
      <c r="MSK77" s="81" t="s">
        <v>103</v>
      </c>
      <c r="MSL77" s="81" t="s">
        <v>314</v>
      </c>
      <c r="MSM77" s="135">
        <v>11968</v>
      </c>
      <c r="MSN77" s="81" t="s">
        <v>311</v>
      </c>
      <c r="MSO77" s="81">
        <v>89</v>
      </c>
      <c r="MSP77" s="81" t="s">
        <v>315</v>
      </c>
      <c r="MSQ77" s="81" t="s">
        <v>309</v>
      </c>
      <c r="MSR77" s="81" t="s">
        <v>99</v>
      </c>
      <c r="MSS77" s="81" t="s">
        <v>103</v>
      </c>
      <c r="MST77" s="81" t="s">
        <v>314</v>
      </c>
      <c r="MSU77" s="135">
        <v>11968</v>
      </c>
      <c r="MSV77" s="81" t="s">
        <v>311</v>
      </c>
      <c r="MSW77" s="81">
        <v>89</v>
      </c>
      <c r="MSX77" s="81" t="s">
        <v>315</v>
      </c>
      <c r="MSY77" s="81" t="s">
        <v>309</v>
      </c>
      <c r="MSZ77" s="81" t="s">
        <v>99</v>
      </c>
      <c r="MTA77" s="81" t="s">
        <v>103</v>
      </c>
      <c r="MTB77" s="81" t="s">
        <v>314</v>
      </c>
      <c r="MTC77" s="135">
        <v>11968</v>
      </c>
      <c r="MTD77" s="81" t="s">
        <v>311</v>
      </c>
      <c r="MTE77" s="81">
        <v>89</v>
      </c>
      <c r="MTF77" s="81" t="s">
        <v>315</v>
      </c>
      <c r="MTG77" s="81" t="s">
        <v>309</v>
      </c>
      <c r="MTH77" s="81" t="s">
        <v>99</v>
      </c>
      <c r="MTI77" s="81" t="s">
        <v>103</v>
      </c>
      <c r="MTJ77" s="81" t="s">
        <v>314</v>
      </c>
      <c r="MTK77" s="135">
        <v>11968</v>
      </c>
      <c r="MTL77" s="81" t="s">
        <v>311</v>
      </c>
      <c r="MTM77" s="81">
        <v>89</v>
      </c>
      <c r="MTN77" s="81" t="s">
        <v>315</v>
      </c>
      <c r="MTO77" s="81" t="s">
        <v>309</v>
      </c>
      <c r="MTP77" s="81" t="s">
        <v>99</v>
      </c>
      <c r="MTQ77" s="81" t="s">
        <v>103</v>
      </c>
      <c r="MTR77" s="81" t="s">
        <v>314</v>
      </c>
      <c r="MTS77" s="135">
        <v>11968</v>
      </c>
      <c r="MTT77" s="81" t="s">
        <v>311</v>
      </c>
      <c r="MTU77" s="81">
        <v>89</v>
      </c>
      <c r="MTV77" s="81" t="s">
        <v>315</v>
      </c>
      <c r="MTW77" s="81" t="s">
        <v>309</v>
      </c>
      <c r="MTX77" s="81" t="s">
        <v>99</v>
      </c>
      <c r="MTY77" s="81" t="s">
        <v>103</v>
      </c>
      <c r="MTZ77" s="81" t="s">
        <v>314</v>
      </c>
      <c r="MUA77" s="135">
        <v>11968</v>
      </c>
      <c r="MUB77" s="81" t="s">
        <v>311</v>
      </c>
      <c r="MUC77" s="81">
        <v>89</v>
      </c>
      <c r="MUD77" s="81" t="s">
        <v>315</v>
      </c>
      <c r="MUE77" s="81" t="s">
        <v>309</v>
      </c>
      <c r="MUF77" s="81" t="s">
        <v>99</v>
      </c>
      <c r="MUG77" s="81" t="s">
        <v>103</v>
      </c>
      <c r="MUH77" s="81" t="s">
        <v>314</v>
      </c>
      <c r="MUI77" s="135">
        <v>11968</v>
      </c>
      <c r="MUJ77" s="81" t="s">
        <v>311</v>
      </c>
      <c r="MUK77" s="81">
        <v>89</v>
      </c>
      <c r="MUL77" s="81" t="s">
        <v>315</v>
      </c>
      <c r="MUM77" s="81" t="s">
        <v>309</v>
      </c>
      <c r="MUN77" s="81" t="s">
        <v>99</v>
      </c>
      <c r="MUO77" s="81" t="s">
        <v>103</v>
      </c>
      <c r="MUP77" s="81" t="s">
        <v>314</v>
      </c>
      <c r="MUQ77" s="135">
        <v>11968</v>
      </c>
      <c r="MUR77" s="81" t="s">
        <v>311</v>
      </c>
      <c r="MUS77" s="81">
        <v>89</v>
      </c>
      <c r="MUT77" s="81" t="s">
        <v>315</v>
      </c>
      <c r="MUU77" s="81" t="s">
        <v>309</v>
      </c>
      <c r="MUV77" s="81" t="s">
        <v>99</v>
      </c>
      <c r="MUW77" s="81" t="s">
        <v>103</v>
      </c>
      <c r="MUX77" s="81" t="s">
        <v>314</v>
      </c>
      <c r="MUY77" s="135">
        <v>11968</v>
      </c>
      <c r="MUZ77" s="81" t="s">
        <v>311</v>
      </c>
      <c r="MVA77" s="81">
        <v>89</v>
      </c>
      <c r="MVB77" s="81" t="s">
        <v>315</v>
      </c>
      <c r="MVC77" s="81" t="s">
        <v>309</v>
      </c>
      <c r="MVD77" s="81" t="s">
        <v>99</v>
      </c>
      <c r="MVE77" s="81" t="s">
        <v>103</v>
      </c>
      <c r="MVF77" s="81" t="s">
        <v>314</v>
      </c>
      <c r="MVG77" s="135">
        <v>11968</v>
      </c>
      <c r="MVH77" s="81" t="s">
        <v>311</v>
      </c>
      <c r="MVI77" s="81">
        <v>89</v>
      </c>
      <c r="MVJ77" s="81" t="s">
        <v>315</v>
      </c>
      <c r="MVK77" s="81" t="s">
        <v>309</v>
      </c>
      <c r="MVL77" s="81" t="s">
        <v>99</v>
      </c>
      <c r="MVM77" s="81" t="s">
        <v>103</v>
      </c>
      <c r="MVN77" s="81" t="s">
        <v>314</v>
      </c>
      <c r="MVO77" s="135">
        <v>11968</v>
      </c>
      <c r="MVP77" s="81" t="s">
        <v>311</v>
      </c>
      <c r="MVQ77" s="81">
        <v>89</v>
      </c>
      <c r="MVR77" s="81" t="s">
        <v>315</v>
      </c>
      <c r="MVS77" s="81" t="s">
        <v>309</v>
      </c>
      <c r="MVT77" s="81" t="s">
        <v>99</v>
      </c>
      <c r="MVU77" s="81" t="s">
        <v>103</v>
      </c>
      <c r="MVV77" s="81" t="s">
        <v>314</v>
      </c>
      <c r="MVW77" s="135">
        <v>11968</v>
      </c>
      <c r="MVX77" s="81" t="s">
        <v>311</v>
      </c>
      <c r="MVY77" s="81">
        <v>89</v>
      </c>
      <c r="MVZ77" s="81" t="s">
        <v>315</v>
      </c>
      <c r="MWA77" s="81" t="s">
        <v>309</v>
      </c>
      <c r="MWB77" s="81" t="s">
        <v>99</v>
      </c>
      <c r="MWC77" s="81" t="s">
        <v>103</v>
      </c>
      <c r="MWD77" s="81" t="s">
        <v>314</v>
      </c>
      <c r="MWE77" s="135">
        <v>11968</v>
      </c>
      <c r="MWF77" s="81" t="s">
        <v>311</v>
      </c>
      <c r="MWG77" s="81">
        <v>89</v>
      </c>
      <c r="MWH77" s="81" t="s">
        <v>315</v>
      </c>
      <c r="MWI77" s="81" t="s">
        <v>309</v>
      </c>
      <c r="MWJ77" s="81" t="s">
        <v>99</v>
      </c>
      <c r="MWK77" s="81" t="s">
        <v>103</v>
      </c>
      <c r="MWL77" s="81" t="s">
        <v>314</v>
      </c>
      <c r="MWM77" s="135">
        <v>11968</v>
      </c>
      <c r="MWN77" s="81" t="s">
        <v>311</v>
      </c>
      <c r="MWO77" s="81">
        <v>89</v>
      </c>
      <c r="MWP77" s="81" t="s">
        <v>315</v>
      </c>
      <c r="MWQ77" s="81" t="s">
        <v>309</v>
      </c>
      <c r="MWR77" s="81" t="s">
        <v>99</v>
      </c>
      <c r="MWS77" s="81" t="s">
        <v>103</v>
      </c>
      <c r="MWT77" s="81" t="s">
        <v>314</v>
      </c>
      <c r="MWU77" s="135">
        <v>11968</v>
      </c>
      <c r="MWV77" s="81" t="s">
        <v>311</v>
      </c>
      <c r="MWW77" s="81">
        <v>89</v>
      </c>
      <c r="MWX77" s="81" t="s">
        <v>315</v>
      </c>
      <c r="MWY77" s="81" t="s">
        <v>309</v>
      </c>
      <c r="MWZ77" s="81" t="s">
        <v>99</v>
      </c>
      <c r="MXA77" s="81" t="s">
        <v>103</v>
      </c>
      <c r="MXB77" s="81" t="s">
        <v>314</v>
      </c>
      <c r="MXC77" s="135">
        <v>11968</v>
      </c>
      <c r="MXD77" s="81" t="s">
        <v>311</v>
      </c>
      <c r="MXE77" s="81">
        <v>89</v>
      </c>
      <c r="MXF77" s="81" t="s">
        <v>315</v>
      </c>
      <c r="MXG77" s="81" t="s">
        <v>309</v>
      </c>
      <c r="MXH77" s="81" t="s">
        <v>99</v>
      </c>
      <c r="MXI77" s="81" t="s">
        <v>103</v>
      </c>
      <c r="MXJ77" s="81" t="s">
        <v>314</v>
      </c>
      <c r="MXK77" s="135">
        <v>11968</v>
      </c>
      <c r="MXL77" s="81" t="s">
        <v>311</v>
      </c>
      <c r="MXM77" s="81">
        <v>89</v>
      </c>
      <c r="MXN77" s="81" t="s">
        <v>315</v>
      </c>
      <c r="MXO77" s="81" t="s">
        <v>309</v>
      </c>
      <c r="MXP77" s="81" t="s">
        <v>99</v>
      </c>
      <c r="MXQ77" s="81" t="s">
        <v>103</v>
      </c>
      <c r="MXR77" s="81" t="s">
        <v>314</v>
      </c>
      <c r="MXS77" s="135">
        <v>11968</v>
      </c>
      <c r="MXT77" s="81" t="s">
        <v>311</v>
      </c>
      <c r="MXU77" s="81">
        <v>89</v>
      </c>
      <c r="MXV77" s="81" t="s">
        <v>315</v>
      </c>
      <c r="MXW77" s="81" t="s">
        <v>309</v>
      </c>
      <c r="MXX77" s="81" t="s">
        <v>99</v>
      </c>
      <c r="MXY77" s="81" t="s">
        <v>103</v>
      </c>
      <c r="MXZ77" s="81" t="s">
        <v>314</v>
      </c>
      <c r="MYA77" s="135">
        <v>11968</v>
      </c>
      <c r="MYB77" s="81" t="s">
        <v>311</v>
      </c>
      <c r="MYC77" s="81">
        <v>89</v>
      </c>
      <c r="MYD77" s="81" t="s">
        <v>315</v>
      </c>
      <c r="MYE77" s="81" t="s">
        <v>309</v>
      </c>
      <c r="MYF77" s="81" t="s">
        <v>99</v>
      </c>
      <c r="MYG77" s="81" t="s">
        <v>103</v>
      </c>
      <c r="MYH77" s="81" t="s">
        <v>314</v>
      </c>
      <c r="MYI77" s="135">
        <v>11968</v>
      </c>
      <c r="MYJ77" s="81" t="s">
        <v>311</v>
      </c>
      <c r="MYK77" s="81">
        <v>89</v>
      </c>
      <c r="MYL77" s="81" t="s">
        <v>315</v>
      </c>
      <c r="MYM77" s="81" t="s">
        <v>309</v>
      </c>
      <c r="MYN77" s="81" t="s">
        <v>99</v>
      </c>
      <c r="MYO77" s="81" t="s">
        <v>103</v>
      </c>
      <c r="MYP77" s="81" t="s">
        <v>314</v>
      </c>
      <c r="MYQ77" s="135">
        <v>11968</v>
      </c>
      <c r="MYR77" s="81" t="s">
        <v>311</v>
      </c>
      <c r="MYS77" s="81">
        <v>89</v>
      </c>
      <c r="MYT77" s="81" t="s">
        <v>315</v>
      </c>
      <c r="MYU77" s="81" t="s">
        <v>309</v>
      </c>
      <c r="MYV77" s="81" t="s">
        <v>99</v>
      </c>
      <c r="MYW77" s="81" t="s">
        <v>103</v>
      </c>
      <c r="MYX77" s="81" t="s">
        <v>314</v>
      </c>
      <c r="MYY77" s="135">
        <v>11968</v>
      </c>
      <c r="MYZ77" s="81" t="s">
        <v>311</v>
      </c>
      <c r="MZA77" s="81">
        <v>89</v>
      </c>
      <c r="MZB77" s="81" t="s">
        <v>315</v>
      </c>
      <c r="MZC77" s="81" t="s">
        <v>309</v>
      </c>
      <c r="MZD77" s="81" t="s">
        <v>99</v>
      </c>
      <c r="MZE77" s="81" t="s">
        <v>103</v>
      </c>
      <c r="MZF77" s="81" t="s">
        <v>314</v>
      </c>
      <c r="MZG77" s="135">
        <v>11968</v>
      </c>
      <c r="MZH77" s="81" t="s">
        <v>311</v>
      </c>
      <c r="MZI77" s="81">
        <v>89</v>
      </c>
      <c r="MZJ77" s="81" t="s">
        <v>315</v>
      </c>
      <c r="MZK77" s="81" t="s">
        <v>309</v>
      </c>
      <c r="MZL77" s="81" t="s">
        <v>99</v>
      </c>
      <c r="MZM77" s="81" t="s">
        <v>103</v>
      </c>
      <c r="MZN77" s="81" t="s">
        <v>314</v>
      </c>
      <c r="MZO77" s="135">
        <v>11968</v>
      </c>
      <c r="MZP77" s="81" t="s">
        <v>311</v>
      </c>
      <c r="MZQ77" s="81">
        <v>89</v>
      </c>
      <c r="MZR77" s="81" t="s">
        <v>315</v>
      </c>
      <c r="MZS77" s="81" t="s">
        <v>309</v>
      </c>
      <c r="MZT77" s="81" t="s">
        <v>99</v>
      </c>
      <c r="MZU77" s="81" t="s">
        <v>103</v>
      </c>
      <c r="MZV77" s="81" t="s">
        <v>314</v>
      </c>
      <c r="MZW77" s="135">
        <v>11968</v>
      </c>
      <c r="MZX77" s="81" t="s">
        <v>311</v>
      </c>
      <c r="MZY77" s="81">
        <v>89</v>
      </c>
      <c r="MZZ77" s="81" t="s">
        <v>315</v>
      </c>
      <c r="NAA77" s="81" t="s">
        <v>309</v>
      </c>
      <c r="NAB77" s="81" t="s">
        <v>99</v>
      </c>
      <c r="NAC77" s="81" t="s">
        <v>103</v>
      </c>
      <c r="NAD77" s="81" t="s">
        <v>314</v>
      </c>
      <c r="NAE77" s="135">
        <v>11968</v>
      </c>
      <c r="NAF77" s="81" t="s">
        <v>311</v>
      </c>
      <c r="NAG77" s="81">
        <v>89</v>
      </c>
      <c r="NAH77" s="81" t="s">
        <v>315</v>
      </c>
      <c r="NAI77" s="81" t="s">
        <v>309</v>
      </c>
      <c r="NAJ77" s="81" t="s">
        <v>99</v>
      </c>
      <c r="NAK77" s="81" t="s">
        <v>103</v>
      </c>
      <c r="NAL77" s="81" t="s">
        <v>314</v>
      </c>
      <c r="NAM77" s="135">
        <v>11968</v>
      </c>
      <c r="NAN77" s="81" t="s">
        <v>311</v>
      </c>
      <c r="NAO77" s="81">
        <v>89</v>
      </c>
      <c r="NAP77" s="81" t="s">
        <v>315</v>
      </c>
      <c r="NAQ77" s="81" t="s">
        <v>309</v>
      </c>
      <c r="NAR77" s="81" t="s">
        <v>99</v>
      </c>
      <c r="NAS77" s="81" t="s">
        <v>103</v>
      </c>
      <c r="NAT77" s="81" t="s">
        <v>314</v>
      </c>
      <c r="NAU77" s="135">
        <v>11968</v>
      </c>
      <c r="NAV77" s="81" t="s">
        <v>311</v>
      </c>
      <c r="NAW77" s="81">
        <v>89</v>
      </c>
      <c r="NAX77" s="81" t="s">
        <v>315</v>
      </c>
      <c r="NAY77" s="81" t="s">
        <v>309</v>
      </c>
      <c r="NAZ77" s="81" t="s">
        <v>99</v>
      </c>
      <c r="NBA77" s="81" t="s">
        <v>103</v>
      </c>
      <c r="NBB77" s="81" t="s">
        <v>314</v>
      </c>
      <c r="NBC77" s="135">
        <v>11968</v>
      </c>
      <c r="NBD77" s="81" t="s">
        <v>311</v>
      </c>
      <c r="NBE77" s="81">
        <v>89</v>
      </c>
      <c r="NBF77" s="81" t="s">
        <v>315</v>
      </c>
      <c r="NBG77" s="81" t="s">
        <v>309</v>
      </c>
      <c r="NBH77" s="81" t="s">
        <v>99</v>
      </c>
      <c r="NBI77" s="81" t="s">
        <v>103</v>
      </c>
      <c r="NBJ77" s="81" t="s">
        <v>314</v>
      </c>
      <c r="NBK77" s="135">
        <v>11968</v>
      </c>
      <c r="NBL77" s="81" t="s">
        <v>311</v>
      </c>
      <c r="NBM77" s="81">
        <v>89</v>
      </c>
      <c r="NBN77" s="81" t="s">
        <v>315</v>
      </c>
      <c r="NBO77" s="81" t="s">
        <v>309</v>
      </c>
      <c r="NBP77" s="81" t="s">
        <v>99</v>
      </c>
      <c r="NBQ77" s="81" t="s">
        <v>103</v>
      </c>
      <c r="NBR77" s="81" t="s">
        <v>314</v>
      </c>
      <c r="NBS77" s="135">
        <v>11968</v>
      </c>
      <c r="NBT77" s="81" t="s">
        <v>311</v>
      </c>
      <c r="NBU77" s="81">
        <v>89</v>
      </c>
      <c r="NBV77" s="81" t="s">
        <v>315</v>
      </c>
      <c r="NBW77" s="81" t="s">
        <v>309</v>
      </c>
      <c r="NBX77" s="81" t="s">
        <v>99</v>
      </c>
      <c r="NBY77" s="81" t="s">
        <v>103</v>
      </c>
      <c r="NBZ77" s="81" t="s">
        <v>314</v>
      </c>
      <c r="NCA77" s="135">
        <v>11968</v>
      </c>
      <c r="NCB77" s="81" t="s">
        <v>311</v>
      </c>
      <c r="NCC77" s="81">
        <v>89</v>
      </c>
      <c r="NCD77" s="81" t="s">
        <v>315</v>
      </c>
      <c r="NCE77" s="81" t="s">
        <v>309</v>
      </c>
      <c r="NCF77" s="81" t="s">
        <v>99</v>
      </c>
      <c r="NCG77" s="81" t="s">
        <v>103</v>
      </c>
      <c r="NCH77" s="81" t="s">
        <v>314</v>
      </c>
      <c r="NCI77" s="135">
        <v>11968</v>
      </c>
      <c r="NCJ77" s="81" t="s">
        <v>311</v>
      </c>
      <c r="NCK77" s="81">
        <v>89</v>
      </c>
      <c r="NCL77" s="81" t="s">
        <v>315</v>
      </c>
      <c r="NCM77" s="81" t="s">
        <v>309</v>
      </c>
      <c r="NCN77" s="81" t="s">
        <v>99</v>
      </c>
      <c r="NCO77" s="81" t="s">
        <v>103</v>
      </c>
      <c r="NCP77" s="81" t="s">
        <v>314</v>
      </c>
      <c r="NCQ77" s="135">
        <v>11968</v>
      </c>
      <c r="NCR77" s="81" t="s">
        <v>311</v>
      </c>
      <c r="NCS77" s="81">
        <v>89</v>
      </c>
      <c r="NCT77" s="81" t="s">
        <v>315</v>
      </c>
      <c r="NCU77" s="81" t="s">
        <v>309</v>
      </c>
      <c r="NCV77" s="81" t="s">
        <v>99</v>
      </c>
      <c r="NCW77" s="81" t="s">
        <v>103</v>
      </c>
      <c r="NCX77" s="81" t="s">
        <v>314</v>
      </c>
      <c r="NCY77" s="135">
        <v>11968</v>
      </c>
      <c r="NCZ77" s="81" t="s">
        <v>311</v>
      </c>
      <c r="NDA77" s="81">
        <v>89</v>
      </c>
      <c r="NDB77" s="81" t="s">
        <v>315</v>
      </c>
      <c r="NDC77" s="81" t="s">
        <v>309</v>
      </c>
      <c r="NDD77" s="81" t="s">
        <v>99</v>
      </c>
      <c r="NDE77" s="81" t="s">
        <v>103</v>
      </c>
      <c r="NDF77" s="81" t="s">
        <v>314</v>
      </c>
      <c r="NDG77" s="135">
        <v>11968</v>
      </c>
      <c r="NDH77" s="81" t="s">
        <v>311</v>
      </c>
      <c r="NDI77" s="81">
        <v>89</v>
      </c>
      <c r="NDJ77" s="81" t="s">
        <v>315</v>
      </c>
      <c r="NDK77" s="81" t="s">
        <v>309</v>
      </c>
      <c r="NDL77" s="81" t="s">
        <v>99</v>
      </c>
      <c r="NDM77" s="81" t="s">
        <v>103</v>
      </c>
      <c r="NDN77" s="81" t="s">
        <v>314</v>
      </c>
      <c r="NDO77" s="135">
        <v>11968</v>
      </c>
      <c r="NDP77" s="81" t="s">
        <v>311</v>
      </c>
      <c r="NDQ77" s="81">
        <v>89</v>
      </c>
      <c r="NDR77" s="81" t="s">
        <v>315</v>
      </c>
      <c r="NDS77" s="81" t="s">
        <v>309</v>
      </c>
      <c r="NDT77" s="81" t="s">
        <v>99</v>
      </c>
      <c r="NDU77" s="81" t="s">
        <v>103</v>
      </c>
      <c r="NDV77" s="81" t="s">
        <v>314</v>
      </c>
      <c r="NDW77" s="135">
        <v>11968</v>
      </c>
      <c r="NDX77" s="81" t="s">
        <v>311</v>
      </c>
      <c r="NDY77" s="81">
        <v>89</v>
      </c>
      <c r="NDZ77" s="81" t="s">
        <v>315</v>
      </c>
      <c r="NEA77" s="81" t="s">
        <v>309</v>
      </c>
      <c r="NEB77" s="81" t="s">
        <v>99</v>
      </c>
      <c r="NEC77" s="81" t="s">
        <v>103</v>
      </c>
      <c r="NED77" s="81" t="s">
        <v>314</v>
      </c>
      <c r="NEE77" s="135">
        <v>11968</v>
      </c>
      <c r="NEF77" s="81" t="s">
        <v>311</v>
      </c>
      <c r="NEG77" s="81">
        <v>89</v>
      </c>
      <c r="NEH77" s="81" t="s">
        <v>315</v>
      </c>
      <c r="NEI77" s="81" t="s">
        <v>309</v>
      </c>
      <c r="NEJ77" s="81" t="s">
        <v>99</v>
      </c>
      <c r="NEK77" s="81" t="s">
        <v>103</v>
      </c>
      <c r="NEL77" s="81" t="s">
        <v>314</v>
      </c>
      <c r="NEM77" s="135">
        <v>11968</v>
      </c>
      <c r="NEN77" s="81" t="s">
        <v>311</v>
      </c>
      <c r="NEO77" s="81">
        <v>89</v>
      </c>
      <c r="NEP77" s="81" t="s">
        <v>315</v>
      </c>
      <c r="NEQ77" s="81" t="s">
        <v>309</v>
      </c>
      <c r="NER77" s="81" t="s">
        <v>99</v>
      </c>
      <c r="NES77" s="81" t="s">
        <v>103</v>
      </c>
      <c r="NET77" s="81" t="s">
        <v>314</v>
      </c>
      <c r="NEU77" s="135">
        <v>11968</v>
      </c>
      <c r="NEV77" s="81" t="s">
        <v>311</v>
      </c>
      <c r="NEW77" s="81">
        <v>89</v>
      </c>
      <c r="NEX77" s="81" t="s">
        <v>315</v>
      </c>
      <c r="NEY77" s="81" t="s">
        <v>309</v>
      </c>
      <c r="NEZ77" s="81" t="s">
        <v>99</v>
      </c>
      <c r="NFA77" s="81" t="s">
        <v>103</v>
      </c>
      <c r="NFB77" s="81" t="s">
        <v>314</v>
      </c>
      <c r="NFC77" s="135">
        <v>11968</v>
      </c>
      <c r="NFD77" s="81" t="s">
        <v>311</v>
      </c>
      <c r="NFE77" s="81">
        <v>89</v>
      </c>
      <c r="NFF77" s="81" t="s">
        <v>315</v>
      </c>
      <c r="NFG77" s="81" t="s">
        <v>309</v>
      </c>
      <c r="NFH77" s="81" t="s">
        <v>99</v>
      </c>
      <c r="NFI77" s="81" t="s">
        <v>103</v>
      </c>
      <c r="NFJ77" s="81" t="s">
        <v>314</v>
      </c>
      <c r="NFK77" s="135">
        <v>11968</v>
      </c>
      <c r="NFL77" s="81" t="s">
        <v>311</v>
      </c>
      <c r="NFM77" s="81">
        <v>89</v>
      </c>
      <c r="NFN77" s="81" t="s">
        <v>315</v>
      </c>
      <c r="NFO77" s="81" t="s">
        <v>309</v>
      </c>
      <c r="NFP77" s="81" t="s">
        <v>99</v>
      </c>
      <c r="NFQ77" s="81" t="s">
        <v>103</v>
      </c>
      <c r="NFR77" s="81" t="s">
        <v>314</v>
      </c>
      <c r="NFS77" s="135">
        <v>11968</v>
      </c>
      <c r="NFT77" s="81" t="s">
        <v>311</v>
      </c>
      <c r="NFU77" s="81">
        <v>89</v>
      </c>
      <c r="NFV77" s="81" t="s">
        <v>315</v>
      </c>
      <c r="NFW77" s="81" t="s">
        <v>309</v>
      </c>
      <c r="NFX77" s="81" t="s">
        <v>99</v>
      </c>
      <c r="NFY77" s="81" t="s">
        <v>103</v>
      </c>
      <c r="NFZ77" s="81" t="s">
        <v>314</v>
      </c>
      <c r="NGA77" s="135">
        <v>11968</v>
      </c>
      <c r="NGB77" s="81" t="s">
        <v>311</v>
      </c>
      <c r="NGC77" s="81">
        <v>89</v>
      </c>
      <c r="NGD77" s="81" t="s">
        <v>315</v>
      </c>
      <c r="NGE77" s="81" t="s">
        <v>309</v>
      </c>
      <c r="NGF77" s="81" t="s">
        <v>99</v>
      </c>
      <c r="NGG77" s="81" t="s">
        <v>103</v>
      </c>
      <c r="NGH77" s="81" t="s">
        <v>314</v>
      </c>
      <c r="NGI77" s="135">
        <v>11968</v>
      </c>
      <c r="NGJ77" s="81" t="s">
        <v>311</v>
      </c>
      <c r="NGK77" s="81">
        <v>89</v>
      </c>
      <c r="NGL77" s="81" t="s">
        <v>315</v>
      </c>
      <c r="NGM77" s="81" t="s">
        <v>309</v>
      </c>
      <c r="NGN77" s="81" t="s">
        <v>99</v>
      </c>
      <c r="NGO77" s="81" t="s">
        <v>103</v>
      </c>
      <c r="NGP77" s="81" t="s">
        <v>314</v>
      </c>
      <c r="NGQ77" s="135">
        <v>11968</v>
      </c>
      <c r="NGR77" s="81" t="s">
        <v>311</v>
      </c>
      <c r="NGS77" s="81">
        <v>89</v>
      </c>
      <c r="NGT77" s="81" t="s">
        <v>315</v>
      </c>
      <c r="NGU77" s="81" t="s">
        <v>309</v>
      </c>
      <c r="NGV77" s="81" t="s">
        <v>99</v>
      </c>
      <c r="NGW77" s="81" t="s">
        <v>103</v>
      </c>
      <c r="NGX77" s="81" t="s">
        <v>314</v>
      </c>
      <c r="NGY77" s="135">
        <v>11968</v>
      </c>
      <c r="NGZ77" s="81" t="s">
        <v>311</v>
      </c>
      <c r="NHA77" s="81">
        <v>89</v>
      </c>
      <c r="NHB77" s="81" t="s">
        <v>315</v>
      </c>
      <c r="NHC77" s="81" t="s">
        <v>309</v>
      </c>
      <c r="NHD77" s="81" t="s">
        <v>99</v>
      </c>
      <c r="NHE77" s="81" t="s">
        <v>103</v>
      </c>
      <c r="NHF77" s="81" t="s">
        <v>314</v>
      </c>
      <c r="NHG77" s="135">
        <v>11968</v>
      </c>
      <c r="NHH77" s="81" t="s">
        <v>311</v>
      </c>
      <c r="NHI77" s="81">
        <v>89</v>
      </c>
      <c r="NHJ77" s="81" t="s">
        <v>315</v>
      </c>
      <c r="NHK77" s="81" t="s">
        <v>309</v>
      </c>
      <c r="NHL77" s="81" t="s">
        <v>99</v>
      </c>
      <c r="NHM77" s="81" t="s">
        <v>103</v>
      </c>
      <c r="NHN77" s="81" t="s">
        <v>314</v>
      </c>
      <c r="NHO77" s="135">
        <v>11968</v>
      </c>
      <c r="NHP77" s="81" t="s">
        <v>311</v>
      </c>
      <c r="NHQ77" s="81">
        <v>89</v>
      </c>
      <c r="NHR77" s="81" t="s">
        <v>315</v>
      </c>
      <c r="NHS77" s="81" t="s">
        <v>309</v>
      </c>
      <c r="NHT77" s="81" t="s">
        <v>99</v>
      </c>
      <c r="NHU77" s="81" t="s">
        <v>103</v>
      </c>
      <c r="NHV77" s="81" t="s">
        <v>314</v>
      </c>
      <c r="NHW77" s="135">
        <v>11968</v>
      </c>
      <c r="NHX77" s="81" t="s">
        <v>311</v>
      </c>
      <c r="NHY77" s="81">
        <v>89</v>
      </c>
      <c r="NHZ77" s="81" t="s">
        <v>315</v>
      </c>
      <c r="NIA77" s="81" t="s">
        <v>309</v>
      </c>
      <c r="NIB77" s="81" t="s">
        <v>99</v>
      </c>
      <c r="NIC77" s="81" t="s">
        <v>103</v>
      </c>
      <c r="NID77" s="81" t="s">
        <v>314</v>
      </c>
      <c r="NIE77" s="135">
        <v>11968</v>
      </c>
      <c r="NIF77" s="81" t="s">
        <v>311</v>
      </c>
      <c r="NIG77" s="81">
        <v>89</v>
      </c>
      <c r="NIH77" s="81" t="s">
        <v>315</v>
      </c>
      <c r="NII77" s="81" t="s">
        <v>309</v>
      </c>
      <c r="NIJ77" s="81" t="s">
        <v>99</v>
      </c>
      <c r="NIK77" s="81" t="s">
        <v>103</v>
      </c>
      <c r="NIL77" s="81" t="s">
        <v>314</v>
      </c>
      <c r="NIM77" s="135">
        <v>11968</v>
      </c>
      <c r="NIN77" s="81" t="s">
        <v>311</v>
      </c>
      <c r="NIO77" s="81">
        <v>89</v>
      </c>
      <c r="NIP77" s="81" t="s">
        <v>315</v>
      </c>
      <c r="NIQ77" s="81" t="s">
        <v>309</v>
      </c>
      <c r="NIR77" s="81" t="s">
        <v>99</v>
      </c>
      <c r="NIS77" s="81" t="s">
        <v>103</v>
      </c>
      <c r="NIT77" s="81" t="s">
        <v>314</v>
      </c>
      <c r="NIU77" s="135">
        <v>11968</v>
      </c>
      <c r="NIV77" s="81" t="s">
        <v>311</v>
      </c>
      <c r="NIW77" s="81">
        <v>89</v>
      </c>
      <c r="NIX77" s="81" t="s">
        <v>315</v>
      </c>
      <c r="NIY77" s="81" t="s">
        <v>309</v>
      </c>
      <c r="NIZ77" s="81" t="s">
        <v>99</v>
      </c>
      <c r="NJA77" s="81" t="s">
        <v>103</v>
      </c>
      <c r="NJB77" s="81" t="s">
        <v>314</v>
      </c>
      <c r="NJC77" s="135">
        <v>11968</v>
      </c>
      <c r="NJD77" s="81" t="s">
        <v>311</v>
      </c>
      <c r="NJE77" s="81">
        <v>89</v>
      </c>
      <c r="NJF77" s="81" t="s">
        <v>315</v>
      </c>
      <c r="NJG77" s="81" t="s">
        <v>309</v>
      </c>
      <c r="NJH77" s="81" t="s">
        <v>99</v>
      </c>
      <c r="NJI77" s="81" t="s">
        <v>103</v>
      </c>
      <c r="NJJ77" s="81" t="s">
        <v>314</v>
      </c>
      <c r="NJK77" s="135">
        <v>11968</v>
      </c>
      <c r="NJL77" s="81" t="s">
        <v>311</v>
      </c>
      <c r="NJM77" s="81">
        <v>89</v>
      </c>
      <c r="NJN77" s="81" t="s">
        <v>315</v>
      </c>
      <c r="NJO77" s="81" t="s">
        <v>309</v>
      </c>
      <c r="NJP77" s="81" t="s">
        <v>99</v>
      </c>
      <c r="NJQ77" s="81" t="s">
        <v>103</v>
      </c>
      <c r="NJR77" s="81" t="s">
        <v>314</v>
      </c>
      <c r="NJS77" s="135">
        <v>11968</v>
      </c>
      <c r="NJT77" s="81" t="s">
        <v>311</v>
      </c>
      <c r="NJU77" s="81">
        <v>89</v>
      </c>
      <c r="NJV77" s="81" t="s">
        <v>315</v>
      </c>
      <c r="NJW77" s="81" t="s">
        <v>309</v>
      </c>
      <c r="NJX77" s="81" t="s">
        <v>99</v>
      </c>
      <c r="NJY77" s="81" t="s">
        <v>103</v>
      </c>
      <c r="NJZ77" s="81" t="s">
        <v>314</v>
      </c>
      <c r="NKA77" s="135">
        <v>11968</v>
      </c>
      <c r="NKB77" s="81" t="s">
        <v>311</v>
      </c>
      <c r="NKC77" s="81">
        <v>89</v>
      </c>
      <c r="NKD77" s="81" t="s">
        <v>315</v>
      </c>
      <c r="NKE77" s="81" t="s">
        <v>309</v>
      </c>
      <c r="NKF77" s="81" t="s">
        <v>99</v>
      </c>
      <c r="NKG77" s="81" t="s">
        <v>103</v>
      </c>
      <c r="NKH77" s="81" t="s">
        <v>314</v>
      </c>
      <c r="NKI77" s="135">
        <v>11968</v>
      </c>
      <c r="NKJ77" s="81" t="s">
        <v>311</v>
      </c>
      <c r="NKK77" s="81">
        <v>89</v>
      </c>
      <c r="NKL77" s="81" t="s">
        <v>315</v>
      </c>
      <c r="NKM77" s="81" t="s">
        <v>309</v>
      </c>
      <c r="NKN77" s="81" t="s">
        <v>99</v>
      </c>
      <c r="NKO77" s="81" t="s">
        <v>103</v>
      </c>
      <c r="NKP77" s="81" t="s">
        <v>314</v>
      </c>
      <c r="NKQ77" s="135">
        <v>11968</v>
      </c>
      <c r="NKR77" s="81" t="s">
        <v>311</v>
      </c>
      <c r="NKS77" s="81">
        <v>89</v>
      </c>
      <c r="NKT77" s="81" t="s">
        <v>315</v>
      </c>
      <c r="NKU77" s="81" t="s">
        <v>309</v>
      </c>
      <c r="NKV77" s="81" t="s">
        <v>99</v>
      </c>
      <c r="NKW77" s="81" t="s">
        <v>103</v>
      </c>
      <c r="NKX77" s="81" t="s">
        <v>314</v>
      </c>
      <c r="NKY77" s="135">
        <v>11968</v>
      </c>
      <c r="NKZ77" s="81" t="s">
        <v>311</v>
      </c>
      <c r="NLA77" s="81">
        <v>89</v>
      </c>
      <c r="NLB77" s="81" t="s">
        <v>315</v>
      </c>
      <c r="NLC77" s="81" t="s">
        <v>309</v>
      </c>
      <c r="NLD77" s="81" t="s">
        <v>99</v>
      </c>
      <c r="NLE77" s="81" t="s">
        <v>103</v>
      </c>
      <c r="NLF77" s="81" t="s">
        <v>314</v>
      </c>
      <c r="NLG77" s="135">
        <v>11968</v>
      </c>
      <c r="NLH77" s="81" t="s">
        <v>311</v>
      </c>
      <c r="NLI77" s="81">
        <v>89</v>
      </c>
      <c r="NLJ77" s="81" t="s">
        <v>315</v>
      </c>
      <c r="NLK77" s="81" t="s">
        <v>309</v>
      </c>
      <c r="NLL77" s="81" t="s">
        <v>99</v>
      </c>
      <c r="NLM77" s="81" t="s">
        <v>103</v>
      </c>
      <c r="NLN77" s="81" t="s">
        <v>314</v>
      </c>
      <c r="NLO77" s="135">
        <v>11968</v>
      </c>
      <c r="NLP77" s="81" t="s">
        <v>311</v>
      </c>
      <c r="NLQ77" s="81">
        <v>89</v>
      </c>
      <c r="NLR77" s="81" t="s">
        <v>315</v>
      </c>
      <c r="NLS77" s="81" t="s">
        <v>309</v>
      </c>
      <c r="NLT77" s="81" t="s">
        <v>99</v>
      </c>
      <c r="NLU77" s="81" t="s">
        <v>103</v>
      </c>
      <c r="NLV77" s="81" t="s">
        <v>314</v>
      </c>
      <c r="NLW77" s="135">
        <v>11968</v>
      </c>
      <c r="NLX77" s="81" t="s">
        <v>311</v>
      </c>
      <c r="NLY77" s="81">
        <v>89</v>
      </c>
      <c r="NLZ77" s="81" t="s">
        <v>315</v>
      </c>
      <c r="NMA77" s="81" t="s">
        <v>309</v>
      </c>
      <c r="NMB77" s="81" t="s">
        <v>99</v>
      </c>
      <c r="NMC77" s="81" t="s">
        <v>103</v>
      </c>
      <c r="NMD77" s="81" t="s">
        <v>314</v>
      </c>
      <c r="NME77" s="135">
        <v>11968</v>
      </c>
      <c r="NMF77" s="81" t="s">
        <v>311</v>
      </c>
      <c r="NMG77" s="81">
        <v>89</v>
      </c>
      <c r="NMH77" s="81" t="s">
        <v>315</v>
      </c>
      <c r="NMI77" s="81" t="s">
        <v>309</v>
      </c>
      <c r="NMJ77" s="81" t="s">
        <v>99</v>
      </c>
      <c r="NMK77" s="81" t="s">
        <v>103</v>
      </c>
      <c r="NML77" s="81" t="s">
        <v>314</v>
      </c>
      <c r="NMM77" s="135">
        <v>11968</v>
      </c>
      <c r="NMN77" s="81" t="s">
        <v>311</v>
      </c>
      <c r="NMO77" s="81">
        <v>89</v>
      </c>
      <c r="NMP77" s="81" t="s">
        <v>315</v>
      </c>
      <c r="NMQ77" s="81" t="s">
        <v>309</v>
      </c>
      <c r="NMR77" s="81" t="s">
        <v>99</v>
      </c>
      <c r="NMS77" s="81" t="s">
        <v>103</v>
      </c>
      <c r="NMT77" s="81" t="s">
        <v>314</v>
      </c>
      <c r="NMU77" s="135">
        <v>11968</v>
      </c>
      <c r="NMV77" s="81" t="s">
        <v>311</v>
      </c>
      <c r="NMW77" s="81">
        <v>89</v>
      </c>
      <c r="NMX77" s="81" t="s">
        <v>315</v>
      </c>
      <c r="NMY77" s="81" t="s">
        <v>309</v>
      </c>
      <c r="NMZ77" s="81" t="s">
        <v>99</v>
      </c>
      <c r="NNA77" s="81" t="s">
        <v>103</v>
      </c>
      <c r="NNB77" s="81" t="s">
        <v>314</v>
      </c>
      <c r="NNC77" s="135">
        <v>11968</v>
      </c>
      <c r="NND77" s="81" t="s">
        <v>311</v>
      </c>
      <c r="NNE77" s="81">
        <v>89</v>
      </c>
      <c r="NNF77" s="81" t="s">
        <v>315</v>
      </c>
      <c r="NNG77" s="81" t="s">
        <v>309</v>
      </c>
      <c r="NNH77" s="81" t="s">
        <v>99</v>
      </c>
      <c r="NNI77" s="81" t="s">
        <v>103</v>
      </c>
      <c r="NNJ77" s="81" t="s">
        <v>314</v>
      </c>
      <c r="NNK77" s="135">
        <v>11968</v>
      </c>
      <c r="NNL77" s="81" t="s">
        <v>311</v>
      </c>
      <c r="NNM77" s="81">
        <v>89</v>
      </c>
      <c r="NNN77" s="81" t="s">
        <v>315</v>
      </c>
      <c r="NNO77" s="81" t="s">
        <v>309</v>
      </c>
      <c r="NNP77" s="81" t="s">
        <v>99</v>
      </c>
      <c r="NNQ77" s="81" t="s">
        <v>103</v>
      </c>
      <c r="NNR77" s="81" t="s">
        <v>314</v>
      </c>
      <c r="NNS77" s="135">
        <v>11968</v>
      </c>
      <c r="NNT77" s="81" t="s">
        <v>311</v>
      </c>
      <c r="NNU77" s="81">
        <v>89</v>
      </c>
      <c r="NNV77" s="81" t="s">
        <v>315</v>
      </c>
      <c r="NNW77" s="81" t="s">
        <v>309</v>
      </c>
      <c r="NNX77" s="81" t="s">
        <v>99</v>
      </c>
      <c r="NNY77" s="81" t="s">
        <v>103</v>
      </c>
      <c r="NNZ77" s="81" t="s">
        <v>314</v>
      </c>
      <c r="NOA77" s="135">
        <v>11968</v>
      </c>
      <c r="NOB77" s="81" t="s">
        <v>311</v>
      </c>
      <c r="NOC77" s="81">
        <v>89</v>
      </c>
      <c r="NOD77" s="81" t="s">
        <v>315</v>
      </c>
      <c r="NOE77" s="81" t="s">
        <v>309</v>
      </c>
      <c r="NOF77" s="81" t="s">
        <v>99</v>
      </c>
      <c r="NOG77" s="81" t="s">
        <v>103</v>
      </c>
      <c r="NOH77" s="81" t="s">
        <v>314</v>
      </c>
      <c r="NOI77" s="135">
        <v>11968</v>
      </c>
      <c r="NOJ77" s="81" t="s">
        <v>311</v>
      </c>
      <c r="NOK77" s="81">
        <v>89</v>
      </c>
      <c r="NOL77" s="81" t="s">
        <v>315</v>
      </c>
      <c r="NOM77" s="81" t="s">
        <v>309</v>
      </c>
      <c r="NON77" s="81" t="s">
        <v>99</v>
      </c>
      <c r="NOO77" s="81" t="s">
        <v>103</v>
      </c>
      <c r="NOP77" s="81" t="s">
        <v>314</v>
      </c>
      <c r="NOQ77" s="135">
        <v>11968</v>
      </c>
      <c r="NOR77" s="81" t="s">
        <v>311</v>
      </c>
      <c r="NOS77" s="81">
        <v>89</v>
      </c>
      <c r="NOT77" s="81" t="s">
        <v>315</v>
      </c>
      <c r="NOU77" s="81" t="s">
        <v>309</v>
      </c>
      <c r="NOV77" s="81" t="s">
        <v>99</v>
      </c>
      <c r="NOW77" s="81" t="s">
        <v>103</v>
      </c>
      <c r="NOX77" s="81" t="s">
        <v>314</v>
      </c>
      <c r="NOY77" s="135">
        <v>11968</v>
      </c>
      <c r="NOZ77" s="81" t="s">
        <v>311</v>
      </c>
      <c r="NPA77" s="81">
        <v>89</v>
      </c>
      <c r="NPB77" s="81" t="s">
        <v>315</v>
      </c>
      <c r="NPC77" s="81" t="s">
        <v>309</v>
      </c>
      <c r="NPD77" s="81" t="s">
        <v>99</v>
      </c>
      <c r="NPE77" s="81" t="s">
        <v>103</v>
      </c>
      <c r="NPF77" s="81" t="s">
        <v>314</v>
      </c>
      <c r="NPG77" s="135">
        <v>11968</v>
      </c>
      <c r="NPH77" s="81" t="s">
        <v>311</v>
      </c>
      <c r="NPI77" s="81">
        <v>89</v>
      </c>
      <c r="NPJ77" s="81" t="s">
        <v>315</v>
      </c>
      <c r="NPK77" s="81" t="s">
        <v>309</v>
      </c>
      <c r="NPL77" s="81" t="s">
        <v>99</v>
      </c>
      <c r="NPM77" s="81" t="s">
        <v>103</v>
      </c>
      <c r="NPN77" s="81" t="s">
        <v>314</v>
      </c>
      <c r="NPO77" s="135">
        <v>11968</v>
      </c>
      <c r="NPP77" s="81" t="s">
        <v>311</v>
      </c>
      <c r="NPQ77" s="81">
        <v>89</v>
      </c>
      <c r="NPR77" s="81" t="s">
        <v>315</v>
      </c>
      <c r="NPS77" s="81" t="s">
        <v>309</v>
      </c>
      <c r="NPT77" s="81" t="s">
        <v>99</v>
      </c>
      <c r="NPU77" s="81" t="s">
        <v>103</v>
      </c>
      <c r="NPV77" s="81" t="s">
        <v>314</v>
      </c>
      <c r="NPW77" s="135">
        <v>11968</v>
      </c>
      <c r="NPX77" s="81" t="s">
        <v>311</v>
      </c>
      <c r="NPY77" s="81">
        <v>89</v>
      </c>
      <c r="NPZ77" s="81" t="s">
        <v>315</v>
      </c>
      <c r="NQA77" s="81" t="s">
        <v>309</v>
      </c>
      <c r="NQB77" s="81" t="s">
        <v>99</v>
      </c>
      <c r="NQC77" s="81" t="s">
        <v>103</v>
      </c>
      <c r="NQD77" s="81" t="s">
        <v>314</v>
      </c>
      <c r="NQE77" s="135">
        <v>11968</v>
      </c>
      <c r="NQF77" s="81" t="s">
        <v>311</v>
      </c>
      <c r="NQG77" s="81">
        <v>89</v>
      </c>
      <c r="NQH77" s="81" t="s">
        <v>315</v>
      </c>
      <c r="NQI77" s="81" t="s">
        <v>309</v>
      </c>
      <c r="NQJ77" s="81" t="s">
        <v>99</v>
      </c>
      <c r="NQK77" s="81" t="s">
        <v>103</v>
      </c>
      <c r="NQL77" s="81" t="s">
        <v>314</v>
      </c>
      <c r="NQM77" s="135">
        <v>11968</v>
      </c>
      <c r="NQN77" s="81" t="s">
        <v>311</v>
      </c>
      <c r="NQO77" s="81">
        <v>89</v>
      </c>
      <c r="NQP77" s="81" t="s">
        <v>315</v>
      </c>
      <c r="NQQ77" s="81" t="s">
        <v>309</v>
      </c>
      <c r="NQR77" s="81" t="s">
        <v>99</v>
      </c>
      <c r="NQS77" s="81" t="s">
        <v>103</v>
      </c>
      <c r="NQT77" s="81" t="s">
        <v>314</v>
      </c>
      <c r="NQU77" s="135">
        <v>11968</v>
      </c>
      <c r="NQV77" s="81" t="s">
        <v>311</v>
      </c>
      <c r="NQW77" s="81">
        <v>89</v>
      </c>
      <c r="NQX77" s="81" t="s">
        <v>315</v>
      </c>
      <c r="NQY77" s="81" t="s">
        <v>309</v>
      </c>
      <c r="NQZ77" s="81" t="s">
        <v>99</v>
      </c>
      <c r="NRA77" s="81" t="s">
        <v>103</v>
      </c>
      <c r="NRB77" s="81" t="s">
        <v>314</v>
      </c>
      <c r="NRC77" s="135">
        <v>11968</v>
      </c>
      <c r="NRD77" s="81" t="s">
        <v>311</v>
      </c>
      <c r="NRE77" s="81">
        <v>89</v>
      </c>
      <c r="NRF77" s="81" t="s">
        <v>315</v>
      </c>
      <c r="NRG77" s="81" t="s">
        <v>309</v>
      </c>
      <c r="NRH77" s="81" t="s">
        <v>99</v>
      </c>
      <c r="NRI77" s="81" t="s">
        <v>103</v>
      </c>
      <c r="NRJ77" s="81" t="s">
        <v>314</v>
      </c>
      <c r="NRK77" s="135">
        <v>11968</v>
      </c>
      <c r="NRL77" s="81" t="s">
        <v>311</v>
      </c>
      <c r="NRM77" s="81">
        <v>89</v>
      </c>
      <c r="NRN77" s="81" t="s">
        <v>315</v>
      </c>
      <c r="NRO77" s="81" t="s">
        <v>309</v>
      </c>
      <c r="NRP77" s="81" t="s">
        <v>99</v>
      </c>
      <c r="NRQ77" s="81" t="s">
        <v>103</v>
      </c>
      <c r="NRR77" s="81" t="s">
        <v>314</v>
      </c>
      <c r="NRS77" s="135">
        <v>11968</v>
      </c>
      <c r="NRT77" s="81" t="s">
        <v>311</v>
      </c>
      <c r="NRU77" s="81">
        <v>89</v>
      </c>
      <c r="NRV77" s="81" t="s">
        <v>315</v>
      </c>
      <c r="NRW77" s="81" t="s">
        <v>309</v>
      </c>
      <c r="NRX77" s="81" t="s">
        <v>99</v>
      </c>
      <c r="NRY77" s="81" t="s">
        <v>103</v>
      </c>
      <c r="NRZ77" s="81" t="s">
        <v>314</v>
      </c>
      <c r="NSA77" s="135">
        <v>11968</v>
      </c>
      <c r="NSB77" s="81" t="s">
        <v>311</v>
      </c>
      <c r="NSC77" s="81">
        <v>89</v>
      </c>
      <c r="NSD77" s="81" t="s">
        <v>315</v>
      </c>
      <c r="NSE77" s="81" t="s">
        <v>309</v>
      </c>
      <c r="NSF77" s="81" t="s">
        <v>99</v>
      </c>
      <c r="NSG77" s="81" t="s">
        <v>103</v>
      </c>
      <c r="NSH77" s="81" t="s">
        <v>314</v>
      </c>
      <c r="NSI77" s="135">
        <v>11968</v>
      </c>
      <c r="NSJ77" s="81" t="s">
        <v>311</v>
      </c>
      <c r="NSK77" s="81">
        <v>89</v>
      </c>
      <c r="NSL77" s="81" t="s">
        <v>315</v>
      </c>
      <c r="NSM77" s="81" t="s">
        <v>309</v>
      </c>
      <c r="NSN77" s="81" t="s">
        <v>99</v>
      </c>
      <c r="NSO77" s="81" t="s">
        <v>103</v>
      </c>
      <c r="NSP77" s="81" t="s">
        <v>314</v>
      </c>
      <c r="NSQ77" s="135">
        <v>11968</v>
      </c>
      <c r="NSR77" s="81" t="s">
        <v>311</v>
      </c>
      <c r="NSS77" s="81">
        <v>89</v>
      </c>
      <c r="NST77" s="81" t="s">
        <v>315</v>
      </c>
      <c r="NSU77" s="81" t="s">
        <v>309</v>
      </c>
      <c r="NSV77" s="81" t="s">
        <v>99</v>
      </c>
      <c r="NSW77" s="81" t="s">
        <v>103</v>
      </c>
      <c r="NSX77" s="81" t="s">
        <v>314</v>
      </c>
      <c r="NSY77" s="135">
        <v>11968</v>
      </c>
      <c r="NSZ77" s="81" t="s">
        <v>311</v>
      </c>
      <c r="NTA77" s="81">
        <v>89</v>
      </c>
      <c r="NTB77" s="81" t="s">
        <v>315</v>
      </c>
      <c r="NTC77" s="81" t="s">
        <v>309</v>
      </c>
      <c r="NTD77" s="81" t="s">
        <v>99</v>
      </c>
      <c r="NTE77" s="81" t="s">
        <v>103</v>
      </c>
      <c r="NTF77" s="81" t="s">
        <v>314</v>
      </c>
      <c r="NTG77" s="135">
        <v>11968</v>
      </c>
      <c r="NTH77" s="81" t="s">
        <v>311</v>
      </c>
      <c r="NTI77" s="81">
        <v>89</v>
      </c>
      <c r="NTJ77" s="81" t="s">
        <v>315</v>
      </c>
      <c r="NTK77" s="81" t="s">
        <v>309</v>
      </c>
      <c r="NTL77" s="81" t="s">
        <v>99</v>
      </c>
      <c r="NTM77" s="81" t="s">
        <v>103</v>
      </c>
      <c r="NTN77" s="81" t="s">
        <v>314</v>
      </c>
      <c r="NTO77" s="135">
        <v>11968</v>
      </c>
      <c r="NTP77" s="81" t="s">
        <v>311</v>
      </c>
      <c r="NTQ77" s="81">
        <v>89</v>
      </c>
      <c r="NTR77" s="81" t="s">
        <v>315</v>
      </c>
      <c r="NTS77" s="81" t="s">
        <v>309</v>
      </c>
      <c r="NTT77" s="81" t="s">
        <v>99</v>
      </c>
      <c r="NTU77" s="81" t="s">
        <v>103</v>
      </c>
      <c r="NTV77" s="81" t="s">
        <v>314</v>
      </c>
      <c r="NTW77" s="135">
        <v>11968</v>
      </c>
      <c r="NTX77" s="81" t="s">
        <v>311</v>
      </c>
      <c r="NTY77" s="81">
        <v>89</v>
      </c>
      <c r="NTZ77" s="81" t="s">
        <v>315</v>
      </c>
      <c r="NUA77" s="81" t="s">
        <v>309</v>
      </c>
      <c r="NUB77" s="81" t="s">
        <v>99</v>
      </c>
      <c r="NUC77" s="81" t="s">
        <v>103</v>
      </c>
      <c r="NUD77" s="81" t="s">
        <v>314</v>
      </c>
      <c r="NUE77" s="135">
        <v>11968</v>
      </c>
      <c r="NUF77" s="81" t="s">
        <v>311</v>
      </c>
      <c r="NUG77" s="81">
        <v>89</v>
      </c>
      <c r="NUH77" s="81" t="s">
        <v>315</v>
      </c>
      <c r="NUI77" s="81" t="s">
        <v>309</v>
      </c>
      <c r="NUJ77" s="81" t="s">
        <v>99</v>
      </c>
      <c r="NUK77" s="81" t="s">
        <v>103</v>
      </c>
      <c r="NUL77" s="81" t="s">
        <v>314</v>
      </c>
      <c r="NUM77" s="135">
        <v>11968</v>
      </c>
      <c r="NUN77" s="81" t="s">
        <v>311</v>
      </c>
      <c r="NUO77" s="81">
        <v>89</v>
      </c>
      <c r="NUP77" s="81" t="s">
        <v>315</v>
      </c>
      <c r="NUQ77" s="81" t="s">
        <v>309</v>
      </c>
      <c r="NUR77" s="81" t="s">
        <v>99</v>
      </c>
      <c r="NUS77" s="81" t="s">
        <v>103</v>
      </c>
      <c r="NUT77" s="81" t="s">
        <v>314</v>
      </c>
      <c r="NUU77" s="135">
        <v>11968</v>
      </c>
      <c r="NUV77" s="81" t="s">
        <v>311</v>
      </c>
      <c r="NUW77" s="81">
        <v>89</v>
      </c>
      <c r="NUX77" s="81" t="s">
        <v>315</v>
      </c>
      <c r="NUY77" s="81" t="s">
        <v>309</v>
      </c>
      <c r="NUZ77" s="81" t="s">
        <v>99</v>
      </c>
      <c r="NVA77" s="81" t="s">
        <v>103</v>
      </c>
      <c r="NVB77" s="81" t="s">
        <v>314</v>
      </c>
      <c r="NVC77" s="135">
        <v>11968</v>
      </c>
      <c r="NVD77" s="81" t="s">
        <v>311</v>
      </c>
      <c r="NVE77" s="81">
        <v>89</v>
      </c>
      <c r="NVF77" s="81" t="s">
        <v>315</v>
      </c>
      <c r="NVG77" s="81" t="s">
        <v>309</v>
      </c>
      <c r="NVH77" s="81" t="s">
        <v>99</v>
      </c>
      <c r="NVI77" s="81" t="s">
        <v>103</v>
      </c>
      <c r="NVJ77" s="81" t="s">
        <v>314</v>
      </c>
      <c r="NVK77" s="135">
        <v>11968</v>
      </c>
      <c r="NVL77" s="81" t="s">
        <v>311</v>
      </c>
      <c r="NVM77" s="81">
        <v>89</v>
      </c>
      <c r="NVN77" s="81" t="s">
        <v>315</v>
      </c>
      <c r="NVO77" s="81" t="s">
        <v>309</v>
      </c>
      <c r="NVP77" s="81" t="s">
        <v>99</v>
      </c>
      <c r="NVQ77" s="81" t="s">
        <v>103</v>
      </c>
      <c r="NVR77" s="81" t="s">
        <v>314</v>
      </c>
      <c r="NVS77" s="135">
        <v>11968</v>
      </c>
      <c r="NVT77" s="81" t="s">
        <v>311</v>
      </c>
      <c r="NVU77" s="81">
        <v>89</v>
      </c>
      <c r="NVV77" s="81" t="s">
        <v>315</v>
      </c>
      <c r="NVW77" s="81" t="s">
        <v>309</v>
      </c>
      <c r="NVX77" s="81" t="s">
        <v>99</v>
      </c>
      <c r="NVY77" s="81" t="s">
        <v>103</v>
      </c>
      <c r="NVZ77" s="81" t="s">
        <v>314</v>
      </c>
      <c r="NWA77" s="135">
        <v>11968</v>
      </c>
      <c r="NWB77" s="81" t="s">
        <v>311</v>
      </c>
      <c r="NWC77" s="81">
        <v>89</v>
      </c>
      <c r="NWD77" s="81" t="s">
        <v>315</v>
      </c>
      <c r="NWE77" s="81" t="s">
        <v>309</v>
      </c>
      <c r="NWF77" s="81" t="s">
        <v>99</v>
      </c>
      <c r="NWG77" s="81" t="s">
        <v>103</v>
      </c>
      <c r="NWH77" s="81" t="s">
        <v>314</v>
      </c>
      <c r="NWI77" s="135">
        <v>11968</v>
      </c>
      <c r="NWJ77" s="81" t="s">
        <v>311</v>
      </c>
      <c r="NWK77" s="81">
        <v>89</v>
      </c>
      <c r="NWL77" s="81" t="s">
        <v>315</v>
      </c>
      <c r="NWM77" s="81" t="s">
        <v>309</v>
      </c>
      <c r="NWN77" s="81" t="s">
        <v>99</v>
      </c>
      <c r="NWO77" s="81" t="s">
        <v>103</v>
      </c>
      <c r="NWP77" s="81" t="s">
        <v>314</v>
      </c>
      <c r="NWQ77" s="135">
        <v>11968</v>
      </c>
      <c r="NWR77" s="81" t="s">
        <v>311</v>
      </c>
      <c r="NWS77" s="81">
        <v>89</v>
      </c>
      <c r="NWT77" s="81" t="s">
        <v>315</v>
      </c>
      <c r="NWU77" s="81" t="s">
        <v>309</v>
      </c>
      <c r="NWV77" s="81" t="s">
        <v>99</v>
      </c>
      <c r="NWW77" s="81" t="s">
        <v>103</v>
      </c>
      <c r="NWX77" s="81" t="s">
        <v>314</v>
      </c>
      <c r="NWY77" s="135">
        <v>11968</v>
      </c>
      <c r="NWZ77" s="81" t="s">
        <v>311</v>
      </c>
      <c r="NXA77" s="81">
        <v>89</v>
      </c>
      <c r="NXB77" s="81" t="s">
        <v>315</v>
      </c>
      <c r="NXC77" s="81" t="s">
        <v>309</v>
      </c>
      <c r="NXD77" s="81" t="s">
        <v>99</v>
      </c>
      <c r="NXE77" s="81" t="s">
        <v>103</v>
      </c>
      <c r="NXF77" s="81" t="s">
        <v>314</v>
      </c>
      <c r="NXG77" s="135">
        <v>11968</v>
      </c>
      <c r="NXH77" s="81" t="s">
        <v>311</v>
      </c>
      <c r="NXI77" s="81">
        <v>89</v>
      </c>
      <c r="NXJ77" s="81" t="s">
        <v>315</v>
      </c>
      <c r="NXK77" s="81" t="s">
        <v>309</v>
      </c>
      <c r="NXL77" s="81" t="s">
        <v>99</v>
      </c>
      <c r="NXM77" s="81" t="s">
        <v>103</v>
      </c>
      <c r="NXN77" s="81" t="s">
        <v>314</v>
      </c>
      <c r="NXO77" s="135">
        <v>11968</v>
      </c>
      <c r="NXP77" s="81" t="s">
        <v>311</v>
      </c>
      <c r="NXQ77" s="81">
        <v>89</v>
      </c>
      <c r="NXR77" s="81" t="s">
        <v>315</v>
      </c>
      <c r="NXS77" s="81" t="s">
        <v>309</v>
      </c>
      <c r="NXT77" s="81" t="s">
        <v>99</v>
      </c>
      <c r="NXU77" s="81" t="s">
        <v>103</v>
      </c>
      <c r="NXV77" s="81" t="s">
        <v>314</v>
      </c>
      <c r="NXW77" s="135">
        <v>11968</v>
      </c>
      <c r="NXX77" s="81" t="s">
        <v>311</v>
      </c>
      <c r="NXY77" s="81">
        <v>89</v>
      </c>
      <c r="NXZ77" s="81" t="s">
        <v>315</v>
      </c>
      <c r="NYA77" s="81" t="s">
        <v>309</v>
      </c>
      <c r="NYB77" s="81" t="s">
        <v>99</v>
      </c>
      <c r="NYC77" s="81" t="s">
        <v>103</v>
      </c>
      <c r="NYD77" s="81" t="s">
        <v>314</v>
      </c>
      <c r="NYE77" s="135">
        <v>11968</v>
      </c>
      <c r="NYF77" s="81" t="s">
        <v>311</v>
      </c>
      <c r="NYG77" s="81">
        <v>89</v>
      </c>
      <c r="NYH77" s="81" t="s">
        <v>315</v>
      </c>
      <c r="NYI77" s="81" t="s">
        <v>309</v>
      </c>
      <c r="NYJ77" s="81" t="s">
        <v>99</v>
      </c>
      <c r="NYK77" s="81" t="s">
        <v>103</v>
      </c>
      <c r="NYL77" s="81" t="s">
        <v>314</v>
      </c>
      <c r="NYM77" s="135">
        <v>11968</v>
      </c>
      <c r="NYN77" s="81" t="s">
        <v>311</v>
      </c>
      <c r="NYO77" s="81">
        <v>89</v>
      </c>
      <c r="NYP77" s="81" t="s">
        <v>315</v>
      </c>
      <c r="NYQ77" s="81" t="s">
        <v>309</v>
      </c>
      <c r="NYR77" s="81" t="s">
        <v>99</v>
      </c>
      <c r="NYS77" s="81" t="s">
        <v>103</v>
      </c>
      <c r="NYT77" s="81" t="s">
        <v>314</v>
      </c>
      <c r="NYU77" s="135">
        <v>11968</v>
      </c>
      <c r="NYV77" s="81" t="s">
        <v>311</v>
      </c>
      <c r="NYW77" s="81">
        <v>89</v>
      </c>
      <c r="NYX77" s="81" t="s">
        <v>315</v>
      </c>
      <c r="NYY77" s="81" t="s">
        <v>309</v>
      </c>
      <c r="NYZ77" s="81" t="s">
        <v>99</v>
      </c>
      <c r="NZA77" s="81" t="s">
        <v>103</v>
      </c>
      <c r="NZB77" s="81" t="s">
        <v>314</v>
      </c>
      <c r="NZC77" s="135">
        <v>11968</v>
      </c>
      <c r="NZD77" s="81" t="s">
        <v>311</v>
      </c>
      <c r="NZE77" s="81">
        <v>89</v>
      </c>
      <c r="NZF77" s="81" t="s">
        <v>315</v>
      </c>
      <c r="NZG77" s="81" t="s">
        <v>309</v>
      </c>
      <c r="NZH77" s="81" t="s">
        <v>99</v>
      </c>
      <c r="NZI77" s="81" t="s">
        <v>103</v>
      </c>
      <c r="NZJ77" s="81" t="s">
        <v>314</v>
      </c>
      <c r="NZK77" s="135">
        <v>11968</v>
      </c>
      <c r="NZL77" s="81" t="s">
        <v>311</v>
      </c>
      <c r="NZM77" s="81">
        <v>89</v>
      </c>
      <c r="NZN77" s="81" t="s">
        <v>315</v>
      </c>
      <c r="NZO77" s="81" t="s">
        <v>309</v>
      </c>
      <c r="NZP77" s="81" t="s">
        <v>99</v>
      </c>
      <c r="NZQ77" s="81" t="s">
        <v>103</v>
      </c>
      <c r="NZR77" s="81" t="s">
        <v>314</v>
      </c>
      <c r="NZS77" s="135">
        <v>11968</v>
      </c>
      <c r="NZT77" s="81" t="s">
        <v>311</v>
      </c>
      <c r="NZU77" s="81">
        <v>89</v>
      </c>
      <c r="NZV77" s="81" t="s">
        <v>315</v>
      </c>
      <c r="NZW77" s="81" t="s">
        <v>309</v>
      </c>
      <c r="NZX77" s="81" t="s">
        <v>99</v>
      </c>
      <c r="NZY77" s="81" t="s">
        <v>103</v>
      </c>
      <c r="NZZ77" s="81" t="s">
        <v>314</v>
      </c>
      <c r="OAA77" s="135">
        <v>11968</v>
      </c>
      <c r="OAB77" s="81" t="s">
        <v>311</v>
      </c>
      <c r="OAC77" s="81">
        <v>89</v>
      </c>
      <c r="OAD77" s="81" t="s">
        <v>315</v>
      </c>
      <c r="OAE77" s="81" t="s">
        <v>309</v>
      </c>
      <c r="OAF77" s="81" t="s">
        <v>99</v>
      </c>
      <c r="OAG77" s="81" t="s">
        <v>103</v>
      </c>
      <c r="OAH77" s="81" t="s">
        <v>314</v>
      </c>
      <c r="OAI77" s="135">
        <v>11968</v>
      </c>
      <c r="OAJ77" s="81" t="s">
        <v>311</v>
      </c>
      <c r="OAK77" s="81">
        <v>89</v>
      </c>
      <c r="OAL77" s="81" t="s">
        <v>315</v>
      </c>
      <c r="OAM77" s="81" t="s">
        <v>309</v>
      </c>
      <c r="OAN77" s="81" t="s">
        <v>99</v>
      </c>
      <c r="OAO77" s="81" t="s">
        <v>103</v>
      </c>
      <c r="OAP77" s="81" t="s">
        <v>314</v>
      </c>
      <c r="OAQ77" s="135">
        <v>11968</v>
      </c>
      <c r="OAR77" s="81" t="s">
        <v>311</v>
      </c>
      <c r="OAS77" s="81">
        <v>89</v>
      </c>
      <c r="OAT77" s="81" t="s">
        <v>315</v>
      </c>
      <c r="OAU77" s="81" t="s">
        <v>309</v>
      </c>
      <c r="OAV77" s="81" t="s">
        <v>99</v>
      </c>
      <c r="OAW77" s="81" t="s">
        <v>103</v>
      </c>
      <c r="OAX77" s="81" t="s">
        <v>314</v>
      </c>
      <c r="OAY77" s="135">
        <v>11968</v>
      </c>
      <c r="OAZ77" s="81" t="s">
        <v>311</v>
      </c>
      <c r="OBA77" s="81">
        <v>89</v>
      </c>
      <c r="OBB77" s="81" t="s">
        <v>315</v>
      </c>
      <c r="OBC77" s="81" t="s">
        <v>309</v>
      </c>
      <c r="OBD77" s="81" t="s">
        <v>99</v>
      </c>
      <c r="OBE77" s="81" t="s">
        <v>103</v>
      </c>
      <c r="OBF77" s="81" t="s">
        <v>314</v>
      </c>
      <c r="OBG77" s="135">
        <v>11968</v>
      </c>
      <c r="OBH77" s="81" t="s">
        <v>311</v>
      </c>
      <c r="OBI77" s="81">
        <v>89</v>
      </c>
      <c r="OBJ77" s="81" t="s">
        <v>315</v>
      </c>
      <c r="OBK77" s="81" t="s">
        <v>309</v>
      </c>
      <c r="OBL77" s="81" t="s">
        <v>99</v>
      </c>
      <c r="OBM77" s="81" t="s">
        <v>103</v>
      </c>
      <c r="OBN77" s="81" t="s">
        <v>314</v>
      </c>
      <c r="OBO77" s="135">
        <v>11968</v>
      </c>
      <c r="OBP77" s="81" t="s">
        <v>311</v>
      </c>
      <c r="OBQ77" s="81">
        <v>89</v>
      </c>
      <c r="OBR77" s="81" t="s">
        <v>315</v>
      </c>
      <c r="OBS77" s="81" t="s">
        <v>309</v>
      </c>
      <c r="OBT77" s="81" t="s">
        <v>99</v>
      </c>
      <c r="OBU77" s="81" t="s">
        <v>103</v>
      </c>
      <c r="OBV77" s="81" t="s">
        <v>314</v>
      </c>
      <c r="OBW77" s="135">
        <v>11968</v>
      </c>
      <c r="OBX77" s="81" t="s">
        <v>311</v>
      </c>
      <c r="OBY77" s="81">
        <v>89</v>
      </c>
      <c r="OBZ77" s="81" t="s">
        <v>315</v>
      </c>
      <c r="OCA77" s="81" t="s">
        <v>309</v>
      </c>
      <c r="OCB77" s="81" t="s">
        <v>99</v>
      </c>
      <c r="OCC77" s="81" t="s">
        <v>103</v>
      </c>
      <c r="OCD77" s="81" t="s">
        <v>314</v>
      </c>
      <c r="OCE77" s="135">
        <v>11968</v>
      </c>
      <c r="OCF77" s="81" t="s">
        <v>311</v>
      </c>
      <c r="OCG77" s="81">
        <v>89</v>
      </c>
      <c r="OCH77" s="81" t="s">
        <v>315</v>
      </c>
      <c r="OCI77" s="81" t="s">
        <v>309</v>
      </c>
      <c r="OCJ77" s="81" t="s">
        <v>99</v>
      </c>
      <c r="OCK77" s="81" t="s">
        <v>103</v>
      </c>
      <c r="OCL77" s="81" t="s">
        <v>314</v>
      </c>
      <c r="OCM77" s="135">
        <v>11968</v>
      </c>
      <c r="OCN77" s="81" t="s">
        <v>311</v>
      </c>
      <c r="OCO77" s="81">
        <v>89</v>
      </c>
      <c r="OCP77" s="81" t="s">
        <v>315</v>
      </c>
      <c r="OCQ77" s="81" t="s">
        <v>309</v>
      </c>
      <c r="OCR77" s="81" t="s">
        <v>99</v>
      </c>
      <c r="OCS77" s="81" t="s">
        <v>103</v>
      </c>
      <c r="OCT77" s="81" t="s">
        <v>314</v>
      </c>
      <c r="OCU77" s="135">
        <v>11968</v>
      </c>
      <c r="OCV77" s="81" t="s">
        <v>311</v>
      </c>
      <c r="OCW77" s="81">
        <v>89</v>
      </c>
      <c r="OCX77" s="81" t="s">
        <v>315</v>
      </c>
      <c r="OCY77" s="81" t="s">
        <v>309</v>
      </c>
      <c r="OCZ77" s="81" t="s">
        <v>99</v>
      </c>
      <c r="ODA77" s="81" t="s">
        <v>103</v>
      </c>
      <c r="ODB77" s="81" t="s">
        <v>314</v>
      </c>
      <c r="ODC77" s="135">
        <v>11968</v>
      </c>
      <c r="ODD77" s="81" t="s">
        <v>311</v>
      </c>
      <c r="ODE77" s="81">
        <v>89</v>
      </c>
      <c r="ODF77" s="81" t="s">
        <v>315</v>
      </c>
      <c r="ODG77" s="81" t="s">
        <v>309</v>
      </c>
      <c r="ODH77" s="81" t="s">
        <v>99</v>
      </c>
      <c r="ODI77" s="81" t="s">
        <v>103</v>
      </c>
      <c r="ODJ77" s="81" t="s">
        <v>314</v>
      </c>
      <c r="ODK77" s="135">
        <v>11968</v>
      </c>
      <c r="ODL77" s="81" t="s">
        <v>311</v>
      </c>
      <c r="ODM77" s="81">
        <v>89</v>
      </c>
      <c r="ODN77" s="81" t="s">
        <v>315</v>
      </c>
      <c r="ODO77" s="81" t="s">
        <v>309</v>
      </c>
      <c r="ODP77" s="81" t="s">
        <v>99</v>
      </c>
      <c r="ODQ77" s="81" t="s">
        <v>103</v>
      </c>
      <c r="ODR77" s="81" t="s">
        <v>314</v>
      </c>
      <c r="ODS77" s="135">
        <v>11968</v>
      </c>
      <c r="ODT77" s="81" t="s">
        <v>311</v>
      </c>
      <c r="ODU77" s="81">
        <v>89</v>
      </c>
      <c r="ODV77" s="81" t="s">
        <v>315</v>
      </c>
      <c r="ODW77" s="81" t="s">
        <v>309</v>
      </c>
      <c r="ODX77" s="81" t="s">
        <v>99</v>
      </c>
      <c r="ODY77" s="81" t="s">
        <v>103</v>
      </c>
      <c r="ODZ77" s="81" t="s">
        <v>314</v>
      </c>
      <c r="OEA77" s="135">
        <v>11968</v>
      </c>
      <c r="OEB77" s="81" t="s">
        <v>311</v>
      </c>
      <c r="OEC77" s="81">
        <v>89</v>
      </c>
      <c r="OED77" s="81" t="s">
        <v>315</v>
      </c>
      <c r="OEE77" s="81" t="s">
        <v>309</v>
      </c>
      <c r="OEF77" s="81" t="s">
        <v>99</v>
      </c>
      <c r="OEG77" s="81" t="s">
        <v>103</v>
      </c>
      <c r="OEH77" s="81" t="s">
        <v>314</v>
      </c>
      <c r="OEI77" s="135">
        <v>11968</v>
      </c>
      <c r="OEJ77" s="81" t="s">
        <v>311</v>
      </c>
      <c r="OEK77" s="81">
        <v>89</v>
      </c>
      <c r="OEL77" s="81" t="s">
        <v>315</v>
      </c>
      <c r="OEM77" s="81" t="s">
        <v>309</v>
      </c>
      <c r="OEN77" s="81" t="s">
        <v>99</v>
      </c>
      <c r="OEO77" s="81" t="s">
        <v>103</v>
      </c>
      <c r="OEP77" s="81" t="s">
        <v>314</v>
      </c>
      <c r="OEQ77" s="135">
        <v>11968</v>
      </c>
      <c r="OER77" s="81" t="s">
        <v>311</v>
      </c>
      <c r="OES77" s="81">
        <v>89</v>
      </c>
      <c r="OET77" s="81" t="s">
        <v>315</v>
      </c>
      <c r="OEU77" s="81" t="s">
        <v>309</v>
      </c>
      <c r="OEV77" s="81" t="s">
        <v>99</v>
      </c>
      <c r="OEW77" s="81" t="s">
        <v>103</v>
      </c>
      <c r="OEX77" s="81" t="s">
        <v>314</v>
      </c>
      <c r="OEY77" s="135">
        <v>11968</v>
      </c>
      <c r="OEZ77" s="81" t="s">
        <v>311</v>
      </c>
      <c r="OFA77" s="81">
        <v>89</v>
      </c>
      <c r="OFB77" s="81" t="s">
        <v>315</v>
      </c>
      <c r="OFC77" s="81" t="s">
        <v>309</v>
      </c>
      <c r="OFD77" s="81" t="s">
        <v>99</v>
      </c>
      <c r="OFE77" s="81" t="s">
        <v>103</v>
      </c>
      <c r="OFF77" s="81" t="s">
        <v>314</v>
      </c>
      <c r="OFG77" s="135">
        <v>11968</v>
      </c>
      <c r="OFH77" s="81" t="s">
        <v>311</v>
      </c>
      <c r="OFI77" s="81">
        <v>89</v>
      </c>
      <c r="OFJ77" s="81" t="s">
        <v>315</v>
      </c>
      <c r="OFK77" s="81" t="s">
        <v>309</v>
      </c>
      <c r="OFL77" s="81" t="s">
        <v>99</v>
      </c>
      <c r="OFM77" s="81" t="s">
        <v>103</v>
      </c>
      <c r="OFN77" s="81" t="s">
        <v>314</v>
      </c>
      <c r="OFO77" s="135">
        <v>11968</v>
      </c>
      <c r="OFP77" s="81" t="s">
        <v>311</v>
      </c>
      <c r="OFQ77" s="81">
        <v>89</v>
      </c>
      <c r="OFR77" s="81" t="s">
        <v>315</v>
      </c>
      <c r="OFS77" s="81" t="s">
        <v>309</v>
      </c>
      <c r="OFT77" s="81" t="s">
        <v>99</v>
      </c>
      <c r="OFU77" s="81" t="s">
        <v>103</v>
      </c>
      <c r="OFV77" s="81" t="s">
        <v>314</v>
      </c>
      <c r="OFW77" s="135">
        <v>11968</v>
      </c>
      <c r="OFX77" s="81" t="s">
        <v>311</v>
      </c>
      <c r="OFY77" s="81">
        <v>89</v>
      </c>
      <c r="OFZ77" s="81" t="s">
        <v>315</v>
      </c>
      <c r="OGA77" s="81" t="s">
        <v>309</v>
      </c>
      <c r="OGB77" s="81" t="s">
        <v>99</v>
      </c>
      <c r="OGC77" s="81" t="s">
        <v>103</v>
      </c>
      <c r="OGD77" s="81" t="s">
        <v>314</v>
      </c>
      <c r="OGE77" s="135">
        <v>11968</v>
      </c>
      <c r="OGF77" s="81" t="s">
        <v>311</v>
      </c>
      <c r="OGG77" s="81">
        <v>89</v>
      </c>
      <c r="OGH77" s="81" t="s">
        <v>315</v>
      </c>
      <c r="OGI77" s="81" t="s">
        <v>309</v>
      </c>
      <c r="OGJ77" s="81" t="s">
        <v>99</v>
      </c>
      <c r="OGK77" s="81" t="s">
        <v>103</v>
      </c>
      <c r="OGL77" s="81" t="s">
        <v>314</v>
      </c>
      <c r="OGM77" s="135">
        <v>11968</v>
      </c>
      <c r="OGN77" s="81" t="s">
        <v>311</v>
      </c>
      <c r="OGO77" s="81">
        <v>89</v>
      </c>
      <c r="OGP77" s="81" t="s">
        <v>315</v>
      </c>
      <c r="OGQ77" s="81" t="s">
        <v>309</v>
      </c>
      <c r="OGR77" s="81" t="s">
        <v>99</v>
      </c>
      <c r="OGS77" s="81" t="s">
        <v>103</v>
      </c>
      <c r="OGT77" s="81" t="s">
        <v>314</v>
      </c>
      <c r="OGU77" s="135">
        <v>11968</v>
      </c>
      <c r="OGV77" s="81" t="s">
        <v>311</v>
      </c>
      <c r="OGW77" s="81">
        <v>89</v>
      </c>
      <c r="OGX77" s="81" t="s">
        <v>315</v>
      </c>
      <c r="OGY77" s="81" t="s">
        <v>309</v>
      </c>
      <c r="OGZ77" s="81" t="s">
        <v>99</v>
      </c>
      <c r="OHA77" s="81" t="s">
        <v>103</v>
      </c>
      <c r="OHB77" s="81" t="s">
        <v>314</v>
      </c>
      <c r="OHC77" s="135">
        <v>11968</v>
      </c>
      <c r="OHD77" s="81" t="s">
        <v>311</v>
      </c>
      <c r="OHE77" s="81">
        <v>89</v>
      </c>
      <c r="OHF77" s="81" t="s">
        <v>315</v>
      </c>
      <c r="OHG77" s="81" t="s">
        <v>309</v>
      </c>
      <c r="OHH77" s="81" t="s">
        <v>99</v>
      </c>
      <c r="OHI77" s="81" t="s">
        <v>103</v>
      </c>
      <c r="OHJ77" s="81" t="s">
        <v>314</v>
      </c>
      <c r="OHK77" s="135">
        <v>11968</v>
      </c>
      <c r="OHL77" s="81" t="s">
        <v>311</v>
      </c>
      <c r="OHM77" s="81">
        <v>89</v>
      </c>
      <c r="OHN77" s="81" t="s">
        <v>315</v>
      </c>
      <c r="OHO77" s="81" t="s">
        <v>309</v>
      </c>
      <c r="OHP77" s="81" t="s">
        <v>99</v>
      </c>
      <c r="OHQ77" s="81" t="s">
        <v>103</v>
      </c>
      <c r="OHR77" s="81" t="s">
        <v>314</v>
      </c>
      <c r="OHS77" s="135">
        <v>11968</v>
      </c>
      <c r="OHT77" s="81" t="s">
        <v>311</v>
      </c>
      <c r="OHU77" s="81">
        <v>89</v>
      </c>
      <c r="OHV77" s="81" t="s">
        <v>315</v>
      </c>
      <c r="OHW77" s="81" t="s">
        <v>309</v>
      </c>
      <c r="OHX77" s="81" t="s">
        <v>99</v>
      </c>
      <c r="OHY77" s="81" t="s">
        <v>103</v>
      </c>
      <c r="OHZ77" s="81" t="s">
        <v>314</v>
      </c>
      <c r="OIA77" s="135">
        <v>11968</v>
      </c>
      <c r="OIB77" s="81" t="s">
        <v>311</v>
      </c>
      <c r="OIC77" s="81">
        <v>89</v>
      </c>
      <c r="OID77" s="81" t="s">
        <v>315</v>
      </c>
      <c r="OIE77" s="81" t="s">
        <v>309</v>
      </c>
      <c r="OIF77" s="81" t="s">
        <v>99</v>
      </c>
      <c r="OIG77" s="81" t="s">
        <v>103</v>
      </c>
      <c r="OIH77" s="81" t="s">
        <v>314</v>
      </c>
      <c r="OII77" s="135">
        <v>11968</v>
      </c>
      <c r="OIJ77" s="81" t="s">
        <v>311</v>
      </c>
      <c r="OIK77" s="81">
        <v>89</v>
      </c>
      <c r="OIL77" s="81" t="s">
        <v>315</v>
      </c>
      <c r="OIM77" s="81" t="s">
        <v>309</v>
      </c>
      <c r="OIN77" s="81" t="s">
        <v>99</v>
      </c>
      <c r="OIO77" s="81" t="s">
        <v>103</v>
      </c>
      <c r="OIP77" s="81" t="s">
        <v>314</v>
      </c>
      <c r="OIQ77" s="135">
        <v>11968</v>
      </c>
      <c r="OIR77" s="81" t="s">
        <v>311</v>
      </c>
      <c r="OIS77" s="81">
        <v>89</v>
      </c>
      <c r="OIT77" s="81" t="s">
        <v>315</v>
      </c>
      <c r="OIU77" s="81" t="s">
        <v>309</v>
      </c>
      <c r="OIV77" s="81" t="s">
        <v>99</v>
      </c>
      <c r="OIW77" s="81" t="s">
        <v>103</v>
      </c>
      <c r="OIX77" s="81" t="s">
        <v>314</v>
      </c>
      <c r="OIY77" s="135">
        <v>11968</v>
      </c>
      <c r="OIZ77" s="81" t="s">
        <v>311</v>
      </c>
      <c r="OJA77" s="81">
        <v>89</v>
      </c>
      <c r="OJB77" s="81" t="s">
        <v>315</v>
      </c>
      <c r="OJC77" s="81" t="s">
        <v>309</v>
      </c>
      <c r="OJD77" s="81" t="s">
        <v>99</v>
      </c>
      <c r="OJE77" s="81" t="s">
        <v>103</v>
      </c>
      <c r="OJF77" s="81" t="s">
        <v>314</v>
      </c>
      <c r="OJG77" s="135">
        <v>11968</v>
      </c>
      <c r="OJH77" s="81" t="s">
        <v>311</v>
      </c>
      <c r="OJI77" s="81">
        <v>89</v>
      </c>
      <c r="OJJ77" s="81" t="s">
        <v>315</v>
      </c>
      <c r="OJK77" s="81" t="s">
        <v>309</v>
      </c>
      <c r="OJL77" s="81" t="s">
        <v>99</v>
      </c>
      <c r="OJM77" s="81" t="s">
        <v>103</v>
      </c>
      <c r="OJN77" s="81" t="s">
        <v>314</v>
      </c>
      <c r="OJO77" s="135">
        <v>11968</v>
      </c>
      <c r="OJP77" s="81" t="s">
        <v>311</v>
      </c>
      <c r="OJQ77" s="81">
        <v>89</v>
      </c>
      <c r="OJR77" s="81" t="s">
        <v>315</v>
      </c>
      <c r="OJS77" s="81" t="s">
        <v>309</v>
      </c>
      <c r="OJT77" s="81" t="s">
        <v>99</v>
      </c>
      <c r="OJU77" s="81" t="s">
        <v>103</v>
      </c>
      <c r="OJV77" s="81" t="s">
        <v>314</v>
      </c>
      <c r="OJW77" s="135">
        <v>11968</v>
      </c>
      <c r="OJX77" s="81" t="s">
        <v>311</v>
      </c>
      <c r="OJY77" s="81">
        <v>89</v>
      </c>
      <c r="OJZ77" s="81" t="s">
        <v>315</v>
      </c>
      <c r="OKA77" s="81" t="s">
        <v>309</v>
      </c>
      <c r="OKB77" s="81" t="s">
        <v>99</v>
      </c>
      <c r="OKC77" s="81" t="s">
        <v>103</v>
      </c>
      <c r="OKD77" s="81" t="s">
        <v>314</v>
      </c>
      <c r="OKE77" s="135">
        <v>11968</v>
      </c>
      <c r="OKF77" s="81" t="s">
        <v>311</v>
      </c>
      <c r="OKG77" s="81">
        <v>89</v>
      </c>
      <c r="OKH77" s="81" t="s">
        <v>315</v>
      </c>
      <c r="OKI77" s="81" t="s">
        <v>309</v>
      </c>
      <c r="OKJ77" s="81" t="s">
        <v>99</v>
      </c>
      <c r="OKK77" s="81" t="s">
        <v>103</v>
      </c>
      <c r="OKL77" s="81" t="s">
        <v>314</v>
      </c>
      <c r="OKM77" s="135">
        <v>11968</v>
      </c>
      <c r="OKN77" s="81" t="s">
        <v>311</v>
      </c>
      <c r="OKO77" s="81">
        <v>89</v>
      </c>
      <c r="OKP77" s="81" t="s">
        <v>315</v>
      </c>
      <c r="OKQ77" s="81" t="s">
        <v>309</v>
      </c>
      <c r="OKR77" s="81" t="s">
        <v>99</v>
      </c>
      <c r="OKS77" s="81" t="s">
        <v>103</v>
      </c>
      <c r="OKT77" s="81" t="s">
        <v>314</v>
      </c>
      <c r="OKU77" s="135">
        <v>11968</v>
      </c>
      <c r="OKV77" s="81" t="s">
        <v>311</v>
      </c>
      <c r="OKW77" s="81">
        <v>89</v>
      </c>
      <c r="OKX77" s="81" t="s">
        <v>315</v>
      </c>
      <c r="OKY77" s="81" t="s">
        <v>309</v>
      </c>
      <c r="OKZ77" s="81" t="s">
        <v>99</v>
      </c>
      <c r="OLA77" s="81" t="s">
        <v>103</v>
      </c>
      <c r="OLB77" s="81" t="s">
        <v>314</v>
      </c>
      <c r="OLC77" s="135">
        <v>11968</v>
      </c>
      <c r="OLD77" s="81" t="s">
        <v>311</v>
      </c>
      <c r="OLE77" s="81">
        <v>89</v>
      </c>
      <c r="OLF77" s="81" t="s">
        <v>315</v>
      </c>
      <c r="OLG77" s="81" t="s">
        <v>309</v>
      </c>
      <c r="OLH77" s="81" t="s">
        <v>99</v>
      </c>
      <c r="OLI77" s="81" t="s">
        <v>103</v>
      </c>
      <c r="OLJ77" s="81" t="s">
        <v>314</v>
      </c>
      <c r="OLK77" s="135">
        <v>11968</v>
      </c>
      <c r="OLL77" s="81" t="s">
        <v>311</v>
      </c>
      <c r="OLM77" s="81">
        <v>89</v>
      </c>
      <c r="OLN77" s="81" t="s">
        <v>315</v>
      </c>
      <c r="OLO77" s="81" t="s">
        <v>309</v>
      </c>
      <c r="OLP77" s="81" t="s">
        <v>99</v>
      </c>
      <c r="OLQ77" s="81" t="s">
        <v>103</v>
      </c>
      <c r="OLR77" s="81" t="s">
        <v>314</v>
      </c>
      <c r="OLS77" s="135">
        <v>11968</v>
      </c>
      <c r="OLT77" s="81" t="s">
        <v>311</v>
      </c>
      <c r="OLU77" s="81">
        <v>89</v>
      </c>
      <c r="OLV77" s="81" t="s">
        <v>315</v>
      </c>
      <c r="OLW77" s="81" t="s">
        <v>309</v>
      </c>
      <c r="OLX77" s="81" t="s">
        <v>99</v>
      </c>
      <c r="OLY77" s="81" t="s">
        <v>103</v>
      </c>
      <c r="OLZ77" s="81" t="s">
        <v>314</v>
      </c>
      <c r="OMA77" s="135">
        <v>11968</v>
      </c>
      <c r="OMB77" s="81" t="s">
        <v>311</v>
      </c>
      <c r="OMC77" s="81">
        <v>89</v>
      </c>
      <c r="OMD77" s="81" t="s">
        <v>315</v>
      </c>
      <c r="OME77" s="81" t="s">
        <v>309</v>
      </c>
      <c r="OMF77" s="81" t="s">
        <v>99</v>
      </c>
      <c r="OMG77" s="81" t="s">
        <v>103</v>
      </c>
      <c r="OMH77" s="81" t="s">
        <v>314</v>
      </c>
      <c r="OMI77" s="135">
        <v>11968</v>
      </c>
      <c r="OMJ77" s="81" t="s">
        <v>311</v>
      </c>
      <c r="OMK77" s="81">
        <v>89</v>
      </c>
      <c r="OML77" s="81" t="s">
        <v>315</v>
      </c>
      <c r="OMM77" s="81" t="s">
        <v>309</v>
      </c>
      <c r="OMN77" s="81" t="s">
        <v>99</v>
      </c>
      <c r="OMO77" s="81" t="s">
        <v>103</v>
      </c>
      <c r="OMP77" s="81" t="s">
        <v>314</v>
      </c>
      <c r="OMQ77" s="135">
        <v>11968</v>
      </c>
      <c r="OMR77" s="81" t="s">
        <v>311</v>
      </c>
      <c r="OMS77" s="81">
        <v>89</v>
      </c>
      <c r="OMT77" s="81" t="s">
        <v>315</v>
      </c>
      <c r="OMU77" s="81" t="s">
        <v>309</v>
      </c>
      <c r="OMV77" s="81" t="s">
        <v>99</v>
      </c>
      <c r="OMW77" s="81" t="s">
        <v>103</v>
      </c>
      <c r="OMX77" s="81" t="s">
        <v>314</v>
      </c>
      <c r="OMY77" s="135">
        <v>11968</v>
      </c>
      <c r="OMZ77" s="81" t="s">
        <v>311</v>
      </c>
      <c r="ONA77" s="81">
        <v>89</v>
      </c>
      <c r="ONB77" s="81" t="s">
        <v>315</v>
      </c>
      <c r="ONC77" s="81" t="s">
        <v>309</v>
      </c>
      <c r="OND77" s="81" t="s">
        <v>99</v>
      </c>
      <c r="ONE77" s="81" t="s">
        <v>103</v>
      </c>
      <c r="ONF77" s="81" t="s">
        <v>314</v>
      </c>
      <c r="ONG77" s="135">
        <v>11968</v>
      </c>
      <c r="ONH77" s="81" t="s">
        <v>311</v>
      </c>
      <c r="ONI77" s="81">
        <v>89</v>
      </c>
      <c r="ONJ77" s="81" t="s">
        <v>315</v>
      </c>
      <c r="ONK77" s="81" t="s">
        <v>309</v>
      </c>
      <c r="ONL77" s="81" t="s">
        <v>99</v>
      </c>
      <c r="ONM77" s="81" t="s">
        <v>103</v>
      </c>
      <c r="ONN77" s="81" t="s">
        <v>314</v>
      </c>
      <c r="ONO77" s="135">
        <v>11968</v>
      </c>
      <c r="ONP77" s="81" t="s">
        <v>311</v>
      </c>
      <c r="ONQ77" s="81">
        <v>89</v>
      </c>
      <c r="ONR77" s="81" t="s">
        <v>315</v>
      </c>
      <c r="ONS77" s="81" t="s">
        <v>309</v>
      </c>
      <c r="ONT77" s="81" t="s">
        <v>99</v>
      </c>
      <c r="ONU77" s="81" t="s">
        <v>103</v>
      </c>
      <c r="ONV77" s="81" t="s">
        <v>314</v>
      </c>
      <c r="ONW77" s="135">
        <v>11968</v>
      </c>
      <c r="ONX77" s="81" t="s">
        <v>311</v>
      </c>
      <c r="ONY77" s="81">
        <v>89</v>
      </c>
      <c r="ONZ77" s="81" t="s">
        <v>315</v>
      </c>
      <c r="OOA77" s="81" t="s">
        <v>309</v>
      </c>
      <c r="OOB77" s="81" t="s">
        <v>99</v>
      </c>
      <c r="OOC77" s="81" t="s">
        <v>103</v>
      </c>
      <c r="OOD77" s="81" t="s">
        <v>314</v>
      </c>
      <c r="OOE77" s="135">
        <v>11968</v>
      </c>
      <c r="OOF77" s="81" t="s">
        <v>311</v>
      </c>
      <c r="OOG77" s="81">
        <v>89</v>
      </c>
      <c r="OOH77" s="81" t="s">
        <v>315</v>
      </c>
      <c r="OOI77" s="81" t="s">
        <v>309</v>
      </c>
      <c r="OOJ77" s="81" t="s">
        <v>99</v>
      </c>
      <c r="OOK77" s="81" t="s">
        <v>103</v>
      </c>
      <c r="OOL77" s="81" t="s">
        <v>314</v>
      </c>
      <c r="OOM77" s="135">
        <v>11968</v>
      </c>
      <c r="OON77" s="81" t="s">
        <v>311</v>
      </c>
      <c r="OOO77" s="81">
        <v>89</v>
      </c>
      <c r="OOP77" s="81" t="s">
        <v>315</v>
      </c>
      <c r="OOQ77" s="81" t="s">
        <v>309</v>
      </c>
      <c r="OOR77" s="81" t="s">
        <v>99</v>
      </c>
      <c r="OOS77" s="81" t="s">
        <v>103</v>
      </c>
      <c r="OOT77" s="81" t="s">
        <v>314</v>
      </c>
      <c r="OOU77" s="135">
        <v>11968</v>
      </c>
      <c r="OOV77" s="81" t="s">
        <v>311</v>
      </c>
      <c r="OOW77" s="81">
        <v>89</v>
      </c>
      <c r="OOX77" s="81" t="s">
        <v>315</v>
      </c>
      <c r="OOY77" s="81" t="s">
        <v>309</v>
      </c>
      <c r="OOZ77" s="81" t="s">
        <v>99</v>
      </c>
      <c r="OPA77" s="81" t="s">
        <v>103</v>
      </c>
      <c r="OPB77" s="81" t="s">
        <v>314</v>
      </c>
      <c r="OPC77" s="135">
        <v>11968</v>
      </c>
      <c r="OPD77" s="81" t="s">
        <v>311</v>
      </c>
      <c r="OPE77" s="81">
        <v>89</v>
      </c>
      <c r="OPF77" s="81" t="s">
        <v>315</v>
      </c>
      <c r="OPG77" s="81" t="s">
        <v>309</v>
      </c>
      <c r="OPH77" s="81" t="s">
        <v>99</v>
      </c>
      <c r="OPI77" s="81" t="s">
        <v>103</v>
      </c>
      <c r="OPJ77" s="81" t="s">
        <v>314</v>
      </c>
      <c r="OPK77" s="135">
        <v>11968</v>
      </c>
      <c r="OPL77" s="81" t="s">
        <v>311</v>
      </c>
      <c r="OPM77" s="81">
        <v>89</v>
      </c>
      <c r="OPN77" s="81" t="s">
        <v>315</v>
      </c>
      <c r="OPO77" s="81" t="s">
        <v>309</v>
      </c>
      <c r="OPP77" s="81" t="s">
        <v>99</v>
      </c>
      <c r="OPQ77" s="81" t="s">
        <v>103</v>
      </c>
      <c r="OPR77" s="81" t="s">
        <v>314</v>
      </c>
      <c r="OPS77" s="135">
        <v>11968</v>
      </c>
      <c r="OPT77" s="81" t="s">
        <v>311</v>
      </c>
      <c r="OPU77" s="81">
        <v>89</v>
      </c>
      <c r="OPV77" s="81" t="s">
        <v>315</v>
      </c>
      <c r="OPW77" s="81" t="s">
        <v>309</v>
      </c>
      <c r="OPX77" s="81" t="s">
        <v>99</v>
      </c>
      <c r="OPY77" s="81" t="s">
        <v>103</v>
      </c>
      <c r="OPZ77" s="81" t="s">
        <v>314</v>
      </c>
      <c r="OQA77" s="135">
        <v>11968</v>
      </c>
      <c r="OQB77" s="81" t="s">
        <v>311</v>
      </c>
      <c r="OQC77" s="81">
        <v>89</v>
      </c>
      <c r="OQD77" s="81" t="s">
        <v>315</v>
      </c>
      <c r="OQE77" s="81" t="s">
        <v>309</v>
      </c>
      <c r="OQF77" s="81" t="s">
        <v>99</v>
      </c>
      <c r="OQG77" s="81" t="s">
        <v>103</v>
      </c>
      <c r="OQH77" s="81" t="s">
        <v>314</v>
      </c>
      <c r="OQI77" s="135">
        <v>11968</v>
      </c>
      <c r="OQJ77" s="81" t="s">
        <v>311</v>
      </c>
      <c r="OQK77" s="81">
        <v>89</v>
      </c>
      <c r="OQL77" s="81" t="s">
        <v>315</v>
      </c>
      <c r="OQM77" s="81" t="s">
        <v>309</v>
      </c>
      <c r="OQN77" s="81" t="s">
        <v>99</v>
      </c>
      <c r="OQO77" s="81" t="s">
        <v>103</v>
      </c>
      <c r="OQP77" s="81" t="s">
        <v>314</v>
      </c>
      <c r="OQQ77" s="135">
        <v>11968</v>
      </c>
      <c r="OQR77" s="81" t="s">
        <v>311</v>
      </c>
      <c r="OQS77" s="81">
        <v>89</v>
      </c>
      <c r="OQT77" s="81" t="s">
        <v>315</v>
      </c>
      <c r="OQU77" s="81" t="s">
        <v>309</v>
      </c>
      <c r="OQV77" s="81" t="s">
        <v>99</v>
      </c>
      <c r="OQW77" s="81" t="s">
        <v>103</v>
      </c>
      <c r="OQX77" s="81" t="s">
        <v>314</v>
      </c>
      <c r="OQY77" s="135">
        <v>11968</v>
      </c>
      <c r="OQZ77" s="81" t="s">
        <v>311</v>
      </c>
      <c r="ORA77" s="81">
        <v>89</v>
      </c>
      <c r="ORB77" s="81" t="s">
        <v>315</v>
      </c>
      <c r="ORC77" s="81" t="s">
        <v>309</v>
      </c>
      <c r="ORD77" s="81" t="s">
        <v>99</v>
      </c>
      <c r="ORE77" s="81" t="s">
        <v>103</v>
      </c>
      <c r="ORF77" s="81" t="s">
        <v>314</v>
      </c>
      <c r="ORG77" s="135">
        <v>11968</v>
      </c>
      <c r="ORH77" s="81" t="s">
        <v>311</v>
      </c>
      <c r="ORI77" s="81">
        <v>89</v>
      </c>
      <c r="ORJ77" s="81" t="s">
        <v>315</v>
      </c>
      <c r="ORK77" s="81" t="s">
        <v>309</v>
      </c>
      <c r="ORL77" s="81" t="s">
        <v>99</v>
      </c>
      <c r="ORM77" s="81" t="s">
        <v>103</v>
      </c>
      <c r="ORN77" s="81" t="s">
        <v>314</v>
      </c>
      <c r="ORO77" s="135">
        <v>11968</v>
      </c>
      <c r="ORP77" s="81" t="s">
        <v>311</v>
      </c>
      <c r="ORQ77" s="81">
        <v>89</v>
      </c>
      <c r="ORR77" s="81" t="s">
        <v>315</v>
      </c>
      <c r="ORS77" s="81" t="s">
        <v>309</v>
      </c>
      <c r="ORT77" s="81" t="s">
        <v>99</v>
      </c>
      <c r="ORU77" s="81" t="s">
        <v>103</v>
      </c>
      <c r="ORV77" s="81" t="s">
        <v>314</v>
      </c>
      <c r="ORW77" s="135">
        <v>11968</v>
      </c>
      <c r="ORX77" s="81" t="s">
        <v>311</v>
      </c>
      <c r="ORY77" s="81">
        <v>89</v>
      </c>
      <c r="ORZ77" s="81" t="s">
        <v>315</v>
      </c>
      <c r="OSA77" s="81" t="s">
        <v>309</v>
      </c>
      <c r="OSB77" s="81" t="s">
        <v>99</v>
      </c>
      <c r="OSC77" s="81" t="s">
        <v>103</v>
      </c>
      <c r="OSD77" s="81" t="s">
        <v>314</v>
      </c>
      <c r="OSE77" s="135">
        <v>11968</v>
      </c>
      <c r="OSF77" s="81" t="s">
        <v>311</v>
      </c>
      <c r="OSG77" s="81">
        <v>89</v>
      </c>
      <c r="OSH77" s="81" t="s">
        <v>315</v>
      </c>
      <c r="OSI77" s="81" t="s">
        <v>309</v>
      </c>
      <c r="OSJ77" s="81" t="s">
        <v>99</v>
      </c>
      <c r="OSK77" s="81" t="s">
        <v>103</v>
      </c>
      <c r="OSL77" s="81" t="s">
        <v>314</v>
      </c>
      <c r="OSM77" s="135">
        <v>11968</v>
      </c>
      <c r="OSN77" s="81" t="s">
        <v>311</v>
      </c>
      <c r="OSO77" s="81">
        <v>89</v>
      </c>
      <c r="OSP77" s="81" t="s">
        <v>315</v>
      </c>
      <c r="OSQ77" s="81" t="s">
        <v>309</v>
      </c>
      <c r="OSR77" s="81" t="s">
        <v>99</v>
      </c>
      <c r="OSS77" s="81" t="s">
        <v>103</v>
      </c>
      <c r="OST77" s="81" t="s">
        <v>314</v>
      </c>
      <c r="OSU77" s="135">
        <v>11968</v>
      </c>
      <c r="OSV77" s="81" t="s">
        <v>311</v>
      </c>
      <c r="OSW77" s="81">
        <v>89</v>
      </c>
      <c r="OSX77" s="81" t="s">
        <v>315</v>
      </c>
      <c r="OSY77" s="81" t="s">
        <v>309</v>
      </c>
      <c r="OSZ77" s="81" t="s">
        <v>99</v>
      </c>
      <c r="OTA77" s="81" t="s">
        <v>103</v>
      </c>
      <c r="OTB77" s="81" t="s">
        <v>314</v>
      </c>
      <c r="OTC77" s="135">
        <v>11968</v>
      </c>
      <c r="OTD77" s="81" t="s">
        <v>311</v>
      </c>
      <c r="OTE77" s="81">
        <v>89</v>
      </c>
      <c r="OTF77" s="81" t="s">
        <v>315</v>
      </c>
      <c r="OTG77" s="81" t="s">
        <v>309</v>
      </c>
      <c r="OTH77" s="81" t="s">
        <v>99</v>
      </c>
      <c r="OTI77" s="81" t="s">
        <v>103</v>
      </c>
      <c r="OTJ77" s="81" t="s">
        <v>314</v>
      </c>
      <c r="OTK77" s="135">
        <v>11968</v>
      </c>
      <c r="OTL77" s="81" t="s">
        <v>311</v>
      </c>
      <c r="OTM77" s="81">
        <v>89</v>
      </c>
      <c r="OTN77" s="81" t="s">
        <v>315</v>
      </c>
      <c r="OTO77" s="81" t="s">
        <v>309</v>
      </c>
      <c r="OTP77" s="81" t="s">
        <v>99</v>
      </c>
      <c r="OTQ77" s="81" t="s">
        <v>103</v>
      </c>
      <c r="OTR77" s="81" t="s">
        <v>314</v>
      </c>
      <c r="OTS77" s="135">
        <v>11968</v>
      </c>
      <c r="OTT77" s="81" t="s">
        <v>311</v>
      </c>
      <c r="OTU77" s="81">
        <v>89</v>
      </c>
      <c r="OTV77" s="81" t="s">
        <v>315</v>
      </c>
      <c r="OTW77" s="81" t="s">
        <v>309</v>
      </c>
      <c r="OTX77" s="81" t="s">
        <v>99</v>
      </c>
      <c r="OTY77" s="81" t="s">
        <v>103</v>
      </c>
      <c r="OTZ77" s="81" t="s">
        <v>314</v>
      </c>
      <c r="OUA77" s="135">
        <v>11968</v>
      </c>
      <c r="OUB77" s="81" t="s">
        <v>311</v>
      </c>
      <c r="OUC77" s="81">
        <v>89</v>
      </c>
      <c r="OUD77" s="81" t="s">
        <v>315</v>
      </c>
      <c r="OUE77" s="81" t="s">
        <v>309</v>
      </c>
      <c r="OUF77" s="81" t="s">
        <v>99</v>
      </c>
      <c r="OUG77" s="81" t="s">
        <v>103</v>
      </c>
      <c r="OUH77" s="81" t="s">
        <v>314</v>
      </c>
      <c r="OUI77" s="135">
        <v>11968</v>
      </c>
      <c r="OUJ77" s="81" t="s">
        <v>311</v>
      </c>
      <c r="OUK77" s="81">
        <v>89</v>
      </c>
      <c r="OUL77" s="81" t="s">
        <v>315</v>
      </c>
      <c r="OUM77" s="81" t="s">
        <v>309</v>
      </c>
      <c r="OUN77" s="81" t="s">
        <v>99</v>
      </c>
      <c r="OUO77" s="81" t="s">
        <v>103</v>
      </c>
      <c r="OUP77" s="81" t="s">
        <v>314</v>
      </c>
      <c r="OUQ77" s="135">
        <v>11968</v>
      </c>
      <c r="OUR77" s="81" t="s">
        <v>311</v>
      </c>
      <c r="OUS77" s="81">
        <v>89</v>
      </c>
      <c r="OUT77" s="81" t="s">
        <v>315</v>
      </c>
      <c r="OUU77" s="81" t="s">
        <v>309</v>
      </c>
      <c r="OUV77" s="81" t="s">
        <v>99</v>
      </c>
      <c r="OUW77" s="81" t="s">
        <v>103</v>
      </c>
      <c r="OUX77" s="81" t="s">
        <v>314</v>
      </c>
      <c r="OUY77" s="135">
        <v>11968</v>
      </c>
      <c r="OUZ77" s="81" t="s">
        <v>311</v>
      </c>
      <c r="OVA77" s="81">
        <v>89</v>
      </c>
      <c r="OVB77" s="81" t="s">
        <v>315</v>
      </c>
      <c r="OVC77" s="81" t="s">
        <v>309</v>
      </c>
      <c r="OVD77" s="81" t="s">
        <v>99</v>
      </c>
      <c r="OVE77" s="81" t="s">
        <v>103</v>
      </c>
      <c r="OVF77" s="81" t="s">
        <v>314</v>
      </c>
      <c r="OVG77" s="135">
        <v>11968</v>
      </c>
      <c r="OVH77" s="81" t="s">
        <v>311</v>
      </c>
      <c r="OVI77" s="81">
        <v>89</v>
      </c>
      <c r="OVJ77" s="81" t="s">
        <v>315</v>
      </c>
      <c r="OVK77" s="81" t="s">
        <v>309</v>
      </c>
      <c r="OVL77" s="81" t="s">
        <v>99</v>
      </c>
      <c r="OVM77" s="81" t="s">
        <v>103</v>
      </c>
      <c r="OVN77" s="81" t="s">
        <v>314</v>
      </c>
      <c r="OVO77" s="135">
        <v>11968</v>
      </c>
      <c r="OVP77" s="81" t="s">
        <v>311</v>
      </c>
      <c r="OVQ77" s="81">
        <v>89</v>
      </c>
      <c r="OVR77" s="81" t="s">
        <v>315</v>
      </c>
      <c r="OVS77" s="81" t="s">
        <v>309</v>
      </c>
      <c r="OVT77" s="81" t="s">
        <v>99</v>
      </c>
      <c r="OVU77" s="81" t="s">
        <v>103</v>
      </c>
      <c r="OVV77" s="81" t="s">
        <v>314</v>
      </c>
      <c r="OVW77" s="135">
        <v>11968</v>
      </c>
      <c r="OVX77" s="81" t="s">
        <v>311</v>
      </c>
      <c r="OVY77" s="81">
        <v>89</v>
      </c>
      <c r="OVZ77" s="81" t="s">
        <v>315</v>
      </c>
      <c r="OWA77" s="81" t="s">
        <v>309</v>
      </c>
      <c r="OWB77" s="81" t="s">
        <v>99</v>
      </c>
      <c r="OWC77" s="81" t="s">
        <v>103</v>
      </c>
      <c r="OWD77" s="81" t="s">
        <v>314</v>
      </c>
      <c r="OWE77" s="135">
        <v>11968</v>
      </c>
      <c r="OWF77" s="81" t="s">
        <v>311</v>
      </c>
      <c r="OWG77" s="81">
        <v>89</v>
      </c>
      <c r="OWH77" s="81" t="s">
        <v>315</v>
      </c>
      <c r="OWI77" s="81" t="s">
        <v>309</v>
      </c>
      <c r="OWJ77" s="81" t="s">
        <v>99</v>
      </c>
      <c r="OWK77" s="81" t="s">
        <v>103</v>
      </c>
      <c r="OWL77" s="81" t="s">
        <v>314</v>
      </c>
      <c r="OWM77" s="135">
        <v>11968</v>
      </c>
      <c r="OWN77" s="81" t="s">
        <v>311</v>
      </c>
      <c r="OWO77" s="81">
        <v>89</v>
      </c>
      <c r="OWP77" s="81" t="s">
        <v>315</v>
      </c>
      <c r="OWQ77" s="81" t="s">
        <v>309</v>
      </c>
      <c r="OWR77" s="81" t="s">
        <v>99</v>
      </c>
      <c r="OWS77" s="81" t="s">
        <v>103</v>
      </c>
      <c r="OWT77" s="81" t="s">
        <v>314</v>
      </c>
      <c r="OWU77" s="135">
        <v>11968</v>
      </c>
      <c r="OWV77" s="81" t="s">
        <v>311</v>
      </c>
      <c r="OWW77" s="81">
        <v>89</v>
      </c>
      <c r="OWX77" s="81" t="s">
        <v>315</v>
      </c>
      <c r="OWY77" s="81" t="s">
        <v>309</v>
      </c>
      <c r="OWZ77" s="81" t="s">
        <v>99</v>
      </c>
      <c r="OXA77" s="81" t="s">
        <v>103</v>
      </c>
      <c r="OXB77" s="81" t="s">
        <v>314</v>
      </c>
      <c r="OXC77" s="135">
        <v>11968</v>
      </c>
      <c r="OXD77" s="81" t="s">
        <v>311</v>
      </c>
      <c r="OXE77" s="81">
        <v>89</v>
      </c>
      <c r="OXF77" s="81" t="s">
        <v>315</v>
      </c>
      <c r="OXG77" s="81" t="s">
        <v>309</v>
      </c>
      <c r="OXH77" s="81" t="s">
        <v>99</v>
      </c>
      <c r="OXI77" s="81" t="s">
        <v>103</v>
      </c>
      <c r="OXJ77" s="81" t="s">
        <v>314</v>
      </c>
      <c r="OXK77" s="135">
        <v>11968</v>
      </c>
      <c r="OXL77" s="81" t="s">
        <v>311</v>
      </c>
      <c r="OXM77" s="81">
        <v>89</v>
      </c>
      <c r="OXN77" s="81" t="s">
        <v>315</v>
      </c>
      <c r="OXO77" s="81" t="s">
        <v>309</v>
      </c>
      <c r="OXP77" s="81" t="s">
        <v>99</v>
      </c>
      <c r="OXQ77" s="81" t="s">
        <v>103</v>
      </c>
      <c r="OXR77" s="81" t="s">
        <v>314</v>
      </c>
      <c r="OXS77" s="135">
        <v>11968</v>
      </c>
      <c r="OXT77" s="81" t="s">
        <v>311</v>
      </c>
      <c r="OXU77" s="81">
        <v>89</v>
      </c>
      <c r="OXV77" s="81" t="s">
        <v>315</v>
      </c>
      <c r="OXW77" s="81" t="s">
        <v>309</v>
      </c>
      <c r="OXX77" s="81" t="s">
        <v>99</v>
      </c>
      <c r="OXY77" s="81" t="s">
        <v>103</v>
      </c>
      <c r="OXZ77" s="81" t="s">
        <v>314</v>
      </c>
      <c r="OYA77" s="135">
        <v>11968</v>
      </c>
      <c r="OYB77" s="81" t="s">
        <v>311</v>
      </c>
      <c r="OYC77" s="81">
        <v>89</v>
      </c>
      <c r="OYD77" s="81" t="s">
        <v>315</v>
      </c>
      <c r="OYE77" s="81" t="s">
        <v>309</v>
      </c>
      <c r="OYF77" s="81" t="s">
        <v>99</v>
      </c>
      <c r="OYG77" s="81" t="s">
        <v>103</v>
      </c>
      <c r="OYH77" s="81" t="s">
        <v>314</v>
      </c>
      <c r="OYI77" s="135">
        <v>11968</v>
      </c>
      <c r="OYJ77" s="81" t="s">
        <v>311</v>
      </c>
      <c r="OYK77" s="81">
        <v>89</v>
      </c>
      <c r="OYL77" s="81" t="s">
        <v>315</v>
      </c>
      <c r="OYM77" s="81" t="s">
        <v>309</v>
      </c>
      <c r="OYN77" s="81" t="s">
        <v>99</v>
      </c>
      <c r="OYO77" s="81" t="s">
        <v>103</v>
      </c>
      <c r="OYP77" s="81" t="s">
        <v>314</v>
      </c>
      <c r="OYQ77" s="135">
        <v>11968</v>
      </c>
      <c r="OYR77" s="81" t="s">
        <v>311</v>
      </c>
      <c r="OYS77" s="81">
        <v>89</v>
      </c>
      <c r="OYT77" s="81" t="s">
        <v>315</v>
      </c>
      <c r="OYU77" s="81" t="s">
        <v>309</v>
      </c>
      <c r="OYV77" s="81" t="s">
        <v>99</v>
      </c>
      <c r="OYW77" s="81" t="s">
        <v>103</v>
      </c>
      <c r="OYX77" s="81" t="s">
        <v>314</v>
      </c>
      <c r="OYY77" s="135">
        <v>11968</v>
      </c>
      <c r="OYZ77" s="81" t="s">
        <v>311</v>
      </c>
      <c r="OZA77" s="81">
        <v>89</v>
      </c>
      <c r="OZB77" s="81" t="s">
        <v>315</v>
      </c>
      <c r="OZC77" s="81" t="s">
        <v>309</v>
      </c>
      <c r="OZD77" s="81" t="s">
        <v>99</v>
      </c>
      <c r="OZE77" s="81" t="s">
        <v>103</v>
      </c>
      <c r="OZF77" s="81" t="s">
        <v>314</v>
      </c>
      <c r="OZG77" s="135">
        <v>11968</v>
      </c>
      <c r="OZH77" s="81" t="s">
        <v>311</v>
      </c>
      <c r="OZI77" s="81">
        <v>89</v>
      </c>
      <c r="OZJ77" s="81" t="s">
        <v>315</v>
      </c>
      <c r="OZK77" s="81" t="s">
        <v>309</v>
      </c>
      <c r="OZL77" s="81" t="s">
        <v>99</v>
      </c>
      <c r="OZM77" s="81" t="s">
        <v>103</v>
      </c>
      <c r="OZN77" s="81" t="s">
        <v>314</v>
      </c>
      <c r="OZO77" s="135">
        <v>11968</v>
      </c>
      <c r="OZP77" s="81" t="s">
        <v>311</v>
      </c>
      <c r="OZQ77" s="81">
        <v>89</v>
      </c>
      <c r="OZR77" s="81" t="s">
        <v>315</v>
      </c>
      <c r="OZS77" s="81" t="s">
        <v>309</v>
      </c>
      <c r="OZT77" s="81" t="s">
        <v>99</v>
      </c>
      <c r="OZU77" s="81" t="s">
        <v>103</v>
      </c>
      <c r="OZV77" s="81" t="s">
        <v>314</v>
      </c>
      <c r="OZW77" s="135">
        <v>11968</v>
      </c>
      <c r="OZX77" s="81" t="s">
        <v>311</v>
      </c>
      <c r="OZY77" s="81">
        <v>89</v>
      </c>
      <c r="OZZ77" s="81" t="s">
        <v>315</v>
      </c>
      <c r="PAA77" s="81" t="s">
        <v>309</v>
      </c>
      <c r="PAB77" s="81" t="s">
        <v>99</v>
      </c>
      <c r="PAC77" s="81" t="s">
        <v>103</v>
      </c>
      <c r="PAD77" s="81" t="s">
        <v>314</v>
      </c>
      <c r="PAE77" s="135">
        <v>11968</v>
      </c>
      <c r="PAF77" s="81" t="s">
        <v>311</v>
      </c>
      <c r="PAG77" s="81">
        <v>89</v>
      </c>
      <c r="PAH77" s="81" t="s">
        <v>315</v>
      </c>
      <c r="PAI77" s="81" t="s">
        <v>309</v>
      </c>
      <c r="PAJ77" s="81" t="s">
        <v>99</v>
      </c>
      <c r="PAK77" s="81" t="s">
        <v>103</v>
      </c>
      <c r="PAL77" s="81" t="s">
        <v>314</v>
      </c>
      <c r="PAM77" s="135">
        <v>11968</v>
      </c>
      <c r="PAN77" s="81" t="s">
        <v>311</v>
      </c>
      <c r="PAO77" s="81">
        <v>89</v>
      </c>
      <c r="PAP77" s="81" t="s">
        <v>315</v>
      </c>
      <c r="PAQ77" s="81" t="s">
        <v>309</v>
      </c>
      <c r="PAR77" s="81" t="s">
        <v>99</v>
      </c>
      <c r="PAS77" s="81" t="s">
        <v>103</v>
      </c>
      <c r="PAT77" s="81" t="s">
        <v>314</v>
      </c>
      <c r="PAU77" s="135">
        <v>11968</v>
      </c>
      <c r="PAV77" s="81" t="s">
        <v>311</v>
      </c>
      <c r="PAW77" s="81">
        <v>89</v>
      </c>
      <c r="PAX77" s="81" t="s">
        <v>315</v>
      </c>
      <c r="PAY77" s="81" t="s">
        <v>309</v>
      </c>
      <c r="PAZ77" s="81" t="s">
        <v>99</v>
      </c>
      <c r="PBA77" s="81" t="s">
        <v>103</v>
      </c>
      <c r="PBB77" s="81" t="s">
        <v>314</v>
      </c>
      <c r="PBC77" s="135">
        <v>11968</v>
      </c>
      <c r="PBD77" s="81" t="s">
        <v>311</v>
      </c>
      <c r="PBE77" s="81">
        <v>89</v>
      </c>
      <c r="PBF77" s="81" t="s">
        <v>315</v>
      </c>
      <c r="PBG77" s="81" t="s">
        <v>309</v>
      </c>
      <c r="PBH77" s="81" t="s">
        <v>99</v>
      </c>
      <c r="PBI77" s="81" t="s">
        <v>103</v>
      </c>
      <c r="PBJ77" s="81" t="s">
        <v>314</v>
      </c>
      <c r="PBK77" s="135">
        <v>11968</v>
      </c>
      <c r="PBL77" s="81" t="s">
        <v>311</v>
      </c>
      <c r="PBM77" s="81">
        <v>89</v>
      </c>
      <c r="PBN77" s="81" t="s">
        <v>315</v>
      </c>
      <c r="PBO77" s="81" t="s">
        <v>309</v>
      </c>
      <c r="PBP77" s="81" t="s">
        <v>99</v>
      </c>
      <c r="PBQ77" s="81" t="s">
        <v>103</v>
      </c>
      <c r="PBR77" s="81" t="s">
        <v>314</v>
      </c>
      <c r="PBS77" s="135">
        <v>11968</v>
      </c>
      <c r="PBT77" s="81" t="s">
        <v>311</v>
      </c>
      <c r="PBU77" s="81">
        <v>89</v>
      </c>
      <c r="PBV77" s="81" t="s">
        <v>315</v>
      </c>
      <c r="PBW77" s="81" t="s">
        <v>309</v>
      </c>
      <c r="PBX77" s="81" t="s">
        <v>99</v>
      </c>
      <c r="PBY77" s="81" t="s">
        <v>103</v>
      </c>
      <c r="PBZ77" s="81" t="s">
        <v>314</v>
      </c>
      <c r="PCA77" s="135">
        <v>11968</v>
      </c>
      <c r="PCB77" s="81" t="s">
        <v>311</v>
      </c>
      <c r="PCC77" s="81">
        <v>89</v>
      </c>
      <c r="PCD77" s="81" t="s">
        <v>315</v>
      </c>
      <c r="PCE77" s="81" t="s">
        <v>309</v>
      </c>
      <c r="PCF77" s="81" t="s">
        <v>99</v>
      </c>
      <c r="PCG77" s="81" t="s">
        <v>103</v>
      </c>
      <c r="PCH77" s="81" t="s">
        <v>314</v>
      </c>
      <c r="PCI77" s="135">
        <v>11968</v>
      </c>
      <c r="PCJ77" s="81" t="s">
        <v>311</v>
      </c>
      <c r="PCK77" s="81">
        <v>89</v>
      </c>
      <c r="PCL77" s="81" t="s">
        <v>315</v>
      </c>
      <c r="PCM77" s="81" t="s">
        <v>309</v>
      </c>
      <c r="PCN77" s="81" t="s">
        <v>99</v>
      </c>
      <c r="PCO77" s="81" t="s">
        <v>103</v>
      </c>
      <c r="PCP77" s="81" t="s">
        <v>314</v>
      </c>
      <c r="PCQ77" s="135">
        <v>11968</v>
      </c>
      <c r="PCR77" s="81" t="s">
        <v>311</v>
      </c>
      <c r="PCS77" s="81">
        <v>89</v>
      </c>
      <c r="PCT77" s="81" t="s">
        <v>315</v>
      </c>
      <c r="PCU77" s="81" t="s">
        <v>309</v>
      </c>
      <c r="PCV77" s="81" t="s">
        <v>99</v>
      </c>
      <c r="PCW77" s="81" t="s">
        <v>103</v>
      </c>
      <c r="PCX77" s="81" t="s">
        <v>314</v>
      </c>
      <c r="PCY77" s="135">
        <v>11968</v>
      </c>
      <c r="PCZ77" s="81" t="s">
        <v>311</v>
      </c>
      <c r="PDA77" s="81">
        <v>89</v>
      </c>
      <c r="PDB77" s="81" t="s">
        <v>315</v>
      </c>
      <c r="PDC77" s="81" t="s">
        <v>309</v>
      </c>
      <c r="PDD77" s="81" t="s">
        <v>99</v>
      </c>
      <c r="PDE77" s="81" t="s">
        <v>103</v>
      </c>
      <c r="PDF77" s="81" t="s">
        <v>314</v>
      </c>
      <c r="PDG77" s="135">
        <v>11968</v>
      </c>
      <c r="PDH77" s="81" t="s">
        <v>311</v>
      </c>
      <c r="PDI77" s="81">
        <v>89</v>
      </c>
      <c r="PDJ77" s="81" t="s">
        <v>315</v>
      </c>
      <c r="PDK77" s="81" t="s">
        <v>309</v>
      </c>
      <c r="PDL77" s="81" t="s">
        <v>99</v>
      </c>
      <c r="PDM77" s="81" t="s">
        <v>103</v>
      </c>
      <c r="PDN77" s="81" t="s">
        <v>314</v>
      </c>
      <c r="PDO77" s="135">
        <v>11968</v>
      </c>
      <c r="PDP77" s="81" t="s">
        <v>311</v>
      </c>
      <c r="PDQ77" s="81">
        <v>89</v>
      </c>
      <c r="PDR77" s="81" t="s">
        <v>315</v>
      </c>
      <c r="PDS77" s="81" t="s">
        <v>309</v>
      </c>
      <c r="PDT77" s="81" t="s">
        <v>99</v>
      </c>
      <c r="PDU77" s="81" t="s">
        <v>103</v>
      </c>
      <c r="PDV77" s="81" t="s">
        <v>314</v>
      </c>
      <c r="PDW77" s="135">
        <v>11968</v>
      </c>
      <c r="PDX77" s="81" t="s">
        <v>311</v>
      </c>
      <c r="PDY77" s="81">
        <v>89</v>
      </c>
      <c r="PDZ77" s="81" t="s">
        <v>315</v>
      </c>
      <c r="PEA77" s="81" t="s">
        <v>309</v>
      </c>
      <c r="PEB77" s="81" t="s">
        <v>99</v>
      </c>
      <c r="PEC77" s="81" t="s">
        <v>103</v>
      </c>
      <c r="PED77" s="81" t="s">
        <v>314</v>
      </c>
      <c r="PEE77" s="135">
        <v>11968</v>
      </c>
      <c r="PEF77" s="81" t="s">
        <v>311</v>
      </c>
      <c r="PEG77" s="81">
        <v>89</v>
      </c>
      <c r="PEH77" s="81" t="s">
        <v>315</v>
      </c>
      <c r="PEI77" s="81" t="s">
        <v>309</v>
      </c>
      <c r="PEJ77" s="81" t="s">
        <v>99</v>
      </c>
      <c r="PEK77" s="81" t="s">
        <v>103</v>
      </c>
      <c r="PEL77" s="81" t="s">
        <v>314</v>
      </c>
      <c r="PEM77" s="135">
        <v>11968</v>
      </c>
      <c r="PEN77" s="81" t="s">
        <v>311</v>
      </c>
      <c r="PEO77" s="81">
        <v>89</v>
      </c>
      <c r="PEP77" s="81" t="s">
        <v>315</v>
      </c>
      <c r="PEQ77" s="81" t="s">
        <v>309</v>
      </c>
      <c r="PER77" s="81" t="s">
        <v>99</v>
      </c>
      <c r="PES77" s="81" t="s">
        <v>103</v>
      </c>
      <c r="PET77" s="81" t="s">
        <v>314</v>
      </c>
      <c r="PEU77" s="135">
        <v>11968</v>
      </c>
      <c r="PEV77" s="81" t="s">
        <v>311</v>
      </c>
      <c r="PEW77" s="81">
        <v>89</v>
      </c>
      <c r="PEX77" s="81" t="s">
        <v>315</v>
      </c>
      <c r="PEY77" s="81" t="s">
        <v>309</v>
      </c>
      <c r="PEZ77" s="81" t="s">
        <v>99</v>
      </c>
      <c r="PFA77" s="81" t="s">
        <v>103</v>
      </c>
      <c r="PFB77" s="81" t="s">
        <v>314</v>
      </c>
      <c r="PFC77" s="135">
        <v>11968</v>
      </c>
      <c r="PFD77" s="81" t="s">
        <v>311</v>
      </c>
      <c r="PFE77" s="81">
        <v>89</v>
      </c>
      <c r="PFF77" s="81" t="s">
        <v>315</v>
      </c>
      <c r="PFG77" s="81" t="s">
        <v>309</v>
      </c>
      <c r="PFH77" s="81" t="s">
        <v>99</v>
      </c>
      <c r="PFI77" s="81" t="s">
        <v>103</v>
      </c>
      <c r="PFJ77" s="81" t="s">
        <v>314</v>
      </c>
      <c r="PFK77" s="135">
        <v>11968</v>
      </c>
      <c r="PFL77" s="81" t="s">
        <v>311</v>
      </c>
      <c r="PFM77" s="81">
        <v>89</v>
      </c>
      <c r="PFN77" s="81" t="s">
        <v>315</v>
      </c>
      <c r="PFO77" s="81" t="s">
        <v>309</v>
      </c>
      <c r="PFP77" s="81" t="s">
        <v>99</v>
      </c>
      <c r="PFQ77" s="81" t="s">
        <v>103</v>
      </c>
      <c r="PFR77" s="81" t="s">
        <v>314</v>
      </c>
      <c r="PFS77" s="135">
        <v>11968</v>
      </c>
      <c r="PFT77" s="81" t="s">
        <v>311</v>
      </c>
      <c r="PFU77" s="81">
        <v>89</v>
      </c>
      <c r="PFV77" s="81" t="s">
        <v>315</v>
      </c>
      <c r="PFW77" s="81" t="s">
        <v>309</v>
      </c>
      <c r="PFX77" s="81" t="s">
        <v>99</v>
      </c>
      <c r="PFY77" s="81" t="s">
        <v>103</v>
      </c>
      <c r="PFZ77" s="81" t="s">
        <v>314</v>
      </c>
      <c r="PGA77" s="135">
        <v>11968</v>
      </c>
      <c r="PGB77" s="81" t="s">
        <v>311</v>
      </c>
      <c r="PGC77" s="81">
        <v>89</v>
      </c>
      <c r="PGD77" s="81" t="s">
        <v>315</v>
      </c>
      <c r="PGE77" s="81" t="s">
        <v>309</v>
      </c>
      <c r="PGF77" s="81" t="s">
        <v>99</v>
      </c>
      <c r="PGG77" s="81" t="s">
        <v>103</v>
      </c>
      <c r="PGH77" s="81" t="s">
        <v>314</v>
      </c>
      <c r="PGI77" s="135">
        <v>11968</v>
      </c>
      <c r="PGJ77" s="81" t="s">
        <v>311</v>
      </c>
      <c r="PGK77" s="81">
        <v>89</v>
      </c>
      <c r="PGL77" s="81" t="s">
        <v>315</v>
      </c>
      <c r="PGM77" s="81" t="s">
        <v>309</v>
      </c>
      <c r="PGN77" s="81" t="s">
        <v>99</v>
      </c>
      <c r="PGO77" s="81" t="s">
        <v>103</v>
      </c>
      <c r="PGP77" s="81" t="s">
        <v>314</v>
      </c>
      <c r="PGQ77" s="135">
        <v>11968</v>
      </c>
      <c r="PGR77" s="81" t="s">
        <v>311</v>
      </c>
      <c r="PGS77" s="81">
        <v>89</v>
      </c>
      <c r="PGT77" s="81" t="s">
        <v>315</v>
      </c>
      <c r="PGU77" s="81" t="s">
        <v>309</v>
      </c>
      <c r="PGV77" s="81" t="s">
        <v>99</v>
      </c>
      <c r="PGW77" s="81" t="s">
        <v>103</v>
      </c>
      <c r="PGX77" s="81" t="s">
        <v>314</v>
      </c>
      <c r="PGY77" s="135">
        <v>11968</v>
      </c>
      <c r="PGZ77" s="81" t="s">
        <v>311</v>
      </c>
      <c r="PHA77" s="81">
        <v>89</v>
      </c>
      <c r="PHB77" s="81" t="s">
        <v>315</v>
      </c>
      <c r="PHC77" s="81" t="s">
        <v>309</v>
      </c>
      <c r="PHD77" s="81" t="s">
        <v>99</v>
      </c>
      <c r="PHE77" s="81" t="s">
        <v>103</v>
      </c>
      <c r="PHF77" s="81" t="s">
        <v>314</v>
      </c>
      <c r="PHG77" s="135">
        <v>11968</v>
      </c>
      <c r="PHH77" s="81" t="s">
        <v>311</v>
      </c>
      <c r="PHI77" s="81">
        <v>89</v>
      </c>
      <c r="PHJ77" s="81" t="s">
        <v>315</v>
      </c>
      <c r="PHK77" s="81" t="s">
        <v>309</v>
      </c>
      <c r="PHL77" s="81" t="s">
        <v>99</v>
      </c>
      <c r="PHM77" s="81" t="s">
        <v>103</v>
      </c>
      <c r="PHN77" s="81" t="s">
        <v>314</v>
      </c>
      <c r="PHO77" s="135">
        <v>11968</v>
      </c>
      <c r="PHP77" s="81" t="s">
        <v>311</v>
      </c>
      <c r="PHQ77" s="81">
        <v>89</v>
      </c>
      <c r="PHR77" s="81" t="s">
        <v>315</v>
      </c>
      <c r="PHS77" s="81" t="s">
        <v>309</v>
      </c>
      <c r="PHT77" s="81" t="s">
        <v>99</v>
      </c>
      <c r="PHU77" s="81" t="s">
        <v>103</v>
      </c>
      <c r="PHV77" s="81" t="s">
        <v>314</v>
      </c>
      <c r="PHW77" s="135">
        <v>11968</v>
      </c>
      <c r="PHX77" s="81" t="s">
        <v>311</v>
      </c>
      <c r="PHY77" s="81">
        <v>89</v>
      </c>
      <c r="PHZ77" s="81" t="s">
        <v>315</v>
      </c>
      <c r="PIA77" s="81" t="s">
        <v>309</v>
      </c>
      <c r="PIB77" s="81" t="s">
        <v>99</v>
      </c>
      <c r="PIC77" s="81" t="s">
        <v>103</v>
      </c>
      <c r="PID77" s="81" t="s">
        <v>314</v>
      </c>
      <c r="PIE77" s="135">
        <v>11968</v>
      </c>
      <c r="PIF77" s="81" t="s">
        <v>311</v>
      </c>
      <c r="PIG77" s="81">
        <v>89</v>
      </c>
      <c r="PIH77" s="81" t="s">
        <v>315</v>
      </c>
      <c r="PII77" s="81" t="s">
        <v>309</v>
      </c>
      <c r="PIJ77" s="81" t="s">
        <v>99</v>
      </c>
      <c r="PIK77" s="81" t="s">
        <v>103</v>
      </c>
      <c r="PIL77" s="81" t="s">
        <v>314</v>
      </c>
      <c r="PIM77" s="135">
        <v>11968</v>
      </c>
      <c r="PIN77" s="81" t="s">
        <v>311</v>
      </c>
      <c r="PIO77" s="81">
        <v>89</v>
      </c>
      <c r="PIP77" s="81" t="s">
        <v>315</v>
      </c>
      <c r="PIQ77" s="81" t="s">
        <v>309</v>
      </c>
      <c r="PIR77" s="81" t="s">
        <v>99</v>
      </c>
      <c r="PIS77" s="81" t="s">
        <v>103</v>
      </c>
      <c r="PIT77" s="81" t="s">
        <v>314</v>
      </c>
      <c r="PIU77" s="135">
        <v>11968</v>
      </c>
      <c r="PIV77" s="81" t="s">
        <v>311</v>
      </c>
      <c r="PIW77" s="81">
        <v>89</v>
      </c>
      <c r="PIX77" s="81" t="s">
        <v>315</v>
      </c>
      <c r="PIY77" s="81" t="s">
        <v>309</v>
      </c>
      <c r="PIZ77" s="81" t="s">
        <v>99</v>
      </c>
      <c r="PJA77" s="81" t="s">
        <v>103</v>
      </c>
      <c r="PJB77" s="81" t="s">
        <v>314</v>
      </c>
      <c r="PJC77" s="135">
        <v>11968</v>
      </c>
      <c r="PJD77" s="81" t="s">
        <v>311</v>
      </c>
      <c r="PJE77" s="81">
        <v>89</v>
      </c>
      <c r="PJF77" s="81" t="s">
        <v>315</v>
      </c>
      <c r="PJG77" s="81" t="s">
        <v>309</v>
      </c>
      <c r="PJH77" s="81" t="s">
        <v>99</v>
      </c>
      <c r="PJI77" s="81" t="s">
        <v>103</v>
      </c>
      <c r="PJJ77" s="81" t="s">
        <v>314</v>
      </c>
      <c r="PJK77" s="135">
        <v>11968</v>
      </c>
      <c r="PJL77" s="81" t="s">
        <v>311</v>
      </c>
      <c r="PJM77" s="81">
        <v>89</v>
      </c>
      <c r="PJN77" s="81" t="s">
        <v>315</v>
      </c>
      <c r="PJO77" s="81" t="s">
        <v>309</v>
      </c>
      <c r="PJP77" s="81" t="s">
        <v>99</v>
      </c>
      <c r="PJQ77" s="81" t="s">
        <v>103</v>
      </c>
      <c r="PJR77" s="81" t="s">
        <v>314</v>
      </c>
      <c r="PJS77" s="135">
        <v>11968</v>
      </c>
      <c r="PJT77" s="81" t="s">
        <v>311</v>
      </c>
      <c r="PJU77" s="81">
        <v>89</v>
      </c>
      <c r="PJV77" s="81" t="s">
        <v>315</v>
      </c>
      <c r="PJW77" s="81" t="s">
        <v>309</v>
      </c>
      <c r="PJX77" s="81" t="s">
        <v>99</v>
      </c>
      <c r="PJY77" s="81" t="s">
        <v>103</v>
      </c>
      <c r="PJZ77" s="81" t="s">
        <v>314</v>
      </c>
      <c r="PKA77" s="135">
        <v>11968</v>
      </c>
      <c r="PKB77" s="81" t="s">
        <v>311</v>
      </c>
      <c r="PKC77" s="81">
        <v>89</v>
      </c>
      <c r="PKD77" s="81" t="s">
        <v>315</v>
      </c>
      <c r="PKE77" s="81" t="s">
        <v>309</v>
      </c>
      <c r="PKF77" s="81" t="s">
        <v>99</v>
      </c>
      <c r="PKG77" s="81" t="s">
        <v>103</v>
      </c>
      <c r="PKH77" s="81" t="s">
        <v>314</v>
      </c>
      <c r="PKI77" s="135">
        <v>11968</v>
      </c>
      <c r="PKJ77" s="81" t="s">
        <v>311</v>
      </c>
      <c r="PKK77" s="81">
        <v>89</v>
      </c>
      <c r="PKL77" s="81" t="s">
        <v>315</v>
      </c>
      <c r="PKM77" s="81" t="s">
        <v>309</v>
      </c>
      <c r="PKN77" s="81" t="s">
        <v>99</v>
      </c>
      <c r="PKO77" s="81" t="s">
        <v>103</v>
      </c>
      <c r="PKP77" s="81" t="s">
        <v>314</v>
      </c>
      <c r="PKQ77" s="135">
        <v>11968</v>
      </c>
      <c r="PKR77" s="81" t="s">
        <v>311</v>
      </c>
      <c r="PKS77" s="81">
        <v>89</v>
      </c>
      <c r="PKT77" s="81" t="s">
        <v>315</v>
      </c>
      <c r="PKU77" s="81" t="s">
        <v>309</v>
      </c>
      <c r="PKV77" s="81" t="s">
        <v>99</v>
      </c>
      <c r="PKW77" s="81" t="s">
        <v>103</v>
      </c>
      <c r="PKX77" s="81" t="s">
        <v>314</v>
      </c>
      <c r="PKY77" s="135">
        <v>11968</v>
      </c>
      <c r="PKZ77" s="81" t="s">
        <v>311</v>
      </c>
      <c r="PLA77" s="81">
        <v>89</v>
      </c>
      <c r="PLB77" s="81" t="s">
        <v>315</v>
      </c>
      <c r="PLC77" s="81" t="s">
        <v>309</v>
      </c>
      <c r="PLD77" s="81" t="s">
        <v>99</v>
      </c>
      <c r="PLE77" s="81" t="s">
        <v>103</v>
      </c>
      <c r="PLF77" s="81" t="s">
        <v>314</v>
      </c>
      <c r="PLG77" s="135">
        <v>11968</v>
      </c>
      <c r="PLH77" s="81" t="s">
        <v>311</v>
      </c>
      <c r="PLI77" s="81">
        <v>89</v>
      </c>
      <c r="PLJ77" s="81" t="s">
        <v>315</v>
      </c>
      <c r="PLK77" s="81" t="s">
        <v>309</v>
      </c>
      <c r="PLL77" s="81" t="s">
        <v>99</v>
      </c>
      <c r="PLM77" s="81" t="s">
        <v>103</v>
      </c>
      <c r="PLN77" s="81" t="s">
        <v>314</v>
      </c>
      <c r="PLO77" s="135">
        <v>11968</v>
      </c>
      <c r="PLP77" s="81" t="s">
        <v>311</v>
      </c>
      <c r="PLQ77" s="81">
        <v>89</v>
      </c>
      <c r="PLR77" s="81" t="s">
        <v>315</v>
      </c>
      <c r="PLS77" s="81" t="s">
        <v>309</v>
      </c>
      <c r="PLT77" s="81" t="s">
        <v>99</v>
      </c>
      <c r="PLU77" s="81" t="s">
        <v>103</v>
      </c>
      <c r="PLV77" s="81" t="s">
        <v>314</v>
      </c>
      <c r="PLW77" s="135">
        <v>11968</v>
      </c>
      <c r="PLX77" s="81" t="s">
        <v>311</v>
      </c>
      <c r="PLY77" s="81">
        <v>89</v>
      </c>
      <c r="PLZ77" s="81" t="s">
        <v>315</v>
      </c>
      <c r="PMA77" s="81" t="s">
        <v>309</v>
      </c>
      <c r="PMB77" s="81" t="s">
        <v>99</v>
      </c>
      <c r="PMC77" s="81" t="s">
        <v>103</v>
      </c>
      <c r="PMD77" s="81" t="s">
        <v>314</v>
      </c>
      <c r="PME77" s="135">
        <v>11968</v>
      </c>
      <c r="PMF77" s="81" t="s">
        <v>311</v>
      </c>
      <c r="PMG77" s="81">
        <v>89</v>
      </c>
      <c r="PMH77" s="81" t="s">
        <v>315</v>
      </c>
      <c r="PMI77" s="81" t="s">
        <v>309</v>
      </c>
      <c r="PMJ77" s="81" t="s">
        <v>99</v>
      </c>
      <c r="PMK77" s="81" t="s">
        <v>103</v>
      </c>
      <c r="PML77" s="81" t="s">
        <v>314</v>
      </c>
      <c r="PMM77" s="135">
        <v>11968</v>
      </c>
      <c r="PMN77" s="81" t="s">
        <v>311</v>
      </c>
      <c r="PMO77" s="81">
        <v>89</v>
      </c>
      <c r="PMP77" s="81" t="s">
        <v>315</v>
      </c>
      <c r="PMQ77" s="81" t="s">
        <v>309</v>
      </c>
      <c r="PMR77" s="81" t="s">
        <v>99</v>
      </c>
      <c r="PMS77" s="81" t="s">
        <v>103</v>
      </c>
      <c r="PMT77" s="81" t="s">
        <v>314</v>
      </c>
      <c r="PMU77" s="135">
        <v>11968</v>
      </c>
      <c r="PMV77" s="81" t="s">
        <v>311</v>
      </c>
      <c r="PMW77" s="81">
        <v>89</v>
      </c>
      <c r="PMX77" s="81" t="s">
        <v>315</v>
      </c>
      <c r="PMY77" s="81" t="s">
        <v>309</v>
      </c>
      <c r="PMZ77" s="81" t="s">
        <v>99</v>
      </c>
      <c r="PNA77" s="81" t="s">
        <v>103</v>
      </c>
      <c r="PNB77" s="81" t="s">
        <v>314</v>
      </c>
      <c r="PNC77" s="135">
        <v>11968</v>
      </c>
      <c r="PND77" s="81" t="s">
        <v>311</v>
      </c>
      <c r="PNE77" s="81">
        <v>89</v>
      </c>
      <c r="PNF77" s="81" t="s">
        <v>315</v>
      </c>
      <c r="PNG77" s="81" t="s">
        <v>309</v>
      </c>
      <c r="PNH77" s="81" t="s">
        <v>99</v>
      </c>
      <c r="PNI77" s="81" t="s">
        <v>103</v>
      </c>
      <c r="PNJ77" s="81" t="s">
        <v>314</v>
      </c>
      <c r="PNK77" s="135">
        <v>11968</v>
      </c>
      <c r="PNL77" s="81" t="s">
        <v>311</v>
      </c>
      <c r="PNM77" s="81">
        <v>89</v>
      </c>
      <c r="PNN77" s="81" t="s">
        <v>315</v>
      </c>
      <c r="PNO77" s="81" t="s">
        <v>309</v>
      </c>
      <c r="PNP77" s="81" t="s">
        <v>99</v>
      </c>
      <c r="PNQ77" s="81" t="s">
        <v>103</v>
      </c>
      <c r="PNR77" s="81" t="s">
        <v>314</v>
      </c>
      <c r="PNS77" s="135">
        <v>11968</v>
      </c>
      <c r="PNT77" s="81" t="s">
        <v>311</v>
      </c>
      <c r="PNU77" s="81">
        <v>89</v>
      </c>
      <c r="PNV77" s="81" t="s">
        <v>315</v>
      </c>
      <c r="PNW77" s="81" t="s">
        <v>309</v>
      </c>
      <c r="PNX77" s="81" t="s">
        <v>99</v>
      </c>
      <c r="PNY77" s="81" t="s">
        <v>103</v>
      </c>
      <c r="PNZ77" s="81" t="s">
        <v>314</v>
      </c>
      <c r="POA77" s="135">
        <v>11968</v>
      </c>
      <c r="POB77" s="81" t="s">
        <v>311</v>
      </c>
      <c r="POC77" s="81">
        <v>89</v>
      </c>
      <c r="POD77" s="81" t="s">
        <v>315</v>
      </c>
      <c r="POE77" s="81" t="s">
        <v>309</v>
      </c>
      <c r="POF77" s="81" t="s">
        <v>99</v>
      </c>
      <c r="POG77" s="81" t="s">
        <v>103</v>
      </c>
      <c r="POH77" s="81" t="s">
        <v>314</v>
      </c>
      <c r="POI77" s="135">
        <v>11968</v>
      </c>
      <c r="POJ77" s="81" t="s">
        <v>311</v>
      </c>
      <c r="POK77" s="81">
        <v>89</v>
      </c>
      <c r="POL77" s="81" t="s">
        <v>315</v>
      </c>
      <c r="POM77" s="81" t="s">
        <v>309</v>
      </c>
      <c r="PON77" s="81" t="s">
        <v>99</v>
      </c>
      <c r="POO77" s="81" t="s">
        <v>103</v>
      </c>
      <c r="POP77" s="81" t="s">
        <v>314</v>
      </c>
      <c r="POQ77" s="135">
        <v>11968</v>
      </c>
      <c r="POR77" s="81" t="s">
        <v>311</v>
      </c>
      <c r="POS77" s="81">
        <v>89</v>
      </c>
      <c r="POT77" s="81" t="s">
        <v>315</v>
      </c>
      <c r="POU77" s="81" t="s">
        <v>309</v>
      </c>
      <c r="POV77" s="81" t="s">
        <v>99</v>
      </c>
      <c r="POW77" s="81" t="s">
        <v>103</v>
      </c>
      <c r="POX77" s="81" t="s">
        <v>314</v>
      </c>
      <c r="POY77" s="135">
        <v>11968</v>
      </c>
      <c r="POZ77" s="81" t="s">
        <v>311</v>
      </c>
      <c r="PPA77" s="81">
        <v>89</v>
      </c>
      <c r="PPB77" s="81" t="s">
        <v>315</v>
      </c>
      <c r="PPC77" s="81" t="s">
        <v>309</v>
      </c>
      <c r="PPD77" s="81" t="s">
        <v>99</v>
      </c>
      <c r="PPE77" s="81" t="s">
        <v>103</v>
      </c>
      <c r="PPF77" s="81" t="s">
        <v>314</v>
      </c>
      <c r="PPG77" s="135">
        <v>11968</v>
      </c>
      <c r="PPH77" s="81" t="s">
        <v>311</v>
      </c>
      <c r="PPI77" s="81">
        <v>89</v>
      </c>
      <c r="PPJ77" s="81" t="s">
        <v>315</v>
      </c>
      <c r="PPK77" s="81" t="s">
        <v>309</v>
      </c>
      <c r="PPL77" s="81" t="s">
        <v>99</v>
      </c>
      <c r="PPM77" s="81" t="s">
        <v>103</v>
      </c>
      <c r="PPN77" s="81" t="s">
        <v>314</v>
      </c>
      <c r="PPO77" s="135">
        <v>11968</v>
      </c>
      <c r="PPP77" s="81" t="s">
        <v>311</v>
      </c>
      <c r="PPQ77" s="81">
        <v>89</v>
      </c>
      <c r="PPR77" s="81" t="s">
        <v>315</v>
      </c>
      <c r="PPS77" s="81" t="s">
        <v>309</v>
      </c>
      <c r="PPT77" s="81" t="s">
        <v>99</v>
      </c>
      <c r="PPU77" s="81" t="s">
        <v>103</v>
      </c>
      <c r="PPV77" s="81" t="s">
        <v>314</v>
      </c>
      <c r="PPW77" s="135">
        <v>11968</v>
      </c>
      <c r="PPX77" s="81" t="s">
        <v>311</v>
      </c>
      <c r="PPY77" s="81">
        <v>89</v>
      </c>
      <c r="PPZ77" s="81" t="s">
        <v>315</v>
      </c>
      <c r="PQA77" s="81" t="s">
        <v>309</v>
      </c>
      <c r="PQB77" s="81" t="s">
        <v>99</v>
      </c>
      <c r="PQC77" s="81" t="s">
        <v>103</v>
      </c>
      <c r="PQD77" s="81" t="s">
        <v>314</v>
      </c>
      <c r="PQE77" s="135">
        <v>11968</v>
      </c>
      <c r="PQF77" s="81" t="s">
        <v>311</v>
      </c>
      <c r="PQG77" s="81">
        <v>89</v>
      </c>
      <c r="PQH77" s="81" t="s">
        <v>315</v>
      </c>
      <c r="PQI77" s="81" t="s">
        <v>309</v>
      </c>
      <c r="PQJ77" s="81" t="s">
        <v>99</v>
      </c>
      <c r="PQK77" s="81" t="s">
        <v>103</v>
      </c>
      <c r="PQL77" s="81" t="s">
        <v>314</v>
      </c>
      <c r="PQM77" s="135">
        <v>11968</v>
      </c>
      <c r="PQN77" s="81" t="s">
        <v>311</v>
      </c>
      <c r="PQO77" s="81">
        <v>89</v>
      </c>
      <c r="PQP77" s="81" t="s">
        <v>315</v>
      </c>
      <c r="PQQ77" s="81" t="s">
        <v>309</v>
      </c>
      <c r="PQR77" s="81" t="s">
        <v>99</v>
      </c>
      <c r="PQS77" s="81" t="s">
        <v>103</v>
      </c>
      <c r="PQT77" s="81" t="s">
        <v>314</v>
      </c>
      <c r="PQU77" s="135">
        <v>11968</v>
      </c>
      <c r="PQV77" s="81" t="s">
        <v>311</v>
      </c>
      <c r="PQW77" s="81">
        <v>89</v>
      </c>
      <c r="PQX77" s="81" t="s">
        <v>315</v>
      </c>
      <c r="PQY77" s="81" t="s">
        <v>309</v>
      </c>
      <c r="PQZ77" s="81" t="s">
        <v>99</v>
      </c>
      <c r="PRA77" s="81" t="s">
        <v>103</v>
      </c>
      <c r="PRB77" s="81" t="s">
        <v>314</v>
      </c>
      <c r="PRC77" s="135">
        <v>11968</v>
      </c>
      <c r="PRD77" s="81" t="s">
        <v>311</v>
      </c>
      <c r="PRE77" s="81">
        <v>89</v>
      </c>
      <c r="PRF77" s="81" t="s">
        <v>315</v>
      </c>
      <c r="PRG77" s="81" t="s">
        <v>309</v>
      </c>
      <c r="PRH77" s="81" t="s">
        <v>99</v>
      </c>
      <c r="PRI77" s="81" t="s">
        <v>103</v>
      </c>
      <c r="PRJ77" s="81" t="s">
        <v>314</v>
      </c>
      <c r="PRK77" s="135">
        <v>11968</v>
      </c>
      <c r="PRL77" s="81" t="s">
        <v>311</v>
      </c>
      <c r="PRM77" s="81">
        <v>89</v>
      </c>
      <c r="PRN77" s="81" t="s">
        <v>315</v>
      </c>
      <c r="PRO77" s="81" t="s">
        <v>309</v>
      </c>
      <c r="PRP77" s="81" t="s">
        <v>99</v>
      </c>
      <c r="PRQ77" s="81" t="s">
        <v>103</v>
      </c>
      <c r="PRR77" s="81" t="s">
        <v>314</v>
      </c>
      <c r="PRS77" s="135">
        <v>11968</v>
      </c>
      <c r="PRT77" s="81" t="s">
        <v>311</v>
      </c>
      <c r="PRU77" s="81">
        <v>89</v>
      </c>
      <c r="PRV77" s="81" t="s">
        <v>315</v>
      </c>
      <c r="PRW77" s="81" t="s">
        <v>309</v>
      </c>
      <c r="PRX77" s="81" t="s">
        <v>99</v>
      </c>
      <c r="PRY77" s="81" t="s">
        <v>103</v>
      </c>
      <c r="PRZ77" s="81" t="s">
        <v>314</v>
      </c>
      <c r="PSA77" s="135">
        <v>11968</v>
      </c>
      <c r="PSB77" s="81" t="s">
        <v>311</v>
      </c>
      <c r="PSC77" s="81">
        <v>89</v>
      </c>
      <c r="PSD77" s="81" t="s">
        <v>315</v>
      </c>
      <c r="PSE77" s="81" t="s">
        <v>309</v>
      </c>
      <c r="PSF77" s="81" t="s">
        <v>99</v>
      </c>
      <c r="PSG77" s="81" t="s">
        <v>103</v>
      </c>
      <c r="PSH77" s="81" t="s">
        <v>314</v>
      </c>
      <c r="PSI77" s="135">
        <v>11968</v>
      </c>
      <c r="PSJ77" s="81" t="s">
        <v>311</v>
      </c>
      <c r="PSK77" s="81">
        <v>89</v>
      </c>
      <c r="PSL77" s="81" t="s">
        <v>315</v>
      </c>
      <c r="PSM77" s="81" t="s">
        <v>309</v>
      </c>
      <c r="PSN77" s="81" t="s">
        <v>99</v>
      </c>
      <c r="PSO77" s="81" t="s">
        <v>103</v>
      </c>
      <c r="PSP77" s="81" t="s">
        <v>314</v>
      </c>
      <c r="PSQ77" s="135">
        <v>11968</v>
      </c>
      <c r="PSR77" s="81" t="s">
        <v>311</v>
      </c>
      <c r="PSS77" s="81">
        <v>89</v>
      </c>
      <c r="PST77" s="81" t="s">
        <v>315</v>
      </c>
      <c r="PSU77" s="81" t="s">
        <v>309</v>
      </c>
      <c r="PSV77" s="81" t="s">
        <v>99</v>
      </c>
      <c r="PSW77" s="81" t="s">
        <v>103</v>
      </c>
      <c r="PSX77" s="81" t="s">
        <v>314</v>
      </c>
      <c r="PSY77" s="135">
        <v>11968</v>
      </c>
      <c r="PSZ77" s="81" t="s">
        <v>311</v>
      </c>
      <c r="PTA77" s="81">
        <v>89</v>
      </c>
      <c r="PTB77" s="81" t="s">
        <v>315</v>
      </c>
      <c r="PTC77" s="81" t="s">
        <v>309</v>
      </c>
      <c r="PTD77" s="81" t="s">
        <v>99</v>
      </c>
      <c r="PTE77" s="81" t="s">
        <v>103</v>
      </c>
      <c r="PTF77" s="81" t="s">
        <v>314</v>
      </c>
      <c r="PTG77" s="135">
        <v>11968</v>
      </c>
      <c r="PTH77" s="81" t="s">
        <v>311</v>
      </c>
      <c r="PTI77" s="81">
        <v>89</v>
      </c>
      <c r="PTJ77" s="81" t="s">
        <v>315</v>
      </c>
      <c r="PTK77" s="81" t="s">
        <v>309</v>
      </c>
      <c r="PTL77" s="81" t="s">
        <v>99</v>
      </c>
      <c r="PTM77" s="81" t="s">
        <v>103</v>
      </c>
      <c r="PTN77" s="81" t="s">
        <v>314</v>
      </c>
      <c r="PTO77" s="135">
        <v>11968</v>
      </c>
      <c r="PTP77" s="81" t="s">
        <v>311</v>
      </c>
      <c r="PTQ77" s="81">
        <v>89</v>
      </c>
      <c r="PTR77" s="81" t="s">
        <v>315</v>
      </c>
      <c r="PTS77" s="81" t="s">
        <v>309</v>
      </c>
      <c r="PTT77" s="81" t="s">
        <v>99</v>
      </c>
      <c r="PTU77" s="81" t="s">
        <v>103</v>
      </c>
      <c r="PTV77" s="81" t="s">
        <v>314</v>
      </c>
      <c r="PTW77" s="135">
        <v>11968</v>
      </c>
      <c r="PTX77" s="81" t="s">
        <v>311</v>
      </c>
      <c r="PTY77" s="81">
        <v>89</v>
      </c>
      <c r="PTZ77" s="81" t="s">
        <v>315</v>
      </c>
      <c r="PUA77" s="81" t="s">
        <v>309</v>
      </c>
      <c r="PUB77" s="81" t="s">
        <v>99</v>
      </c>
      <c r="PUC77" s="81" t="s">
        <v>103</v>
      </c>
      <c r="PUD77" s="81" t="s">
        <v>314</v>
      </c>
      <c r="PUE77" s="135">
        <v>11968</v>
      </c>
      <c r="PUF77" s="81" t="s">
        <v>311</v>
      </c>
      <c r="PUG77" s="81">
        <v>89</v>
      </c>
      <c r="PUH77" s="81" t="s">
        <v>315</v>
      </c>
      <c r="PUI77" s="81" t="s">
        <v>309</v>
      </c>
      <c r="PUJ77" s="81" t="s">
        <v>99</v>
      </c>
      <c r="PUK77" s="81" t="s">
        <v>103</v>
      </c>
      <c r="PUL77" s="81" t="s">
        <v>314</v>
      </c>
      <c r="PUM77" s="135">
        <v>11968</v>
      </c>
      <c r="PUN77" s="81" t="s">
        <v>311</v>
      </c>
      <c r="PUO77" s="81">
        <v>89</v>
      </c>
      <c r="PUP77" s="81" t="s">
        <v>315</v>
      </c>
      <c r="PUQ77" s="81" t="s">
        <v>309</v>
      </c>
      <c r="PUR77" s="81" t="s">
        <v>99</v>
      </c>
      <c r="PUS77" s="81" t="s">
        <v>103</v>
      </c>
      <c r="PUT77" s="81" t="s">
        <v>314</v>
      </c>
      <c r="PUU77" s="135">
        <v>11968</v>
      </c>
      <c r="PUV77" s="81" t="s">
        <v>311</v>
      </c>
      <c r="PUW77" s="81">
        <v>89</v>
      </c>
      <c r="PUX77" s="81" t="s">
        <v>315</v>
      </c>
      <c r="PUY77" s="81" t="s">
        <v>309</v>
      </c>
      <c r="PUZ77" s="81" t="s">
        <v>99</v>
      </c>
      <c r="PVA77" s="81" t="s">
        <v>103</v>
      </c>
      <c r="PVB77" s="81" t="s">
        <v>314</v>
      </c>
      <c r="PVC77" s="135">
        <v>11968</v>
      </c>
      <c r="PVD77" s="81" t="s">
        <v>311</v>
      </c>
      <c r="PVE77" s="81">
        <v>89</v>
      </c>
      <c r="PVF77" s="81" t="s">
        <v>315</v>
      </c>
      <c r="PVG77" s="81" t="s">
        <v>309</v>
      </c>
      <c r="PVH77" s="81" t="s">
        <v>99</v>
      </c>
      <c r="PVI77" s="81" t="s">
        <v>103</v>
      </c>
      <c r="PVJ77" s="81" t="s">
        <v>314</v>
      </c>
      <c r="PVK77" s="135">
        <v>11968</v>
      </c>
      <c r="PVL77" s="81" t="s">
        <v>311</v>
      </c>
      <c r="PVM77" s="81">
        <v>89</v>
      </c>
      <c r="PVN77" s="81" t="s">
        <v>315</v>
      </c>
      <c r="PVO77" s="81" t="s">
        <v>309</v>
      </c>
      <c r="PVP77" s="81" t="s">
        <v>99</v>
      </c>
      <c r="PVQ77" s="81" t="s">
        <v>103</v>
      </c>
      <c r="PVR77" s="81" t="s">
        <v>314</v>
      </c>
      <c r="PVS77" s="135">
        <v>11968</v>
      </c>
      <c r="PVT77" s="81" t="s">
        <v>311</v>
      </c>
      <c r="PVU77" s="81">
        <v>89</v>
      </c>
      <c r="PVV77" s="81" t="s">
        <v>315</v>
      </c>
      <c r="PVW77" s="81" t="s">
        <v>309</v>
      </c>
      <c r="PVX77" s="81" t="s">
        <v>99</v>
      </c>
      <c r="PVY77" s="81" t="s">
        <v>103</v>
      </c>
      <c r="PVZ77" s="81" t="s">
        <v>314</v>
      </c>
      <c r="PWA77" s="135">
        <v>11968</v>
      </c>
      <c r="PWB77" s="81" t="s">
        <v>311</v>
      </c>
      <c r="PWC77" s="81">
        <v>89</v>
      </c>
      <c r="PWD77" s="81" t="s">
        <v>315</v>
      </c>
      <c r="PWE77" s="81" t="s">
        <v>309</v>
      </c>
      <c r="PWF77" s="81" t="s">
        <v>99</v>
      </c>
      <c r="PWG77" s="81" t="s">
        <v>103</v>
      </c>
      <c r="PWH77" s="81" t="s">
        <v>314</v>
      </c>
      <c r="PWI77" s="135">
        <v>11968</v>
      </c>
      <c r="PWJ77" s="81" t="s">
        <v>311</v>
      </c>
      <c r="PWK77" s="81">
        <v>89</v>
      </c>
      <c r="PWL77" s="81" t="s">
        <v>315</v>
      </c>
      <c r="PWM77" s="81" t="s">
        <v>309</v>
      </c>
      <c r="PWN77" s="81" t="s">
        <v>99</v>
      </c>
      <c r="PWO77" s="81" t="s">
        <v>103</v>
      </c>
      <c r="PWP77" s="81" t="s">
        <v>314</v>
      </c>
      <c r="PWQ77" s="135">
        <v>11968</v>
      </c>
      <c r="PWR77" s="81" t="s">
        <v>311</v>
      </c>
      <c r="PWS77" s="81">
        <v>89</v>
      </c>
      <c r="PWT77" s="81" t="s">
        <v>315</v>
      </c>
      <c r="PWU77" s="81" t="s">
        <v>309</v>
      </c>
      <c r="PWV77" s="81" t="s">
        <v>99</v>
      </c>
      <c r="PWW77" s="81" t="s">
        <v>103</v>
      </c>
      <c r="PWX77" s="81" t="s">
        <v>314</v>
      </c>
      <c r="PWY77" s="135">
        <v>11968</v>
      </c>
      <c r="PWZ77" s="81" t="s">
        <v>311</v>
      </c>
      <c r="PXA77" s="81">
        <v>89</v>
      </c>
      <c r="PXB77" s="81" t="s">
        <v>315</v>
      </c>
      <c r="PXC77" s="81" t="s">
        <v>309</v>
      </c>
      <c r="PXD77" s="81" t="s">
        <v>99</v>
      </c>
      <c r="PXE77" s="81" t="s">
        <v>103</v>
      </c>
      <c r="PXF77" s="81" t="s">
        <v>314</v>
      </c>
      <c r="PXG77" s="135">
        <v>11968</v>
      </c>
      <c r="PXH77" s="81" t="s">
        <v>311</v>
      </c>
      <c r="PXI77" s="81">
        <v>89</v>
      </c>
      <c r="PXJ77" s="81" t="s">
        <v>315</v>
      </c>
      <c r="PXK77" s="81" t="s">
        <v>309</v>
      </c>
      <c r="PXL77" s="81" t="s">
        <v>99</v>
      </c>
      <c r="PXM77" s="81" t="s">
        <v>103</v>
      </c>
      <c r="PXN77" s="81" t="s">
        <v>314</v>
      </c>
      <c r="PXO77" s="135">
        <v>11968</v>
      </c>
      <c r="PXP77" s="81" t="s">
        <v>311</v>
      </c>
      <c r="PXQ77" s="81">
        <v>89</v>
      </c>
      <c r="PXR77" s="81" t="s">
        <v>315</v>
      </c>
      <c r="PXS77" s="81" t="s">
        <v>309</v>
      </c>
      <c r="PXT77" s="81" t="s">
        <v>99</v>
      </c>
      <c r="PXU77" s="81" t="s">
        <v>103</v>
      </c>
      <c r="PXV77" s="81" t="s">
        <v>314</v>
      </c>
      <c r="PXW77" s="135">
        <v>11968</v>
      </c>
      <c r="PXX77" s="81" t="s">
        <v>311</v>
      </c>
      <c r="PXY77" s="81">
        <v>89</v>
      </c>
      <c r="PXZ77" s="81" t="s">
        <v>315</v>
      </c>
      <c r="PYA77" s="81" t="s">
        <v>309</v>
      </c>
      <c r="PYB77" s="81" t="s">
        <v>99</v>
      </c>
      <c r="PYC77" s="81" t="s">
        <v>103</v>
      </c>
      <c r="PYD77" s="81" t="s">
        <v>314</v>
      </c>
      <c r="PYE77" s="135">
        <v>11968</v>
      </c>
      <c r="PYF77" s="81" t="s">
        <v>311</v>
      </c>
      <c r="PYG77" s="81">
        <v>89</v>
      </c>
      <c r="PYH77" s="81" t="s">
        <v>315</v>
      </c>
      <c r="PYI77" s="81" t="s">
        <v>309</v>
      </c>
      <c r="PYJ77" s="81" t="s">
        <v>99</v>
      </c>
      <c r="PYK77" s="81" t="s">
        <v>103</v>
      </c>
      <c r="PYL77" s="81" t="s">
        <v>314</v>
      </c>
      <c r="PYM77" s="135">
        <v>11968</v>
      </c>
      <c r="PYN77" s="81" t="s">
        <v>311</v>
      </c>
      <c r="PYO77" s="81">
        <v>89</v>
      </c>
      <c r="PYP77" s="81" t="s">
        <v>315</v>
      </c>
      <c r="PYQ77" s="81" t="s">
        <v>309</v>
      </c>
      <c r="PYR77" s="81" t="s">
        <v>99</v>
      </c>
      <c r="PYS77" s="81" t="s">
        <v>103</v>
      </c>
      <c r="PYT77" s="81" t="s">
        <v>314</v>
      </c>
      <c r="PYU77" s="135">
        <v>11968</v>
      </c>
      <c r="PYV77" s="81" t="s">
        <v>311</v>
      </c>
      <c r="PYW77" s="81">
        <v>89</v>
      </c>
      <c r="PYX77" s="81" t="s">
        <v>315</v>
      </c>
      <c r="PYY77" s="81" t="s">
        <v>309</v>
      </c>
      <c r="PYZ77" s="81" t="s">
        <v>99</v>
      </c>
      <c r="PZA77" s="81" t="s">
        <v>103</v>
      </c>
      <c r="PZB77" s="81" t="s">
        <v>314</v>
      </c>
      <c r="PZC77" s="135">
        <v>11968</v>
      </c>
      <c r="PZD77" s="81" t="s">
        <v>311</v>
      </c>
      <c r="PZE77" s="81">
        <v>89</v>
      </c>
      <c r="PZF77" s="81" t="s">
        <v>315</v>
      </c>
      <c r="PZG77" s="81" t="s">
        <v>309</v>
      </c>
      <c r="PZH77" s="81" t="s">
        <v>99</v>
      </c>
      <c r="PZI77" s="81" t="s">
        <v>103</v>
      </c>
      <c r="PZJ77" s="81" t="s">
        <v>314</v>
      </c>
      <c r="PZK77" s="135">
        <v>11968</v>
      </c>
      <c r="PZL77" s="81" t="s">
        <v>311</v>
      </c>
      <c r="PZM77" s="81">
        <v>89</v>
      </c>
      <c r="PZN77" s="81" t="s">
        <v>315</v>
      </c>
      <c r="PZO77" s="81" t="s">
        <v>309</v>
      </c>
      <c r="PZP77" s="81" t="s">
        <v>99</v>
      </c>
      <c r="PZQ77" s="81" t="s">
        <v>103</v>
      </c>
      <c r="PZR77" s="81" t="s">
        <v>314</v>
      </c>
      <c r="PZS77" s="135">
        <v>11968</v>
      </c>
      <c r="PZT77" s="81" t="s">
        <v>311</v>
      </c>
      <c r="PZU77" s="81">
        <v>89</v>
      </c>
      <c r="PZV77" s="81" t="s">
        <v>315</v>
      </c>
      <c r="PZW77" s="81" t="s">
        <v>309</v>
      </c>
      <c r="PZX77" s="81" t="s">
        <v>99</v>
      </c>
      <c r="PZY77" s="81" t="s">
        <v>103</v>
      </c>
      <c r="PZZ77" s="81" t="s">
        <v>314</v>
      </c>
      <c r="QAA77" s="135">
        <v>11968</v>
      </c>
      <c r="QAB77" s="81" t="s">
        <v>311</v>
      </c>
      <c r="QAC77" s="81">
        <v>89</v>
      </c>
      <c r="QAD77" s="81" t="s">
        <v>315</v>
      </c>
      <c r="QAE77" s="81" t="s">
        <v>309</v>
      </c>
      <c r="QAF77" s="81" t="s">
        <v>99</v>
      </c>
      <c r="QAG77" s="81" t="s">
        <v>103</v>
      </c>
      <c r="QAH77" s="81" t="s">
        <v>314</v>
      </c>
      <c r="QAI77" s="135">
        <v>11968</v>
      </c>
      <c r="QAJ77" s="81" t="s">
        <v>311</v>
      </c>
      <c r="QAK77" s="81">
        <v>89</v>
      </c>
      <c r="QAL77" s="81" t="s">
        <v>315</v>
      </c>
      <c r="QAM77" s="81" t="s">
        <v>309</v>
      </c>
      <c r="QAN77" s="81" t="s">
        <v>99</v>
      </c>
      <c r="QAO77" s="81" t="s">
        <v>103</v>
      </c>
      <c r="QAP77" s="81" t="s">
        <v>314</v>
      </c>
      <c r="QAQ77" s="135">
        <v>11968</v>
      </c>
      <c r="QAR77" s="81" t="s">
        <v>311</v>
      </c>
      <c r="QAS77" s="81">
        <v>89</v>
      </c>
      <c r="QAT77" s="81" t="s">
        <v>315</v>
      </c>
      <c r="QAU77" s="81" t="s">
        <v>309</v>
      </c>
      <c r="QAV77" s="81" t="s">
        <v>99</v>
      </c>
      <c r="QAW77" s="81" t="s">
        <v>103</v>
      </c>
      <c r="QAX77" s="81" t="s">
        <v>314</v>
      </c>
      <c r="QAY77" s="135">
        <v>11968</v>
      </c>
      <c r="QAZ77" s="81" t="s">
        <v>311</v>
      </c>
      <c r="QBA77" s="81">
        <v>89</v>
      </c>
      <c r="QBB77" s="81" t="s">
        <v>315</v>
      </c>
      <c r="QBC77" s="81" t="s">
        <v>309</v>
      </c>
      <c r="QBD77" s="81" t="s">
        <v>99</v>
      </c>
      <c r="QBE77" s="81" t="s">
        <v>103</v>
      </c>
      <c r="QBF77" s="81" t="s">
        <v>314</v>
      </c>
      <c r="QBG77" s="135">
        <v>11968</v>
      </c>
      <c r="QBH77" s="81" t="s">
        <v>311</v>
      </c>
      <c r="QBI77" s="81">
        <v>89</v>
      </c>
      <c r="QBJ77" s="81" t="s">
        <v>315</v>
      </c>
      <c r="QBK77" s="81" t="s">
        <v>309</v>
      </c>
      <c r="QBL77" s="81" t="s">
        <v>99</v>
      </c>
      <c r="QBM77" s="81" t="s">
        <v>103</v>
      </c>
      <c r="QBN77" s="81" t="s">
        <v>314</v>
      </c>
      <c r="QBO77" s="135">
        <v>11968</v>
      </c>
      <c r="QBP77" s="81" t="s">
        <v>311</v>
      </c>
      <c r="QBQ77" s="81">
        <v>89</v>
      </c>
      <c r="QBR77" s="81" t="s">
        <v>315</v>
      </c>
      <c r="QBS77" s="81" t="s">
        <v>309</v>
      </c>
      <c r="QBT77" s="81" t="s">
        <v>99</v>
      </c>
      <c r="QBU77" s="81" t="s">
        <v>103</v>
      </c>
      <c r="QBV77" s="81" t="s">
        <v>314</v>
      </c>
      <c r="QBW77" s="135">
        <v>11968</v>
      </c>
      <c r="QBX77" s="81" t="s">
        <v>311</v>
      </c>
      <c r="QBY77" s="81">
        <v>89</v>
      </c>
      <c r="QBZ77" s="81" t="s">
        <v>315</v>
      </c>
      <c r="QCA77" s="81" t="s">
        <v>309</v>
      </c>
      <c r="QCB77" s="81" t="s">
        <v>99</v>
      </c>
      <c r="QCC77" s="81" t="s">
        <v>103</v>
      </c>
      <c r="QCD77" s="81" t="s">
        <v>314</v>
      </c>
      <c r="QCE77" s="135">
        <v>11968</v>
      </c>
      <c r="QCF77" s="81" t="s">
        <v>311</v>
      </c>
      <c r="QCG77" s="81">
        <v>89</v>
      </c>
      <c r="QCH77" s="81" t="s">
        <v>315</v>
      </c>
      <c r="QCI77" s="81" t="s">
        <v>309</v>
      </c>
      <c r="QCJ77" s="81" t="s">
        <v>99</v>
      </c>
      <c r="QCK77" s="81" t="s">
        <v>103</v>
      </c>
      <c r="QCL77" s="81" t="s">
        <v>314</v>
      </c>
      <c r="QCM77" s="135">
        <v>11968</v>
      </c>
      <c r="QCN77" s="81" t="s">
        <v>311</v>
      </c>
      <c r="QCO77" s="81">
        <v>89</v>
      </c>
      <c r="QCP77" s="81" t="s">
        <v>315</v>
      </c>
      <c r="QCQ77" s="81" t="s">
        <v>309</v>
      </c>
      <c r="QCR77" s="81" t="s">
        <v>99</v>
      </c>
      <c r="QCS77" s="81" t="s">
        <v>103</v>
      </c>
      <c r="QCT77" s="81" t="s">
        <v>314</v>
      </c>
      <c r="QCU77" s="135">
        <v>11968</v>
      </c>
      <c r="QCV77" s="81" t="s">
        <v>311</v>
      </c>
      <c r="QCW77" s="81">
        <v>89</v>
      </c>
      <c r="QCX77" s="81" t="s">
        <v>315</v>
      </c>
      <c r="QCY77" s="81" t="s">
        <v>309</v>
      </c>
      <c r="QCZ77" s="81" t="s">
        <v>99</v>
      </c>
      <c r="QDA77" s="81" t="s">
        <v>103</v>
      </c>
      <c r="QDB77" s="81" t="s">
        <v>314</v>
      </c>
      <c r="QDC77" s="135">
        <v>11968</v>
      </c>
      <c r="QDD77" s="81" t="s">
        <v>311</v>
      </c>
      <c r="QDE77" s="81">
        <v>89</v>
      </c>
      <c r="QDF77" s="81" t="s">
        <v>315</v>
      </c>
      <c r="QDG77" s="81" t="s">
        <v>309</v>
      </c>
      <c r="QDH77" s="81" t="s">
        <v>99</v>
      </c>
      <c r="QDI77" s="81" t="s">
        <v>103</v>
      </c>
      <c r="QDJ77" s="81" t="s">
        <v>314</v>
      </c>
      <c r="QDK77" s="135">
        <v>11968</v>
      </c>
      <c r="QDL77" s="81" t="s">
        <v>311</v>
      </c>
      <c r="QDM77" s="81">
        <v>89</v>
      </c>
      <c r="QDN77" s="81" t="s">
        <v>315</v>
      </c>
      <c r="QDO77" s="81" t="s">
        <v>309</v>
      </c>
      <c r="QDP77" s="81" t="s">
        <v>99</v>
      </c>
      <c r="QDQ77" s="81" t="s">
        <v>103</v>
      </c>
      <c r="QDR77" s="81" t="s">
        <v>314</v>
      </c>
      <c r="QDS77" s="135">
        <v>11968</v>
      </c>
      <c r="QDT77" s="81" t="s">
        <v>311</v>
      </c>
      <c r="QDU77" s="81">
        <v>89</v>
      </c>
      <c r="QDV77" s="81" t="s">
        <v>315</v>
      </c>
      <c r="QDW77" s="81" t="s">
        <v>309</v>
      </c>
      <c r="QDX77" s="81" t="s">
        <v>99</v>
      </c>
      <c r="QDY77" s="81" t="s">
        <v>103</v>
      </c>
      <c r="QDZ77" s="81" t="s">
        <v>314</v>
      </c>
      <c r="QEA77" s="135">
        <v>11968</v>
      </c>
      <c r="QEB77" s="81" t="s">
        <v>311</v>
      </c>
      <c r="QEC77" s="81">
        <v>89</v>
      </c>
      <c r="QED77" s="81" t="s">
        <v>315</v>
      </c>
      <c r="QEE77" s="81" t="s">
        <v>309</v>
      </c>
      <c r="QEF77" s="81" t="s">
        <v>99</v>
      </c>
      <c r="QEG77" s="81" t="s">
        <v>103</v>
      </c>
      <c r="QEH77" s="81" t="s">
        <v>314</v>
      </c>
      <c r="QEI77" s="135">
        <v>11968</v>
      </c>
      <c r="QEJ77" s="81" t="s">
        <v>311</v>
      </c>
      <c r="QEK77" s="81">
        <v>89</v>
      </c>
      <c r="QEL77" s="81" t="s">
        <v>315</v>
      </c>
      <c r="QEM77" s="81" t="s">
        <v>309</v>
      </c>
      <c r="QEN77" s="81" t="s">
        <v>99</v>
      </c>
      <c r="QEO77" s="81" t="s">
        <v>103</v>
      </c>
      <c r="QEP77" s="81" t="s">
        <v>314</v>
      </c>
      <c r="QEQ77" s="135">
        <v>11968</v>
      </c>
      <c r="QER77" s="81" t="s">
        <v>311</v>
      </c>
      <c r="QES77" s="81">
        <v>89</v>
      </c>
      <c r="QET77" s="81" t="s">
        <v>315</v>
      </c>
      <c r="QEU77" s="81" t="s">
        <v>309</v>
      </c>
      <c r="QEV77" s="81" t="s">
        <v>99</v>
      </c>
      <c r="QEW77" s="81" t="s">
        <v>103</v>
      </c>
      <c r="QEX77" s="81" t="s">
        <v>314</v>
      </c>
      <c r="QEY77" s="135">
        <v>11968</v>
      </c>
      <c r="QEZ77" s="81" t="s">
        <v>311</v>
      </c>
      <c r="QFA77" s="81">
        <v>89</v>
      </c>
      <c r="QFB77" s="81" t="s">
        <v>315</v>
      </c>
      <c r="QFC77" s="81" t="s">
        <v>309</v>
      </c>
      <c r="QFD77" s="81" t="s">
        <v>99</v>
      </c>
      <c r="QFE77" s="81" t="s">
        <v>103</v>
      </c>
      <c r="QFF77" s="81" t="s">
        <v>314</v>
      </c>
      <c r="QFG77" s="135">
        <v>11968</v>
      </c>
      <c r="QFH77" s="81" t="s">
        <v>311</v>
      </c>
      <c r="QFI77" s="81">
        <v>89</v>
      </c>
      <c r="QFJ77" s="81" t="s">
        <v>315</v>
      </c>
      <c r="QFK77" s="81" t="s">
        <v>309</v>
      </c>
      <c r="QFL77" s="81" t="s">
        <v>99</v>
      </c>
      <c r="QFM77" s="81" t="s">
        <v>103</v>
      </c>
      <c r="QFN77" s="81" t="s">
        <v>314</v>
      </c>
      <c r="QFO77" s="135">
        <v>11968</v>
      </c>
      <c r="QFP77" s="81" t="s">
        <v>311</v>
      </c>
      <c r="QFQ77" s="81">
        <v>89</v>
      </c>
      <c r="QFR77" s="81" t="s">
        <v>315</v>
      </c>
      <c r="QFS77" s="81" t="s">
        <v>309</v>
      </c>
      <c r="QFT77" s="81" t="s">
        <v>99</v>
      </c>
      <c r="QFU77" s="81" t="s">
        <v>103</v>
      </c>
      <c r="QFV77" s="81" t="s">
        <v>314</v>
      </c>
      <c r="QFW77" s="135">
        <v>11968</v>
      </c>
      <c r="QFX77" s="81" t="s">
        <v>311</v>
      </c>
      <c r="QFY77" s="81">
        <v>89</v>
      </c>
      <c r="QFZ77" s="81" t="s">
        <v>315</v>
      </c>
      <c r="QGA77" s="81" t="s">
        <v>309</v>
      </c>
      <c r="QGB77" s="81" t="s">
        <v>99</v>
      </c>
      <c r="QGC77" s="81" t="s">
        <v>103</v>
      </c>
      <c r="QGD77" s="81" t="s">
        <v>314</v>
      </c>
      <c r="QGE77" s="135">
        <v>11968</v>
      </c>
      <c r="QGF77" s="81" t="s">
        <v>311</v>
      </c>
      <c r="QGG77" s="81">
        <v>89</v>
      </c>
      <c r="QGH77" s="81" t="s">
        <v>315</v>
      </c>
      <c r="QGI77" s="81" t="s">
        <v>309</v>
      </c>
      <c r="QGJ77" s="81" t="s">
        <v>99</v>
      </c>
      <c r="QGK77" s="81" t="s">
        <v>103</v>
      </c>
      <c r="QGL77" s="81" t="s">
        <v>314</v>
      </c>
      <c r="QGM77" s="135">
        <v>11968</v>
      </c>
      <c r="QGN77" s="81" t="s">
        <v>311</v>
      </c>
      <c r="QGO77" s="81">
        <v>89</v>
      </c>
      <c r="QGP77" s="81" t="s">
        <v>315</v>
      </c>
      <c r="QGQ77" s="81" t="s">
        <v>309</v>
      </c>
      <c r="QGR77" s="81" t="s">
        <v>99</v>
      </c>
      <c r="QGS77" s="81" t="s">
        <v>103</v>
      </c>
      <c r="QGT77" s="81" t="s">
        <v>314</v>
      </c>
      <c r="QGU77" s="135">
        <v>11968</v>
      </c>
      <c r="QGV77" s="81" t="s">
        <v>311</v>
      </c>
      <c r="QGW77" s="81">
        <v>89</v>
      </c>
      <c r="QGX77" s="81" t="s">
        <v>315</v>
      </c>
      <c r="QGY77" s="81" t="s">
        <v>309</v>
      </c>
      <c r="QGZ77" s="81" t="s">
        <v>99</v>
      </c>
      <c r="QHA77" s="81" t="s">
        <v>103</v>
      </c>
      <c r="QHB77" s="81" t="s">
        <v>314</v>
      </c>
      <c r="QHC77" s="135">
        <v>11968</v>
      </c>
      <c r="QHD77" s="81" t="s">
        <v>311</v>
      </c>
      <c r="QHE77" s="81">
        <v>89</v>
      </c>
      <c r="QHF77" s="81" t="s">
        <v>315</v>
      </c>
      <c r="QHG77" s="81" t="s">
        <v>309</v>
      </c>
      <c r="QHH77" s="81" t="s">
        <v>99</v>
      </c>
      <c r="QHI77" s="81" t="s">
        <v>103</v>
      </c>
      <c r="QHJ77" s="81" t="s">
        <v>314</v>
      </c>
      <c r="QHK77" s="135">
        <v>11968</v>
      </c>
      <c r="QHL77" s="81" t="s">
        <v>311</v>
      </c>
      <c r="QHM77" s="81">
        <v>89</v>
      </c>
      <c r="QHN77" s="81" t="s">
        <v>315</v>
      </c>
      <c r="QHO77" s="81" t="s">
        <v>309</v>
      </c>
      <c r="QHP77" s="81" t="s">
        <v>99</v>
      </c>
      <c r="QHQ77" s="81" t="s">
        <v>103</v>
      </c>
      <c r="QHR77" s="81" t="s">
        <v>314</v>
      </c>
      <c r="QHS77" s="135">
        <v>11968</v>
      </c>
      <c r="QHT77" s="81" t="s">
        <v>311</v>
      </c>
      <c r="QHU77" s="81">
        <v>89</v>
      </c>
      <c r="QHV77" s="81" t="s">
        <v>315</v>
      </c>
      <c r="QHW77" s="81" t="s">
        <v>309</v>
      </c>
      <c r="QHX77" s="81" t="s">
        <v>99</v>
      </c>
      <c r="QHY77" s="81" t="s">
        <v>103</v>
      </c>
      <c r="QHZ77" s="81" t="s">
        <v>314</v>
      </c>
      <c r="QIA77" s="135">
        <v>11968</v>
      </c>
      <c r="QIB77" s="81" t="s">
        <v>311</v>
      </c>
      <c r="QIC77" s="81">
        <v>89</v>
      </c>
      <c r="QID77" s="81" t="s">
        <v>315</v>
      </c>
      <c r="QIE77" s="81" t="s">
        <v>309</v>
      </c>
      <c r="QIF77" s="81" t="s">
        <v>99</v>
      </c>
      <c r="QIG77" s="81" t="s">
        <v>103</v>
      </c>
      <c r="QIH77" s="81" t="s">
        <v>314</v>
      </c>
      <c r="QII77" s="135">
        <v>11968</v>
      </c>
      <c r="QIJ77" s="81" t="s">
        <v>311</v>
      </c>
      <c r="QIK77" s="81">
        <v>89</v>
      </c>
      <c r="QIL77" s="81" t="s">
        <v>315</v>
      </c>
      <c r="QIM77" s="81" t="s">
        <v>309</v>
      </c>
      <c r="QIN77" s="81" t="s">
        <v>99</v>
      </c>
      <c r="QIO77" s="81" t="s">
        <v>103</v>
      </c>
      <c r="QIP77" s="81" t="s">
        <v>314</v>
      </c>
      <c r="QIQ77" s="135">
        <v>11968</v>
      </c>
      <c r="QIR77" s="81" t="s">
        <v>311</v>
      </c>
      <c r="QIS77" s="81">
        <v>89</v>
      </c>
      <c r="QIT77" s="81" t="s">
        <v>315</v>
      </c>
      <c r="QIU77" s="81" t="s">
        <v>309</v>
      </c>
      <c r="QIV77" s="81" t="s">
        <v>99</v>
      </c>
      <c r="QIW77" s="81" t="s">
        <v>103</v>
      </c>
      <c r="QIX77" s="81" t="s">
        <v>314</v>
      </c>
      <c r="QIY77" s="135">
        <v>11968</v>
      </c>
      <c r="QIZ77" s="81" t="s">
        <v>311</v>
      </c>
      <c r="QJA77" s="81">
        <v>89</v>
      </c>
      <c r="QJB77" s="81" t="s">
        <v>315</v>
      </c>
      <c r="QJC77" s="81" t="s">
        <v>309</v>
      </c>
      <c r="QJD77" s="81" t="s">
        <v>99</v>
      </c>
      <c r="QJE77" s="81" t="s">
        <v>103</v>
      </c>
      <c r="QJF77" s="81" t="s">
        <v>314</v>
      </c>
      <c r="QJG77" s="135">
        <v>11968</v>
      </c>
      <c r="QJH77" s="81" t="s">
        <v>311</v>
      </c>
      <c r="QJI77" s="81">
        <v>89</v>
      </c>
      <c r="QJJ77" s="81" t="s">
        <v>315</v>
      </c>
      <c r="QJK77" s="81" t="s">
        <v>309</v>
      </c>
      <c r="QJL77" s="81" t="s">
        <v>99</v>
      </c>
      <c r="QJM77" s="81" t="s">
        <v>103</v>
      </c>
      <c r="QJN77" s="81" t="s">
        <v>314</v>
      </c>
      <c r="QJO77" s="135">
        <v>11968</v>
      </c>
      <c r="QJP77" s="81" t="s">
        <v>311</v>
      </c>
      <c r="QJQ77" s="81">
        <v>89</v>
      </c>
      <c r="QJR77" s="81" t="s">
        <v>315</v>
      </c>
      <c r="QJS77" s="81" t="s">
        <v>309</v>
      </c>
      <c r="QJT77" s="81" t="s">
        <v>99</v>
      </c>
      <c r="QJU77" s="81" t="s">
        <v>103</v>
      </c>
      <c r="QJV77" s="81" t="s">
        <v>314</v>
      </c>
      <c r="QJW77" s="135">
        <v>11968</v>
      </c>
      <c r="QJX77" s="81" t="s">
        <v>311</v>
      </c>
      <c r="QJY77" s="81">
        <v>89</v>
      </c>
      <c r="QJZ77" s="81" t="s">
        <v>315</v>
      </c>
      <c r="QKA77" s="81" t="s">
        <v>309</v>
      </c>
      <c r="QKB77" s="81" t="s">
        <v>99</v>
      </c>
      <c r="QKC77" s="81" t="s">
        <v>103</v>
      </c>
      <c r="QKD77" s="81" t="s">
        <v>314</v>
      </c>
      <c r="QKE77" s="135">
        <v>11968</v>
      </c>
      <c r="QKF77" s="81" t="s">
        <v>311</v>
      </c>
      <c r="QKG77" s="81">
        <v>89</v>
      </c>
      <c r="QKH77" s="81" t="s">
        <v>315</v>
      </c>
      <c r="QKI77" s="81" t="s">
        <v>309</v>
      </c>
      <c r="QKJ77" s="81" t="s">
        <v>99</v>
      </c>
      <c r="QKK77" s="81" t="s">
        <v>103</v>
      </c>
      <c r="QKL77" s="81" t="s">
        <v>314</v>
      </c>
      <c r="QKM77" s="135">
        <v>11968</v>
      </c>
      <c r="QKN77" s="81" t="s">
        <v>311</v>
      </c>
      <c r="QKO77" s="81">
        <v>89</v>
      </c>
      <c r="QKP77" s="81" t="s">
        <v>315</v>
      </c>
      <c r="QKQ77" s="81" t="s">
        <v>309</v>
      </c>
      <c r="QKR77" s="81" t="s">
        <v>99</v>
      </c>
      <c r="QKS77" s="81" t="s">
        <v>103</v>
      </c>
      <c r="QKT77" s="81" t="s">
        <v>314</v>
      </c>
      <c r="QKU77" s="135">
        <v>11968</v>
      </c>
      <c r="QKV77" s="81" t="s">
        <v>311</v>
      </c>
      <c r="QKW77" s="81">
        <v>89</v>
      </c>
      <c r="QKX77" s="81" t="s">
        <v>315</v>
      </c>
      <c r="QKY77" s="81" t="s">
        <v>309</v>
      </c>
      <c r="QKZ77" s="81" t="s">
        <v>99</v>
      </c>
      <c r="QLA77" s="81" t="s">
        <v>103</v>
      </c>
      <c r="QLB77" s="81" t="s">
        <v>314</v>
      </c>
      <c r="QLC77" s="135">
        <v>11968</v>
      </c>
      <c r="QLD77" s="81" t="s">
        <v>311</v>
      </c>
      <c r="QLE77" s="81">
        <v>89</v>
      </c>
      <c r="QLF77" s="81" t="s">
        <v>315</v>
      </c>
      <c r="QLG77" s="81" t="s">
        <v>309</v>
      </c>
      <c r="QLH77" s="81" t="s">
        <v>99</v>
      </c>
      <c r="QLI77" s="81" t="s">
        <v>103</v>
      </c>
      <c r="QLJ77" s="81" t="s">
        <v>314</v>
      </c>
      <c r="QLK77" s="135">
        <v>11968</v>
      </c>
      <c r="QLL77" s="81" t="s">
        <v>311</v>
      </c>
      <c r="QLM77" s="81">
        <v>89</v>
      </c>
      <c r="QLN77" s="81" t="s">
        <v>315</v>
      </c>
      <c r="QLO77" s="81" t="s">
        <v>309</v>
      </c>
      <c r="QLP77" s="81" t="s">
        <v>99</v>
      </c>
      <c r="QLQ77" s="81" t="s">
        <v>103</v>
      </c>
      <c r="QLR77" s="81" t="s">
        <v>314</v>
      </c>
      <c r="QLS77" s="135">
        <v>11968</v>
      </c>
      <c r="QLT77" s="81" t="s">
        <v>311</v>
      </c>
      <c r="QLU77" s="81">
        <v>89</v>
      </c>
      <c r="QLV77" s="81" t="s">
        <v>315</v>
      </c>
      <c r="QLW77" s="81" t="s">
        <v>309</v>
      </c>
      <c r="QLX77" s="81" t="s">
        <v>99</v>
      </c>
      <c r="QLY77" s="81" t="s">
        <v>103</v>
      </c>
      <c r="QLZ77" s="81" t="s">
        <v>314</v>
      </c>
      <c r="QMA77" s="135">
        <v>11968</v>
      </c>
      <c r="QMB77" s="81" t="s">
        <v>311</v>
      </c>
      <c r="QMC77" s="81">
        <v>89</v>
      </c>
      <c r="QMD77" s="81" t="s">
        <v>315</v>
      </c>
      <c r="QME77" s="81" t="s">
        <v>309</v>
      </c>
      <c r="QMF77" s="81" t="s">
        <v>99</v>
      </c>
      <c r="QMG77" s="81" t="s">
        <v>103</v>
      </c>
      <c r="QMH77" s="81" t="s">
        <v>314</v>
      </c>
      <c r="QMI77" s="135">
        <v>11968</v>
      </c>
      <c r="QMJ77" s="81" t="s">
        <v>311</v>
      </c>
      <c r="QMK77" s="81">
        <v>89</v>
      </c>
      <c r="QML77" s="81" t="s">
        <v>315</v>
      </c>
      <c r="QMM77" s="81" t="s">
        <v>309</v>
      </c>
      <c r="QMN77" s="81" t="s">
        <v>99</v>
      </c>
      <c r="QMO77" s="81" t="s">
        <v>103</v>
      </c>
      <c r="QMP77" s="81" t="s">
        <v>314</v>
      </c>
      <c r="QMQ77" s="135">
        <v>11968</v>
      </c>
      <c r="QMR77" s="81" t="s">
        <v>311</v>
      </c>
      <c r="QMS77" s="81">
        <v>89</v>
      </c>
      <c r="QMT77" s="81" t="s">
        <v>315</v>
      </c>
      <c r="QMU77" s="81" t="s">
        <v>309</v>
      </c>
      <c r="QMV77" s="81" t="s">
        <v>99</v>
      </c>
      <c r="QMW77" s="81" t="s">
        <v>103</v>
      </c>
      <c r="QMX77" s="81" t="s">
        <v>314</v>
      </c>
      <c r="QMY77" s="135">
        <v>11968</v>
      </c>
      <c r="QMZ77" s="81" t="s">
        <v>311</v>
      </c>
      <c r="QNA77" s="81">
        <v>89</v>
      </c>
      <c r="QNB77" s="81" t="s">
        <v>315</v>
      </c>
      <c r="QNC77" s="81" t="s">
        <v>309</v>
      </c>
      <c r="QND77" s="81" t="s">
        <v>99</v>
      </c>
      <c r="QNE77" s="81" t="s">
        <v>103</v>
      </c>
      <c r="QNF77" s="81" t="s">
        <v>314</v>
      </c>
      <c r="QNG77" s="135">
        <v>11968</v>
      </c>
      <c r="QNH77" s="81" t="s">
        <v>311</v>
      </c>
      <c r="QNI77" s="81">
        <v>89</v>
      </c>
      <c r="QNJ77" s="81" t="s">
        <v>315</v>
      </c>
      <c r="QNK77" s="81" t="s">
        <v>309</v>
      </c>
      <c r="QNL77" s="81" t="s">
        <v>99</v>
      </c>
      <c r="QNM77" s="81" t="s">
        <v>103</v>
      </c>
      <c r="QNN77" s="81" t="s">
        <v>314</v>
      </c>
      <c r="QNO77" s="135">
        <v>11968</v>
      </c>
      <c r="QNP77" s="81" t="s">
        <v>311</v>
      </c>
      <c r="QNQ77" s="81">
        <v>89</v>
      </c>
      <c r="QNR77" s="81" t="s">
        <v>315</v>
      </c>
      <c r="QNS77" s="81" t="s">
        <v>309</v>
      </c>
      <c r="QNT77" s="81" t="s">
        <v>99</v>
      </c>
      <c r="QNU77" s="81" t="s">
        <v>103</v>
      </c>
      <c r="QNV77" s="81" t="s">
        <v>314</v>
      </c>
      <c r="QNW77" s="135">
        <v>11968</v>
      </c>
      <c r="QNX77" s="81" t="s">
        <v>311</v>
      </c>
      <c r="QNY77" s="81">
        <v>89</v>
      </c>
      <c r="QNZ77" s="81" t="s">
        <v>315</v>
      </c>
      <c r="QOA77" s="81" t="s">
        <v>309</v>
      </c>
      <c r="QOB77" s="81" t="s">
        <v>99</v>
      </c>
      <c r="QOC77" s="81" t="s">
        <v>103</v>
      </c>
      <c r="QOD77" s="81" t="s">
        <v>314</v>
      </c>
      <c r="QOE77" s="135">
        <v>11968</v>
      </c>
      <c r="QOF77" s="81" t="s">
        <v>311</v>
      </c>
      <c r="QOG77" s="81">
        <v>89</v>
      </c>
      <c r="QOH77" s="81" t="s">
        <v>315</v>
      </c>
      <c r="QOI77" s="81" t="s">
        <v>309</v>
      </c>
      <c r="QOJ77" s="81" t="s">
        <v>99</v>
      </c>
      <c r="QOK77" s="81" t="s">
        <v>103</v>
      </c>
      <c r="QOL77" s="81" t="s">
        <v>314</v>
      </c>
      <c r="QOM77" s="135">
        <v>11968</v>
      </c>
      <c r="QON77" s="81" t="s">
        <v>311</v>
      </c>
      <c r="QOO77" s="81">
        <v>89</v>
      </c>
      <c r="QOP77" s="81" t="s">
        <v>315</v>
      </c>
      <c r="QOQ77" s="81" t="s">
        <v>309</v>
      </c>
      <c r="QOR77" s="81" t="s">
        <v>99</v>
      </c>
      <c r="QOS77" s="81" t="s">
        <v>103</v>
      </c>
      <c r="QOT77" s="81" t="s">
        <v>314</v>
      </c>
      <c r="QOU77" s="135">
        <v>11968</v>
      </c>
      <c r="QOV77" s="81" t="s">
        <v>311</v>
      </c>
      <c r="QOW77" s="81">
        <v>89</v>
      </c>
      <c r="QOX77" s="81" t="s">
        <v>315</v>
      </c>
      <c r="QOY77" s="81" t="s">
        <v>309</v>
      </c>
      <c r="QOZ77" s="81" t="s">
        <v>99</v>
      </c>
      <c r="QPA77" s="81" t="s">
        <v>103</v>
      </c>
      <c r="QPB77" s="81" t="s">
        <v>314</v>
      </c>
      <c r="QPC77" s="135">
        <v>11968</v>
      </c>
      <c r="QPD77" s="81" t="s">
        <v>311</v>
      </c>
      <c r="QPE77" s="81">
        <v>89</v>
      </c>
      <c r="QPF77" s="81" t="s">
        <v>315</v>
      </c>
      <c r="QPG77" s="81" t="s">
        <v>309</v>
      </c>
      <c r="QPH77" s="81" t="s">
        <v>99</v>
      </c>
      <c r="QPI77" s="81" t="s">
        <v>103</v>
      </c>
      <c r="QPJ77" s="81" t="s">
        <v>314</v>
      </c>
      <c r="QPK77" s="135">
        <v>11968</v>
      </c>
      <c r="QPL77" s="81" t="s">
        <v>311</v>
      </c>
      <c r="QPM77" s="81">
        <v>89</v>
      </c>
      <c r="QPN77" s="81" t="s">
        <v>315</v>
      </c>
      <c r="QPO77" s="81" t="s">
        <v>309</v>
      </c>
      <c r="QPP77" s="81" t="s">
        <v>99</v>
      </c>
      <c r="QPQ77" s="81" t="s">
        <v>103</v>
      </c>
      <c r="QPR77" s="81" t="s">
        <v>314</v>
      </c>
      <c r="QPS77" s="135">
        <v>11968</v>
      </c>
      <c r="QPT77" s="81" t="s">
        <v>311</v>
      </c>
      <c r="QPU77" s="81">
        <v>89</v>
      </c>
      <c r="QPV77" s="81" t="s">
        <v>315</v>
      </c>
      <c r="QPW77" s="81" t="s">
        <v>309</v>
      </c>
      <c r="QPX77" s="81" t="s">
        <v>99</v>
      </c>
      <c r="QPY77" s="81" t="s">
        <v>103</v>
      </c>
      <c r="QPZ77" s="81" t="s">
        <v>314</v>
      </c>
      <c r="QQA77" s="135">
        <v>11968</v>
      </c>
      <c r="QQB77" s="81" t="s">
        <v>311</v>
      </c>
      <c r="QQC77" s="81">
        <v>89</v>
      </c>
      <c r="QQD77" s="81" t="s">
        <v>315</v>
      </c>
      <c r="QQE77" s="81" t="s">
        <v>309</v>
      </c>
      <c r="QQF77" s="81" t="s">
        <v>99</v>
      </c>
      <c r="QQG77" s="81" t="s">
        <v>103</v>
      </c>
      <c r="QQH77" s="81" t="s">
        <v>314</v>
      </c>
      <c r="QQI77" s="135">
        <v>11968</v>
      </c>
      <c r="QQJ77" s="81" t="s">
        <v>311</v>
      </c>
      <c r="QQK77" s="81">
        <v>89</v>
      </c>
      <c r="QQL77" s="81" t="s">
        <v>315</v>
      </c>
      <c r="QQM77" s="81" t="s">
        <v>309</v>
      </c>
      <c r="QQN77" s="81" t="s">
        <v>99</v>
      </c>
      <c r="QQO77" s="81" t="s">
        <v>103</v>
      </c>
      <c r="QQP77" s="81" t="s">
        <v>314</v>
      </c>
      <c r="QQQ77" s="135">
        <v>11968</v>
      </c>
      <c r="QQR77" s="81" t="s">
        <v>311</v>
      </c>
      <c r="QQS77" s="81">
        <v>89</v>
      </c>
      <c r="QQT77" s="81" t="s">
        <v>315</v>
      </c>
      <c r="QQU77" s="81" t="s">
        <v>309</v>
      </c>
      <c r="QQV77" s="81" t="s">
        <v>99</v>
      </c>
      <c r="QQW77" s="81" t="s">
        <v>103</v>
      </c>
      <c r="QQX77" s="81" t="s">
        <v>314</v>
      </c>
      <c r="QQY77" s="135">
        <v>11968</v>
      </c>
      <c r="QQZ77" s="81" t="s">
        <v>311</v>
      </c>
      <c r="QRA77" s="81">
        <v>89</v>
      </c>
      <c r="QRB77" s="81" t="s">
        <v>315</v>
      </c>
      <c r="QRC77" s="81" t="s">
        <v>309</v>
      </c>
      <c r="QRD77" s="81" t="s">
        <v>99</v>
      </c>
      <c r="QRE77" s="81" t="s">
        <v>103</v>
      </c>
      <c r="QRF77" s="81" t="s">
        <v>314</v>
      </c>
      <c r="QRG77" s="135">
        <v>11968</v>
      </c>
      <c r="QRH77" s="81" t="s">
        <v>311</v>
      </c>
      <c r="QRI77" s="81">
        <v>89</v>
      </c>
      <c r="QRJ77" s="81" t="s">
        <v>315</v>
      </c>
      <c r="QRK77" s="81" t="s">
        <v>309</v>
      </c>
      <c r="QRL77" s="81" t="s">
        <v>99</v>
      </c>
      <c r="QRM77" s="81" t="s">
        <v>103</v>
      </c>
      <c r="QRN77" s="81" t="s">
        <v>314</v>
      </c>
      <c r="QRO77" s="135">
        <v>11968</v>
      </c>
      <c r="QRP77" s="81" t="s">
        <v>311</v>
      </c>
      <c r="QRQ77" s="81">
        <v>89</v>
      </c>
      <c r="QRR77" s="81" t="s">
        <v>315</v>
      </c>
      <c r="QRS77" s="81" t="s">
        <v>309</v>
      </c>
      <c r="QRT77" s="81" t="s">
        <v>99</v>
      </c>
      <c r="QRU77" s="81" t="s">
        <v>103</v>
      </c>
      <c r="QRV77" s="81" t="s">
        <v>314</v>
      </c>
      <c r="QRW77" s="135">
        <v>11968</v>
      </c>
      <c r="QRX77" s="81" t="s">
        <v>311</v>
      </c>
      <c r="QRY77" s="81">
        <v>89</v>
      </c>
      <c r="QRZ77" s="81" t="s">
        <v>315</v>
      </c>
      <c r="QSA77" s="81" t="s">
        <v>309</v>
      </c>
      <c r="QSB77" s="81" t="s">
        <v>99</v>
      </c>
      <c r="QSC77" s="81" t="s">
        <v>103</v>
      </c>
      <c r="QSD77" s="81" t="s">
        <v>314</v>
      </c>
      <c r="QSE77" s="135">
        <v>11968</v>
      </c>
      <c r="QSF77" s="81" t="s">
        <v>311</v>
      </c>
      <c r="QSG77" s="81">
        <v>89</v>
      </c>
      <c r="QSH77" s="81" t="s">
        <v>315</v>
      </c>
      <c r="QSI77" s="81" t="s">
        <v>309</v>
      </c>
      <c r="QSJ77" s="81" t="s">
        <v>99</v>
      </c>
      <c r="QSK77" s="81" t="s">
        <v>103</v>
      </c>
      <c r="QSL77" s="81" t="s">
        <v>314</v>
      </c>
      <c r="QSM77" s="135">
        <v>11968</v>
      </c>
      <c r="QSN77" s="81" t="s">
        <v>311</v>
      </c>
      <c r="QSO77" s="81">
        <v>89</v>
      </c>
      <c r="QSP77" s="81" t="s">
        <v>315</v>
      </c>
      <c r="QSQ77" s="81" t="s">
        <v>309</v>
      </c>
      <c r="QSR77" s="81" t="s">
        <v>99</v>
      </c>
      <c r="QSS77" s="81" t="s">
        <v>103</v>
      </c>
      <c r="QST77" s="81" t="s">
        <v>314</v>
      </c>
      <c r="QSU77" s="135">
        <v>11968</v>
      </c>
      <c r="QSV77" s="81" t="s">
        <v>311</v>
      </c>
      <c r="QSW77" s="81">
        <v>89</v>
      </c>
      <c r="QSX77" s="81" t="s">
        <v>315</v>
      </c>
      <c r="QSY77" s="81" t="s">
        <v>309</v>
      </c>
      <c r="QSZ77" s="81" t="s">
        <v>99</v>
      </c>
      <c r="QTA77" s="81" t="s">
        <v>103</v>
      </c>
      <c r="QTB77" s="81" t="s">
        <v>314</v>
      </c>
      <c r="QTC77" s="135">
        <v>11968</v>
      </c>
      <c r="QTD77" s="81" t="s">
        <v>311</v>
      </c>
      <c r="QTE77" s="81">
        <v>89</v>
      </c>
      <c r="QTF77" s="81" t="s">
        <v>315</v>
      </c>
      <c r="QTG77" s="81" t="s">
        <v>309</v>
      </c>
      <c r="QTH77" s="81" t="s">
        <v>99</v>
      </c>
      <c r="QTI77" s="81" t="s">
        <v>103</v>
      </c>
      <c r="QTJ77" s="81" t="s">
        <v>314</v>
      </c>
      <c r="QTK77" s="135">
        <v>11968</v>
      </c>
      <c r="QTL77" s="81" t="s">
        <v>311</v>
      </c>
      <c r="QTM77" s="81">
        <v>89</v>
      </c>
      <c r="QTN77" s="81" t="s">
        <v>315</v>
      </c>
      <c r="QTO77" s="81" t="s">
        <v>309</v>
      </c>
      <c r="QTP77" s="81" t="s">
        <v>99</v>
      </c>
      <c r="QTQ77" s="81" t="s">
        <v>103</v>
      </c>
      <c r="QTR77" s="81" t="s">
        <v>314</v>
      </c>
      <c r="QTS77" s="135">
        <v>11968</v>
      </c>
      <c r="QTT77" s="81" t="s">
        <v>311</v>
      </c>
      <c r="QTU77" s="81">
        <v>89</v>
      </c>
      <c r="QTV77" s="81" t="s">
        <v>315</v>
      </c>
      <c r="QTW77" s="81" t="s">
        <v>309</v>
      </c>
      <c r="QTX77" s="81" t="s">
        <v>99</v>
      </c>
      <c r="QTY77" s="81" t="s">
        <v>103</v>
      </c>
      <c r="QTZ77" s="81" t="s">
        <v>314</v>
      </c>
      <c r="QUA77" s="135">
        <v>11968</v>
      </c>
      <c r="QUB77" s="81" t="s">
        <v>311</v>
      </c>
      <c r="QUC77" s="81">
        <v>89</v>
      </c>
      <c r="QUD77" s="81" t="s">
        <v>315</v>
      </c>
      <c r="QUE77" s="81" t="s">
        <v>309</v>
      </c>
      <c r="QUF77" s="81" t="s">
        <v>99</v>
      </c>
      <c r="QUG77" s="81" t="s">
        <v>103</v>
      </c>
      <c r="QUH77" s="81" t="s">
        <v>314</v>
      </c>
      <c r="QUI77" s="135">
        <v>11968</v>
      </c>
      <c r="QUJ77" s="81" t="s">
        <v>311</v>
      </c>
      <c r="QUK77" s="81">
        <v>89</v>
      </c>
      <c r="QUL77" s="81" t="s">
        <v>315</v>
      </c>
      <c r="QUM77" s="81" t="s">
        <v>309</v>
      </c>
      <c r="QUN77" s="81" t="s">
        <v>99</v>
      </c>
      <c r="QUO77" s="81" t="s">
        <v>103</v>
      </c>
      <c r="QUP77" s="81" t="s">
        <v>314</v>
      </c>
      <c r="QUQ77" s="135">
        <v>11968</v>
      </c>
      <c r="QUR77" s="81" t="s">
        <v>311</v>
      </c>
      <c r="QUS77" s="81">
        <v>89</v>
      </c>
      <c r="QUT77" s="81" t="s">
        <v>315</v>
      </c>
      <c r="QUU77" s="81" t="s">
        <v>309</v>
      </c>
      <c r="QUV77" s="81" t="s">
        <v>99</v>
      </c>
      <c r="QUW77" s="81" t="s">
        <v>103</v>
      </c>
      <c r="QUX77" s="81" t="s">
        <v>314</v>
      </c>
      <c r="QUY77" s="135">
        <v>11968</v>
      </c>
      <c r="QUZ77" s="81" t="s">
        <v>311</v>
      </c>
      <c r="QVA77" s="81">
        <v>89</v>
      </c>
      <c r="QVB77" s="81" t="s">
        <v>315</v>
      </c>
      <c r="QVC77" s="81" t="s">
        <v>309</v>
      </c>
      <c r="QVD77" s="81" t="s">
        <v>99</v>
      </c>
      <c r="QVE77" s="81" t="s">
        <v>103</v>
      </c>
      <c r="QVF77" s="81" t="s">
        <v>314</v>
      </c>
      <c r="QVG77" s="135">
        <v>11968</v>
      </c>
      <c r="QVH77" s="81" t="s">
        <v>311</v>
      </c>
      <c r="QVI77" s="81">
        <v>89</v>
      </c>
      <c r="QVJ77" s="81" t="s">
        <v>315</v>
      </c>
      <c r="QVK77" s="81" t="s">
        <v>309</v>
      </c>
      <c r="QVL77" s="81" t="s">
        <v>99</v>
      </c>
      <c r="QVM77" s="81" t="s">
        <v>103</v>
      </c>
      <c r="QVN77" s="81" t="s">
        <v>314</v>
      </c>
      <c r="QVO77" s="135">
        <v>11968</v>
      </c>
      <c r="QVP77" s="81" t="s">
        <v>311</v>
      </c>
      <c r="QVQ77" s="81">
        <v>89</v>
      </c>
      <c r="QVR77" s="81" t="s">
        <v>315</v>
      </c>
      <c r="QVS77" s="81" t="s">
        <v>309</v>
      </c>
      <c r="QVT77" s="81" t="s">
        <v>99</v>
      </c>
      <c r="QVU77" s="81" t="s">
        <v>103</v>
      </c>
      <c r="QVV77" s="81" t="s">
        <v>314</v>
      </c>
      <c r="QVW77" s="135">
        <v>11968</v>
      </c>
      <c r="QVX77" s="81" t="s">
        <v>311</v>
      </c>
      <c r="QVY77" s="81">
        <v>89</v>
      </c>
      <c r="QVZ77" s="81" t="s">
        <v>315</v>
      </c>
      <c r="QWA77" s="81" t="s">
        <v>309</v>
      </c>
      <c r="QWB77" s="81" t="s">
        <v>99</v>
      </c>
      <c r="QWC77" s="81" t="s">
        <v>103</v>
      </c>
      <c r="QWD77" s="81" t="s">
        <v>314</v>
      </c>
      <c r="QWE77" s="135">
        <v>11968</v>
      </c>
      <c r="QWF77" s="81" t="s">
        <v>311</v>
      </c>
      <c r="QWG77" s="81">
        <v>89</v>
      </c>
      <c r="QWH77" s="81" t="s">
        <v>315</v>
      </c>
      <c r="QWI77" s="81" t="s">
        <v>309</v>
      </c>
      <c r="QWJ77" s="81" t="s">
        <v>99</v>
      </c>
      <c r="QWK77" s="81" t="s">
        <v>103</v>
      </c>
      <c r="QWL77" s="81" t="s">
        <v>314</v>
      </c>
      <c r="QWM77" s="135">
        <v>11968</v>
      </c>
      <c r="QWN77" s="81" t="s">
        <v>311</v>
      </c>
      <c r="QWO77" s="81">
        <v>89</v>
      </c>
      <c r="QWP77" s="81" t="s">
        <v>315</v>
      </c>
      <c r="QWQ77" s="81" t="s">
        <v>309</v>
      </c>
      <c r="QWR77" s="81" t="s">
        <v>99</v>
      </c>
      <c r="QWS77" s="81" t="s">
        <v>103</v>
      </c>
      <c r="QWT77" s="81" t="s">
        <v>314</v>
      </c>
      <c r="QWU77" s="135">
        <v>11968</v>
      </c>
      <c r="QWV77" s="81" t="s">
        <v>311</v>
      </c>
      <c r="QWW77" s="81">
        <v>89</v>
      </c>
      <c r="QWX77" s="81" t="s">
        <v>315</v>
      </c>
      <c r="QWY77" s="81" t="s">
        <v>309</v>
      </c>
      <c r="QWZ77" s="81" t="s">
        <v>99</v>
      </c>
      <c r="QXA77" s="81" t="s">
        <v>103</v>
      </c>
      <c r="QXB77" s="81" t="s">
        <v>314</v>
      </c>
      <c r="QXC77" s="135">
        <v>11968</v>
      </c>
      <c r="QXD77" s="81" t="s">
        <v>311</v>
      </c>
      <c r="QXE77" s="81">
        <v>89</v>
      </c>
      <c r="QXF77" s="81" t="s">
        <v>315</v>
      </c>
      <c r="QXG77" s="81" t="s">
        <v>309</v>
      </c>
      <c r="QXH77" s="81" t="s">
        <v>99</v>
      </c>
      <c r="QXI77" s="81" t="s">
        <v>103</v>
      </c>
      <c r="QXJ77" s="81" t="s">
        <v>314</v>
      </c>
      <c r="QXK77" s="135">
        <v>11968</v>
      </c>
      <c r="QXL77" s="81" t="s">
        <v>311</v>
      </c>
      <c r="QXM77" s="81">
        <v>89</v>
      </c>
      <c r="QXN77" s="81" t="s">
        <v>315</v>
      </c>
      <c r="QXO77" s="81" t="s">
        <v>309</v>
      </c>
      <c r="QXP77" s="81" t="s">
        <v>99</v>
      </c>
      <c r="QXQ77" s="81" t="s">
        <v>103</v>
      </c>
      <c r="QXR77" s="81" t="s">
        <v>314</v>
      </c>
      <c r="QXS77" s="135">
        <v>11968</v>
      </c>
      <c r="QXT77" s="81" t="s">
        <v>311</v>
      </c>
      <c r="QXU77" s="81">
        <v>89</v>
      </c>
      <c r="QXV77" s="81" t="s">
        <v>315</v>
      </c>
      <c r="QXW77" s="81" t="s">
        <v>309</v>
      </c>
      <c r="QXX77" s="81" t="s">
        <v>99</v>
      </c>
      <c r="QXY77" s="81" t="s">
        <v>103</v>
      </c>
      <c r="QXZ77" s="81" t="s">
        <v>314</v>
      </c>
      <c r="QYA77" s="135">
        <v>11968</v>
      </c>
      <c r="QYB77" s="81" t="s">
        <v>311</v>
      </c>
      <c r="QYC77" s="81">
        <v>89</v>
      </c>
      <c r="QYD77" s="81" t="s">
        <v>315</v>
      </c>
      <c r="QYE77" s="81" t="s">
        <v>309</v>
      </c>
      <c r="QYF77" s="81" t="s">
        <v>99</v>
      </c>
      <c r="QYG77" s="81" t="s">
        <v>103</v>
      </c>
      <c r="QYH77" s="81" t="s">
        <v>314</v>
      </c>
      <c r="QYI77" s="135">
        <v>11968</v>
      </c>
      <c r="QYJ77" s="81" t="s">
        <v>311</v>
      </c>
      <c r="QYK77" s="81">
        <v>89</v>
      </c>
      <c r="QYL77" s="81" t="s">
        <v>315</v>
      </c>
      <c r="QYM77" s="81" t="s">
        <v>309</v>
      </c>
      <c r="QYN77" s="81" t="s">
        <v>99</v>
      </c>
      <c r="QYO77" s="81" t="s">
        <v>103</v>
      </c>
      <c r="QYP77" s="81" t="s">
        <v>314</v>
      </c>
      <c r="QYQ77" s="135">
        <v>11968</v>
      </c>
      <c r="QYR77" s="81" t="s">
        <v>311</v>
      </c>
      <c r="QYS77" s="81">
        <v>89</v>
      </c>
      <c r="QYT77" s="81" t="s">
        <v>315</v>
      </c>
      <c r="QYU77" s="81" t="s">
        <v>309</v>
      </c>
      <c r="QYV77" s="81" t="s">
        <v>99</v>
      </c>
      <c r="QYW77" s="81" t="s">
        <v>103</v>
      </c>
      <c r="QYX77" s="81" t="s">
        <v>314</v>
      </c>
      <c r="QYY77" s="135">
        <v>11968</v>
      </c>
      <c r="QYZ77" s="81" t="s">
        <v>311</v>
      </c>
      <c r="QZA77" s="81">
        <v>89</v>
      </c>
      <c r="QZB77" s="81" t="s">
        <v>315</v>
      </c>
      <c r="QZC77" s="81" t="s">
        <v>309</v>
      </c>
      <c r="QZD77" s="81" t="s">
        <v>99</v>
      </c>
      <c r="QZE77" s="81" t="s">
        <v>103</v>
      </c>
      <c r="QZF77" s="81" t="s">
        <v>314</v>
      </c>
      <c r="QZG77" s="135">
        <v>11968</v>
      </c>
      <c r="QZH77" s="81" t="s">
        <v>311</v>
      </c>
      <c r="QZI77" s="81">
        <v>89</v>
      </c>
      <c r="QZJ77" s="81" t="s">
        <v>315</v>
      </c>
      <c r="QZK77" s="81" t="s">
        <v>309</v>
      </c>
      <c r="QZL77" s="81" t="s">
        <v>99</v>
      </c>
      <c r="QZM77" s="81" t="s">
        <v>103</v>
      </c>
      <c r="QZN77" s="81" t="s">
        <v>314</v>
      </c>
      <c r="QZO77" s="135">
        <v>11968</v>
      </c>
      <c r="QZP77" s="81" t="s">
        <v>311</v>
      </c>
      <c r="QZQ77" s="81">
        <v>89</v>
      </c>
      <c r="QZR77" s="81" t="s">
        <v>315</v>
      </c>
      <c r="QZS77" s="81" t="s">
        <v>309</v>
      </c>
      <c r="QZT77" s="81" t="s">
        <v>99</v>
      </c>
      <c r="QZU77" s="81" t="s">
        <v>103</v>
      </c>
      <c r="QZV77" s="81" t="s">
        <v>314</v>
      </c>
      <c r="QZW77" s="135">
        <v>11968</v>
      </c>
      <c r="QZX77" s="81" t="s">
        <v>311</v>
      </c>
      <c r="QZY77" s="81">
        <v>89</v>
      </c>
      <c r="QZZ77" s="81" t="s">
        <v>315</v>
      </c>
      <c r="RAA77" s="81" t="s">
        <v>309</v>
      </c>
      <c r="RAB77" s="81" t="s">
        <v>99</v>
      </c>
      <c r="RAC77" s="81" t="s">
        <v>103</v>
      </c>
      <c r="RAD77" s="81" t="s">
        <v>314</v>
      </c>
      <c r="RAE77" s="135">
        <v>11968</v>
      </c>
      <c r="RAF77" s="81" t="s">
        <v>311</v>
      </c>
      <c r="RAG77" s="81">
        <v>89</v>
      </c>
      <c r="RAH77" s="81" t="s">
        <v>315</v>
      </c>
      <c r="RAI77" s="81" t="s">
        <v>309</v>
      </c>
      <c r="RAJ77" s="81" t="s">
        <v>99</v>
      </c>
      <c r="RAK77" s="81" t="s">
        <v>103</v>
      </c>
      <c r="RAL77" s="81" t="s">
        <v>314</v>
      </c>
      <c r="RAM77" s="135">
        <v>11968</v>
      </c>
      <c r="RAN77" s="81" t="s">
        <v>311</v>
      </c>
      <c r="RAO77" s="81">
        <v>89</v>
      </c>
      <c r="RAP77" s="81" t="s">
        <v>315</v>
      </c>
      <c r="RAQ77" s="81" t="s">
        <v>309</v>
      </c>
      <c r="RAR77" s="81" t="s">
        <v>99</v>
      </c>
      <c r="RAS77" s="81" t="s">
        <v>103</v>
      </c>
      <c r="RAT77" s="81" t="s">
        <v>314</v>
      </c>
      <c r="RAU77" s="135">
        <v>11968</v>
      </c>
      <c r="RAV77" s="81" t="s">
        <v>311</v>
      </c>
      <c r="RAW77" s="81">
        <v>89</v>
      </c>
      <c r="RAX77" s="81" t="s">
        <v>315</v>
      </c>
      <c r="RAY77" s="81" t="s">
        <v>309</v>
      </c>
      <c r="RAZ77" s="81" t="s">
        <v>99</v>
      </c>
      <c r="RBA77" s="81" t="s">
        <v>103</v>
      </c>
      <c r="RBB77" s="81" t="s">
        <v>314</v>
      </c>
      <c r="RBC77" s="135">
        <v>11968</v>
      </c>
      <c r="RBD77" s="81" t="s">
        <v>311</v>
      </c>
      <c r="RBE77" s="81">
        <v>89</v>
      </c>
      <c r="RBF77" s="81" t="s">
        <v>315</v>
      </c>
      <c r="RBG77" s="81" t="s">
        <v>309</v>
      </c>
      <c r="RBH77" s="81" t="s">
        <v>99</v>
      </c>
      <c r="RBI77" s="81" t="s">
        <v>103</v>
      </c>
      <c r="RBJ77" s="81" t="s">
        <v>314</v>
      </c>
      <c r="RBK77" s="135">
        <v>11968</v>
      </c>
      <c r="RBL77" s="81" t="s">
        <v>311</v>
      </c>
      <c r="RBM77" s="81">
        <v>89</v>
      </c>
      <c r="RBN77" s="81" t="s">
        <v>315</v>
      </c>
      <c r="RBO77" s="81" t="s">
        <v>309</v>
      </c>
      <c r="RBP77" s="81" t="s">
        <v>99</v>
      </c>
      <c r="RBQ77" s="81" t="s">
        <v>103</v>
      </c>
      <c r="RBR77" s="81" t="s">
        <v>314</v>
      </c>
      <c r="RBS77" s="135">
        <v>11968</v>
      </c>
      <c r="RBT77" s="81" t="s">
        <v>311</v>
      </c>
      <c r="RBU77" s="81">
        <v>89</v>
      </c>
      <c r="RBV77" s="81" t="s">
        <v>315</v>
      </c>
      <c r="RBW77" s="81" t="s">
        <v>309</v>
      </c>
      <c r="RBX77" s="81" t="s">
        <v>99</v>
      </c>
      <c r="RBY77" s="81" t="s">
        <v>103</v>
      </c>
      <c r="RBZ77" s="81" t="s">
        <v>314</v>
      </c>
      <c r="RCA77" s="135">
        <v>11968</v>
      </c>
      <c r="RCB77" s="81" t="s">
        <v>311</v>
      </c>
      <c r="RCC77" s="81">
        <v>89</v>
      </c>
      <c r="RCD77" s="81" t="s">
        <v>315</v>
      </c>
      <c r="RCE77" s="81" t="s">
        <v>309</v>
      </c>
      <c r="RCF77" s="81" t="s">
        <v>99</v>
      </c>
      <c r="RCG77" s="81" t="s">
        <v>103</v>
      </c>
      <c r="RCH77" s="81" t="s">
        <v>314</v>
      </c>
      <c r="RCI77" s="135">
        <v>11968</v>
      </c>
      <c r="RCJ77" s="81" t="s">
        <v>311</v>
      </c>
      <c r="RCK77" s="81">
        <v>89</v>
      </c>
      <c r="RCL77" s="81" t="s">
        <v>315</v>
      </c>
      <c r="RCM77" s="81" t="s">
        <v>309</v>
      </c>
      <c r="RCN77" s="81" t="s">
        <v>99</v>
      </c>
      <c r="RCO77" s="81" t="s">
        <v>103</v>
      </c>
      <c r="RCP77" s="81" t="s">
        <v>314</v>
      </c>
      <c r="RCQ77" s="135">
        <v>11968</v>
      </c>
      <c r="RCR77" s="81" t="s">
        <v>311</v>
      </c>
      <c r="RCS77" s="81">
        <v>89</v>
      </c>
      <c r="RCT77" s="81" t="s">
        <v>315</v>
      </c>
      <c r="RCU77" s="81" t="s">
        <v>309</v>
      </c>
      <c r="RCV77" s="81" t="s">
        <v>99</v>
      </c>
      <c r="RCW77" s="81" t="s">
        <v>103</v>
      </c>
      <c r="RCX77" s="81" t="s">
        <v>314</v>
      </c>
      <c r="RCY77" s="135">
        <v>11968</v>
      </c>
      <c r="RCZ77" s="81" t="s">
        <v>311</v>
      </c>
      <c r="RDA77" s="81">
        <v>89</v>
      </c>
      <c r="RDB77" s="81" t="s">
        <v>315</v>
      </c>
      <c r="RDC77" s="81" t="s">
        <v>309</v>
      </c>
      <c r="RDD77" s="81" t="s">
        <v>99</v>
      </c>
      <c r="RDE77" s="81" t="s">
        <v>103</v>
      </c>
      <c r="RDF77" s="81" t="s">
        <v>314</v>
      </c>
      <c r="RDG77" s="135">
        <v>11968</v>
      </c>
      <c r="RDH77" s="81" t="s">
        <v>311</v>
      </c>
      <c r="RDI77" s="81">
        <v>89</v>
      </c>
      <c r="RDJ77" s="81" t="s">
        <v>315</v>
      </c>
      <c r="RDK77" s="81" t="s">
        <v>309</v>
      </c>
      <c r="RDL77" s="81" t="s">
        <v>99</v>
      </c>
      <c r="RDM77" s="81" t="s">
        <v>103</v>
      </c>
      <c r="RDN77" s="81" t="s">
        <v>314</v>
      </c>
      <c r="RDO77" s="135">
        <v>11968</v>
      </c>
      <c r="RDP77" s="81" t="s">
        <v>311</v>
      </c>
      <c r="RDQ77" s="81">
        <v>89</v>
      </c>
      <c r="RDR77" s="81" t="s">
        <v>315</v>
      </c>
      <c r="RDS77" s="81" t="s">
        <v>309</v>
      </c>
      <c r="RDT77" s="81" t="s">
        <v>99</v>
      </c>
      <c r="RDU77" s="81" t="s">
        <v>103</v>
      </c>
      <c r="RDV77" s="81" t="s">
        <v>314</v>
      </c>
      <c r="RDW77" s="135">
        <v>11968</v>
      </c>
      <c r="RDX77" s="81" t="s">
        <v>311</v>
      </c>
      <c r="RDY77" s="81">
        <v>89</v>
      </c>
      <c r="RDZ77" s="81" t="s">
        <v>315</v>
      </c>
      <c r="REA77" s="81" t="s">
        <v>309</v>
      </c>
      <c r="REB77" s="81" t="s">
        <v>99</v>
      </c>
      <c r="REC77" s="81" t="s">
        <v>103</v>
      </c>
      <c r="RED77" s="81" t="s">
        <v>314</v>
      </c>
      <c r="REE77" s="135">
        <v>11968</v>
      </c>
      <c r="REF77" s="81" t="s">
        <v>311</v>
      </c>
      <c r="REG77" s="81">
        <v>89</v>
      </c>
      <c r="REH77" s="81" t="s">
        <v>315</v>
      </c>
      <c r="REI77" s="81" t="s">
        <v>309</v>
      </c>
      <c r="REJ77" s="81" t="s">
        <v>99</v>
      </c>
      <c r="REK77" s="81" t="s">
        <v>103</v>
      </c>
      <c r="REL77" s="81" t="s">
        <v>314</v>
      </c>
      <c r="REM77" s="135">
        <v>11968</v>
      </c>
      <c r="REN77" s="81" t="s">
        <v>311</v>
      </c>
      <c r="REO77" s="81">
        <v>89</v>
      </c>
      <c r="REP77" s="81" t="s">
        <v>315</v>
      </c>
      <c r="REQ77" s="81" t="s">
        <v>309</v>
      </c>
      <c r="RER77" s="81" t="s">
        <v>99</v>
      </c>
      <c r="RES77" s="81" t="s">
        <v>103</v>
      </c>
      <c r="RET77" s="81" t="s">
        <v>314</v>
      </c>
      <c r="REU77" s="135">
        <v>11968</v>
      </c>
      <c r="REV77" s="81" t="s">
        <v>311</v>
      </c>
      <c r="REW77" s="81">
        <v>89</v>
      </c>
      <c r="REX77" s="81" t="s">
        <v>315</v>
      </c>
      <c r="REY77" s="81" t="s">
        <v>309</v>
      </c>
      <c r="REZ77" s="81" t="s">
        <v>99</v>
      </c>
      <c r="RFA77" s="81" t="s">
        <v>103</v>
      </c>
      <c r="RFB77" s="81" t="s">
        <v>314</v>
      </c>
      <c r="RFC77" s="135">
        <v>11968</v>
      </c>
      <c r="RFD77" s="81" t="s">
        <v>311</v>
      </c>
      <c r="RFE77" s="81">
        <v>89</v>
      </c>
      <c r="RFF77" s="81" t="s">
        <v>315</v>
      </c>
      <c r="RFG77" s="81" t="s">
        <v>309</v>
      </c>
      <c r="RFH77" s="81" t="s">
        <v>99</v>
      </c>
      <c r="RFI77" s="81" t="s">
        <v>103</v>
      </c>
      <c r="RFJ77" s="81" t="s">
        <v>314</v>
      </c>
      <c r="RFK77" s="135">
        <v>11968</v>
      </c>
      <c r="RFL77" s="81" t="s">
        <v>311</v>
      </c>
      <c r="RFM77" s="81">
        <v>89</v>
      </c>
      <c r="RFN77" s="81" t="s">
        <v>315</v>
      </c>
      <c r="RFO77" s="81" t="s">
        <v>309</v>
      </c>
      <c r="RFP77" s="81" t="s">
        <v>99</v>
      </c>
      <c r="RFQ77" s="81" t="s">
        <v>103</v>
      </c>
      <c r="RFR77" s="81" t="s">
        <v>314</v>
      </c>
      <c r="RFS77" s="135">
        <v>11968</v>
      </c>
      <c r="RFT77" s="81" t="s">
        <v>311</v>
      </c>
      <c r="RFU77" s="81">
        <v>89</v>
      </c>
      <c r="RFV77" s="81" t="s">
        <v>315</v>
      </c>
      <c r="RFW77" s="81" t="s">
        <v>309</v>
      </c>
      <c r="RFX77" s="81" t="s">
        <v>99</v>
      </c>
      <c r="RFY77" s="81" t="s">
        <v>103</v>
      </c>
      <c r="RFZ77" s="81" t="s">
        <v>314</v>
      </c>
      <c r="RGA77" s="135">
        <v>11968</v>
      </c>
      <c r="RGB77" s="81" t="s">
        <v>311</v>
      </c>
      <c r="RGC77" s="81">
        <v>89</v>
      </c>
      <c r="RGD77" s="81" t="s">
        <v>315</v>
      </c>
      <c r="RGE77" s="81" t="s">
        <v>309</v>
      </c>
      <c r="RGF77" s="81" t="s">
        <v>99</v>
      </c>
      <c r="RGG77" s="81" t="s">
        <v>103</v>
      </c>
      <c r="RGH77" s="81" t="s">
        <v>314</v>
      </c>
      <c r="RGI77" s="135">
        <v>11968</v>
      </c>
      <c r="RGJ77" s="81" t="s">
        <v>311</v>
      </c>
      <c r="RGK77" s="81">
        <v>89</v>
      </c>
      <c r="RGL77" s="81" t="s">
        <v>315</v>
      </c>
      <c r="RGM77" s="81" t="s">
        <v>309</v>
      </c>
      <c r="RGN77" s="81" t="s">
        <v>99</v>
      </c>
      <c r="RGO77" s="81" t="s">
        <v>103</v>
      </c>
      <c r="RGP77" s="81" t="s">
        <v>314</v>
      </c>
      <c r="RGQ77" s="135">
        <v>11968</v>
      </c>
      <c r="RGR77" s="81" t="s">
        <v>311</v>
      </c>
      <c r="RGS77" s="81">
        <v>89</v>
      </c>
      <c r="RGT77" s="81" t="s">
        <v>315</v>
      </c>
      <c r="RGU77" s="81" t="s">
        <v>309</v>
      </c>
      <c r="RGV77" s="81" t="s">
        <v>99</v>
      </c>
      <c r="RGW77" s="81" t="s">
        <v>103</v>
      </c>
      <c r="RGX77" s="81" t="s">
        <v>314</v>
      </c>
      <c r="RGY77" s="135">
        <v>11968</v>
      </c>
      <c r="RGZ77" s="81" t="s">
        <v>311</v>
      </c>
      <c r="RHA77" s="81">
        <v>89</v>
      </c>
      <c r="RHB77" s="81" t="s">
        <v>315</v>
      </c>
      <c r="RHC77" s="81" t="s">
        <v>309</v>
      </c>
      <c r="RHD77" s="81" t="s">
        <v>99</v>
      </c>
      <c r="RHE77" s="81" t="s">
        <v>103</v>
      </c>
      <c r="RHF77" s="81" t="s">
        <v>314</v>
      </c>
      <c r="RHG77" s="135">
        <v>11968</v>
      </c>
      <c r="RHH77" s="81" t="s">
        <v>311</v>
      </c>
      <c r="RHI77" s="81">
        <v>89</v>
      </c>
      <c r="RHJ77" s="81" t="s">
        <v>315</v>
      </c>
      <c r="RHK77" s="81" t="s">
        <v>309</v>
      </c>
      <c r="RHL77" s="81" t="s">
        <v>99</v>
      </c>
      <c r="RHM77" s="81" t="s">
        <v>103</v>
      </c>
      <c r="RHN77" s="81" t="s">
        <v>314</v>
      </c>
      <c r="RHO77" s="135">
        <v>11968</v>
      </c>
      <c r="RHP77" s="81" t="s">
        <v>311</v>
      </c>
      <c r="RHQ77" s="81">
        <v>89</v>
      </c>
      <c r="RHR77" s="81" t="s">
        <v>315</v>
      </c>
      <c r="RHS77" s="81" t="s">
        <v>309</v>
      </c>
      <c r="RHT77" s="81" t="s">
        <v>99</v>
      </c>
      <c r="RHU77" s="81" t="s">
        <v>103</v>
      </c>
      <c r="RHV77" s="81" t="s">
        <v>314</v>
      </c>
      <c r="RHW77" s="135">
        <v>11968</v>
      </c>
      <c r="RHX77" s="81" t="s">
        <v>311</v>
      </c>
      <c r="RHY77" s="81">
        <v>89</v>
      </c>
      <c r="RHZ77" s="81" t="s">
        <v>315</v>
      </c>
      <c r="RIA77" s="81" t="s">
        <v>309</v>
      </c>
      <c r="RIB77" s="81" t="s">
        <v>99</v>
      </c>
      <c r="RIC77" s="81" t="s">
        <v>103</v>
      </c>
      <c r="RID77" s="81" t="s">
        <v>314</v>
      </c>
      <c r="RIE77" s="135">
        <v>11968</v>
      </c>
      <c r="RIF77" s="81" t="s">
        <v>311</v>
      </c>
      <c r="RIG77" s="81">
        <v>89</v>
      </c>
      <c r="RIH77" s="81" t="s">
        <v>315</v>
      </c>
      <c r="RII77" s="81" t="s">
        <v>309</v>
      </c>
      <c r="RIJ77" s="81" t="s">
        <v>99</v>
      </c>
      <c r="RIK77" s="81" t="s">
        <v>103</v>
      </c>
      <c r="RIL77" s="81" t="s">
        <v>314</v>
      </c>
      <c r="RIM77" s="135">
        <v>11968</v>
      </c>
      <c r="RIN77" s="81" t="s">
        <v>311</v>
      </c>
      <c r="RIO77" s="81">
        <v>89</v>
      </c>
      <c r="RIP77" s="81" t="s">
        <v>315</v>
      </c>
      <c r="RIQ77" s="81" t="s">
        <v>309</v>
      </c>
      <c r="RIR77" s="81" t="s">
        <v>99</v>
      </c>
      <c r="RIS77" s="81" t="s">
        <v>103</v>
      </c>
      <c r="RIT77" s="81" t="s">
        <v>314</v>
      </c>
      <c r="RIU77" s="135">
        <v>11968</v>
      </c>
      <c r="RIV77" s="81" t="s">
        <v>311</v>
      </c>
      <c r="RIW77" s="81">
        <v>89</v>
      </c>
      <c r="RIX77" s="81" t="s">
        <v>315</v>
      </c>
      <c r="RIY77" s="81" t="s">
        <v>309</v>
      </c>
      <c r="RIZ77" s="81" t="s">
        <v>99</v>
      </c>
      <c r="RJA77" s="81" t="s">
        <v>103</v>
      </c>
      <c r="RJB77" s="81" t="s">
        <v>314</v>
      </c>
      <c r="RJC77" s="135">
        <v>11968</v>
      </c>
      <c r="RJD77" s="81" t="s">
        <v>311</v>
      </c>
      <c r="RJE77" s="81">
        <v>89</v>
      </c>
      <c r="RJF77" s="81" t="s">
        <v>315</v>
      </c>
      <c r="RJG77" s="81" t="s">
        <v>309</v>
      </c>
      <c r="RJH77" s="81" t="s">
        <v>99</v>
      </c>
      <c r="RJI77" s="81" t="s">
        <v>103</v>
      </c>
      <c r="RJJ77" s="81" t="s">
        <v>314</v>
      </c>
      <c r="RJK77" s="135">
        <v>11968</v>
      </c>
      <c r="RJL77" s="81" t="s">
        <v>311</v>
      </c>
      <c r="RJM77" s="81">
        <v>89</v>
      </c>
      <c r="RJN77" s="81" t="s">
        <v>315</v>
      </c>
      <c r="RJO77" s="81" t="s">
        <v>309</v>
      </c>
      <c r="RJP77" s="81" t="s">
        <v>99</v>
      </c>
      <c r="RJQ77" s="81" t="s">
        <v>103</v>
      </c>
      <c r="RJR77" s="81" t="s">
        <v>314</v>
      </c>
      <c r="RJS77" s="135">
        <v>11968</v>
      </c>
      <c r="RJT77" s="81" t="s">
        <v>311</v>
      </c>
      <c r="RJU77" s="81">
        <v>89</v>
      </c>
      <c r="RJV77" s="81" t="s">
        <v>315</v>
      </c>
      <c r="RJW77" s="81" t="s">
        <v>309</v>
      </c>
      <c r="RJX77" s="81" t="s">
        <v>99</v>
      </c>
      <c r="RJY77" s="81" t="s">
        <v>103</v>
      </c>
      <c r="RJZ77" s="81" t="s">
        <v>314</v>
      </c>
      <c r="RKA77" s="135">
        <v>11968</v>
      </c>
      <c r="RKB77" s="81" t="s">
        <v>311</v>
      </c>
      <c r="RKC77" s="81">
        <v>89</v>
      </c>
      <c r="RKD77" s="81" t="s">
        <v>315</v>
      </c>
      <c r="RKE77" s="81" t="s">
        <v>309</v>
      </c>
      <c r="RKF77" s="81" t="s">
        <v>99</v>
      </c>
      <c r="RKG77" s="81" t="s">
        <v>103</v>
      </c>
      <c r="RKH77" s="81" t="s">
        <v>314</v>
      </c>
      <c r="RKI77" s="135">
        <v>11968</v>
      </c>
      <c r="RKJ77" s="81" t="s">
        <v>311</v>
      </c>
      <c r="RKK77" s="81">
        <v>89</v>
      </c>
      <c r="RKL77" s="81" t="s">
        <v>315</v>
      </c>
      <c r="RKM77" s="81" t="s">
        <v>309</v>
      </c>
      <c r="RKN77" s="81" t="s">
        <v>99</v>
      </c>
      <c r="RKO77" s="81" t="s">
        <v>103</v>
      </c>
      <c r="RKP77" s="81" t="s">
        <v>314</v>
      </c>
      <c r="RKQ77" s="135">
        <v>11968</v>
      </c>
      <c r="RKR77" s="81" t="s">
        <v>311</v>
      </c>
      <c r="RKS77" s="81">
        <v>89</v>
      </c>
      <c r="RKT77" s="81" t="s">
        <v>315</v>
      </c>
      <c r="RKU77" s="81" t="s">
        <v>309</v>
      </c>
      <c r="RKV77" s="81" t="s">
        <v>99</v>
      </c>
      <c r="RKW77" s="81" t="s">
        <v>103</v>
      </c>
      <c r="RKX77" s="81" t="s">
        <v>314</v>
      </c>
      <c r="RKY77" s="135">
        <v>11968</v>
      </c>
      <c r="RKZ77" s="81" t="s">
        <v>311</v>
      </c>
      <c r="RLA77" s="81">
        <v>89</v>
      </c>
      <c r="RLB77" s="81" t="s">
        <v>315</v>
      </c>
      <c r="RLC77" s="81" t="s">
        <v>309</v>
      </c>
      <c r="RLD77" s="81" t="s">
        <v>99</v>
      </c>
      <c r="RLE77" s="81" t="s">
        <v>103</v>
      </c>
      <c r="RLF77" s="81" t="s">
        <v>314</v>
      </c>
      <c r="RLG77" s="135">
        <v>11968</v>
      </c>
      <c r="RLH77" s="81" t="s">
        <v>311</v>
      </c>
      <c r="RLI77" s="81">
        <v>89</v>
      </c>
      <c r="RLJ77" s="81" t="s">
        <v>315</v>
      </c>
      <c r="RLK77" s="81" t="s">
        <v>309</v>
      </c>
      <c r="RLL77" s="81" t="s">
        <v>99</v>
      </c>
      <c r="RLM77" s="81" t="s">
        <v>103</v>
      </c>
      <c r="RLN77" s="81" t="s">
        <v>314</v>
      </c>
      <c r="RLO77" s="135">
        <v>11968</v>
      </c>
      <c r="RLP77" s="81" t="s">
        <v>311</v>
      </c>
      <c r="RLQ77" s="81">
        <v>89</v>
      </c>
      <c r="RLR77" s="81" t="s">
        <v>315</v>
      </c>
      <c r="RLS77" s="81" t="s">
        <v>309</v>
      </c>
      <c r="RLT77" s="81" t="s">
        <v>99</v>
      </c>
      <c r="RLU77" s="81" t="s">
        <v>103</v>
      </c>
      <c r="RLV77" s="81" t="s">
        <v>314</v>
      </c>
      <c r="RLW77" s="135">
        <v>11968</v>
      </c>
      <c r="RLX77" s="81" t="s">
        <v>311</v>
      </c>
      <c r="RLY77" s="81">
        <v>89</v>
      </c>
      <c r="RLZ77" s="81" t="s">
        <v>315</v>
      </c>
      <c r="RMA77" s="81" t="s">
        <v>309</v>
      </c>
      <c r="RMB77" s="81" t="s">
        <v>99</v>
      </c>
      <c r="RMC77" s="81" t="s">
        <v>103</v>
      </c>
      <c r="RMD77" s="81" t="s">
        <v>314</v>
      </c>
      <c r="RME77" s="135">
        <v>11968</v>
      </c>
      <c r="RMF77" s="81" t="s">
        <v>311</v>
      </c>
      <c r="RMG77" s="81">
        <v>89</v>
      </c>
      <c r="RMH77" s="81" t="s">
        <v>315</v>
      </c>
      <c r="RMI77" s="81" t="s">
        <v>309</v>
      </c>
      <c r="RMJ77" s="81" t="s">
        <v>99</v>
      </c>
      <c r="RMK77" s="81" t="s">
        <v>103</v>
      </c>
      <c r="RML77" s="81" t="s">
        <v>314</v>
      </c>
      <c r="RMM77" s="135">
        <v>11968</v>
      </c>
      <c r="RMN77" s="81" t="s">
        <v>311</v>
      </c>
      <c r="RMO77" s="81">
        <v>89</v>
      </c>
      <c r="RMP77" s="81" t="s">
        <v>315</v>
      </c>
      <c r="RMQ77" s="81" t="s">
        <v>309</v>
      </c>
      <c r="RMR77" s="81" t="s">
        <v>99</v>
      </c>
      <c r="RMS77" s="81" t="s">
        <v>103</v>
      </c>
      <c r="RMT77" s="81" t="s">
        <v>314</v>
      </c>
      <c r="RMU77" s="135">
        <v>11968</v>
      </c>
      <c r="RMV77" s="81" t="s">
        <v>311</v>
      </c>
      <c r="RMW77" s="81">
        <v>89</v>
      </c>
      <c r="RMX77" s="81" t="s">
        <v>315</v>
      </c>
      <c r="RMY77" s="81" t="s">
        <v>309</v>
      </c>
      <c r="RMZ77" s="81" t="s">
        <v>99</v>
      </c>
      <c r="RNA77" s="81" t="s">
        <v>103</v>
      </c>
      <c r="RNB77" s="81" t="s">
        <v>314</v>
      </c>
      <c r="RNC77" s="135">
        <v>11968</v>
      </c>
      <c r="RND77" s="81" t="s">
        <v>311</v>
      </c>
      <c r="RNE77" s="81">
        <v>89</v>
      </c>
      <c r="RNF77" s="81" t="s">
        <v>315</v>
      </c>
      <c r="RNG77" s="81" t="s">
        <v>309</v>
      </c>
      <c r="RNH77" s="81" t="s">
        <v>99</v>
      </c>
      <c r="RNI77" s="81" t="s">
        <v>103</v>
      </c>
      <c r="RNJ77" s="81" t="s">
        <v>314</v>
      </c>
      <c r="RNK77" s="135">
        <v>11968</v>
      </c>
      <c r="RNL77" s="81" t="s">
        <v>311</v>
      </c>
      <c r="RNM77" s="81">
        <v>89</v>
      </c>
      <c r="RNN77" s="81" t="s">
        <v>315</v>
      </c>
      <c r="RNO77" s="81" t="s">
        <v>309</v>
      </c>
      <c r="RNP77" s="81" t="s">
        <v>99</v>
      </c>
      <c r="RNQ77" s="81" t="s">
        <v>103</v>
      </c>
      <c r="RNR77" s="81" t="s">
        <v>314</v>
      </c>
      <c r="RNS77" s="135">
        <v>11968</v>
      </c>
      <c r="RNT77" s="81" t="s">
        <v>311</v>
      </c>
      <c r="RNU77" s="81">
        <v>89</v>
      </c>
      <c r="RNV77" s="81" t="s">
        <v>315</v>
      </c>
      <c r="RNW77" s="81" t="s">
        <v>309</v>
      </c>
      <c r="RNX77" s="81" t="s">
        <v>99</v>
      </c>
      <c r="RNY77" s="81" t="s">
        <v>103</v>
      </c>
      <c r="RNZ77" s="81" t="s">
        <v>314</v>
      </c>
      <c r="ROA77" s="135">
        <v>11968</v>
      </c>
      <c r="ROB77" s="81" t="s">
        <v>311</v>
      </c>
      <c r="ROC77" s="81">
        <v>89</v>
      </c>
      <c r="ROD77" s="81" t="s">
        <v>315</v>
      </c>
      <c r="ROE77" s="81" t="s">
        <v>309</v>
      </c>
      <c r="ROF77" s="81" t="s">
        <v>99</v>
      </c>
      <c r="ROG77" s="81" t="s">
        <v>103</v>
      </c>
      <c r="ROH77" s="81" t="s">
        <v>314</v>
      </c>
      <c r="ROI77" s="135">
        <v>11968</v>
      </c>
      <c r="ROJ77" s="81" t="s">
        <v>311</v>
      </c>
      <c r="ROK77" s="81">
        <v>89</v>
      </c>
      <c r="ROL77" s="81" t="s">
        <v>315</v>
      </c>
      <c r="ROM77" s="81" t="s">
        <v>309</v>
      </c>
      <c r="RON77" s="81" t="s">
        <v>99</v>
      </c>
      <c r="ROO77" s="81" t="s">
        <v>103</v>
      </c>
      <c r="ROP77" s="81" t="s">
        <v>314</v>
      </c>
      <c r="ROQ77" s="135">
        <v>11968</v>
      </c>
      <c r="ROR77" s="81" t="s">
        <v>311</v>
      </c>
      <c r="ROS77" s="81">
        <v>89</v>
      </c>
      <c r="ROT77" s="81" t="s">
        <v>315</v>
      </c>
      <c r="ROU77" s="81" t="s">
        <v>309</v>
      </c>
      <c r="ROV77" s="81" t="s">
        <v>99</v>
      </c>
      <c r="ROW77" s="81" t="s">
        <v>103</v>
      </c>
      <c r="ROX77" s="81" t="s">
        <v>314</v>
      </c>
      <c r="ROY77" s="135">
        <v>11968</v>
      </c>
      <c r="ROZ77" s="81" t="s">
        <v>311</v>
      </c>
      <c r="RPA77" s="81">
        <v>89</v>
      </c>
      <c r="RPB77" s="81" t="s">
        <v>315</v>
      </c>
      <c r="RPC77" s="81" t="s">
        <v>309</v>
      </c>
      <c r="RPD77" s="81" t="s">
        <v>99</v>
      </c>
      <c r="RPE77" s="81" t="s">
        <v>103</v>
      </c>
      <c r="RPF77" s="81" t="s">
        <v>314</v>
      </c>
      <c r="RPG77" s="135">
        <v>11968</v>
      </c>
      <c r="RPH77" s="81" t="s">
        <v>311</v>
      </c>
      <c r="RPI77" s="81">
        <v>89</v>
      </c>
      <c r="RPJ77" s="81" t="s">
        <v>315</v>
      </c>
      <c r="RPK77" s="81" t="s">
        <v>309</v>
      </c>
      <c r="RPL77" s="81" t="s">
        <v>99</v>
      </c>
      <c r="RPM77" s="81" t="s">
        <v>103</v>
      </c>
      <c r="RPN77" s="81" t="s">
        <v>314</v>
      </c>
      <c r="RPO77" s="135">
        <v>11968</v>
      </c>
      <c r="RPP77" s="81" t="s">
        <v>311</v>
      </c>
      <c r="RPQ77" s="81">
        <v>89</v>
      </c>
      <c r="RPR77" s="81" t="s">
        <v>315</v>
      </c>
      <c r="RPS77" s="81" t="s">
        <v>309</v>
      </c>
      <c r="RPT77" s="81" t="s">
        <v>99</v>
      </c>
      <c r="RPU77" s="81" t="s">
        <v>103</v>
      </c>
      <c r="RPV77" s="81" t="s">
        <v>314</v>
      </c>
      <c r="RPW77" s="135">
        <v>11968</v>
      </c>
      <c r="RPX77" s="81" t="s">
        <v>311</v>
      </c>
      <c r="RPY77" s="81">
        <v>89</v>
      </c>
      <c r="RPZ77" s="81" t="s">
        <v>315</v>
      </c>
      <c r="RQA77" s="81" t="s">
        <v>309</v>
      </c>
      <c r="RQB77" s="81" t="s">
        <v>99</v>
      </c>
      <c r="RQC77" s="81" t="s">
        <v>103</v>
      </c>
      <c r="RQD77" s="81" t="s">
        <v>314</v>
      </c>
      <c r="RQE77" s="135">
        <v>11968</v>
      </c>
      <c r="RQF77" s="81" t="s">
        <v>311</v>
      </c>
      <c r="RQG77" s="81">
        <v>89</v>
      </c>
      <c r="RQH77" s="81" t="s">
        <v>315</v>
      </c>
      <c r="RQI77" s="81" t="s">
        <v>309</v>
      </c>
      <c r="RQJ77" s="81" t="s">
        <v>99</v>
      </c>
      <c r="RQK77" s="81" t="s">
        <v>103</v>
      </c>
      <c r="RQL77" s="81" t="s">
        <v>314</v>
      </c>
      <c r="RQM77" s="135">
        <v>11968</v>
      </c>
      <c r="RQN77" s="81" t="s">
        <v>311</v>
      </c>
      <c r="RQO77" s="81">
        <v>89</v>
      </c>
      <c r="RQP77" s="81" t="s">
        <v>315</v>
      </c>
      <c r="RQQ77" s="81" t="s">
        <v>309</v>
      </c>
      <c r="RQR77" s="81" t="s">
        <v>99</v>
      </c>
      <c r="RQS77" s="81" t="s">
        <v>103</v>
      </c>
      <c r="RQT77" s="81" t="s">
        <v>314</v>
      </c>
      <c r="RQU77" s="135">
        <v>11968</v>
      </c>
      <c r="RQV77" s="81" t="s">
        <v>311</v>
      </c>
      <c r="RQW77" s="81">
        <v>89</v>
      </c>
      <c r="RQX77" s="81" t="s">
        <v>315</v>
      </c>
      <c r="RQY77" s="81" t="s">
        <v>309</v>
      </c>
      <c r="RQZ77" s="81" t="s">
        <v>99</v>
      </c>
      <c r="RRA77" s="81" t="s">
        <v>103</v>
      </c>
      <c r="RRB77" s="81" t="s">
        <v>314</v>
      </c>
      <c r="RRC77" s="135">
        <v>11968</v>
      </c>
      <c r="RRD77" s="81" t="s">
        <v>311</v>
      </c>
      <c r="RRE77" s="81">
        <v>89</v>
      </c>
      <c r="RRF77" s="81" t="s">
        <v>315</v>
      </c>
      <c r="RRG77" s="81" t="s">
        <v>309</v>
      </c>
      <c r="RRH77" s="81" t="s">
        <v>99</v>
      </c>
      <c r="RRI77" s="81" t="s">
        <v>103</v>
      </c>
      <c r="RRJ77" s="81" t="s">
        <v>314</v>
      </c>
      <c r="RRK77" s="135">
        <v>11968</v>
      </c>
      <c r="RRL77" s="81" t="s">
        <v>311</v>
      </c>
      <c r="RRM77" s="81">
        <v>89</v>
      </c>
      <c r="RRN77" s="81" t="s">
        <v>315</v>
      </c>
      <c r="RRO77" s="81" t="s">
        <v>309</v>
      </c>
      <c r="RRP77" s="81" t="s">
        <v>99</v>
      </c>
      <c r="RRQ77" s="81" t="s">
        <v>103</v>
      </c>
      <c r="RRR77" s="81" t="s">
        <v>314</v>
      </c>
      <c r="RRS77" s="135">
        <v>11968</v>
      </c>
      <c r="RRT77" s="81" t="s">
        <v>311</v>
      </c>
      <c r="RRU77" s="81">
        <v>89</v>
      </c>
      <c r="RRV77" s="81" t="s">
        <v>315</v>
      </c>
      <c r="RRW77" s="81" t="s">
        <v>309</v>
      </c>
      <c r="RRX77" s="81" t="s">
        <v>99</v>
      </c>
      <c r="RRY77" s="81" t="s">
        <v>103</v>
      </c>
      <c r="RRZ77" s="81" t="s">
        <v>314</v>
      </c>
      <c r="RSA77" s="135">
        <v>11968</v>
      </c>
      <c r="RSB77" s="81" t="s">
        <v>311</v>
      </c>
      <c r="RSC77" s="81">
        <v>89</v>
      </c>
      <c r="RSD77" s="81" t="s">
        <v>315</v>
      </c>
      <c r="RSE77" s="81" t="s">
        <v>309</v>
      </c>
      <c r="RSF77" s="81" t="s">
        <v>99</v>
      </c>
      <c r="RSG77" s="81" t="s">
        <v>103</v>
      </c>
      <c r="RSH77" s="81" t="s">
        <v>314</v>
      </c>
      <c r="RSI77" s="135">
        <v>11968</v>
      </c>
      <c r="RSJ77" s="81" t="s">
        <v>311</v>
      </c>
      <c r="RSK77" s="81">
        <v>89</v>
      </c>
      <c r="RSL77" s="81" t="s">
        <v>315</v>
      </c>
      <c r="RSM77" s="81" t="s">
        <v>309</v>
      </c>
      <c r="RSN77" s="81" t="s">
        <v>99</v>
      </c>
      <c r="RSO77" s="81" t="s">
        <v>103</v>
      </c>
      <c r="RSP77" s="81" t="s">
        <v>314</v>
      </c>
      <c r="RSQ77" s="135">
        <v>11968</v>
      </c>
      <c r="RSR77" s="81" t="s">
        <v>311</v>
      </c>
      <c r="RSS77" s="81">
        <v>89</v>
      </c>
      <c r="RST77" s="81" t="s">
        <v>315</v>
      </c>
      <c r="RSU77" s="81" t="s">
        <v>309</v>
      </c>
      <c r="RSV77" s="81" t="s">
        <v>99</v>
      </c>
      <c r="RSW77" s="81" t="s">
        <v>103</v>
      </c>
      <c r="RSX77" s="81" t="s">
        <v>314</v>
      </c>
      <c r="RSY77" s="135">
        <v>11968</v>
      </c>
      <c r="RSZ77" s="81" t="s">
        <v>311</v>
      </c>
      <c r="RTA77" s="81">
        <v>89</v>
      </c>
      <c r="RTB77" s="81" t="s">
        <v>315</v>
      </c>
      <c r="RTC77" s="81" t="s">
        <v>309</v>
      </c>
      <c r="RTD77" s="81" t="s">
        <v>99</v>
      </c>
      <c r="RTE77" s="81" t="s">
        <v>103</v>
      </c>
      <c r="RTF77" s="81" t="s">
        <v>314</v>
      </c>
      <c r="RTG77" s="135">
        <v>11968</v>
      </c>
      <c r="RTH77" s="81" t="s">
        <v>311</v>
      </c>
      <c r="RTI77" s="81">
        <v>89</v>
      </c>
      <c r="RTJ77" s="81" t="s">
        <v>315</v>
      </c>
      <c r="RTK77" s="81" t="s">
        <v>309</v>
      </c>
      <c r="RTL77" s="81" t="s">
        <v>99</v>
      </c>
      <c r="RTM77" s="81" t="s">
        <v>103</v>
      </c>
      <c r="RTN77" s="81" t="s">
        <v>314</v>
      </c>
      <c r="RTO77" s="135">
        <v>11968</v>
      </c>
      <c r="RTP77" s="81" t="s">
        <v>311</v>
      </c>
      <c r="RTQ77" s="81">
        <v>89</v>
      </c>
      <c r="RTR77" s="81" t="s">
        <v>315</v>
      </c>
      <c r="RTS77" s="81" t="s">
        <v>309</v>
      </c>
      <c r="RTT77" s="81" t="s">
        <v>99</v>
      </c>
      <c r="RTU77" s="81" t="s">
        <v>103</v>
      </c>
      <c r="RTV77" s="81" t="s">
        <v>314</v>
      </c>
      <c r="RTW77" s="135">
        <v>11968</v>
      </c>
      <c r="RTX77" s="81" t="s">
        <v>311</v>
      </c>
      <c r="RTY77" s="81">
        <v>89</v>
      </c>
      <c r="RTZ77" s="81" t="s">
        <v>315</v>
      </c>
      <c r="RUA77" s="81" t="s">
        <v>309</v>
      </c>
      <c r="RUB77" s="81" t="s">
        <v>99</v>
      </c>
      <c r="RUC77" s="81" t="s">
        <v>103</v>
      </c>
      <c r="RUD77" s="81" t="s">
        <v>314</v>
      </c>
      <c r="RUE77" s="135">
        <v>11968</v>
      </c>
      <c r="RUF77" s="81" t="s">
        <v>311</v>
      </c>
      <c r="RUG77" s="81">
        <v>89</v>
      </c>
      <c r="RUH77" s="81" t="s">
        <v>315</v>
      </c>
      <c r="RUI77" s="81" t="s">
        <v>309</v>
      </c>
      <c r="RUJ77" s="81" t="s">
        <v>99</v>
      </c>
      <c r="RUK77" s="81" t="s">
        <v>103</v>
      </c>
      <c r="RUL77" s="81" t="s">
        <v>314</v>
      </c>
      <c r="RUM77" s="135">
        <v>11968</v>
      </c>
      <c r="RUN77" s="81" t="s">
        <v>311</v>
      </c>
      <c r="RUO77" s="81">
        <v>89</v>
      </c>
      <c r="RUP77" s="81" t="s">
        <v>315</v>
      </c>
      <c r="RUQ77" s="81" t="s">
        <v>309</v>
      </c>
      <c r="RUR77" s="81" t="s">
        <v>99</v>
      </c>
      <c r="RUS77" s="81" t="s">
        <v>103</v>
      </c>
      <c r="RUT77" s="81" t="s">
        <v>314</v>
      </c>
      <c r="RUU77" s="135">
        <v>11968</v>
      </c>
      <c r="RUV77" s="81" t="s">
        <v>311</v>
      </c>
      <c r="RUW77" s="81">
        <v>89</v>
      </c>
      <c r="RUX77" s="81" t="s">
        <v>315</v>
      </c>
      <c r="RUY77" s="81" t="s">
        <v>309</v>
      </c>
      <c r="RUZ77" s="81" t="s">
        <v>99</v>
      </c>
      <c r="RVA77" s="81" t="s">
        <v>103</v>
      </c>
      <c r="RVB77" s="81" t="s">
        <v>314</v>
      </c>
      <c r="RVC77" s="135">
        <v>11968</v>
      </c>
      <c r="RVD77" s="81" t="s">
        <v>311</v>
      </c>
      <c r="RVE77" s="81">
        <v>89</v>
      </c>
      <c r="RVF77" s="81" t="s">
        <v>315</v>
      </c>
      <c r="RVG77" s="81" t="s">
        <v>309</v>
      </c>
      <c r="RVH77" s="81" t="s">
        <v>99</v>
      </c>
      <c r="RVI77" s="81" t="s">
        <v>103</v>
      </c>
      <c r="RVJ77" s="81" t="s">
        <v>314</v>
      </c>
      <c r="RVK77" s="135">
        <v>11968</v>
      </c>
      <c r="RVL77" s="81" t="s">
        <v>311</v>
      </c>
      <c r="RVM77" s="81">
        <v>89</v>
      </c>
      <c r="RVN77" s="81" t="s">
        <v>315</v>
      </c>
      <c r="RVO77" s="81" t="s">
        <v>309</v>
      </c>
      <c r="RVP77" s="81" t="s">
        <v>99</v>
      </c>
      <c r="RVQ77" s="81" t="s">
        <v>103</v>
      </c>
      <c r="RVR77" s="81" t="s">
        <v>314</v>
      </c>
      <c r="RVS77" s="135">
        <v>11968</v>
      </c>
      <c r="RVT77" s="81" t="s">
        <v>311</v>
      </c>
      <c r="RVU77" s="81">
        <v>89</v>
      </c>
      <c r="RVV77" s="81" t="s">
        <v>315</v>
      </c>
      <c r="RVW77" s="81" t="s">
        <v>309</v>
      </c>
      <c r="RVX77" s="81" t="s">
        <v>99</v>
      </c>
      <c r="RVY77" s="81" t="s">
        <v>103</v>
      </c>
      <c r="RVZ77" s="81" t="s">
        <v>314</v>
      </c>
      <c r="RWA77" s="135">
        <v>11968</v>
      </c>
      <c r="RWB77" s="81" t="s">
        <v>311</v>
      </c>
      <c r="RWC77" s="81">
        <v>89</v>
      </c>
      <c r="RWD77" s="81" t="s">
        <v>315</v>
      </c>
      <c r="RWE77" s="81" t="s">
        <v>309</v>
      </c>
      <c r="RWF77" s="81" t="s">
        <v>99</v>
      </c>
      <c r="RWG77" s="81" t="s">
        <v>103</v>
      </c>
      <c r="RWH77" s="81" t="s">
        <v>314</v>
      </c>
      <c r="RWI77" s="135">
        <v>11968</v>
      </c>
      <c r="RWJ77" s="81" t="s">
        <v>311</v>
      </c>
      <c r="RWK77" s="81">
        <v>89</v>
      </c>
      <c r="RWL77" s="81" t="s">
        <v>315</v>
      </c>
      <c r="RWM77" s="81" t="s">
        <v>309</v>
      </c>
      <c r="RWN77" s="81" t="s">
        <v>99</v>
      </c>
      <c r="RWO77" s="81" t="s">
        <v>103</v>
      </c>
      <c r="RWP77" s="81" t="s">
        <v>314</v>
      </c>
      <c r="RWQ77" s="135">
        <v>11968</v>
      </c>
      <c r="RWR77" s="81" t="s">
        <v>311</v>
      </c>
      <c r="RWS77" s="81">
        <v>89</v>
      </c>
      <c r="RWT77" s="81" t="s">
        <v>315</v>
      </c>
      <c r="RWU77" s="81" t="s">
        <v>309</v>
      </c>
      <c r="RWV77" s="81" t="s">
        <v>99</v>
      </c>
      <c r="RWW77" s="81" t="s">
        <v>103</v>
      </c>
      <c r="RWX77" s="81" t="s">
        <v>314</v>
      </c>
      <c r="RWY77" s="135">
        <v>11968</v>
      </c>
      <c r="RWZ77" s="81" t="s">
        <v>311</v>
      </c>
      <c r="RXA77" s="81">
        <v>89</v>
      </c>
      <c r="RXB77" s="81" t="s">
        <v>315</v>
      </c>
      <c r="RXC77" s="81" t="s">
        <v>309</v>
      </c>
      <c r="RXD77" s="81" t="s">
        <v>99</v>
      </c>
      <c r="RXE77" s="81" t="s">
        <v>103</v>
      </c>
      <c r="RXF77" s="81" t="s">
        <v>314</v>
      </c>
      <c r="RXG77" s="135">
        <v>11968</v>
      </c>
      <c r="RXH77" s="81" t="s">
        <v>311</v>
      </c>
      <c r="RXI77" s="81">
        <v>89</v>
      </c>
      <c r="RXJ77" s="81" t="s">
        <v>315</v>
      </c>
      <c r="RXK77" s="81" t="s">
        <v>309</v>
      </c>
      <c r="RXL77" s="81" t="s">
        <v>99</v>
      </c>
      <c r="RXM77" s="81" t="s">
        <v>103</v>
      </c>
      <c r="RXN77" s="81" t="s">
        <v>314</v>
      </c>
      <c r="RXO77" s="135">
        <v>11968</v>
      </c>
      <c r="RXP77" s="81" t="s">
        <v>311</v>
      </c>
      <c r="RXQ77" s="81">
        <v>89</v>
      </c>
      <c r="RXR77" s="81" t="s">
        <v>315</v>
      </c>
      <c r="RXS77" s="81" t="s">
        <v>309</v>
      </c>
      <c r="RXT77" s="81" t="s">
        <v>99</v>
      </c>
      <c r="RXU77" s="81" t="s">
        <v>103</v>
      </c>
      <c r="RXV77" s="81" t="s">
        <v>314</v>
      </c>
      <c r="RXW77" s="135">
        <v>11968</v>
      </c>
      <c r="RXX77" s="81" t="s">
        <v>311</v>
      </c>
      <c r="RXY77" s="81">
        <v>89</v>
      </c>
      <c r="RXZ77" s="81" t="s">
        <v>315</v>
      </c>
      <c r="RYA77" s="81" t="s">
        <v>309</v>
      </c>
      <c r="RYB77" s="81" t="s">
        <v>99</v>
      </c>
      <c r="RYC77" s="81" t="s">
        <v>103</v>
      </c>
      <c r="RYD77" s="81" t="s">
        <v>314</v>
      </c>
      <c r="RYE77" s="135">
        <v>11968</v>
      </c>
      <c r="RYF77" s="81" t="s">
        <v>311</v>
      </c>
      <c r="RYG77" s="81">
        <v>89</v>
      </c>
      <c r="RYH77" s="81" t="s">
        <v>315</v>
      </c>
      <c r="RYI77" s="81" t="s">
        <v>309</v>
      </c>
      <c r="RYJ77" s="81" t="s">
        <v>99</v>
      </c>
      <c r="RYK77" s="81" t="s">
        <v>103</v>
      </c>
      <c r="RYL77" s="81" t="s">
        <v>314</v>
      </c>
      <c r="RYM77" s="135">
        <v>11968</v>
      </c>
      <c r="RYN77" s="81" t="s">
        <v>311</v>
      </c>
      <c r="RYO77" s="81">
        <v>89</v>
      </c>
      <c r="RYP77" s="81" t="s">
        <v>315</v>
      </c>
      <c r="RYQ77" s="81" t="s">
        <v>309</v>
      </c>
      <c r="RYR77" s="81" t="s">
        <v>99</v>
      </c>
      <c r="RYS77" s="81" t="s">
        <v>103</v>
      </c>
      <c r="RYT77" s="81" t="s">
        <v>314</v>
      </c>
      <c r="RYU77" s="135">
        <v>11968</v>
      </c>
      <c r="RYV77" s="81" t="s">
        <v>311</v>
      </c>
      <c r="RYW77" s="81">
        <v>89</v>
      </c>
      <c r="RYX77" s="81" t="s">
        <v>315</v>
      </c>
      <c r="RYY77" s="81" t="s">
        <v>309</v>
      </c>
      <c r="RYZ77" s="81" t="s">
        <v>99</v>
      </c>
      <c r="RZA77" s="81" t="s">
        <v>103</v>
      </c>
      <c r="RZB77" s="81" t="s">
        <v>314</v>
      </c>
      <c r="RZC77" s="135">
        <v>11968</v>
      </c>
      <c r="RZD77" s="81" t="s">
        <v>311</v>
      </c>
      <c r="RZE77" s="81">
        <v>89</v>
      </c>
      <c r="RZF77" s="81" t="s">
        <v>315</v>
      </c>
      <c r="RZG77" s="81" t="s">
        <v>309</v>
      </c>
      <c r="RZH77" s="81" t="s">
        <v>99</v>
      </c>
      <c r="RZI77" s="81" t="s">
        <v>103</v>
      </c>
      <c r="RZJ77" s="81" t="s">
        <v>314</v>
      </c>
      <c r="RZK77" s="135">
        <v>11968</v>
      </c>
      <c r="RZL77" s="81" t="s">
        <v>311</v>
      </c>
      <c r="RZM77" s="81">
        <v>89</v>
      </c>
      <c r="RZN77" s="81" t="s">
        <v>315</v>
      </c>
      <c r="RZO77" s="81" t="s">
        <v>309</v>
      </c>
      <c r="RZP77" s="81" t="s">
        <v>99</v>
      </c>
      <c r="RZQ77" s="81" t="s">
        <v>103</v>
      </c>
      <c r="RZR77" s="81" t="s">
        <v>314</v>
      </c>
      <c r="RZS77" s="135">
        <v>11968</v>
      </c>
      <c r="RZT77" s="81" t="s">
        <v>311</v>
      </c>
      <c r="RZU77" s="81">
        <v>89</v>
      </c>
      <c r="RZV77" s="81" t="s">
        <v>315</v>
      </c>
      <c r="RZW77" s="81" t="s">
        <v>309</v>
      </c>
      <c r="RZX77" s="81" t="s">
        <v>99</v>
      </c>
      <c r="RZY77" s="81" t="s">
        <v>103</v>
      </c>
      <c r="RZZ77" s="81" t="s">
        <v>314</v>
      </c>
      <c r="SAA77" s="135">
        <v>11968</v>
      </c>
      <c r="SAB77" s="81" t="s">
        <v>311</v>
      </c>
      <c r="SAC77" s="81">
        <v>89</v>
      </c>
      <c r="SAD77" s="81" t="s">
        <v>315</v>
      </c>
      <c r="SAE77" s="81" t="s">
        <v>309</v>
      </c>
      <c r="SAF77" s="81" t="s">
        <v>99</v>
      </c>
      <c r="SAG77" s="81" t="s">
        <v>103</v>
      </c>
      <c r="SAH77" s="81" t="s">
        <v>314</v>
      </c>
      <c r="SAI77" s="135">
        <v>11968</v>
      </c>
      <c r="SAJ77" s="81" t="s">
        <v>311</v>
      </c>
      <c r="SAK77" s="81">
        <v>89</v>
      </c>
      <c r="SAL77" s="81" t="s">
        <v>315</v>
      </c>
      <c r="SAM77" s="81" t="s">
        <v>309</v>
      </c>
      <c r="SAN77" s="81" t="s">
        <v>99</v>
      </c>
      <c r="SAO77" s="81" t="s">
        <v>103</v>
      </c>
      <c r="SAP77" s="81" t="s">
        <v>314</v>
      </c>
      <c r="SAQ77" s="135">
        <v>11968</v>
      </c>
      <c r="SAR77" s="81" t="s">
        <v>311</v>
      </c>
      <c r="SAS77" s="81">
        <v>89</v>
      </c>
      <c r="SAT77" s="81" t="s">
        <v>315</v>
      </c>
      <c r="SAU77" s="81" t="s">
        <v>309</v>
      </c>
      <c r="SAV77" s="81" t="s">
        <v>99</v>
      </c>
      <c r="SAW77" s="81" t="s">
        <v>103</v>
      </c>
      <c r="SAX77" s="81" t="s">
        <v>314</v>
      </c>
      <c r="SAY77" s="135">
        <v>11968</v>
      </c>
      <c r="SAZ77" s="81" t="s">
        <v>311</v>
      </c>
      <c r="SBA77" s="81">
        <v>89</v>
      </c>
      <c r="SBB77" s="81" t="s">
        <v>315</v>
      </c>
      <c r="SBC77" s="81" t="s">
        <v>309</v>
      </c>
      <c r="SBD77" s="81" t="s">
        <v>99</v>
      </c>
      <c r="SBE77" s="81" t="s">
        <v>103</v>
      </c>
      <c r="SBF77" s="81" t="s">
        <v>314</v>
      </c>
      <c r="SBG77" s="135">
        <v>11968</v>
      </c>
      <c r="SBH77" s="81" t="s">
        <v>311</v>
      </c>
      <c r="SBI77" s="81">
        <v>89</v>
      </c>
      <c r="SBJ77" s="81" t="s">
        <v>315</v>
      </c>
      <c r="SBK77" s="81" t="s">
        <v>309</v>
      </c>
      <c r="SBL77" s="81" t="s">
        <v>99</v>
      </c>
      <c r="SBM77" s="81" t="s">
        <v>103</v>
      </c>
      <c r="SBN77" s="81" t="s">
        <v>314</v>
      </c>
      <c r="SBO77" s="135">
        <v>11968</v>
      </c>
      <c r="SBP77" s="81" t="s">
        <v>311</v>
      </c>
      <c r="SBQ77" s="81">
        <v>89</v>
      </c>
      <c r="SBR77" s="81" t="s">
        <v>315</v>
      </c>
      <c r="SBS77" s="81" t="s">
        <v>309</v>
      </c>
      <c r="SBT77" s="81" t="s">
        <v>99</v>
      </c>
      <c r="SBU77" s="81" t="s">
        <v>103</v>
      </c>
      <c r="SBV77" s="81" t="s">
        <v>314</v>
      </c>
      <c r="SBW77" s="135">
        <v>11968</v>
      </c>
      <c r="SBX77" s="81" t="s">
        <v>311</v>
      </c>
      <c r="SBY77" s="81">
        <v>89</v>
      </c>
      <c r="SBZ77" s="81" t="s">
        <v>315</v>
      </c>
      <c r="SCA77" s="81" t="s">
        <v>309</v>
      </c>
      <c r="SCB77" s="81" t="s">
        <v>99</v>
      </c>
      <c r="SCC77" s="81" t="s">
        <v>103</v>
      </c>
      <c r="SCD77" s="81" t="s">
        <v>314</v>
      </c>
      <c r="SCE77" s="135">
        <v>11968</v>
      </c>
      <c r="SCF77" s="81" t="s">
        <v>311</v>
      </c>
      <c r="SCG77" s="81">
        <v>89</v>
      </c>
      <c r="SCH77" s="81" t="s">
        <v>315</v>
      </c>
      <c r="SCI77" s="81" t="s">
        <v>309</v>
      </c>
      <c r="SCJ77" s="81" t="s">
        <v>99</v>
      </c>
      <c r="SCK77" s="81" t="s">
        <v>103</v>
      </c>
      <c r="SCL77" s="81" t="s">
        <v>314</v>
      </c>
      <c r="SCM77" s="135">
        <v>11968</v>
      </c>
      <c r="SCN77" s="81" t="s">
        <v>311</v>
      </c>
      <c r="SCO77" s="81">
        <v>89</v>
      </c>
      <c r="SCP77" s="81" t="s">
        <v>315</v>
      </c>
      <c r="SCQ77" s="81" t="s">
        <v>309</v>
      </c>
      <c r="SCR77" s="81" t="s">
        <v>99</v>
      </c>
      <c r="SCS77" s="81" t="s">
        <v>103</v>
      </c>
      <c r="SCT77" s="81" t="s">
        <v>314</v>
      </c>
      <c r="SCU77" s="135">
        <v>11968</v>
      </c>
      <c r="SCV77" s="81" t="s">
        <v>311</v>
      </c>
      <c r="SCW77" s="81">
        <v>89</v>
      </c>
      <c r="SCX77" s="81" t="s">
        <v>315</v>
      </c>
      <c r="SCY77" s="81" t="s">
        <v>309</v>
      </c>
      <c r="SCZ77" s="81" t="s">
        <v>99</v>
      </c>
      <c r="SDA77" s="81" t="s">
        <v>103</v>
      </c>
      <c r="SDB77" s="81" t="s">
        <v>314</v>
      </c>
      <c r="SDC77" s="135">
        <v>11968</v>
      </c>
      <c r="SDD77" s="81" t="s">
        <v>311</v>
      </c>
      <c r="SDE77" s="81">
        <v>89</v>
      </c>
      <c r="SDF77" s="81" t="s">
        <v>315</v>
      </c>
      <c r="SDG77" s="81" t="s">
        <v>309</v>
      </c>
      <c r="SDH77" s="81" t="s">
        <v>99</v>
      </c>
      <c r="SDI77" s="81" t="s">
        <v>103</v>
      </c>
      <c r="SDJ77" s="81" t="s">
        <v>314</v>
      </c>
      <c r="SDK77" s="135">
        <v>11968</v>
      </c>
      <c r="SDL77" s="81" t="s">
        <v>311</v>
      </c>
      <c r="SDM77" s="81">
        <v>89</v>
      </c>
      <c r="SDN77" s="81" t="s">
        <v>315</v>
      </c>
      <c r="SDO77" s="81" t="s">
        <v>309</v>
      </c>
      <c r="SDP77" s="81" t="s">
        <v>99</v>
      </c>
      <c r="SDQ77" s="81" t="s">
        <v>103</v>
      </c>
      <c r="SDR77" s="81" t="s">
        <v>314</v>
      </c>
      <c r="SDS77" s="135">
        <v>11968</v>
      </c>
      <c r="SDT77" s="81" t="s">
        <v>311</v>
      </c>
      <c r="SDU77" s="81">
        <v>89</v>
      </c>
      <c r="SDV77" s="81" t="s">
        <v>315</v>
      </c>
      <c r="SDW77" s="81" t="s">
        <v>309</v>
      </c>
      <c r="SDX77" s="81" t="s">
        <v>99</v>
      </c>
      <c r="SDY77" s="81" t="s">
        <v>103</v>
      </c>
      <c r="SDZ77" s="81" t="s">
        <v>314</v>
      </c>
      <c r="SEA77" s="135">
        <v>11968</v>
      </c>
      <c r="SEB77" s="81" t="s">
        <v>311</v>
      </c>
      <c r="SEC77" s="81">
        <v>89</v>
      </c>
      <c r="SED77" s="81" t="s">
        <v>315</v>
      </c>
      <c r="SEE77" s="81" t="s">
        <v>309</v>
      </c>
      <c r="SEF77" s="81" t="s">
        <v>99</v>
      </c>
      <c r="SEG77" s="81" t="s">
        <v>103</v>
      </c>
      <c r="SEH77" s="81" t="s">
        <v>314</v>
      </c>
      <c r="SEI77" s="135">
        <v>11968</v>
      </c>
      <c r="SEJ77" s="81" t="s">
        <v>311</v>
      </c>
      <c r="SEK77" s="81">
        <v>89</v>
      </c>
      <c r="SEL77" s="81" t="s">
        <v>315</v>
      </c>
      <c r="SEM77" s="81" t="s">
        <v>309</v>
      </c>
      <c r="SEN77" s="81" t="s">
        <v>99</v>
      </c>
      <c r="SEO77" s="81" t="s">
        <v>103</v>
      </c>
      <c r="SEP77" s="81" t="s">
        <v>314</v>
      </c>
      <c r="SEQ77" s="135">
        <v>11968</v>
      </c>
      <c r="SER77" s="81" t="s">
        <v>311</v>
      </c>
      <c r="SES77" s="81">
        <v>89</v>
      </c>
      <c r="SET77" s="81" t="s">
        <v>315</v>
      </c>
      <c r="SEU77" s="81" t="s">
        <v>309</v>
      </c>
      <c r="SEV77" s="81" t="s">
        <v>99</v>
      </c>
      <c r="SEW77" s="81" t="s">
        <v>103</v>
      </c>
      <c r="SEX77" s="81" t="s">
        <v>314</v>
      </c>
      <c r="SEY77" s="135">
        <v>11968</v>
      </c>
      <c r="SEZ77" s="81" t="s">
        <v>311</v>
      </c>
      <c r="SFA77" s="81">
        <v>89</v>
      </c>
      <c r="SFB77" s="81" t="s">
        <v>315</v>
      </c>
      <c r="SFC77" s="81" t="s">
        <v>309</v>
      </c>
      <c r="SFD77" s="81" t="s">
        <v>99</v>
      </c>
      <c r="SFE77" s="81" t="s">
        <v>103</v>
      </c>
      <c r="SFF77" s="81" t="s">
        <v>314</v>
      </c>
      <c r="SFG77" s="135">
        <v>11968</v>
      </c>
      <c r="SFH77" s="81" t="s">
        <v>311</v>
      </c>
      <c r="SFI77" s="81">
        <v>89</v>
      </c>
      <c r="SFJ77" s="81" t="s">
        <v>315</v>
      </c>
      <c r="SFK77" s="81" t="s">
        <v>309</v>
      </c>
      <c r="SFL77" s="81" t="s">
        <v>99</v>
      </c>
      <c r="SFM77" s="81" t="s">
        <v>103</v>
      </c>
      <c r="SFN77" s="81" t="s">
        <v>314</v>
      </c>
      <c r="SFO77" s="135">
        <v>11968</v>
      </c>
      <c r="SFP77" s="81" t="s">
        <v>311</v>
      </c>
      <c r="SFQ77" s="81">
        <v>89</v>
      </c>
      <c r="SFR77" s="81" t="s">
        <v>315</v>
      </c>
      <c r="SFS77" s="81" t="s">
        <v>309</v>
      </c>
      <c r="SFT77" s="81" t="s">
        <v>99</v>
      </c>
      <c r="SFU77" s="81" t="s">
        <v>103</v>
      </c>
      <c r="SFV77" s="81" t="s">
        <v>314</v>
      </c>
      <c r="SFW77" s="135">
        <v>11968</v>
      </c>
      <c r="SFX77" s="81" t="s">
        <v>311</v>
      </c>
      <c r="SFY77" s="81">
        <v>89</v>
      </c>
      <c r="SFZ77" s="81" t="s">
        <v>315</v>
      </c>
      <c r="SGA77" s="81" t="s">
        <v>309</v>
      </c>
      <c r="SGB77" s="81" t="s">
        <v>99</v>
      </c>
      <c r="SGC77" s="81" t="s">
        <v>103</v>
      </c>
      <c r="SGD77" s="81" t="s">
        <v>314</v>
      </c>
      <c r="SGE77" s="135">
        <v>11968</v>
      </c>
      <c r="SGF77" s="81" t="s">
        <v>311</v>
      </c>
      <c r="SGG77" s="81">
        <v>89</v>
      </c>
      <c r="SGH77" s="81" t="s">
        <v>315</v>
      </c>
      <c r="SGI77" s="81" t="s">
        <v>309</v>
      </c>
      <c r="SGJ77" s="81" t="s">
        <v>99</v>
      </c>
      <c r="SGK77" s="81" t="s">
        <v>103</v>
      </c>
      <c r="SGL77" s="81" t="s">
        <v>314</v>
      </c>
      <c r="SGM77" s="135">
        <v>11968</v>
      </c>
      <c r="SGN77" s="81" t="s">
        <v>311</v>
      </c>
      <c r="SGO77" s="81">
        <v>89</v>
      </c>
      <c r="SGP77" s="81" t="s">
        <v>315</v>
      </c>
      <c r="SGQ77" s="81" t="s">
        <v>309</v>
      </c>
      <c r="SGR77" s="81" t="s">
        <v>99</v>
      </c>
      <c r="SGS77" s="81" t="s">
        <v>103</v>
      </c>
      <c r="SGT77" s="81" t="s">
        <v>314</v>
      </c>
      <c r="SGU77" s="135">
        <v>11968</v>
      </c>
      <c r="SGV77" s="81" t="s">
        <v>311</v>
      </c>
      <c r="SGW77" s="81">
        <v>89</v>
      </c>
      <c r="SGX77" s="81" t="s">
        <v>315</v>
      </c>
      <c r="SGY77" s="81" t="s">
        <v>309</v>
      </c>
      <c r="SGZ77" s="81" t="s">
        <v>99</v>
      </c>
      <c r="SHA77" s="81" t="s">
        <v>103</v>
      </c>
      <c r="SHB77" s="81" t="s">
        <v>314</v>
      </c>
      <c r="SHC77" s="135">
        <v>11968</v>
      </c>
      <c r="SHD77" s="81" t="s">
        <v>311</v>
      </c>
      <c r="SHE77" s="81">
        <v>89</v>
      </c>
      <c r="SHF77" s="81" t="s">
        <v>315</v>
      </c>
      <c r="SHG77" s="81" t="s">
        <v>309</v>
      </c>
      <c r="SHH77" s="81" t="s">
        <v>99</v>
      </c>
      <c r="SHI77" s="81" t="s">
        <v>103</v>
      </c>
      <c r="SHJ77" s="81" t="s">
        <v>314</v>
      </c>
      <c r="SHK77" s="135">
        <v>11968</v>
      </c>
      <c r="SHL77" s="81" t="s">
        <v>311</v>
      </c>
      <c r="SHM77" s="81">
        <v>89</v>
      </c>
      <c r="SHN77" s="81" t="s">
        <v>315</v>
      </c>
      <c r="SHO77" s="81" t="s">
        <v>309</v>
      </c>
      <c r="SHP77" s="81" t="s">
        <v>99</v>
      </c>
      <c r="SHQ77" s="81" t="s">
        <v>103</v>
      </c>
      <c r="SHR77" s="81" t="s">
        <v>314</v>
      </c>
      <c r="SHS77" s="135">
        <v>11968</v>
      </c>
      <c r="SHT77" s="81" t="s">
        <v>311</v>
      </c>
      <c r="SHU77" s="81">
        <v>89</v>
      </c>
      <c r="SHV77" s="81" t="s">
        <v>315</v>
      </c>
      <c r="SHW77" s="81" t="s">
        <v>309</v>
      </c>
      <c r="SHX77" s="81" t="s">
        <v>99</v>
      </c>
      <c r="SHY77" s="81" t="s">
        <v>103</v>
      </c>
      <c r="SHZ77" s="81" t="s">
        <v>314</v>
      </c>
      <c r="SIA77" s="135">
        <v>11968</v>
      </c>
      <c r="SIB77" s="81" t="s">
        <v>311</v>
      </c>
      <c r="SIC77" s="81">
        <v>89</v>
      </c>
      <c r="SID77" s="81" t="s">
        <v>315</v>
      </c>
      <c r="SIE77" s="81" t="s">
        <v>309</v>
      </c>
      <c r="SIF77" s="81" t="s">
        <v>99</v>
      </c>
      <c r="SIG77" s="81" t="s">
        <v>103</v>
      </c>
      <c r="SIH77" s="81" t="s">
        <v>314</v>
      </c>
      <c r="SII77" s="135">
        <v>11968</v>
      </c>
      <c r="SIJ77" s="81" t="s">
        <v>311</v>
      </c>
      <c r="SIK77" s="81">
        <v>89</v>
      </c>
      <c r="SIL77" s="81" t="s">
        <v>315</v>
      </c>
      <c r="SIM77" s="81" t="s">
        <v>309</v>
      </c>
      <c r="SIN77" s="81" t="s">
        <v>99</v>
      </c>
      <c r="SIO77" s="81" t="s">
        <v>103</v>
      </c>
      <c r="SIP77" s="81" t="s">
        <v>314</v>
      </c>
      <c r="SIQ77" s="135">
        <v>11968</v>
      </c>
      <c r="SIR77" s="81" t="s">
        <v>311</v>
      </c>
      <c r="SIS77" s="81">
        <v>89</v>
      </c>
      <c r="SIT77" s="81" t="s">
        <v>315</v>
      </c>
      <c r="SIU77" s="81" t="s">
        <v>309</v>
      </c>
      <c r="SIV77" s="81" t="s">
        <v>99</v>
      </c>
      <c r="SIW77" s="81" t="s">
        <v>103</v>
      </c>
      <c r="SIX77" s="81" t="s">
        <v>314</v>
      </c>
      <c r="SIY77" s="135">
        <v>11968</v>
      </c>
      <c r="SIZ77" s="81" t="s">
        <v>311</v>
      </c>
      <c r="SJA77" s="81">
        <v>89</v>
      </c>
      <c r="SJB77" s="81" t="s">
        <v>315</v>
      </c>
      <c r="SJC77" s="81" t="s">
        <v>309</v>
      </c>
      <c r="SJD77" s="81" t="s">
        <v>99</v>
      </c>
      <c r="SJE77" s="81" t="s">
        <v>103</v>
      </c>
      <c r="SJF77" s="81" t="s">
        <v>314</v>
      </c>
      <c r="SJG77" s="135">
        <v>11968</v>
      </c>
      <c r="SJH77" s="81" t="s">
        <v>311</v>
      </c>
      <c r="SJI77" s="81">
        <v>89</v>
      </c>
      <c r="SJJ77" s="81" t="s">
        <v>315</v>
      </c>
      <c r="SJK77" s="81" t="s">
        <v>309</v>
      </c>
      <c r="SJL77" s="81" t="s">
        <v>99</v>
      </c>
      <c r="SJM77" s="81" t="s">
        <v>103</v>
      </c>
      <c r="SJN77" s="81" t="s">
        <v>314</v>
      </c>
      <c r="SJO77" s="135">
        <v>11968</v>
      </c>
      <c r="SJP77" s="81" t="s">
        <v>311</v>
      </c>
      <c r="SJQ77" s="81">
        <v>89</v>
      </c>
      <c r="SJR77" s="81" t="s">
        <v>315</v>
      </c>
      <c r="SJS77" s="81" t="s">
        <v>309</v>
      </c>
      <c r="SJT77" s="81" t="s">
        <v>99</v>
      </c>
      <c r="SJU77" s="81" t="s">
        <v>103</v>
      </c>
      <c r="SJV77" s="81" t="s">
        <v>314</v>
      </c>
      <c r="SJW77" s="135">
        <v>11968</v>
      </c>
      <c r="SJX77" s="81" t="s">
        <v>311</v>
      </c>
      <c r="SJY77" s="81">
        <v>89</v>
      </c>
      <c r="SJZ77" s="81" t="s">
        <v>315</v>
      </c>
      <c r="SKA77" s="81" t="s">
        <v>309</v>
      </c>
      <c r="SKB77" s="81" t="s">
        <v>99</v>
      </c>
      <c r="SKC77" s="81" t="s">
        <v>103</v>
      </c>
      <c r="SKD77" s="81" t="s">
        <v>314</v>
      </c>
      <c r="SKE77" s="135">
        <v>11968</v>
      </c>
      <c r="SKF77" s="81" t="s">
        <v>311</v>
      </c>
      <c r="SKG77" s="81">
        <v>89</v>
      </c>
      <c r="SKH77" s="81" t="s">
        <v>315</v>
      </c>
      <c r="SKI77" s="81" t="s">
        <v>309</v>
      </c>
      <c r="SKJ77" s="81" t="s">
        <v>99</v>
      </c>
      <c r="SKK77" s="81" t="s">
        <v>103</v>
      </c>
      <c r="SKL77" s="81" t="s">
        <v>314</v>
      </c>
      <c r="SKM77" s="135">
        <v>11968</v>
      </c>
      <c r="SKN77" s="81" t="s">
        <v>311</v>
      </c>
      <c r="SKO77" s="81">
        <v>89</v>
      </c>
      <c r="SKP77" s="81" t="s">
        <v>315</v>
      </c>
      <c r="SKQ77" s="81" t="s">
        <v>309</v>
      </c>
      <c r="SKR77" s="81" t="s">
        <v>99</v>
      </c>
      <c r="SKS77" s="81" t="s">
        <v>103</v>
      </c>
      <c r="SKT77" s="81" t="s">
        <v>314</v>
      </c>
      <c r="SKU77" s="135">
        <v>11968</v>
      </c>
      <c r="SKV77" s="81" t="s">
        <v>311</v>
      </c>
      <c r="SKW77" s="81">
        <v>89</v>
      </c>
      <c r="SKX77" s="81" t="s">
        <v>315</v>
      </c>
      <c r="SKY77" s="81" t="s">
        <v>309</v>
      </c>
      <c r="SKZ77" s="81" t="s">
        <v>99</v>
      </c>
      <c r="SLA77" s="81" t="s">
        <v>103</v>
      </c>
      <c r="SLB77" s="81" t="s">
        <v>314</v>
      </c>
      <c r="SLC77" s="135">
        <v>11968</v>
      </c>
      <c r="SLD77" s="81" t="s">
        <v>311</v>
      </c>
      <c r="SLE77" s="81">
        <v>89</v>
      </c>
      <c r="SLF77" s="81" t="s">
        <v>315</v>
      </c>
      <c r="SLG77" s="81" t="s">
        <v>309</v>
      </c>
      <c r="SLH77" s="81" t="s">
        <v>99</v>
      </c>
      <c r="SLI77" s="81" t="s">
        <v>103</v>
      </c>
      <c r="SLJ77" s="81" t="s">
        <v>314</v>
      </c>
      <c r="SLK77" s="135">
        <v>11968</v>
      </c>
      <c r="SLL77" s="81" t="s">
        <v>311</v>
      </c>
      <c r="SLM77" s="81">
        <v>89</v>
      </c>
      <c r="SLN77" s="81" t="s">
        <v>315</v>
      </c>
      <c r="SLO77" s="81" t="s">
        <v>309</v>
      </c>
      <c r="SLP77" s="81" t="s">
        <v>99</v>
      </c>
      <c r="SLQ77" s="81" t="s">
        <v>103</v>
      </c>
      <c r="SLR77" s="81" t="s">
        <v>314</v>
      </c>
      <c r="SLS77" s="135">
        <v>11968</v>
      </c>
      <c r="SLT77" s="81" t="s">
        <v>311</v>
      </c>
      <c r="SLU77" s="81">
        <v>89</v>
      </c>
      <c r="SLV77" s="81" t="s">
        <v>315</v>
      </c>
      <c r="SLW77" s="81" t="s">
        <v>309</v>
      </c>
      <c r="SLX77" s="81" t="s">
        <v>99</v>
      </c>
      <c r="SLY77" s="81" t="s">
        <v>103</v>
      </c>
      <c r="SLZ77" s="81" t="s">
        <v>314</v>
      </c>
      <c r="SMA77" s="135">
        <v>11968</v>
      </c>
      <c r="SMB77" s="81" t="s">
        <v>311</v>
      </c>
      <c r="SMC77" s="81">
        <v>89</v>
      </c>
      <c r="SMD77" s="81" t="s">
        <v>315</v>
      </c>
      <c r="SME77" s="81" t="s">
        <v>309</v>
      </c>
      <c r="SMF77" s="81" t="s">
        <v>99</v>
      </c>
      <c r="SMG77" s="81" t="s">
        <v>103</v>
      </c>
      <c r="SMH77" s="81" t="s">
        <v>314</v>
      </c>
      <c r="SMI77" s="135">
        <v>11968</v>
      </c>
      <c r="SMJ77" s="81" t="s">
        <v>311</v>
      </c>
      <c r="SMK77" s="81">
        <v>89</v>
      </c>
      <c r="SML77" s="81" t="s">
        <v>315</v>
      </c>
      <c r="SMM77" s="81" t="s">
        <v>309</v>
      </c>
      <c r="SMN77" s="81" t="s">
        <v>99</v>
      </c>
      <c r="SMO77" s="81" t="s">
        <v>103</v>
      </c>
      <c r="SMP77" s="81" t="s">
        <v>314</v>
      </c>
      <c r="SMQ77" s="135">
        <v>11968</v>
      </c>
      <c r="SMR77" s="81" t="s">
        <v>311</v>
      </c>
      <c r="SMS77" s="81">
        <v>89</v>
      </c>
      <c r="SMT77" s="81" t="s">
        <v>315</v>
      </c>
      <c r="SMU77" s="81" t="s">
        <v>309</v>
      </c>
      <c r="SMV77" s="81" t="s">
        <v>99</v>
      </c>
      <c r="SMW77" s="81" t="s">
        <v>103</v>
      </c>
      <c r="SMX77" s="81" t="s">
        <v>314</v>
      </c>
      <c r="SMY77" s="135">
        <v>11968</v>
      </c>
      <c r="SMZ77" s="81" t="s">
        <v>311</v>
      </c>
      <c r="SNA77" s="81">
        <v>89</v>
      </c>
      <c r="SNB77" s="81" t="s">
        <v>315</v>
      </c>
      <c r="SNC77" s="81" t="s">
        <v>309</v>
      </c>
      <c r="SND77" s="81" t="s">
        <v>99</v>
      </c>
      <c r="SNE77" s="81" t="s">
        <v>103</v>
      </c>
      <c r="SNF77" s="81" t="s">
        <v>314</v>
      </c>
      <c r="SNG77" s="135">
        <v>11968</v>
      </c>
      <c r="SNH77" s="81" t="s">
        <v>311</v>
      </c>
      <c r="SNI77" s="81">
        <v>89</v>
      </c>
      <c r="SNJ77" s="81" t="s">
        <v>315</v>
      </c>
      <c r="SNK77" s="81" t="s">
        <v>309</v>
      </c>
      <c r="SNL77" s="81" t="s">
        <v>99</v>
      </c>
      <c r="SNM77" s="81" t="s">
        <v>103</v>
      </c>
      <c r="SNN77" s="81" t="s">
        <v>314</v>
      </c>
      <c r="SNO77" s="135">
        <v>11968</v>
      </c>
      <c r="SNP77" s="81" t="s">
        <v>311</v>
      </c>
      <c r="SNQ77" s="81">
        <v>89</v>
      </c>
      <c r="SNR77" s="81" t="s">
        <v>315</v>
      </c>
      <c r="SNS77" s="81" t="s">
        <v>309</v>
      </c>
      <c r="SNT77" s="81" t="s">
        <v>99</v>
      </c>
      <c r="SNU77" s="81" t="s">
        <v>103</v>
      </c>
      <c r="SNV77" s="81" t="s">
        <v>314</v>
      </c>
      <c r="SNW77" s="135">
        <v>11968</v>
      </c>
      <c r="SNX77" s="81" t="s">
        <v>311</v>
      </c>
      <c r="SNY77" s="81">
        <v>89</v>
      </c>
      <c r="SNZ77" s="81" t="s">
        <v>315</v>
      </c>
      <c r="SOA77" s="81" t="s">
        <v>309</v>
      </c>
      <c r="SOB77" s="81" t="s">
        <v>99</v>
      </c>
      <c r="SOC77" s="81" t="s">
        <v>103</v>
      </c>
      <c r="SOD77" s="81" t="s">
        <v>314</v>
      </c>
      <c r="SOE77" s="135">
        <v>11968</v>
      </c>
      <c r="SOF77" s="81" t="s">
        <v>311</v>
      </c>
      <c r="SOG77" s="81">
        <v>89</v>
      </c>
      <c r="SOH77" s="81" t="s">
        <v>315</v>
      </c>
      <c r="SOI77" s="81" t="s">
        <v>309</v>
      </c>
      <c r="SOJ77" s="81" t="s">
        <v>99</v>
      </c>
      <c r="SOK77" s="81" t="s">
        <v>103</v>
      </c>
      <c r="SOL77" s="81" t="s">
        <v>314</v>
      </c>
      <c r="SOM77" s="135">
        <v>11968</v>
      </c>
      <c r="SON77" s="81" t="s">
        <v>311</v>
      </c>
      <c r="SOO77" s="81">
        <v>89</v>
      </c>
      <c r="SOP77" s="81" t="s">
        <v>315</v>
      </c>
      <c r="SOQ77" s="81" t="s">
        <v>309</v>
      </c>
      <c r="SOR77" s="81" t="s">
        <v>99</v>
      </c>
      <c r="SOS77" s="81" t="s">
        <v>103</v>
      </c>
      <c r="SOT77" s="81" t="s">
        <v>314</v>
      </c>
      <c r="SOU77" s="135">
        <v>11968</v>
      </c>
      <c r="SOV77" s="81" t="s">
        <v>311</v>
      </c>
      <c r="SOW77" s="81">
        <v>89</v>
      </c>
      <c r="SOX77" s="81" t="s">
        <v>315</v>
      </c>
      <c r="SOY77" s="81" t="s">
        <v>309</v>
      </c>
      <c r="SOZ77" s="81" t="s">
        <v>99</v>
      </c>
      <c r="SPA77" s="81" t="s">
        <v>103</v>
      </c>
      <c r="SPB77" s="81" t="s">
        <v>314</v>
      </c>
      <c r="SPC77" s="135">
        <v>11968</v>
      </c>
      <c r="SPD77" s="81" t="s">
        <v>311</v>
      </c>
      <c r="SPE77" s="81">
        <v>89</v>
      </c>
      <c r="SPF77" s="81" t="s">
        <v>315</v>
      </c>
      <c r="SPG77" s="81" t="s">
        <v>309</v>
      </c>
      <c r="SPH77" s="81" t="s">
        <v>99</v>
      </c>
      <c r="SPI77" s="81" t="s">
        <v>103</v>
      </c>
      <c r="SPJ77" s="81" t="s">
        <v>314</v>
      </c>
      <c r="SPK77" s="135">
        <v>11968</v>
      </c>
      <c r="SPL77" s="81" t="s">
        <v>311</v>
      </c>
      <c r="SPM77" s="81">
        <v>89</v>
      </c>
      <c r="SPN77" s="81" t="s">
        <v>315</v>
      </c>
      <c r="SPO77" s="81" t="s">
        <v>309</v>
      </c>
      <c r="SPP77" s="81" t="s">
        <v>99</v>
      </c>
      <c r="SPQ77" s="81" t="s">
        <v>103</v>
      </c>
      <c r="SPR77" s="81" t="s">
        <v>314</v>
      </c>
      <c r="SPS77" s="135">
        <v>11968</v>
      </c>
      <c r="SPT77" s="81" t="s">
        <v>311</v>
      </c>
      <c r="SPU77" s="81">
        <v>89</v>
      </c>
      <c r="SPV77" s="81" t="s">
        <v>315</v>
      </c>
      <c r="SPW77" s="81" t="s">
        <v>309</v>
      </c>
      <c r="SPX77" s="81" t="s">
        <v>99</v>
      </c>
      <c r="SPY77" s="81" t="s">
        <v>103</v>
      </c>
      <c r="SPZ77" s="81" t="s">
        <v>314</v>
      </c>
      <c r="SQA77" s="135">
        <v>11968</v>
      </c>
      <c r="SQB77" s="81" t="s">
        <v>311</v>
      </c>
      <c r="SQC77" s="81">
        <v>89</v>
      </c>
      <c r="SQD77" s="81" t="s">
        <v>315</v>
      </c>
      <c r="SQE77" s="81" t="s">
        <v>309</v>
      </c>
      <c r="SQF77" s="81" t="s">
        <v>99</v>
      </c>
      <c r="SQG77" s="81" t="s">
        <v>103</v>
      </c>
      <c r="SQH77" s="81" t="s">
        <v>314</v>
      </c>
      <c r="SQI77" s="135">
        <v>11968</v>
      </c>
      <c r="SQJ77" s="81" t="s">
        <v>311</v>
      </c>
      <c r="SQK77" s="81">
        <v>89</v>
      </c>
      <c r="SQL77" s="81" t="s">
        <v>315</v>
      </c>
      <c r="SQM77" s="81" t="s">
        <v>309</v>
      </c>
      <c r="SQN77" s="81" t="s">
        <v>99</v>
      </c>
      <c r="SQO77" s="81" t="s">
        <v>103</v>
      </c>
      <c r="SQP77" s="81" t="s">
        <v>314</v>
      </c>
      <c r="SQQ77" s="135">
        <v>11968</v>
      </c>
      <c r="SQR77" s="81" t="s">
        <v>311</v>
      </c>
      <c r="SQS77" s="81">
        <v>89</v>
      </c>
      <c r="SQT77" s="81" t="s">
        <v>315</v>
      </c>
      <c r="SQU77" s="81" t="s">
        <v>309</v>
      </c>
      <c r="SQV77" s="81" t="s">
        <v>99</v>
      </c>
      <c r="SQW77" s="81" t="s">
        <v>103</v>
      </c>
      <c r="SQX77" s="81" t="s">
        <v>314</v>
      </c>
      <c r="SQY77" s="135">
        <v>11968</v>
      </c>
      <c r="SQZ77" s="81" t="s">
        <v>311</v>
      </c>
      <c r="SRA77" s="81">
        <v>89</v>
      </c>
      <c r="SRB77" s="81" t="s">
        <v>315</v>
      </c>
      <c r="SRC77" s="81" t="s">
        <v>309</v>
      </c>
      <c r="SRD77" s="81" t="s">
        <v>99</v>
      </c>
      <c r="SRE77" s="81" t="s">
        <v>103</v>
      </c>
      <c r="SRF77" s="81" t="s">
        <v>314</v>
      </c>
      <c r="SRG77" s="135">
        <v>11968</v>
      </c>
      <c r="SRH77" s="81" t="s">
        <v>311</v>
      </c>
      <c r="SRI77" s="81">
        <v>89</v>
      </c>
      <c r="SRJ77" s="81" t="s">
        <v>315</v>
      </c>
      <c r="SRK77" s="81" t="s">
        <v>309</v>
      </c>
      <c r="SRL77" s="81" t="s">
        <v>99</v>
      </c>
      <c r="SRM77" s="81" t="s">
        <v>103</v>
      </c>
      <c r="SRN77" s="81" t="s">
        <v>314</v>
      </c>
      <c r="SRO77" s="135">
        <v>11968</v>
      </c>
      <c r="SRP77" s="81" t="s">
        <v>311</v>
      </c>
      <c r="SRQ77" s="81">
        <v>89</v>
      </c>
      <c r="SRR77" s="81" t="s">
        <v>315</v>
      </c>
      <c r="SRS77" s="81" t="s">
        <v>309</v>
      </c>
      <c r="SRT77" s="81" t="s">
        <v>99</v>
      </c>
      <c r="SRU77" s="81" t="s">
        <v>103</v>
      </c>
      <c r="SRV77" s="81" t="s">
        <v>314</v>
      </c>
      <c r="SRW77" s="135">
        <v>11968</v>
      </c>
      <c r="SRX77" s="81" t="s">
        <v>311</v>
      </c>
      <c r="SRY77" s="81">
        <v>89</v>
      </c>
      <c r="SRZ77" s="81" t="s">
        <v>315</v>
      </c>
      <c r="SSA77" s="81" t="s">
        <v>309</v>
      </c>
      <c r="SSB77" s="81" t="s">
        <v>99</v>
      </c>
      <c r="SSC77" s="81" t="s">
        <v>103</v>
      </c>
      <c r="SSD77" s="81" t="s">
        <v>314</v>
      </c>
      <c r="SSE77" s="135">
        <v>11968</v>
      </c>
      <c r="SSF77" s="81" t="s">
        <v>311</v>
      </c>
      <c r="SSG77" s="81">
        <v>89</v>
      </c>
      <c r="SSH77" s="81" t="s">
        <v>315</v>
      </c>
      <c r="SSI77" s="81" t="s">
        <v>309</v>
      </c>
      <c r="SSJ77" s="81" t="s">
        <v>99</v>
      </c>
      <c r="SSK77" s="81" t="s">
        <v>103</v>
      </c>
      <c r="SSL77" s="81" t="s">
        <v>314</v>
      </c>
      <c r="SSM77" s="135">
        <v>11968</v>
      </c>
      <c r="SSN77" s="81" t="s">
        <v>311</v>
      </c>
      <c r="SSO77" s="81">
        <v>89</v>
      </c>
      <c r="SSP77" s="81" t="s">
        <v>315</v>
      </c>
      <c r="SSQ77" s="81" t="s">
        <v>309</v>
      </c>
      <c r="SSR77" s="81" t="s">
        <v>99</v>
      </c>
      <c r="SSS77" s="81" t="s">
        <v>103</v>
      </c>
      <c r="SST77" s="81" t="s">
        <v>314</v>
      </c>
      <c r="SSU77" s="135">
        <v>11968</v>
      </c>
      <c r="SSV77" s="81" t="s">
        <v>311</v>
      </c>
      <c r="SSW77" s="81">
        <v>89</v>
      </c>
      <c r="SSX77" s="81" t="s">
        <v>315</v>
      </c>
      <c r="SSY77" s="81" t="s">
        <v>309</v>
      </c>
      <c r="SSZ77" s="81" t="s">
        <v>99</v>
      </c>
      <c r="STA77" s="81" t="s">
        <v>103</v>
      </c>
      <c r="STB77" s="81" t="s">
        <v>314</v>
      </c>
      <c r="STC77" s="135">
        <v>11968</v>
      </c>
      <c r="STD77" s="81" t="s">
        <v>311</v>
      </c>
      <c r="STE77" s="81">
        <v>89</v>
      </c>
      <c r="STF77" s="81" t="s">
        <v>315</v>
      </c>
      <c r="STG77" s="81" t="s">
        <v>309</v>
      </c>
      <c r="STH77" s="81" t="s">
        <v>99</v>
      </c>
      <c r="STI77" s="81" t="s">
        <v>103</v>
      </c>
      <c r="STJ77" s="81" t="s">
        <v>314</v>
      </c>
      <c r="STK77" s="135">
        <v>11968</v>
      </c>
      <c r="STL77" s="81" t="s">
        <v>311</v>
      </c>
      <c r="STM77" s="81">
        <v>89</v>
      </c>
      <c r="STN77" s="81" t="s">
        <v>315</v>
      </c>
      <c r="STO77" s="81" t="s">
        <v>309</v>
      </c>
      <c r="STP77" s="81" t="s">
        <v>99</v>
      </c>
      <c r="STQ77" s="81" t="s">
        <v>103</v>
      </c>
      <c r="STR77" s="81" t="s">
        <v>314</v>
      </c>
      <c r="STS77" s="135">
        <v>11968</v>
      </c>
      <c r="STT77" s="81" t="s">
        <v>311</v>
      </c>
      <c r="STU77" s="81">
        <v>89</v>
      </c>
      <c r="STV77" s="81" t="s">
        <v>315</v>
      </c>
      <c r="STW77" s="81" t="s">
        <v>309</v>
      </c>
      <c r="STX77" s="81" t="s">
        <v>99</v>
      </c>
      <c r="STY77" s="81" t="s">
        <v>103</v>
      </c>
      <c r="STZ77" s="81" t="s">
        <v>314</v>
      </c>
      <c r="SUA77" s="135">
        <v>11968</v>
      </c>
      <c r="SUB77" s="81" t="s">
        <v>311</v>
      </c>
      <c r="SUC77" s="81">
        <v>89</v>
      </c>
      <c r="SUD77" s="81" t="s">
        <v>315</v>
      </c>
      <c r="SUE77" s="81" t="s">
        <v>309</v>
      </c>
      <c r="SUF77" s="81" t="s">
        <v>99</v>
      </c>
      <c r="SUG77" s="81" t="s">
        <v>103</v>
      </c>
      <c r="SUH77" s="81" t="s">
        <v>314</v>
      </c>
      <c r="SUI77" s="135">
        <v>11968</v>
      </c>
      <c r="SUJ77" s="81" t="s">
        <v>311</v>
      </c>
      <c r="SUK77" s="81">
        <v>89</v>
      </c>
      <c r="SUL77" s="81" t="s">
        <v>315</v>
      </c>
      <c r="SUM77" s="81" t="s">
        <v>309</v>
      </c>
      <c r="SUN77" s="81" t="s">
        <v>99</v>
      </c>
      <c r="SUO77" s="81" t="s">
        <v>103</v>
      </c>
      <c r="SUP77" s="81" t="s">
        <v>314</v>
      </c>
      <c r="SUQ77" s="135">
        <v>11968</v>
      </c>
      <c r="SUR77" s="81" t="s">
        <v>311</v>
      </c>
      <c r="SUS77" s="81">
        <v>89</v>
      </c>
      <c r="SUT77" s="81" t="s">
        <v>315</v>
      </c>
      <c r="SUU77" s="81" t="s">
        <v>309</v>
      </c>
      <c r="SUV77" s="81" t="s">
        <v>99</v>
      </c>
      <c r="SUW77" s="81" t="s">
        <v>103</v>
      </c>
      <c r="SUX77" s="81" t="s">
        <v>314</v>
      </c>
      <c r="SUY77" s="135">
        <v>11968</v>
      </c>
      <c r="SUZ77" s="81" t="s">
        <v>311</v>
      </c>
      <c r="SVA77" s="81">
        <v>89</v>
      </c>
      <c r="SVB77" s="81" t="s">
        <v>315</v>
      </c>
      <c r="SVC77" s="81" t="s">
        <v>309</v>
      </c>
      <c r="SVD77" s="81" t="s">
        <v>99</v>
      </c>
      <c r="SVE77" s="81" t="s">
        <v>103</v>
      </c>
      <c r="SVF77" s="81" t="s">
        <v>314</v>
      </c>
      <c r="SVG77" s="135">
        <v>11968</v>
      </c>
      <c r="SVH77" s="81" t="s">
        <v>311</v>
      </c>
      <c r="SVI77" s="81">
        <v>89</v>
      </c>
      <c r="SVJ77" s="81" t="s">
        <v>315</v>
      </c>
      <c r="SVK77" s="81" t="s">
        <v>309</v>
      </c>
      <c r="SVL77" s="81" t="s">
        <v>99</v>
      </c>
      <c r="SVM77" s="81" t="s">
        <v>103</v>
      </c>
      <c r="SVN77" s="81" t="s">
        <v>314</v>
      </c>
      <c r="SVO77" s="135">
        <v>11968</v>
      </c>
      <c r="SVP77" s="81" t="s">
        <v>311</v>
      </c>
      <c r="SVQ77" s="81">
        <v>89</v>
      </c>
      <c r="SVR77" s="81" t="s">
        <v>315</v>
      </c>
      <c r="SVS77" s="81" t="s">
        <v>309</v>
      </c>
      <c r="SVT77" s="81" t="s">
        <v>99</v>
      </c>
      <c r="SVU77" s="81" t="s">
        <v>103</v>
      </c>
      <c r="SVV77" s="81" t="s">
        <v>314</v>
      </c>
      <c r="SVW77" s="135">
        <v>11968</v>
      </c>
      <c r="SVX77" s="81" t="s">
        <v>311</v>
      </c>
      <c r="SVY77" s="81">
        <v>89</v>
      </c>
      <c r="SVZ77" s="81" t="s">
        <v>315</v>
      </c>
      <c r="SWA77" s="81" t="s">
        <v>309</v>
      </c>
      <c r="SWB77" s="81" t="s">
        <v>99</v>
      </c>
      <c r="SWC77" s="81" t="s">
        <v>103</v>
      </c>
      <c r="SWD77" s="81" t="s">
        <v>314</v>
      </c>
      <c r="SWE77" s="135">
        <v>11968</v>
      </c>
      <c r="SWF77" s="81" t="s">
        <v>311</v>
      </c>
      <c r="SWG77" s="81">
        <v>89</v>
      </c>
      <c r="SWH77" s="81" t="s">
        <v>315</v>
      </c>
      <c r="SWI77" s="81" t="s">
        <v>309</v>
      </c>
      <c r="SWJ77" s="81" t="s">
        <v>99</v>
      </c>
      <c r="SWK77" s="81" t="s">
        <v>103</v>
      </c>
      <c r="SWL77" s="81" t="s">
        <v>314</v>
      </c>
      <c r="SWM77" s="135">
        <v>11968</v>
      </c>
      <c r="SWN77" s="81" t="s">
        <v>311</v>
      </c>
      <c r="SWO77" s="81">
        <v>89</v>
      </c>
      <c r="SWP77" s="81" t="s">
        <v>315</v>
      </c>
      <c r="SWQ77" s="81" t="s">
        <v>309</v>
      </c>
      <c r="SWR77" s="81" t="s">
        <v>99</v>
      </c>
      <c r="SWS77" s="81" t="s">
        <v>103</v>
      </c>
      <c r="SWT77" s="81" t="s">
        <v>314</v>
      </c>
      <c r="SWU77" s="135">
        <v>11968</v>
      </c>
      <c r="SWV77" s="81" t="s">
        <v>311</v>
      </c>
      <c r="SWW77" s="81">
        <v>89</v>
      </c>
      <c r="SWX77" s="81" t="s">
        <v>315</v>
      </c>
      <c r="SWY77" s="81" t="s">
        <v>309</v>
      </c>
      <c r="SWZ77" s="81" t="s">
        <v>99</v>
      </c>
      <c r="SXA77" s="81" t="s">
        <v>103</v>
      </c>
      <c r="SXB77" s="81" t="s">
        <v>314</v>
      </c>
      <c r="SXC77" s="135">
        <v>11968</v>
      </c>
      <c r="SXD77" s="81" t="s">
        <v>311</v>
      </c>
      <c r="SXE77" s="81">
        <v>89</v>
      </c>
      <c r="SXF77" s="81" t="s">
        <v>315</v>
      </c>
      <c r="SXG77" s="81" t="s">
        <v>309</v>
      </c>
      <c r="SXH77" s="81" t="s">
        <v>99</v>
      </c>
      <c r="SXI77" s="81" t="s">
        <v>103</v>
      </c>
      <c r="SXJ77" s="81" t="s">
        <v>314</v>
      </c>
      <c r="SXK77" s="135">
        <v>11968</v>
      </c>
      <c r="SXL77" s="81" t="s">
        <v>311</v>
      </c>
      <c r="SXM77" s="81">
        <v>89</v>
      </c>
      <c r="SXN77" s="81" t="s">
        <v>315</v>
      </c>
      <c r="SXO77" s="81" t="s">
        <v>309</v>
      </c>
      <c r="SXP77" s="81" t="s">
        <v>99</v>
      </c>
      <c r="SXQ77" s="81" t="s">
        <v>103</v>
      </c>
      <c r="SXR77" s="81" t="s">
        <v>314</v>
      </c>
      <c r="SXS77" s="135">
        <v>11968</v>
      </c>
      <c r="SXT77" s="81" t="s">
        <v>311</v>
      </c>
      <c r="SXU77" s="81">
        <v>89</v>
      </c>
      <c r="SXV77" s="81" t="s">
        <v>315</v>
      </c>
      <c r="SXW77" s="81" t="s">
        <v>309</v>
      </c>
      <c r="SXX77" s="81" t="s">
        <v>99</v>
      </c>
      <c r="SXY77" s="81" t="s">
        <v>103</v>
      </c>
      <c r="SXZ77" s="81" t="s">
        <v>314</v>
      </c>
      <c r="SYA77" s="135">
        <v>11968</v>
      </c>
      <c r="SYB77" s="81" t="s">
        <v>311</v>
      </c>
      <c r="SYC77" s="81">
        <v>89</v>
      </c>
      <c r="SYD77" s="81" t="s">
        <v>315</v>
      </c>
      <c r="SYE77" s="81" t="s">
        <v>309</v>
      </c>
      <c r="SYF77" s="81" t="s">
        <v>99</v>
      </c>
      <c r="SYG77" s="81" t="s">
        <v>103</v>
      </c>
      <c r="SYH77" s="81" t="s">
        <v>314</v>
      </c>
      <c r="SYI77" s="135">
        <v>11968</v>
      </c>
      <c r="SYJ77" s="81" t="s">
        <v>311</v>
      </c>
      <c r="SYK77" s="81">
        <v>89</v>
      </c>
      <c r="SYL77" s="81" t="s">
        <v>315</v>
      </c>
      <c r="SYM77" s="81" t="s">
        <v>309</v>
      </c>
      <c r="SYN77" s="81" t="s">
        <v>99</v>
      </c>
      <c r="SYO77" s="81" t="s">
        <v>103</v>
      </c>
      <c r="SYP77" s="81" t="s">
        <v>314</v>
      </c>
      <c r="SYQ77" s="135">
        <v>11968</v>
      </c>
      <c r="SYR77" s="81" t="s">
        <v>311</v>
      </c>
      <c r="SYS77" s="81">
        <v>89</v>
      </c>
      <c r="SYT77" s="81" t="s">
        <v>315</v>
      </c>
      <c r="SYU77" s="81" t="s">
        <v>309</v>
      </c>
      <c r="SYV77" s="81" t="s">
        <v>99</v>
      </c>
      <c r="SYW77" s="81" t="s">
        <v>103</v>
      </c>
      <c r="SYX77" s="81" t="s">
        <v>314</v>
      </c>
      <c r="SYY77" s="135">
        <v>11968</v>
      </c>
      <c r="SYZ77" s="81" t="s">
        <v>311</v>
      </c>
      <c r="SZA77" s="81">
        <v>89</v>
      </c>
      <c r="SZB77" s="81" t="s">
        <v>315</v>
      </c>
      <c r="SZC77" s="81" t="s">
        <v>309</v>
      </c>
      <c r="SZD77" s="81" t="s">
        <v>99</v>
      </c>
      <c r="SZE77" s="81" t="s">
        <v>103</v>
      </c>
      <c r="SZF77" s="81" t="s">
        <v>314</v>
      </c>
      <c r="SZG77" s="135">
        <v>11968</v>
      </c>
      <c r="SZH77" s="81" t="s">
        <v>311</v>
      </c>
      <c r="SZI77" s="81">
        <v>89</v>
      </c>
      <c r="SZJ77" s="81" t="s">
        <v>315</v>
      </c>
      <c r="SZK77" s="81" t="s">
        <v>309</v>
      </c>
      <c r="SZL77" s="81" t="s">
        <v>99</v>
      </c>
      <c r="SZM77" s="81" t="s">
        <v>103</v>
      </c>
      <c r="SZN77" s="81" t="s">
        <v>314</v>
      </c>
      <c r="SZO77" s="135">
        <v>11968</v>
      </c>
      <c r="SZP77" s="81" t="s">
        <v>311</v>
      </c>
      <c r="SZQ77" s="81">
        <v>89</v>
      </c>
      <c r="SZR77" s="81" t="s">
        <v>315</v>
      </c>
      <c r="SZS77" s="81" t="s">
        <v>309</v>
      </c>
      <c r="SZT77" s="81" t="s">
        <v>99</v>
      </c>
      <c r="SZU77" s="81" t="s">
        <v>103</v>
      </c>
      <c r="SZV77" s="81" t="s">
        <v>314</v>
      </c>
      <c r="SZW77" s="135">
        <v>11968</v>
      </c>
      <c r="SZX77" s="81" t="s">
        <v>311</v>
      </c>
      <c r="SZY77" s="81">
        <v>89</v>
      </c>
      <c r="SZZ77" s="81" t="s">
        <v>315</v>
      </c>
      <c r="TAA77" s="81" t="s">
        <v>309</v>
      </c>
      <c r="TAB77" s="81" t="s">
        <v>99</v>
      </c>
      <c r="TAC77" s="81" t="s">
        <v>103</v>
      </c>
      <c r="TAD77" s="81" t="s">
        <v>314</v>
      </c>
      <c r="TAE77" s="135">
        <v>11968</v>
      </c>
      <c r="TAF77" s="81" t="s">
        <v>311</v>
      </c>
      <c r="TAG77" s="81">
        <v>89</v>
      </c>
      <c r="TAH77" s="81" t="s">
        <v>315</v>
      </c>
      <c r="TAI77" s="81" t="s">
        <v>309</v>
      </c>
      <c r="TAJ77" s="81" t="s">
        <v>99</v>
      </c>
      <c r="TAK77" s="81" t="s">
        <v>103</v>
      </c>
      <c r="TAL77" s="81" t="s">
        <v>314</v>
      </c>
      <c r="TAM77" s="135">
        <v>11968</v>
      </c>
      <c r="TAN77" s="81" t="s">
        <v>311</v>
      </c>
      <c r="TAO77" s="81">
        <v>89</v>
      </c>
      <c r="TAP77" s="81" t="s">
        <v>315</v>
      </c>
      <c r="TAQ77" s="81" t="s">
        <v>309</v>
      </c>
      <c r="TAR77" s="81" t="s">
        <v>99</v>
      </c>
      <c r="TAS77" s="81" t="s">
        <v>103</v>
      </c>
      <c r="TAT77" s="81" t="s">
        <v>314</v>
      </c>
      <c r="TAU77" s="135">
        <v>11968</v>
      </c>
      <c r="TAV77" s="81" t="s">
        <v>311</v>
      </c>
      <c r="TAW77" s="81">
        <v>89</v>
      </c>
      <c r="TAX77" s="81" t="s">
        <v>315</v>
      </c>
      <c r="TAY77" s="81" t="s">
        <v>309</v>
      </c>
      <c r="TAZ77" s="81" t="s">
        <v>99</v>
      </c>
      <c r="TBA77" s="81" t="s">
        <v>103</v>
      </c>
      <c r="TBB77" s="81" t="s">
        <v>314</v>
      </c>
      <c r="TBC77" s="135">
        <v>11968</v>
      </c>
      <c r="TBD77" s="81" t="s">
        <v>311</v>
      </c>
      <c r="TBE77" s="81">
        <v>89</v>
      </c>
      <c r="TBF77" s="81" t="s">
        <v>315</v>
      </c>
      <c r="TBG77" s="81" t="s">
        <v>309</v>
      </c>
      <c r="TBH77" s="81" t="s">
        <v>99</v>
      </c>
      <c r="TBI77" s="81" t="s">
        <v>103</v>
      </c>
      <c r="TBJ77" s="81" t="s">
        <v>314</v>
      </c>
      <c r="TBK77" s="135">
        <v>11968</v>
      </c>
      <c r="TBL77" s="81" t="s">
        <v>311</v>
      </c>
      <c r="TBM77" s="81">
        <v>89</v>
      </c>
      <c r="TBN77" s="81" t="s">
        <v>315</v>
      </c>
      <c r="TBO77" s="81" t="s">
        <v>309</v>
      </c>
      <c r="TBP77" s="81" t="s">
        <v>99</v>
      </c>
      <c r="TBQ77" s="81" t="s">
        <v>103</v>
      </c>
      <c r="TBR77" s="81" t="s">
        <v>314</v>
      </c>
      <c r="TBS77" s="135">
        <v>11968</v>
      </c>
      <c r="TBT77" s="81" t="s">
        <v>311</v>
      </c>
      <c r="TBU77" s="81">
        <v>89</v>
      </c>
      <c r="TBV77" s="81" t="s">
        <v>315</v>
      </c>
      <c r="TBW77" s="81" t="s">
        <v>309</v>
      </c>
      <c r="TBX77" s="81" t="s">
        <v>99</v>
      </c>
      <c r="TBY77" s="81" t="s">
        <v>103</v>
      </c>
      <c r="TBZ77" s="81" t="s">
        <v>314</v>
      </c>
      <c r="TCA77" s="135">
        <v>11968</v>
      </c>
      <c r="TCB77" s="81" t="s">
        <v>311</v>
      </c>
      <c r="TCC77" s="81">
        <v>89</v>
      </c>
      <c r="TCD77" s="81" t="s">
        <v>315</v>
      </c>
      <c r="TCE77" s="81" t="s">
        <v>309</v>
      </c>
      <c r="TCF77" s="81" t="s">
        <v>99</v>
      </c>
      <c r="TCG77" s="81" t="s">
        <v>103</v>
      </c>
      <c r="TCH77" s="81" t="s">
        <v>314</v>
      </c>
      <c r="TCI77" s="135">
        <v>11968</v>
      </c>
      <c r="TCJ77" s="81" t="s">
        <v>311</v>
      </c>
      <c r="TCK77" s="81">
        <v>89</v>
      </c>
      <c r="TCL77" s="81" t="s">
        <v>315</v>
      </c>
      <c r="TCM77" s="81" t="s">
        <v>309</v>
      </c>
      <c r="TCN77" s="81" t="s">
        <v>99</v>
      </c>
      <c r="TCO77" s="81" t="s">
        <v>103</v>
      </c>
      <c r="TCP77" s="81" t="s">
        <v>314</v>
      </c>
      <c r="TCQ77" s="135">
        <v>11968</v>
      </c>
      <c r="TCR77" s="81" t="s">
        <v>311</v>
      </c>
      <c r="TCS77" s="81">
        <v>89</v>
      </c>
      <c r="TCT77" s="81" t="s">
        <v>315</v>
      </c>
      <c r="TCU77" s="81" t="s">
        <v>309</v>
      </c>
      <c r="TCV77" s="81" t="s">
        <v>99</v>
      </c>
      <c r="TCW77" s="81" t="s">
        <v>103</v>
      </c>
      <c r="TCX77" s="81" t="s">
        <v>314</v>
      </c>
      <c r="TCY77" s="135">
        <v>11968</v>
      </c>
      <c r="TCZ77" s="81" t="s">
        <v>311</v>
      </c>
      <c r="TDA77" s="81">
        <v>89</v>
      </c>
      <c r="TDB77" s="81" t="s">
        <v>315</v>
      </c>
      <c r="TDC77" s="81" t="s">
        <v>309</v>
      </c>
      <c r="TDD77" s="81" t="s">
        <v>99</v>
      </c>
      <c r="TDE77" s="81" t="s">
        <v>103</v>
      </c>
      <c r="TDF77" s="81" t="s">
        <v>314</v>
      </c>
      <c r="TDG77" s="135">
        <v>11968</v>
      </c>
      <c r="TDH77" s="81" t="s">
        <v>311</v>
      </c>
      <c r="TDI77" s="81">
        <v>89</v>
      </c>
      <c r="TDJ77" s="81" t="s">
        <v>315</v>
      </c>
      <c r="TDK77" s="81" t="s">
        <v>309</v>
      </c>
      <c r="TDL77" s="81" t="s">
        <v>99</v>
      </c>
      <c r="TDM77" s="81" t="s">
        <v>103</v>
      </c>
      <c r="TDN77" s="81" t="s">
        <v>314</v>
      </c>
      <c r="TDO77" s="135">
        <v>11968</v>
      </c>
      <c r="TDP77" s="81" t="s">
        <v>311</v>
      </c>
      <c r="TDQ77" s="81">
        <v>89</v>
      </c>
      <c r="TDR77" s="81" t="s">
        <v>315</v>
      </c>
      <c r="TDS77" s="81" t="s">
        <v>309</v>
      </c>
      <c r="TDT77" s="81" t="s">
        <v>99</v>
      </c>
      <c r="TDU77" s="81" t="s">
        <v>103</v>
      </c>
      <c r="TDV77" s="81" t="s">
        <v>314</v>
      </c>
      <c r="TDW77" s="135">
        <v>11968</v>
      </c>
      <c r="TDX77" s="81" t="s">
        <v>311</v>
      </c>
      <c r="TDY77" s="81">
        <v>89</v>
      </c>
      <c r="TDZ77" s="81" t="s">
        <v>315</v>
      </c>
      <c r="TEA77" s="81" t="s">
        <v>309</v>
      </c>
      <c r="TEB77" s="81" t="s">
        <v>99</v>
      </c>
      <c r="TEC77" s="81" t="s">
        <v>103</v>
      </c>
      <c r="TED77" s="81" t="s">
        <v>314</v>
      </c>
      <c r="TEE77" s="135">
        <v>11968</v>
      </c>
      <c r="TEF77" s="81" t="s">
        <v>311</v>
      </c>
      <c r="TEG77" s="81">
        <v>89</v>
      </c>
      <c r="TEH77" s="81" t="s">
        <v>315</v>
      </c>
      <c r="TEI77" s="81" t="s">
        <v>309</v>
      </c>
      <c r="TEJ77" s="81" t="s">
        <v>99</v>
      </c>
      <c r="TEK77" s="81" t="s">
        <v>103</v>
      </c>
      <c r="TEL77" s="81" t="s">
        <v>314</v>
      </c>
      <c r="TEM77" s="135">
        <v>11968</v>
      </c>
      <c r="TEN77" s="81" t="s">
        <v>311</v>
      </c>
      <c r="TEO77" s="81">
        <v>89</v>
      </c>
      <c r="TEP77" s="81" t="s">
        <v>315</v>
      </c>
      <c r="TEQ77" s="81" t="s">
        <v>309</v>
      </c>
      <c r="TER77" s="81" t="s">
        <v>99</v>
      </c>
      <c r="TES77" s="81" t="s">
        <v>103</v>
      </c>
      <c r="TET77" s="81" t="s">
        <v>314</v>
      </c>
      <c r="TEU77" s="135">
        <v>11968</v>
      </c>
      <c r="TEV77" s="81" t="s">
        <v>311</v>
      </c>
      <c r="TEW77" s="81">
        <v>89</v>
      </c>
      <c r="TEX77" s="81" t="s">
        <v>315</v>
      </c>
      <c r="TEY77" s="81" t="s">
        <v>309</v>
      </c>
      <c r="TEZ77" s="81" t="s">
        <v>99</v>
      </c>
      <c r="TFA77" s="81" t="s">
        <v>103</v>
      </c>
      <c r="TFB77" s="81" t="s">
        <v>314</v>
      </c>
      <c r="TFC77" s="135">
        <v>11968</v>
      </c>
      <c r="TFD77" s="81" t="s">
        <v>311</v>
      </c>
      <c r="TFE77" s="81">
        <v>89</v>
      </c>
      <c r="TFF77" s="81" t="s">
        <v>315</v>
      </c>
      <c r="TFG77" s="81" t="s">
        <v>309</v>
      </c>
      <c r="TFH77" s="81" t="s">
        <v>99</v>
      </c>
      <c r="TFI77" s="81" t="s">
        <v>103</v>
      </c>
      <c r="TFJ77" s="81" t="s">
        <v>314</v>
      </c>
      <c r="TFK77" s="135">
        <v>11968</v>
      </c>
      <c r="TFL77" s="81" t="s">
        <v>311</v>
      </c>
      <c r="TFM77" s="81">
        <v>89</v>
      </c>
      <c r="TFN77" s="81" t="s">
        <v>315</v>
      </c>
      <c r="TFO77" s="81" t="s">
        <v>309</v>
      </c>
      <c r="TFP77" s="81" t="s">
        <v>99</v>
      </c>
      <c r="TFQ77" s="81" t="s">
        <v>103</v>
      </c>
      <c r="TFR77" s="81" t="s">
        <v>314</v>
      </c>
      <c r="TFS77" s="135">
        <v>11968</v>
      </c>
      <c r="TFT77" s="81" t="s">
        <v>311</v>
      </c>
      <c r="TFU77" s="81">
        <v>89</v>
      </c>
      <c r="TFV77" s="81" t="s">
        <v>315</v>
      </c>
      <c r="TFW77" s="81" t="s">
        <v>309</v>
      </c>
      <c r="TFX77" s="81" t="s">
        <v>99</v>
      </c>
      <c r="TFY77" s="81" t="s">
        <v>103</v>
      </c>
      <c r="TFZ77" s="81" t="s">
        <v>314</v>
      </c>
      <c r="TGA77" s="135">
        <v>11968</v>
      </c>
      <c r="TGB77" s="81" t="s">
        <v>311</v>
      </c>
      <c r="TGC77" s="81">
        <v>89</v>
      </c>
      <c r="TGD77" s="81" t="s">
        <v>315</v>
      </c>
      <c r="TGE77" s="81" t="s">
        <v>309</v>
      </c>
      <c r="TGF77" s="81" t="s">
        <v>99</v>
      </c>
      <c r="TGG77" s="81" t="s">
        <v>103</v>
      </c>
      <c r="TGH77" s="81" t="s">
        <v>314</v>
      </c>
      <c r="TGI77" s="135">
        <v>11968</v>
      </c>
      <c r="TGJ77" s="81" t="s">
        <v>311</v>
      </c>
      <c r="TGK77" s="81">
        <v>89</v>
      </c>
      <c r="TGL77" s="81" t="s">
        <v>315</v>
      </c>
      <c r="TGM77" s="81" t="s">
        <v>309</v>
      </c>
      <c r="TGN77" s="81" t="s">
        <v>99</v>
      </c>
      <c r="TGO77" s="81" t="s">
        <v>103</v>
      </c>
      <c r="TGP77" s="81" t="s">
        <v>314</v>
      </c>
      <c r="TGQ77" s="135">
        <v>11968</v>
      </c>
      <c r="TGR77" s="81" t="s">
        <v>311</v>
      </c>
      <c r="TGS77" s="81">
        <v>89</v>
      </c>
      <c r="TGT77" s="81" t="s">
        <v>315</v>
      </c>
      <c r="TGU77" s="81" t="s">
        <v>309</v>
      </c>
      <c r="TGV77" s="81" t="s">
        <v>99</v>
      </c>
      <c r="TGW77" s="81" t="s">
        <v>103</v>
      </c>
      <c r="TGX77" s="81" t="s">
        <v>314</v>
      </c>
      <c r="TGY77" s="135">
        <v>11968</v>
      </c>
      <c r="TGZ77" s="81" t="s">
        <v>311</v>
      </c>
      <c r="THA77" s="81">
        <v>89</v>
      </c>
      <c r="THB77" s="81" t="s">
        <v>315</v>
      </c>
      <c r="THC77" s="81" t="s">
        <v>309</v>
      </c>
      <c r="THD77" s="81" t="s">
        <v>99</v>
      </c>
      <c r="THE77" s="81" t="s">
        <v>103</v>
      </c>
      <c r="THF77" s="81" t="s">
        <v>314</v>
      </c>
      <c r="THG77" s="135">
        <v>11968</v>
      </c>
      <c r="THH77" s="81" t="s">
        <v>311</v>
      </c>
      <c r="THI77" s="81">
        <v>89</v>
      </c>
      <c r="THJ77" s="81" t="s">
        <v>315</v>
      </c>
      <c r="THK77" s="81" t="s">
        <v>309</v>
      </c>
      <c r="THL77" s="81" t="s">
        <v>99</v>
      </c>
      <c r="THM77" s="81" t="s">
        <v>103</v>
      </c>
      <c r="THN77" s="81" t="s">
        <v>314</v>
      </c>
      <c r="THO77" s="135">
        <v>11968</v>
      </c>
      <c r="THP77" s="81" t="s">
        <v>311</v>
      </c>
      <c r="THQ77" s="81">
        <v>89</v>
      </c>
      <c r="THR77" s="81" t="s">
        <v>315</v>
      </c>
      <c r="THS77" s="81" t="s">
        <v>309</v>
      </c>
      <c r="THT77" s="81" t="s">
        <v>99</v>
      </c>
      <c r="THU77" s="81" t="s">
        <v>103</v>
      </c>
      <c r="THV77" s="81" t="s">
        <v>314</v>
      </c>
      <c r="THW77" s="135">
        <v>11968</v>
      </c>
      <c r="THX77" s="81" t="s">
        <v>311</v>
      </c>
      <c r="THY77" s="81">
        <v>89</v>
      </c>
      <c r="THZ77" s="81" t="s">
        <v>315</v>
      </c>
      <c r="TIA77" s="81" t="s">
        <v>309</v>
      </c>
      <c r="TIB77" s="81" t="s">
        <v>99</v>
      </c>
      <c r="TIC77" s="81" t="s">
        <v>103</v>
      </c>
      <c r="TID77" s="81" t="s">
        <v>314</v>
      </c>
      <c r="TIE77" s="135">
        <v>11968</v>
      </c>
      <c r="TIF77" s="81" t="s">
        <v>311</v>
      </c>
      <c r="TIG77" s="81">
        <v>89</v>
      </c>
      <c r="TIH77" s="81" t="s">
        <v>315</v>
      </c>
      <c r="TII77" s="81" t="s">
        <v>309</v>
      </c>
      <c r="TIJ77" s="81" t="s">
        <v>99</v>
      </c>
      <c r="TIK77" s="81" t="s">
        <v>103</v>
      </c>
      <c r="TIL77" s="81" t="s">
        <v>314</v>
      </c>
      <c r="TIM77" s="135">
        <v>11968</v>
      </c>
      <c r="TIN77" s="81" t="s">
        <v>311</v>
      </c>
      <c r="TIO77" s="81">
        <v>89</v>
      </c>
      <c r="TIP77" s="81" t="s">
        <v>315</v>
      </c>
      <c r="TIQ77" s="81" t="s">
        <v>309</v>
      </c>
      <c r="TIR77" s="81" t="s">
        <v>99</v>
      </c>
      <c r="TIS77" s="81" t="s">
        <v>103</v>
      </c>
      <c r="TIT77" s="81" t="s">
        <v>314</v>
      </c>
      <c r="TIU77" s="135">
        <v>11968</v>
      </c>
      <c r="TIV77" s="81" t="s">
        <v>311</v>
      </c>
      <c r="TIW77" s="81">
        <v>89</v>
      </c>
      <c r="TIX77" s="81" t="s">
        <v>315</v>
      </c>
      <c r="TIY77" s="81" t="s">
        <v>309</v>
      </c>
      <c r="TIZ77" s="81" t="s">
        <v>99</v>
      </c>
      <c r="TJA77" s="81" t="s">
        <v>103</v>
      </c>
      <c r="TJB77" s="81" t="s">
        <v>314</v>
      </c>
      <c r="TJC77" s="135">
        <v>11968</v>
      </c>
      <c r="TJD77" s="81" t="s">
        <v>311</v>
      </c>
      <c r="TJE77" s="81">
        <v>89</v>
      </c>
      <c r="TJF77" s="81" t="s">
        <v>315</v>
      </c>
      <c r="TJG77" s="81" t="s">
        <v>309</v>
      </c>
      <c r="TJH77" s="81" t="s">
        <v>99</v>
      </c>
      <c r="TJI77" s="81" t="s">
        <v>103</v>
      </c>
      <c r="TJJ77" s="81" t="s">
        <v>314</v>
      </c>
      <c r="TJK77" s="135">
        <v>11968</v>
      </c>
      <c r="TJL77" s="81" t="s">
        <v>311</v>
      </c>
      <c r="TJM77" s="81">
        <v>89</v>
      </c>
      <c r="TJN77" s="81" t="s">
        <v>315</v>
      </c>
      <c r="TJO77" s="81" t="s">
        <v>309</v>
      </c>
      <c r="TJP77" s="81" t="s">
        <v>99</v>
      </c>
      <c r="TJQ77" s="81" t="s">
        <v>103</v>
      </c>
      <c r="TJR77" s="81" t="s">
        <v>314</v>
      </c>
      <c r="TJS77" s="135">
        <v>11968</v>
      </c>
      <c r="TJT77" s="81" t="s">
        <v>311</v>
      </c>
      <c r="TJU77" s="81">
        <v>89</v>
      </c>
      <c r="TJV77" s="81" t="s">
        <v>315</v>
      </c>
      <c r="TJW77" s="81" t="s">
        <v>309</v>
      </c>
      <c r="TJX77" s="81" t="s">
        <v>99</v>
      </c>
      <c r="TJY77" s="81" t="s">
        <v>103</v>
      </c>
      <c r="TJZ77" s="81" t="s">
        <v>314</v>
      </c>
      <c r="TKA77" s="135">
        <v>11968</v>
      </c>
      <c r="TKB77" s="81" t="s">
        <v>311</v>
      </c>
      <c r="TKC77" s="81">
        <v>89</v>
      </c>
      <c r="TKD77" s="81" t="s">
        <v>315</v>
      </c>
      <c r="TKE77" s="81" t="s">
        <v>309</v>
      </c>
      <c r="TKF77" s="81" t="s">
        <v>99</v>
      </c>
      <c r="TKG77" s="81" t="s">
        <v>103</v>
      </c>
      <c r="TKH77" s="81" t="s">
        <v>314</v>
      </c>
      <c r="TKI77" s="135">
        <v>11968</v>
      </c>
      <c r="TKJ77" s="81" t="s">
        <v>311</v>
      </c>
      <c r="TKK77" s="81">
        <v>89</v>
      </c>
      <c r="TKL77" s="81" t="s">
        <v>315</v>
      </c>
      <c r="TKM77" s="81" t="s">
        <v>309</v>
      </c>
      <c r="TKN77" s="81" t="s">
        <v>99</v>
      </c>
      <c r="TKO77" s="81" t="s">
        <v>103</v>
      </c>
      <c r="TKP77" s="81" t="s">
        <v>314</v>
      </c>
      <c r="TKQ77" s="135">
        <v>11968</v>
      </c>
      <c r="TKR77" s="81" t="s">
        <v>311</v>
      </c>
      <c r="TKS77" s="81">
        <v>89</v>
      </c>
      <c r="TKT77" s="81" t="s">
        <v>315</v>
      </c>
      <c r="TKU77" s="81" t="s">
        <v>309</v>
      </c>
      <c r="TKV77" s="81" t="s">
        <v>99</v>
      </c>
      <c r="TKW77" s="81" t="s">
        <v>103</v>
      </c>
      <c r="TKX77" s="81" t="s">
        <v>314</v>
      </c>
      <c r="TKY77" s="135">
        <v>11968</v>
      </c>
      <c r="TKZ77" s="81" t="s">
        <v>311</v>
      </c>
      <c r="TLA77" s="81">
        <v>89</v>
      </c>
      <c r="TLB77" s="81" t="s">
        <v>315</v>
      </c>
      <c r="TLC77" s="81" t="s">
        <v>309</v>
      </c>
      <c r="TLD77" s="81" t="s">
        <v>99</v>
      </c>
      <c r="TLE77" s="81" t="s">
        <v>103</v>
      </c>
      <c r="TLF77" s="81" t="s">
        <v>314</v>
      </c>
      <c r="TLG77" s="135">
        <v>11968</v>
      </c>
      <c r="TLH77" s="81" t="s">
        <v>311</v>
      </c>
      <c r="TLI77" s="81">
        <v>89</v>
      </c>
      <c r="TLJ77" s="81" t="s">
        <v>315</v>
      </c>
      <c r="TLK77" s="81" t="s">
        <v>309</v>
      </c>
      <c r="TLL77" s="81" t="s">
        <v>99</v>
      </c>
      <c r="TLM77" s="81" t="s">
        <v>103</v>
      </c>
      <c r="TLN77" s="81" t="s">
        <v>314</v>
      </c>
      <c r="TLO77" s="135">
        <v>11968</v>
      </c>
      <c r="TLP77" s="81" t="s">
        <v>311</v>
      </c>
      <c r="TLQ77" s="81">
        <v>89</v>
      </c>
      <c r="TLR77" s="81" t="s">
        <v>315</v>
      </c>
      <c r="TLS77" s="81" t="s">
        <v>309</v>
      </c>
      <c r="TLT77" s="81" t="s">
        <v>99</v>
      </c>
      <c r="TLU77" s="81" t="s">
        <v>103</v>
      </c>
      <c r="TLV77" s="81" t="s">
        <v>314</v>
      </c>
      <c r="TLW77" s="135">
        <v>11968</v>
      </c>
      <c r="TLX77" s="81" t="s">
        <v>311</v>
      </c>
      <c r="TLY77" s="81">
        <v>89</v>
      </c>
      <c r="TLZ77" s="81" t="s">
        <v>315</v>
      </c>
      <c r="TMA77" s="81" t="s">
        <v>309</v>
      </c>
      <c r="TMB77" s="81" t="s">
        <v>99</v>
      </c>
      <c r="TMC77" s="81" t="s">
        <v>103</v>
      </c>
      <c r="TMD77" s="81" t="s">
        <v>314</v>
      </c>
      <c r="TME77" s="135">
        <v>11968</v>
      </c>
      <c r="TMF77" s="81" t="s">
        <v>311</v>
      </c>
      <c r="TMG77" s="81">
        <v>89</v>
      </c>
      <c r="TMH77" s="81" t="s">
        <v>315</v>
      </c>
      <c r="TMI77" s="81" t="s">
        <v>309</v>
      </c>
      <c r="TMJ77" s="81" t="s">
        <v>99</v>
      </c>
      <c r="TMK77" s="81" t="s">
        <v>103</v>
      </c>
      <c r="TML77" s="81" t="s">
        <v>314</v>
      </c>
      <c r="TMM77" s="135">
        <v>11968</v>
      </c>
      <c r="TMN77" s="81" t="s">
        <v>311</v>
      </c>
      <c r="TMO77" s="81">
        <v>89</v>
      </c>
      <c r="TMP77" s="81" t="s">
        <v>315</v>
      </c>
      <c r="TMQ77" s="81" t="s">
        <v>309</v>
      </c>
      <c r="TMR77" s="81" t="s">
        <v>99</v>
      </c>
      <c r="TMS77" s="81" t="s">
        <v>103</v>
      </c>
      <c r="TMT77" s="81" t="s">
        <v>314</v>
      </c>
      <c r="TMU77" s="135">
        <v>11968</v>
      </c>
      <c r="TMV77" s="81" t="s">
        <v>311</v>
      </c>
      <c r="TMW77" s="81">
        <v>89</v>
      </c>
      <c r="TMX77" s="81" t="s">
        <v>315</v>
      </c>
      <c r="TMY77" s="81" t="s">
        <v>309</v>
      </c>
      <c r="TMZ77" s="81" t="s">
        <v>99</v>
      </c>
      <c r="TNA77" s="81" t="s">
        <v>103</v>
      </c>
      <c r="TNB77" s="81" t="s">
        <v>314</v>
      </c>
      <c r="TNC77" s="135">
        <v>11968</v>
      </c>
      <c r="TND77" s="81" t="s">
        <v>311</v>
      </c>
      <c r="TNE77" s="81">
        <v>89</v>
      </c>
      <c r="TNF77" s="81" t="s">
        <v>315</v>
      </c>
      <c r="TNG77" s="81" t="s">
        <v>309</v>
      </c>
      <c r="TNH77" s="81" t="s">
        <v>99</v>
      </c>
      <c r="TNI77" s="81" t="s">
        <v>103</v>
      </c>
      <c r="TNJ77" s="81" t="s">
        <v>314</v>
      </c>
      <c r="TNK77" s="135">
        <v>11968</v>
      </c>
      <c r="TNL77" s="81" t="s">
        <v>311</v>
      </c>
      <c r="TNM77" s="81">
        <v>89</v>
      </c>
      <c r="TNN77" s="81" t="s">
        <v>315</v>
      </c>
      <c r="TNO77" s="81" t="s">
        <v>309</v>
      </c>
      <c r="TNP77" s="81" t="s">
        <v>99</v>
      </c>
      <c r="TNQ77" s="81" t="s">
        <v>103</v>
      </c>
      <c r="TNR77" s="81" t="s">
        <v>314</v>
      </c>
      <c r="TNS77" s="135">
        <v>11968</v>
      </c>
      <c r="TNT77" s="81" t="s">
        <v>311</v>
      </c>
      <c r="TNU77" s="81">
        <v>89</v>
      </c>
      <c r="TNV77" s="81" t="s">
        <v>315</v>
      </c>
      <c r="TNW77" s="81" t="s">
        <v>309</v>
      </c>
      <c r="TNX77" s="81" t="s">
        <v>99</v>
      </c>
      <c r="TNY77" s="81" t="s">
        <v>103</v>
      </c>
      <c r="TNZ77" s="81" t="s">
        <v>314</v>
      </c>
      <c r="TOA77" s="135">
        <v>11968</v>
      </c>
      <c r="TOB77" s="81" t="s">
        <v>311</v>
      </c>
      <c r="TOC77" s="81">
        <v>89</v>
      </c>
      <c r="TOD77" s="81" t="s">
        <v>315</v>
      </c>
      <c r="TOE77" s="81" t="s">
        <v>309</v>
      </c>
      <c r="TOF77" s="81" t="s">
        <v>99</v>
      </c>
      <c r="TOG77" s="81" t="s">
        <v>103</v>
      </c>
      <c r="TOH77" s="81" t="s">
        <v>314</v>
      </c>
      <c r="TOI77" s="135">
        <v>11968</v>
      </c>
      <c r="TOJ77" s="81" t="s">
        <v>311</v>
      </c>
      <c r="TOK77" s="81">
        <v>89</v>
      </c>
      <c r="TOL77" s="81" t="s">
        <v>315</v>
      </c>
      <c r="TOM77" s="81" t="s">
        <v>309</v>
      </c>
      <c r="TON77" s="81" t="s">
        <v>99</v>
      </c>
      <c r="TOO77" s="81" t="s">
        <v>103</v>
      </c>
      <c r="TOP77" s="81" t="s">
        <v>314</v>
      </c>
      <c r="TOQ77" s="135">
        <v>11968</v>
      </c>
      <c r="TOR77" s="81" t="s">
        <v>311</v>
      </c>
      <c r="TOS77" s="81">
        <v>89</v>
      </c>
      <c r="TOT77" s="81" t="s">
        <v>315</v>
      </c>
      <c r="TOU77" s="81" t="s">
        <v>309</v>
      </c>
      <c r="TOV77" s="81" t="s">
        <v>99</v>
      </c>
      <c r="TOW77" s="81" t="s">
        <v>103</v>
      </c>
      <c r="TOX77" s="81" t="s">
        <v>314</v>
      </c>
      <c r="TOY77" s="135">
        <v>11968</v>
      </c>
      <c r="TOZ77" s="81" t="s">
        <v>311</v>
      </c>
      <c r="TPA77" s="81">
        <v>89</v>
      </c>
      <c r="TPB77" s="81" t="s">
        <v>315</v>
      </c>
      <c r="TPC77" s="81" t="s">
        <v>309</v>
      </c>
      <c r="TPD77" s="81" t="s">
        <v>99</v>
      </c>
      <c r="TPE77" s="81" t="s">
        <v>103</v>
      </c>
      <c r="TPF77" s="81" t="s">
        <v>314</v>
      </c>
      <c r="TPG77" s="135">
        <v>11968</v>
      </c>
      <c r="TPH77" s="81" t="s">
        <v>311</v>
      </c>
      <c r="TPI77" s="81">
        <v>89</v>
      </c>
      <c r="TPJ77" s="81" t="s">
        <v>315</v>
      </c>
      <c r="TPK77" s="81" t="s">
        <v>309</v>
      </c>
      <c r="TPL77" s="81" t="s">
        <v>99</v>
      </c>
      <c r="TPM77" s="81" t="s">
        <v>103</v>
      </c>
      <c r="TPN77" s="81" t="s">
        <v>314</v>
      </c>
      <c r="TPO77" s="135">
        <v>11968</v>
      </c>
      <c r="TPP77" s="81" t="s">
        <v>311</v>
      </c>
      <c r="TPQ77" s="81">
        <v>89</v>
      </c>
      <c r="TPR77" s="81" t="s">
        <v>315</v>
      </c>
      <c r="TPS77" s="81" t="s">
        <v>309</v>
      </c>
      <c r="TPT77" s="81" t="s">
        <v>99</v>
      </c>
      <c r="TPU77" s="81" t="s">
        <v>103</v>
      </c>
      <c r="TPV77" s="81" t="s">
        <v>314</v>
      </c>
      <c r="TPW77" s="135">
        <v>11968</v>
      </c>
      <c r="TPX77" s="81" t="s">
        <v>311</v>
      </c>
      <c r="TPY77" s="81">
        <v>89</v>
      </c>
      <c r="TPZ77" s="81" t="s">
        <v>315</v>
      </c>
      <c r="TQA77" s="81" t="s">
        <v>309</v>
      </c>
      <c r="TQB77" s="81" t="s">
        <v>99</v>
      </c>
      <c r="TQC77" s="81" t="s">
        <v>103</v>
      </c>
      <c r="TQD77" s="81" t="s">
        <v>314</v>
      </c>
      <c r="TQE77" s="135">
        <v>11968</v>
      </c>
      <c r="TQF77" s="81" t="s">
        <v>311</v>
      </c>
      <c r="TQG77" s="81">
        <v>89</v>
      </c>
      <c r="TQH77" s="81" t="s">
        <v>315</v>
      </c>
      <c r="TQI77" s="81" t="s">
        <v>309</v>
      </c>
      <c r="TQJ77" s="81" t="s">
        <v>99</v>
      </c>
      <c r="TQK77" s="81" t="s">
        <v>103</v>
      </c>
      <c r="TQL77" s="81" t="s">
        <v>314</v>
      </c>
      <c r="TQM77" s="135">
        <v>11968</v>
      </c>
      <c r="TQN77" s="81" t="s">
        <v>311</v>
      </c>
      <c r="TQO77" s="81">
        <v>89</v>
      </c>
      <c r="TQP77" s="81" t="s">
        <v>315</v>
      </c>
      <c r="TQQ77" s="81" t="s">
        <v>309</v>
      </c>
      <c r="TQR77" s="81" t="s">
        <v>99</v>
      </c>
      <c r="TQS77" s="81" t="s">
        <v>103</v>
      </c>
      <c r="TQT77" s="81" t="s">
        <v>314</v>
      </c>
      <c r="TQU77" s="135">
        <v>11968</v>
      </c>
      <c r="TQV77" s="81" t="s">
        <v>311</v>
      </c>
      <c r="TQW77" s="81">
        <v>89</v>
      </c>
      <c r="TQX77" s="81" t="s">
        <v>315</v>
      </c>
      <c r="TQY77" s="81" t="s">
        <v>309</v>
      </c>
      <c r="TQZ77" s="81" t="s">
        <v>99</v>
      </c>
      <c r="TRA77" s="81" t="s">
        <v>103</v>
      </c>
      <c r="TRB77" s="81" t="s">
        <v>314</v>
      </c>
      <c r="TRC77" s="135">
        <v>11968</v>
      </c>
      <c r="TRD77" s="81" t="s">
        <v>311</v>
      </c>
      <c r="TRE77" s="81">
        <v>89</v>
      </c>
      <c r="TRF77" s="81" t="s">
        <v>315</v>
      </c>
      <c r="TRG77" s="81" t="s">
        <v>309</v>
      </c>
      <c r="TRH77" s="81" t="s">
        <v>99</v>
      </c>
      <c r="TRI77" s="81" t="s">
        <v>103</v>
      </c>
      <c r="TRJ77" s="81" t="s">
        <v>314</v>
      </c>
      <c r="TRK77" s="135">
        <v>11968</v>
      </c>
      <c r="TRL77" s="81" t="s">
        <v>311</v>
      </c>
      <c r="TRM77" s="81">
        <v>89</v>
      </c>
      <c r="TRN77" s="81" t="s">
        <v>315</v>
      </c>
      <c r="TRO77" s="81" t="s">
        <v>309</v>
      </c>
      <c r="TRP77" s="81" t="s">
        <v>99</v>
      </c>
      <c r="TRQ77" s="81" t="s">
        <v>103</v>
      </c>
      <c r="TRR77" s="81" t="s">
        <v>314</v>
      </c>
      <c r="TRS77" s="135">
        <v>11968</v>
      </c>
      <c r="TRT77" s="81" t="s">
        <v>311</v>
      </c>
      <c r="TRU77" s="81">
        <v>89</v>
      </c>
      <c r="TRV77" s="81" t="s">
        <v>315</v>
      </c>
      <c r="TRW77" s="81" t="s">
        <v>309</v>
      </c>
      <c r="TRX77" s="81" t="s">
        <v>99</v>
      </c>
      <c r="TRY77" s="81" t="s">
        <v>103</v>
      </c>
      <c r="TRZ77" s="81" t="s">
        <v>314</v>
      </c>
      <c r="TSA77" s="135">
        <v>11968</v>
      </c>
      <c r="TSB77" s="81" t="s">
        <v>311</v>
      </c>
      <c r="TSC77" s="81">
        <v>89</v>
      </c>
      <c r="TSD77" s="81" t="s">
        <v>315</v>
      </c>
      <c r="TSE77" s="81" t="s">
        <v>309</v>
      </c>
      <c r="TSF77" s="81" t="s">
        <v>99</v>
      </c>
      <c r="TSG77" s="81" t="s">
        <v>103</v>
      </c>
      <c r="TSH77" s="81" t="s">
        <v>314</v>
      </c>
      <c r="TSI77" s="135">
        <v>11968</v>
      </c>
      <c r="TSJ77" s="81" t="s">
        <v>311</v>
      </c>
      <c r="TSK77" s="81">
        <v>89</v>
      </c>
      <c r="TSL77" s="81" t="s">
        <v>315</v>
      </c>
      <c r="TSM77" s="81" t="s">
        <v>309</v>
      </c>
      <c r="TSN77" s="81" t="s">
        <v>99</v>
      </c>
      <c r="TSO77" s="81" t="s">
        <v>103</v>
      </c>
      <c r="TSP77" s="81" t="s">
        <v>314</v>
      </c>
      <c r="TSQ77" s="135">
        <v>11968</v>
      </c>
      <c r="TSR77" s="81" t="s">
        <v>311</v>
      </c>
      <c r="TSS77" s="81">
        <v>89</v>
      </c>
      <c r="TST77" s="81" t="s">
        <v>315</v>
      </c>
      <c r="TSU77" s="81" t="s">
        <v>309</v>
      </c>
      <c r="TSV77" s="81" t="s">
        <v>99</v>
      </c>
      <c r="TSW77" s="81" t="s">
        <v>103</v>
      </c>
      <c r="TSX77" s="81" t="s">
        <v>314</v>
      </c>
      <c r="TSY77" s="135">
        <v>11968</v>
      </c>
      <c r="TSZ77" s="81" t="s">
        <v>311</v>
      </c>
      <c r="TTA77" s="81">
        <v>89</v>
      </c>
      <c r="TTB77" s="81" t="s">
        <v>315</v>
      </c>
      <c r="TTC77" s="81" t="s">
        <v>309</v>
      </c>
      <c r="TTD77" s="81" t="s">
        <v>99</v>
      </c>
      <c r="TTE77" s="81" t="s">
        <v>103</v>
      </c>
      <c r="TTF77" s="81" t="s">
        <v>314</v>
      </c>
      <c r="TTG77" s="135">
        <v>11968</v>
      </c>
      <c r="TTH77" s="81" t="s">
        <v>311</v>
      </c>
      <c r="TTI77" s="81">
        <v>89</v>
      </c>
      <c r="TTJ77" s="81" t="s">
        <v>315</v>
      </c>
      <c r="TTK77" s="81" t="s">
        <v>309</v>
      </c>
      <c r="TTL77" s="81" t="s">
        <v>99</v>
      </c>
      <c r="TTM77" s="81" t="s">
        <v>103</v>
      </c>
      <c r="TTN77" s="81" t="s">
        <v>314</v>
      </c>
      <c r="TTO77" s="135">
        <v>11968</v>
      </c>
      <c r="TTP77" s="81" t="s">
        <v>311</v>
      </c>
      <c r="TTQ77" s="81">
        <v>89</v>
      </c>
      <c r="TTR77" s="81" t="s">
        <v>315</v>
      </c>
      <c r="TTS77" s="81" t="s">
        <v>309</v>
      </c>
      <c r="TTT77" s="81" t="s">
        <v>99</v>
      </c>
      <c r="TTU77" s="81" t="s">
        <v>103</v>
      </c>
      <c r="TTV77" s="81" t="s">
        <v>314</v>
      </c>
      <c r="TTW77" s="135">
        <v>11968</v>
      </c>
      <c r="TTX77" s="81" t="s">
        <v>311</v>
      </c>
      <c r="TTY77" s="81">
        <v>89</v>
      </c>
      <c r="TTZ77" s="81" t="s">
        <v>315</v>
      </c>
      <c r="TUA77" s="81" t="s">
        <v>309</v>
      </c>
      <c r="TUB77" s="81" t="s">
        <v>99</v>
      </c>
      <c r="TUC77" s="81" t="s">
        <v>103</v>
      </c>
      <c r="TUD77" s="81" t="s">
        <v>314</v>
      </c>
      <c r="TUE77" s="135">
        <v>11968</v>
      </c>
      <c r="TUF77" s="81" t="s">
        <v>311</v>
      </c>
      <c r="TUG77" s="81">
        <v>89</v>
      </c>
      <c r="TUH77" s="81" t="s">
        <v>315</v>
      </c>
      <c r="TUI77" s="81" t="s">
        <v>309</v>
      </c>
      <c r="TUJ77" s="81" t="s">
        <v>99</v>
      </c>
      <c r="TUK77" s="81" t="s">
        <v>103</v>
      </c>
      <c r="TUL77" s="81" t="s">
        <v>314</v>
      </c>
      <c r="TUM77" s="135">
        <v>11968</v>
      </c>
      <c r="TUN77" s="81" t="s">
        <v>311</v>
      </c>
      <c r="TUO77" s="81">
        <v>89</v>
      </c>
      <c r="TUP77" s="81" t="s">
        <v>315</v>
      </c>
      <c r="TUQ77" s="81" t="s">
        <v>309</v>
      </c>
      <c r="TUR77" s="81" t="s">
        <v>99</v>
      </c>
      <c r="TUS77" s="81" t="s">
        <v>103</v>
      </c>
      <c r="TUT77" s="81" t="s">
        <v>314</v>
      </c>
      <c r="TUU77" s="135">
        <v>11968</v>
      </c>
      <c r="TUV77" s="81" t="s">
        <v>311</v>
      </c>
      <c r="TUW77" s="81">
        <v>89</v>
      </c>
      <c r="TUX77" s="81" t="s">
        <v>315</v>
      </c>
      <c r="TUY77" s="81" t="s">
        <v>309</v>
      </c>
      <c r="TUZ77" s="81" t="s">
        <v>99</v>
      </c>
      <c r="TVA77" s="81" t="s">
        <v>103</v>
      </c>
      <c r="TVB77" s="81" t="s">
        <v>314</v>
      </c>
      <c r="TVC77" s="135">
        <v>11968</v>
      </c>
      <c r="TVD77" s="81" t="s">
        <v>311</v>
      </c>
      <c r="TVE77" s="81">
        <v>89</v>
      </c>
      <c r="TVF77" s="81" t="s">
        <v>315</v>
      </c>
      <c r="TVG77" s="81" t="s">
        <v>309</v>
      </c>
      <c r="TVH77" s="81" t="s">
        <v>99</v>
      </c>
      <c r="TVI77" s="81" t="s">
        <v>103</v>
      </c>
      <c r="TVJ77" s="81" t="s">
        <v>314</v>
      </c>
      <c r="TVK77" s="135">
        <v>11968</v>
      </c>
      <c r="TVL77" s="81" t="s">
        <v>311</v>
      </c>
      <c r="TVM77" s="81">
        <v>89</v>
      </c>
      <c r="TVN77" s="81" t="s">
        <v>315</v>
      </c>
      <c r="TVO77" s="81" t="s">
        <v>309</v>
      </c>
      <c r="TVP77" s="81" t="s">
        <v>99</v>
      </c>
      <c r="TVQ77" s="81" t="s">
        <v>103</v>
      </c>
      <c r="TVR77" s="81" t="s">
        <v>314</v>
      </c>
      <c r="TVS77" s="135">
        <v>11968</v>
      </c>
      <c r="TVT77" s="81" t="s">
        <v>311</v>
      </c>
      <c r="TVU77" s="81">
        <v>89</v>
      </c>
      <c r="TVV77" s="81" t="s">
        <v>315</v>
      </c>
      <c r="TVW77" s="81" t="s">
        <v>309</v>
      </c>
      <c r="TVX77" s="81" t="s">
        <v>99</v>
      </c>
      <c r="TVY77" s="81" t="s">
        <v>103</v>
      </c>
      <c r="TVZ77" s="81" t="s">
        <v>314</v>
      </c>
      <c r="TWA77" s="135">
        <v>11968</v>
      </c>
      <c r="TWB77" s="81" t="s">
        <v>311</v>
      </c>
      <c r="TWC77" s="81">
        <v>89</v>
      </c>
      <c r="TWD77" s="81" t="s">
        <v>315</v>
      </c>
      <c r="TWE77" s="81" t="s">
        <v>309</v>
      </c>
      <c r="TWF77" s="81" t="s">
        <v>99</v>
      </c>
      <c r="TWG77" s="81" t="s">
        <v>103</v>
      </c>
      <c r="TWH77" s="81" t="s">
        <v>314</v>
      </c>
      <c r="TWI77" s="135">
        <v>11968</v>
      </c>
      <c r="TWJ77" s="81" t="s">
        <v>311</v>
      </c>
      <c r="TWK77" s="81">
        <v>89</v>
      </c>
      <c r="TWL77" s="81" t="s">
        <v>315</v>
      </c>
      <c r="TWM77" s="81" t="s">
        <v>309</v>
      </c>
      <c r="TWN77" s="81" t="s">
        <v>99</v>
      </c>
      <c r="TWO77" s="81" t="s">
        <v>103</v>
      </c>
      <c r="TWP77" s="81" t="s">
        <v>314</v>
      </c>
      <c r="TWQ77" s="135">
        <v>11968</v>
      </c>
      <c r="TWR77" s="81" t="s">
        <v>311</v>
      </c>
      <c r="TWS77" s="81">
        <v>89</v>
      </c>
      <c r="TWT77" s="81" t="s">
        <v>315</v>
      </c>
      <c r="TWU77" s="81" t="s">
        <v>309</v>
      </c>
      <c r="TWV77" s="81" t="s">
        <v>99</v>
      </c>
      <c r="TWW77" s="81" t="s">
        <v>103</v>
      </c>
      <c r="TWX77" s="81" t="s">
        <v>314</v>
      </c>
      <c r="TWY77" s="135">
        <v>11968</v>
      </c>
      <c r="TWZ77" s="81" t="s">
        <v>311</v>
      </c>
      <c r="TXA77" s="81">
        <v>89</v>
      </c>
      <c r="TXB77" s="81" t="s">
        <v>315</v>
      </c>
      <c r="TXC77" s="81" t="s">
        <v>309</v>
      </c>
      <c r="TXD77" s="81" t="s">
        <v>99</v>
      </c>
      <c r="TXE77" s="81" t="s">
        <v>103</v>
      </c>
      <c r="TXF77" s="81" t="s">
        <v>314</v>
      </c>
      <c r="TXG77" s="135">
        <v>11968</v>
      </c>
      <c r="TXH77" s="81" t="s">
        <v>311</v>
      </c>
      <c r="TXI77" s="81">
        <v>89</v>
      </c>
      <c r="TXJ77" s="81" t="s">
        <v>315</v>
      </c>
      <c r="TXK77" s="81" t="s">
        <v>309</v>
      </c>
      <c r="TXL77" s="81" t="s">
        <v>99</v>
      </c>
      <c r="TXM77" s="81" t="s">
        <v>103</v>
      </c>
      <c r="TXN77" s="81" t="s">
        <v>314</v>
      </c>
      <c r="TXO77" s="135">
        <v>11968</v>
      </c>
      <c r="TXP77" s="81" t="s">
        <v>311</v>
      </c>
      <c r="TXQ77" s="81">
        <v>89</v>
      </c>
      <c r="TXR77" s="81" t="s">
        <v>315</v>
      </c>
      <c r="TXS77" s="81" t="s">
        <v>309</v>
      </c>
      <c r="TXT77" s="81" t="s">
        <v>99</v>
      </c>
      <c r="TXU77" s="81" t="s">
        <v>103</v>
      </c>
      <c r="TXV77" s="81" t="s">
        <v>314</v>
      </c>
      <c r="TXW77" s="135">
        <v>11968</v>
      </c>
      <c r="TXX77" s="81" t="s">
        <v>311</v>
      </c>
      <c r="TXY77" s="81">
        <v>89</v>
      </c>
      <c r="TXZ77" s="81" t="s">
        <v>315</v>
      </c>
      <c r="TYA77" s="81" t="s">
        <v>309</v>
      </c>
      <c r="TYB77" s="81" t="s">
        <v>99</v>
      </c>
      <c r="TYC77" s="81" t="s">
        <v>103</v>
      </c>
      <c r="TYD77" s="81" t="s">
        <v>314</v>
      </c>
      <c r="TYE77" s="135">
        <v>11968</v>
      </c>
      <c r="TYF77" s="81" t="s">
        <v>311</v>
      </c>
      <c r="TYG77" s="81">
        <v>89</v>
      </c>
      <c r="TYH77" s="81" t="s">
        <v>315</v>
      </c>
      <c r="TYI77" s="81" t="s">
        <v>309</v>
      </c>
      <c r="TYJ77" s="81" t="s">
        <v>99</v>
      </c>
      <c r="TYK77" s="81" t="s">
        <v>103</v>
      </c>
      <c r="TYL77" s="81" t="s">
        <v>314</v>
      </c>
      <c r="TYM77" s="135">
        <v>11968</v>
      </c>
      <c r="TYN77" s="81" t="s">
        <v>311</v>
      </c>
      <c r="TYO77" s="81">
        <v>89</v>
      </c>
      <c r="TYP77" s="81" t="s">
        <v>315</v>
      </c>
      <c r="TYQ77" s="81" t="s">
        <v>309</v>
      </c>
      <c r="TYR77" s="81" t="s">
        <v>99</v>
      </c>
      <c r="TYS77" s="81" t="s">
        <v>103</v>
      </c>
      <c r="TYT77" s="81" t="s">
        <v>314</v>
      </c>
      <c r="TYU77" s="135">
        <v>11968</v>
      </c>
      <c r="TYV77" s="81" t="s">
        <v>311</v>
      </c>
      <c r="TYW77" s="81">
        <v>89</v>
      </c>
      <c r="TYX77" s="81" t="s">
        <v>315</v>
      </c>
      <c r="TYY77" s="81" t="s">
        <v>309</v>
      </c>
      <c r="TYZ77" s="81" t="s">
        <v>99</v>
      </c>
      <c r="TZA77" s="81" t="s">
        <v>103</v>
      </c>
      <c r="TZB77" s="81" t="s">
        <v>314</v>
      </c>
      <c r="TZC77" s="135">
        <v>11968</v>
      </c>
      <c r="TZD77" s="81" t="s">
        <v>311</v>
      </c>
      <c r="TZE77" s="81">
        <v>89</v>
      </c>
      <c r="TZF77" s="81" t="s">
        <v>315</v>
      </c>
      <c r="TZG77" s="81" t="s">
        <v>309</v>
      </c>
      <c r="TZH77" s="81" t="s">
        <v>99</v>
      </c>
      <c r="TZI77" s="81" t="s">
        <v>103</v>
      </c>
      <c r="TZJ77" s="81" t="s">
        <v>314</v>
      </c>
      <c r="TZK77" s="135">
        <v>11968</v>
      </c>
      <c r="TZL77" s="81" t="s">
        <v>311</v>
      </c>
      <c r="TZM77" s="81">
        <v>89</v>
      </c>
      <c r="TZN77" s="81" t="s">
        <v>315</v>
      </c>
      <c r="TZO77" s="81" t="s">
        <v>309</v>
      </c>
      <c r="TZP77" s="81" t="s">
        <v>99</v>
      </c>
      <c r="TZQ77" s="81" t="s">
        <v>103</v>
      </c>
      <c r="TZR77" s="81" t="s">
        <v>314</v>
      </c>
      <c r="TZS77" s="135">
        <v>11968</v>
      </c>
      <c r="TZT77" s="81" t="s">
        <v>311</v>
      </c>
      <c r="TZU77" s="81">
        <v>89</v>
      </c>
      <c r="TZV77" s="81" t="s">
        <v>315</v>
      </c>
      <c r="TZW77" s="81" t="s">
        <v>309</v>
      </c>
      <c r="TZX77" s="81" t="s">
        <v>99</v>
      </c>
      <c r="TZY77" s="81" t="s">
        <v>103</v>
      </c>
      <c r="TZZ77" s="81" t="s">
        <v>314</v>
      </c>
      <c r="UAA77" s="135">
        <v>11968</v>
      </c>
      <c r="UAB77" s="81" t="s">
        <v>311</v>
      </c>
      <c r="UAC77" s="81">
        <v>89</v>
      </c>
      <c r="UAD77" s="81" t="s">
        <v>315</v>
      </c>
      <c r="UAE77" s="81" t="s">
        <v>309</v>
      </c>
      <c r="UAF77" s="81" t="s">
        <v>99</v>
      </c>
      <c r="UAG77" s="81" t="s">
        <v>103</v>
      </c>
      <c r="UAH77" s="81" t="s">
        <v>314</v>
      </c>
      <c r="UAI77" s="135">
        <v>11968</v>
      </c>
      <c r="UAJ77" s="81" t="s">
        <v>311</v>
      </c>
      <c r="UAK77" s="81">
        <v>89</v>
      </c>
      <c r="UAL77" s="81" t="s">
        <v>315</v>
      </c>
      <c r="UAM77" s="81" t="s">
        <v>309</v>
      </c>
      <c r="UAN77" s="81" t="s">
        <v>99</v>
      </c>
      <c r="UAO77" s="81" t="s">
        <v>103</v>
      </c>
      <c r="UAP77" s="81" t="s">
        <v>314</v>
      </c>
      <c r="UAQ77" s="135">
        <v>11968</v>
      </c>
      <c r="UAR77" s="81" t="s">
        <v>311</v>
      </c>
      <c r="UAS77" s="81">
        <v>89</v>
      </c>
      <c r="UAT77" s="81" t="s">
        <v>315</v>
      </c>
      <c r="UAU77" s="81" t="s">
        <v>309</v>
      </c>
      <c r="UAV77" s="81" t="s">
        <v>99</v>
      </c>
      <c r="UAW77" s="81" t="s">
        <v>103</v>
      </c>
      <c r="UAX77" s="81" t="s">
        <v>314</v>
      </c>
      <c r="UAY77" s="135">
        <v>11968</v>
      </c>
      <c r="UAZ77" s="81" t="s">
        <v>311</v>
      </c>
      <c r="UBA77" s="81">
        <v>89</v>
      </c>
      <c r="UBB77" s="81" t="s">
        <v>315</v>
      </c>
      <c r="UBC77" s="81" t="s">
        <v>309</v>
      </c>
      <c r="UBD77" s="81" t="s">
        <v>99</v>
      </c>
      <c r="UBE77" s="81" t="s">
        <v>103</v>
      </c>
      <c r="UBF77" s="81" t="s">
        <v>314</v>
      </c>
      <c r="UBG77" s="135">
        <v>11968</v>
      </c>
      <c r="UBH77" s="81" t="s">
        <v>311</v>
      </c>
      <c r="UBI77" s="81">
        <v>89</v>
      </c>
      <c r="UBJ77" s="81" t="s">
        <v>315</v>
      </c>
      <c r="UBK77" s="81" t="s">
        <v>309</v>
      </c>
      <c r="UBL77" s="81" t="s">
        <v>99</v>
      </c>
      <c r="UBM77" s="81" t="s">
        <v>103</v>
      </c>
      <c r="UBN77" s="81" t="s">
        <v>314</v>
      </c>
      <c r="UBO77" s="135">
        <v>11968</v>
      </c>
      <c r="UBP77" s="81" t="s">
        <v>311</v>
      </c>
      <c r="UBQ77" s="81">
        <v>89</v>
      </c>
      <c r="UBR77" s="81" t="s">
        <v>315</v>
      </c>
      <c r="UBS77" s="81" t="s">
        <v>309</v>
      </c>
      <c r="UBT77" s="81" t="s">
        <v>99</v>
      </c>
      <c r="UBU77" s="81" t="s">
        <v>103</v>
      </c>
      <c r="UBV77" s="81" t="s">
        <v>314</v>
      </c>
      <c r="UBW77" s="135">
        <v>11968</v>
      </c>
      <c r="UBX77" s="81" t="s">
        <v>311</v>
      </c>
      <c r="UBY77" s="81">
        <v>89</v>
      </c>
      <c r="UBZ77" s="81" t="s">
        <v>315</v>
      </c>
      <c r="UCA77" s="81" t="s">
        <v>309</v>
      </c>
      <c r="UCB77" s="81" t="s">
        <v>99</v>
      </c>
      <c r="UCC77" s="81" t="s">
        <v>103</v>
      </c>
      <c r="UCD77" s="81" t="s">
        <v>314</v>
      </c>
      <c r="UCE77" s="135">
        <v>11968</v>
      </c>
      <c r="UCF77" s="81" t="s">
        <v>311</v>
      </c>
      <c r="UCG77" s="81">
        <v>89</v>
      </c>
      <c r="UCH77" s="81" t="s">
        <v>315</v>
      </c>
      <c r="UCI77" s="81" t="s">
        <v>309</v>
      </c>
      <c r="UCJ77" s="81" t="s">
        <v>99</v>
      </c>
      <c r="UCK77" s="81" t="s">
        <v>103</v>
      </c>
      <c r="UCL77" s="81" t="s">
        <v>314</v>
      </c>
      <c r="UCM77" s="135">
        <v>11968</v>
      </c>
      <c r="UCN77" s="81" t="s">
        <v>311</v>
      </c>
      <c r="UCO77" s="81">
        <v>89</v>
      </c>
      <c r="UCP77" s="81" t="s">
        <v>315</v>
      </c>
      <c r="UCQ77" s="81" t="s">
        <v>309</v>
      </c>
      <c r="UCR77" s="81" t="s">
        <v>99</v>
      </c>
      <c r="UCS77" s="81" t="s">
        <v>103</v>
      </c>
      <c r="UCT77" s="81" t="s">
        <v>314</v>
      </c>
      <c r="UCU77" s="135">
        <v>11968</v>
      </c>
      <c r="UCV77" s="81" t="s">
        <v>311</v>
      </c>
      <c r="UCW77" s="81">
        <v>89</v>
      </c>
      <c r="UCX77" s="81" t="s">
        <v>315</v>
      </c>
      <c r="UCY77" s="81" t="s">
        <v>309</v>
      </c>
      <c r="UCZ77" s="81" t="s">
        <v>99</v>
      </c>
      <c r="UDA77" s="81" t="s">
        <v>103</v>
      </c>
      <c r="UDB77" s="81" t="s">
        <v>314</v>
      </c>
      <c r="UDC77" s="135">
        <v>11968</v>
      </c>
      <c r="UDD77" s="81" t="s">
        <v>311</v>
      </c>
      <c r="UDE77" s="81">
        <v>89</v>
      </c>
      <c r="UDF77" s="81" t="s">
        <v>315</v>
      </c>
      <c r="UDG77" s="81" t="s">
        <v>309</v>
      </c>
      <c r="UDH77" s="81" t="s">
        <v>99</v>
      </c>
      <c r="UDI77" s="81" t="s">
        <v>103</v>
      </c>
      <c r="UDJ77" s="81" t="s">
        <v>314</v>
      </c>
      <c r="UDK77" s="135">
        <v>11968</v>
      </c>
      <c r="UDL77" s="81" t="s">
        <v>311</v>
      </c>
      <c r="UDM77" s="81">
        <v>89</v>
      </c>
      <c r="UDN77" s="81" t="s">
        <v>315</v>
      </c>
      <c r="UDO77" s="81" t="s">
        <v>309</v>
      </c>
      <c r="UDP77" s="81" t="s">
        <v>99</v>
      </c>
      <c r="UDQ77" s="81" t="s">
        <v>103</v>
      </c>
      <c r="UDR77" s="81" t="s">
        <v>314</v>
      </c>
      <c r="UDS77" s="135">
        <v>11968</v>
      </c>
      <c r="UDT77" s="81" t="s">
        <v>311</v>
      </c>
      <c r="UDU77" s="81">
        <v>89</v>
      </c>
      <c r="UDV77" s="81" t="s">
        <v>315</v>
      </c>
      <c r="UDW77" s="81" t="s">
        <v>309</v>
      </c>
      <c r="UDX77" s="81" t="s">
        <v>99</v>
      </c>
      <c r="UDY77" s="81" t="s">
        <v>103</v>
      </c>
      <c r="UDZ77" s="81" t="s">
        <v>314</v>
      </c>
      <c r="UEA77" s="135">
        <v>11968</v>
      </c>
      <c r="UEB77" s="81" t="s">
        <v>311</v>
      </c>
      <c r="UEC77" s="81">
        <v>89</v>
      </c>
      <c r="UED77" s="81" t="s">
        <v>315</v>
      </c>
      <c r="UEE77" s="81" t="s">
        <v>309</v>
      </c>
      <c r="UEF77" s="81" t="s">
        <v>99</v>
      </c>
      <c r="UEG77" s="81" t="s">
        <v>103</v>
      </c>
      <c r="UEH77" s="81" t="s">
        <v>314</v>
      </c>
      <c r="UEI77" s="135">
        <v>11968</v>
      </c>
      <c r="UEJ77" s="81" t="s">
        <v>311</v>
      </c>
      <c r="UEK77" s="81">
        <v>89</v>
      </c>
      <c r="UEL77" s="81" t="s">
        <v>315</v>
      </c>
      <c r="UEM77" s="81" t="s">
        <v>309</v>
      </c>
      <c r="UEN77" s="81" t="s">
        <v>99</v>
      </c>
      <c r="UEO77" s="81" t="s">
        <v>103</v>
      </c>
      <c r="UEP77" s="81" t="s">
        <v>314</v>
      </c>
      <c r="UEQ77" s="135">
        <v>11968</v>
      </c>
      <c r="UER77" s="81" t="s">
        <v>311</v>
      </c>
      <c r="UES77" s="81">
        <v>89</v>
      </c>
      <c r="UET77" s="81" t="s">
        <v>315</v>
      </c>
      <c r="UEU77" s="81" t="s">
        <v>309</v>
      </c>
      <c r="UEV77" s="81" t="s">
        <v>99</v>
      </c>
      <c r="UEW77" s="81" t="s">
        <v>103</v>
      </c>
      <c r="UEX77" s="81" t="s">
        <v>314</v>
      </c>
      <c r="UEY77" s="135">
        <v>11968</v>
      </c>
      <c r="UEZ77" s="81" t="s">
        <v>311</v>
      </c>
      <c r="UFA77" s="81">
        <v>89</v>
      </c>
      <c r="UFB77" s="81" t="s">
        <v>315</v>
      </c>
      <c r="UFC77" s="81" t="s">
        <v>309</v>
      </c>
      <c r="UFD77" s="81" t="s">
        <v>99</v>
      </c>
      <c r="UFE77" s="81" t="s">
        <v>103</v>
      </c>
      <c r="UFF77" s="81" t="s">
        <v>314</v>
      </c>
      <c r="UFG77" s="135">
        <v>11968</v>
      </c>
      <c r="UFH77" s="81" t="s">
        <v>311</v>
      </c>
      <c r="UFI77" s="81">
        <v>89</v>
      </c>
      <c r="UFJ77" s="81" t="s">
        <v>315</v>
      </c>
      <c r="UFK77" s="81" t="s">
        <v>309</v>
      </c>
      <c r="UFL77" s="81" t="s">
        <v>99</v>
      </c>
      <c r="UFM77" s="81" t="s">
        <v>103</v>
      </c>
      <c r="UFN77" s="81" t="s">
        <v>314</v>
      </c>
      <c r="UFO77" s="135">
        <v>11968</v>
      </c>
      <c r="UFP77" s="81" t="s">
        <v>311</v>
      </c>
      <c r="UFQ77" s="81">
        <v>89</v>
      </c>
      <c r="UFR77" s="81" t="s">
        <v>315</v>
      </c>
      <c r="UFS77" s="81" t="s">
        <v>309</v>
      </c>
      <c r="UFT77" s="81" t="s">
        <v>99</v>
      </c>
      <c r="UFU77" s="81" t="s">
        <v>103</v>
      </c>
      <c r="UFV77" s="81" t="s">
        <v>314</v>
      </c>
      <c r="UFW77" s="135">
        <v>11968</v>
      </c>
      <c r="UFX77" s="81" t="s">
        <v>311</v>
      </c>
      <c r="UFY77" s="81">
        <v>89</v>
      </c>
      <c r="UFZ77" s="81" t="s">
        <v>315</v>
      </c>
      <c r="UGA77" s="81" t="s">
        <v>309</v>
      </c>
      <c r="UGB77" s="81" t="s">
        <v>99</v>
      </c>
      <c r="UGC77" s="81" t="s">
        <v>103</v>
      </c>
      <c r="UGD77" s="81" t="s">
        <v>314</v>
      </c>
      <c r="UGE77" s="135">
        <v>11968</v>
      </c>
      <c r="UGF77" s="81" t="s">
        <v>311</v>
      </c>
      <c r="UGG77" s="81">
        <v>89</v>
      </c>
      <c r="UGH77" s="81" t="s">
        <v>315</v>
      </c>
      <c r="UGI77" s="81" t="s">
        <v>309</v>
      </c>
      <c r="UGJ77" s="81" t="s">
        <v>99</v>
      </c>
      <c r="UGK77" s="81" t="s">
        <v>103</v>
      </c>
      <c r="UGL77" s="81" t="s">
        <v>314</v>
      </c>
      <c r="UGM77" s="135">
        <v>11968</v>
      </c>
      <c r="UGN77" s="81" t="s">
        <v>311</v>
      </c>
      <c r="UGO77" s="81">
        <v>89</v>
      </c>
      <c r="UGP77" s="81" t="s">
        <v>315</v>
      </c>
      <c r="UGQ77" s="81" t="s">
        <v>309</v>
      </c>
      <c r="UGR77" s="81" t="s">
        <v>99</v>
      </c>
      <c r="UGS77" s="81" t="s">
        <v>103</v>
      </c>
      <c r="UGT77" s="81" t="s">
        <v>314</v>
      </c>
      <c r="UGU77" s="135">
        <v>11968</v>
      </c>
      <c r="UGV77" s="81" t="s">
        <v>311</v>
      </c>
      <c r="UGW77" s="81">
        <v>89</v>
      </c>
      <c r="UGX77" s="81" t="s">
        <v>315</v>
      </c>
      <c r="UGY77" s="81" t="s">
        <v>309</v>
      </c>
      <c r="UGZ77" s="81" t="s">
        <v>99</v>
      </c>
      <c r="UHA77" s="81" t="s">
        <v>103</v>
      </c>
      <c r="UHB77" s="81" t="s">
        <v>314</v>
      </c>
      <c r="UHC77" s="135">
        <v>11968</v>
      </c>
      <c r="UHD77" s="81" t="s">
        <v>311</v>
      </c>
      <c r="UHE77" s="81">
        <v>89</v>
      </c>
      <c r="UHF77" s="81" t="s">
        <v>315</v>
      </c>
      <c r="UHG77" s="81" t="s">
        <v>309</v>
      </c>
      <c r="UHH77" s="81" t="s">
        <v>99</v>
      </c>
      <c r="UHI77" s="81" t="s">
        <v>103</v>
      </c>
      <c r="UHJ77" s="81" t="s">
        <v>314</v>
      </c>
      <c r="UHK77" s="135">
        <v>11968</v>
      </c>
      <c r="UHL77" s="81" t="s">
        <v>311</v>
      </c>
      <c r="UHM77" s="81">
        <v>89</v>
      </c>
      <c r="UHN77" s="81" t="s">
        <v>315</v>
      </c>
      <c r="UHO77" s="81" t="s">
        <v>309</v>
      </c>
      <c r="UHP77" s="81" t="s">
        <v>99</v>
      </c>
      <c r="UHQ77" s="81" t="s">
        <v>103</v>
      </c>
      <c r="UHR77" s="81" t="s">
        <v>314</v>
      </c>
      <c r="UHS77" s="135">
        <v>11968</v>
      </c>
      <c r="UHT77" s="81" t="s">
        <v>311</v>
      </c>
      <c r="UHU77" s="81">
        <v>89</v>
      </c>
      <c r="UHV77" s="81" t="s">
        <v>315</v>
      </c>
      <c r="UHW77" s="81" t="s">
        <v>309</v>
      </c>
      <c r="UHX77" s="81" t="s">
        <v>99</v>
      </c>
      <c r="UHY77" s="81" t="s">
        <v>103</v>
      </c>
      <c r="UHZ77" s="81" t="s">
        <v>314</v>
      </c>
      <c r="UIA77" s="135">
        <v>11968</v>
      </c>
      <c r="UIB77" s="81" t="s">
        <v>311</v>
      </c>
      <c r="UIC77" s="81">
        <v>89</v>
      </c>
      <c r="UID77" s="81" t="s">
        <v>315</v>
      </c>
      <c r="UIE77" s="81" t="s">
        <v>309</v>
      </c>
      <c r="UIF77" s="81" t="s">
        <v>99</v>
      </c>
      <c r="UIG77" s="81" t="s">
        <v>103</v>
      </c>
      <c r="UIH77" s="81" t="s">
        <v>314</v>
      </c>
      <c r="UII77" s="135">
        <v>11968</v>
      </c>
      <c r="UIJ77" s="81" t="s">
        <v>311</v>
      </c>
      <c r="UIK77" s="81">
        <v>89</v>
      </c>
      <c r="UIL77" s="81" t="s">
        <v>315</v>
      </c>
      <c r="UIM77" s="81" t="s">
        <v>309</v>
      </c>
      <c r="UIN77" s="81" t="s">
        <v>99</v>
      </c>
      <c r="UIO77" s="81" t="s">
        <v>103</v>
      </c>
      <c r="UIP77" s="81" t="s">
        <v>314</v>
      </c>
      <c r="UIQ77" s="135">
        <v>11968</v>
      </c>
      <c r="UIR77" s="81" t="s">
        <v>311</v>
      </c>
      <c r="UIS77" s="81">
        <v>89</v>
      </c>
      <c r="UIT77" s="81" t="s">
        <v>315</v>
      </c>
      <c r="UIU77" s="81" t="s">
        <v>309</v>
      </c>
      <c r="UIV77" s="81" t="s">
        <v>99</v>
      </c>
      <c r="UIW77" s="81" t="s">
        <v>103</v>
      </c>
      <c r="UIX77" s="81" t="s">
        <v>314</v>
      </c>
      <c r="UIY77" s="135">
        <v>11968</v>
      </c>
      <c r="UIZ77" s="81" t="s">
        <v>311</v>
      </c>
      <c r="UJA77" s="81">
        <v>89</v>
      </c>
      <c r="UJB77" s="81" t="s">
        <v>315</v>
      </c>
      <c r="UJC77" s="81" t="s">
        <v>309</v>
      </c>
      <c r="UJD77" s="81" t="s">
        <v>99</v>
      </c>
      <c r="UJE77" s="81" t="s">
        <v>103</v>
      </c>
      <c r="UJF77" s="81" t="s">
        <v>314</v>
      </c>
      <c r="UJG77" s="135">
        <v>11968</v>
      </c>
      <c r="UJH77" s="81" t="s">
        <v>311</v>
      </c>
      <c r="UJI77" s="81">
        <v>89</v>
      </c>
      <c r="UJJ77" s="81" t="s">
        <v>315</v>
      </c>
      <c r="UJK77" s="81" t="s">
        <v>309</v>
      </c>
      <c r="UJL77" s="81" t="s">
        <v>99</v>
      </c>
      <c r="UJM77" s="81" t="s">
        <v>103</v>
      </c>
      <c r="UJN77" s="81" t="s">
        <v>314</v>
      </c>
      <c r="UJO77" s="135">
        <v>11968</v>
      </c>
      <c r="UJP77" s="81" t="s">
        <v>311</v>
      </c>
      <c r="UJQ77" s="81">
        <v>89</v>
      </c>
      <c r="UJR77" s="81" t="s">
        <v>315</v>
      </c>
      <c r="UJS77" s="81" t="s">
        <v>309</v>
      </c>
      <c r="UJT77" s="81" t="s">
        <v>99</v>
      </c>
      <c r="UJU77" s="81" t="s">
        <v>103</v>
      </c>
      <c r="UJV77" s="81" t="s">
        <v>314</v>
      </c>
      <c r="UJW77" s="135">
        <v>11968</v>
      </c>
      <c r="UJX77" s="81" t="s">
        <v>311</v>
      </c>
      <c r="UJY77" s="81">
        <v>89</v>
      </c>
      <c r="UJZ77" s="81" t="s">
        <v>315</v>
      </c>
      <c r="UKA77" s="81" t="s">
        <v>309</v>
      </c>
      <c r="UKB77" s="81" t="s">
        <v>99</v>
      </c>
      <c r="UKC77" s="81" t="s">
        <v>103</v>
      </c>
      <c r="UKD77" s="81" t="s">
        <v>314</v>
      </c>
      <c r="UKE77" s="135">
        <v>11968</v>
      </c>
      <c r="UKF77" s="81" t="s">
        <v>311</v>
      </c>
      <c r="UKG77" s="81">
        <v>89</v>
      </c>
      <c r="UKH77" s="81" t="s">
        <v>315</v>
      </c>
      <c r="UKI77" s="81" t="s">
        <v>309</v>
      </c>
      <c r="UKJ77" s="81" t="s">
        <v>99</v>
      </c>
      <c r="UKK77" s="81" t="s">
        <v>103</v>
      </c>
      <c r="UKL77" s="81" t="s">
        <v>314</v>
      </c>
      <c r="UKM77" s="135">
        <v>11968</v>
      </c>
      <c r="UKN77" s="81" t="s">
        <v>311</v>
      </c>
      <c r="UKO77" s="81">
        <v>89</v>
      </c>
      <c r="UKP77" s="81" t="s">
        <v>315</v>
      </c>
      <c r="UKQ77" s="81" t="s">
        <v>309</v>
      </c>
      <c r="UKR77" s="81" t="s">
        <v>99</v>
      </c>
      <c r="UKS77" s="81" t="s">
        <v>103</v>
      </c>
      <c r="UKT77" s="81" t="s">
        <v>314</v>
      </c>
      <c r="UKU77" s="135">
        <v>11968</v>
      </c>
      <c r="UKV77" s="81" t="s">
        <v>311</v>
      </c>
      <c r="UKW77" s="81">
        <v>89</v>
      </c>
      <c r="UKX77" s="81" t="s">
        <v>315</v>
      </c>
      <c r="UKY77" s="81" t="s">
        <v>309</v>
      </c>
      <c r="UKZ77" s="81" t="s">
        <v>99</v>
      </c>
      <c r="ULA77" s="81" t="s">
        <v>103</v>
      </c>
      <c r="ULB77" s="81" t="s">
        <v>314</v>
      </c>
      <c r="ULC77" s="135">
        <v>11968</v>
      </c>
      <c r="ULD77" s="81" t="s">
        <v>311</v>
      </c>
      <c r="ULE77" s="81">
        <v>89</v>
      </c>
      <c r="ULF77" s="81" t="s">
        <v>315</v>
      </c>
      <c r="ULG77" s="81" t="s">
        <v>309</v>
      </c>
      <c r="ULH77" s="81" t="s">
        <v>99</v>
      </c>
      <c r="ULI77" s="81" t="s">
        <v>103</v>
      </c>
      <c r="ULJ77" s="81" t="s">
        <v>314</v>
      </c>
      <c r="ULK77" s="135">
        <v>11968</v>
      </c>
      <c r="ULL77" s="81" t="s">
        <v>311</v>
      </c>
      <c r="ULM77" s="81">
        <v>89</v>
      </c>
      <c r="ULN77" s="81" t="s">
        <v>315</v>
      </c>
      <c r="ULO77" s="81" t="s">
        <v>309</v>
      </c>
      <c r="ULP77" s="81" t="s">
        <v>99</v>
      </c>
      <c r="ULQ77" s="81" t="s">
        <v>103</v>
      </c>
      <c r="ULR77" s="81" t="s">
        <v>314</v>
      </c>
      <c r="ULS77" s="135">
        <v>11968</v>
      </c>
      <c r="ULT77" s="81" t="s">
        <v>311</v>
      </c>
      <c r="ULU77" s="81">
        <v>89</v>
      </c>
      <c r="ULV77" s="81" t="s">
        <v>315</v>
      </c>
      <c r="ULW77" s="81" t="s">
        <v>309</v>
      </c>
      <c r="ULX77" s="81" t="s">
        <v>99</v>
      </c>
      <c r="ULY77" s="81" t="s">
        <v>103</v>
      </c>
      <c r="ULZ77" s="81" t="s">
        <v>314</v>
      </c>
      <c r="UMA77" s="135">
        <v>11968</v>
      </c>
      <c r="UMB77" s="81" t="s">
        <v>311</v>
      </c>
      <c r="UMC77" s="81">
        <v>89</v>
      </c>
      <c r="UMD77" s="81" t="s">
        <v>315</v>
      </c>
      <c r="UME77" s="81" t="s">
        <v>309</v>
      </c>
      <c r="UMF77" s="81" t="s">
        <v>99</v>
      </c>
      <c r="UMG77" s="81" t="s">
        <v>103</v>
      </c>
      <c r="UMH77" s="81" t="s">
        <v>314</v>
      </c>
      <c r="UMI77" s="135">
        <v>11968</v>
      </c>
      <c r="UMJ77" s="81" t="s">
        <v>311</v>
      </c>
      <c r="UMK77" s="81">
        <v>89</v>
      </c>
      <c r="UML77" s="81" t="s">
        <v>315</v>
      </c>
      <c r="UMM77" s="81" t="s">
        <v>309</v>
      </c>
      <c r="UMN77" s="81" t="s">
        <v>99</v>
      </c>
      <c r="UMO77" s="81" t="s">
        <v>103</v>
      </c>
      <c r="UMP77" s="81" t="s">
        <v>314</v>
      </c>
      <c r="UMQ77" s="135">
        <v>11968</v>
      </c>
      <c r="UMR77" s="81" t="s">
        <v>311</v>
      </c>
      <c r="UMS77" s="81">
        <v>89</v>
      </c>
      <c r="UMT77" s="81" t="s">
        <v>315</v>
      </c>
      <c r="UMU77" s="81" t="s">
        <v>309</v>
      </c>
      <c r="UMV77" s="81" t="s">
        <v>99</v>
      </c>
      <c r="UMW77" s="81" t="s">
        <v>103</v>
      </c>
      <c r="UMX77" s="81" t="s">
        <v>314</v>
      </c>
      <c r="UMY77" s="135">
        <v>11968</v>
      </c>
      <c r="UMZ77" s="81" t="s">
        <v>311</v>
      </c>
      <c r="UNA77" s="81">
        <v>89</v>
      </c>
      <c r="UNB77" s="81" t="s">
        <v>315</v>
      </c>
      <c r="UNC77" s="81" t="s">
        <v>309</v>
      </c>
      <c r="UND77" s="81" t="s">
        <v>99</v>
      </c>
      <c r="UNE77" s="81" t="s">
        <v>103</v>
      </c>
      <c r="UNF77" s="81" t="s">
        <v>314</v>
      </c>
      <c r="UNG77" s="135">
        <v>11968</v>
      </c>
      <c r="UNH77" s="81" t="s">
        <v>311</v>
      </c>
      <c r="UNI77" s="81">
        <v>89</v>
      </c>
      <c r="UNJ77" s="81" t="s">
        <v>315</v>
      </c>
      <c r="UNK77" s="81" t="s">
        <v>309</v>
      </c>
      <c r="UNL77" s="81" t="s">
        <v>99</v>
      </c>
      <c r="UNM77" s="81" t="s">
        <v>103</v>
      </c>
      <c r="UNN77" s="81" t="s">
        <v>314</v>
      </c>
      <c r="UNO77" s="135">
        <v>11968</v>
      </c>
      <c r="UNP77" s="81" t="s">
        <v>311</v>
      </c>
      <c r="UNQ77" s="81">
        <v>89</v>
      </c>
      <c r="UNR77" s="81" t="s">
        <v>315</v>
      </c>
      <c r="UNS77" s="81" t="s">
        <v>309</v>
      </c>
      <c r="UNT77" s="81" t="s">
        <v>99</v>
      </c>
      <c r="UNU77" s="81" t="s">
        <v>103</v>
      </c>
      <c r="UNV77" s="81" t="s">
        <v>314</v>
      </c>
      <c r="UNW77" s="135">
        <v>11968</v>
      </c>
      <c r="UNX77" s="81" t="s">
        <v>311</v>
      </c>
      <c r="UNY77" s="81">
        <v>89</v>
      </c>
      <c r="UNZ77" s="81" t="s">
        <v>315</v>
      </c>
      <c r="UOA77" s="81" t="s">
        <v>309</v>
      </c>
      <c r="UOB77" s="81" t="s">
        <v>99</v>
      </c>
      <c r="UOC77" s="81" t="s">
        <v>103</v>
      </c>
      <c r="UOD77" s="81" t="s">
        <v>314</v>
      </c>
      <c r="UOE77" s="135">
        <v>11968</v>
      </c>
      <c r="UOF77" s="81" t="s">
        <v>311</v>
      </c>
      <c r="UOG77" s="81">
        <v>89</v>
      </c>
      <c r="UOH77" s="81" t="s">
        <v>315</v>
      </c>
      <c r="UOI77" s="81" t="s">
        <v>309</v>
      </c>
      <c r="UOJ77" s="81" t="s">
        <v>99</v>
      </c>
      <c r="UOK77" s="81" t="s">
        <v>103</v>
      </c>
      <c r="UOL77" s="81" t="s">
        <v>314</v>
      </c>
      <c r="UOM77" s="135">
        <v>11968</v>
      </c>
      <c r="UON77" s="81" t="s">
        <v>311</v>
      </c>
      <c r="UOO77" s="81">
        <v>89</v>
      </c>
      <c r="UOP77" s="81" t="s">
        <v>315</v>
      </c>
      <c r="UOQ77" s="81" t="s">
        <v>309</v>
      </c>
      <c r="UOR77" s="81" t="s">
        <v>99</v>
      </c>
      <c r="UOS77" s="81" t="s">
        <v>103</v>
      </c>
      <c r="UOT77" s="81" t="s">
        <v>314</v>
      </c>
      <c r="UOU77" s="135">
        <v>11968</v>
      </c>
      <c r="UOV77" s="81" t="s">
        <v>311</v>
      </c>
      <c r="UOW77" s="81">
        <v>89</v>
      </c>
      <c r="UOX77" s="81" t="s">
        <v>315</v>
      </c>
      <c r="UOY77" s="81" t="s">
        <v>309</v>
      </c>
      <c r="UOZ77" s="81" t="s">
        <v>99</v>
      </c>
      <c r="UPA77" s="81" t="s">
        <v>103</v>
      </c>
      <c r="UPB77" s="81" t="s">
        <v>314</v>
      </c>
      <c r="UPC77" s="135">
        <v>11968</v>
      </c>
      <c r="UPD77" s="81" t="s">
        <v>311</v>
      </c>
      <c r="UPE77" s="81">
        <v>89</v>
      </c>
      <c r="UPF77" s="81" t="s">
        <v>315</v>
      </c>
      <c r="UPG77" s="81" t="s">
        <v>309</v>
      </c>
      <c r="UPH77" s="81" t="s">
        <v>99</v>
      </c>
      <c r="UPI77" s="81" t="s">
        <v>103</v>
      </c>
      <c r="UPJ77" s="81" t="s">
        <v>314</v>
      </c>
      <c r="UPK77" s="135">
        <v>11968</v>
      </c>
      <c r="UPL77" s="81" t="s">
        <v>311</v>
      </c>
      <c r="UPM77" s="81">
        <v>89</v>
      </c>
      <c r="UPN77" s="81" t="s">
        <v>315</v>
      </c>
      <c r="UPO77" s="81" t="s">
        <v>309</v>
      </c>
      <c r="UPP77" s="81" t="s">
        <v>99</v>
      </c>
      <c r="UPQ77" s="81" t="s">
        <v>103</v>
      </c>
      <c r="UPR77" s="81" t="s">
        <v>314</v>
      </c>
      <c r="UPS77" s="135">
        <v>11968</v>
      </c>
      <c r="UPT77" s="81" t="s">
        <v>311</v>
      </c>
      <c r="UPU77" s="81">
        <v>89</v>
      </c>
      <c r="UPV77" s="81" t="s">
        <v>315</v>
      </c>
      <c r="UPW77" s="81" t="s">
        <v>309</v>
      </c>
      <c r="UPX77" s="81" t="s">
        <v>99</v>
      </c>
      <c r="UPY77" s="81" t="s">
        <v>103</v>
      </c>
      <c r="UPZ77" s="81" t="s">
        <v>314</v>
      </c>
      <c r="UQA77" s="135">
        <v>11968</v>
      </c>
      <c r="UQB77" s="81" t="s">
        <v>311</v>
      </c>
      <c r="UQC77" s="81">
        <v>89</v>
      </c>
      <c r="UQD77" s="81" t="s">
        <v>315</v>
      </c>
      <c r="UQE77" s="81" t="s">
        <v>309</v>
      </c>
      <c r="UQF77" s="81" t="s">
        <v>99</v>
      </c>
      <c r="UQG77" s="81" t="s">
        <v>103</v>
      </c>
      <c r="UQH77" s="81" t="s">
        <v>314</v>
      </c>
      <c r="UQI77" s="135">
        <v>11968</v>
      </c>
      <c r="UQJ77" s="81" t="s">
        <v>311</v>
      </c>
      <c r="UQK77" s="81">
        <v>89</v>
      </c>
      <c r="UQL77" s="81" t="s">
        <v>315</v>
      </c>
      <c r="UQM77" s="81" t="s">
        <v>309</v>
      </c>
      <c r="UQN77" s="81" t="s">
        <v>99</v>
      </c>
      <c r="UQO77" s="81" t="s">
        <v>103</v>
      </c>
      <c r="UQP77" s="81" t="s">
        <v>314</v>
      </c>
      <c r="UQQ77" s="135">
        <v>11968</v>
      </c>
      <c r="UQR77" s="81" t="s">
        <v>311</v>
      </c>
      <c r="UQS77" s="81">
        <v>89</v>
      </c>
      <c r="UQT77" s="81" t="s">
        <v>315</v>
      </c>
      <c r="UQU77" s="81" t="s">
        <v>309</v>
      </c>
      <c r="UQV77" s="81" t="s">
        <v>99</v>
      </c>
      <c r="UQW77" s="81" t="s">
        <v>103</v>
      </c>
      <c r="UQX77" s="81" t="s">
        <v>314</v>
      </c>
      <c r="UQY77" s="135">
        <v>11968</v>
      </c>
      <c r="UQZ77" s="81" t="s">
        <v>311</v>
      </c>
      <c r="URA77" s="81">
        <v>89</v>
      </c>
      <c r="URB77" s="81" t="s">
        <v>315</v>
      </c>
      <c r="URC77" s="81" t="s">
        <v>309</v>
      </c>
      <c r="URD77" s="81" t="s">
        <v>99</v>
      </c>
      <c r="URE77" s="81" t="s">
        <v>103</v>
      </c>
      <c r="URF77" s="81" t="s">
        <v>314</v>
      </c>
      <c r="URG77" s="135">
        <v>11968</v>
      </c>
      <c r="URH77" s="81" t="s">
        <v>311</v>
      </c>
      <c r="URI77" s="81">
        <v>89</v>
      </c>
      <c r="URJ77" s="81" t="s">
        <v>315</v>
      </c>
      <c r="URK77" s="81" t="s">
        <v>309</v>
      </c>
      <c r="URL77" s="81" t="s">
        <v>99</v>
      </c>
      <c r="URM77" s="81" t="s">
        <v>103</v>
      </c>
      <c r="URN77" s="81" t="s">
        <v>314</v>
      </c>
      <c r="URO77" s="135">
        <v>11968</v>
      </c>
      <c r="URP77" s="81" t="s">
        <v>311</v>
      </c>
      <c r="URQ77" s="81">
        <v>89</v>
      </c>
      <c r="URR77" s="81" t="s">
        <v>315</v>
      </c>
      <c r="URS77" s="81" t="s">
        <v>309</v>
      </c>
      <c r="URT77" s="81" t="s">
        <v>99</v>
      </c>
      <c r="URU77" s="81" t="s">
        <v>103</v>
      </c>
      <c r="URV77" s="81" t="s">
        <v>314</v>
      </c>
      <c r="URW77" s="135">
        <v>11968</v>
      </c>
      <c r="URX77" s="81" t="s">
        <v>311</v>
      </c>
      <c r="URY77" s="81">
        <v>89</v>
      </c>
      <c r="URZ77" s="81" t="s">
        <v>315</v>
      </c>
      <c r="USA77" s="81" t="s">
        <v>309</v>
      </c>
      <c r="USB77" s="81" t="s">
        <v>99</v>
      </c>
      <c r="USC77" s="81" t="s">
        <v>103</v>
      </c>
      <c r="USD77" s="81" t="s">
        <v>314</v>
      </c>
      <c r="USE77" s="135">
        <v>11968</v>
      </c>
      <c r="USF77" s="81" t="s">
        <v>311</v>
      </c>
      <c r="USG77" s="81">
        <v>89</v>
      </c>
      <c r="USH77" s="81" t="s">
        <v>315</v>
      </c>
      <c r="USI77" s="81" t="s">
        <v>309</v>
      </c>
      <c r="USJ77" s="81" t="s">
        <v>99</v>
      </c>
      <c r="USK77" s="81" t="s">
        <v>103</v>
      </c>
      <c r="USL77" s="81" t="s">
        <v>314</v>
      </c>
      <c r="USM77" s="135">
        <v>11968</v>
      </c>
      <c r="USN77" s="81" t="s">
        <v>311</v>
      </c>
      <c r="USO77" s="81">
        <v>89</v>
      </c>
      <c r="USP77" s="81" t="s">
        <v>315</v>
      </c>
      <c r="USQ77" s="81" t="s">
        <v>309</v>
      </c>
      <c r="USR77" s="81" t="s">
        <v>99</v>
      </c>
      <c r="USS77" s="81" t="s">
        <v>103</v>
      </c>
      <c r="UST77" s="81" t="s">
        <v>314</v>
      </c>
      <c r="USU77" s="135">
        <v>11968</v>
      </c>
      <c r="USV77" s="81" t="s">
        <v>311</v>
      </c>
      <c r="USW77" s="81">
        <v>89</v>
      </c>
      <c r="USX77" s="81" t="s">
        <v>315</v>
      </c>
      <c r="USY77" s="81" t="s">
        <v>309</v>
      </c>
      <c r="USZ77" s="81" t="s">
        <v>99</v>
      </c>
      <c r="UTA77" s="81" t="s">
        <v>103</v>
      </c>
      <c r="UTB77" s="81" t="s">
        <v>314</v>
      </c>
      <c r="UTC77" s="135">
        <v>11968</v>
      </c>
      <c r="UTD77" s="81" t="s">
        <v>311</v>
      </c>
      <c r="UTE77" s="81">
        <v>89</v>
      </c>
      <c r="UTF77" s="81" t="s">
        <v>315</v>
      </c>
      <c r="UTG77" s="81" t="s">
        <v>309</v>
      </c>
      <c r="UTH77" s="81" t="s">
        <v>99</v>
      </c>
      <c r="UTI77" s="81" t="s">
        <v>103</v>
      </c>
      <c r="UTJ77" s="81" t="s">
        <v>314</v>
      </c>
      <c r="UTK77" s="135">
        <v>11968</v>
      </c>
      <c r="UTL77" s="81" t="s">
        <v>311</v>
      </c>
      <c r="UTM77" s="81">
        <v>89</v>
      </c>
      <c r="UTN77" s="81" t="s">
        <v>315</v>
      </c>
      <c r="UTO77" s="81" t="s">
        <v>309</v>
      </c>
      <c r="UTP77" s="81" t="s">
        <v>99</v>
      </c>
      <c r="UTQ77" s="81" t="s">
        <v>103</v>
      </c>
      <c r="UTR77" s="81" t="s">
        <v>314</v>
      </c>
      <c r="UTS77" s="135">
        <v>11968</v>
      </c>
      <c r="UTT77" s="81" t="s">
        <v>311</v>
      </c>
      <c r="UTU77" s="81">
        <v>89</v>
      </c>
      <c r="UTV77" s="81" t="s">
        <v>315</v>
      </c>
      <c r="UTW77" s="81" t="s">
        <v>309</v>
      </c>
      <c r="UTX77" s="81" t="s">
        <v>99</v>
      </c>
      <c r="UTY77" s="81" t="s">
        <v>103</v>
      </c>
      <c r="UTZ77" s="81" t="s">
        <v>314</v>
      </c>
      <c r="UUA77" s="135">
        <v>11968</v>
      </c>
      <c r="UUB77" s="81" t="s">
        <v>311</v>
      </c>
      <c r="UUC77" s="81">
        <v>89</v>
      </c>
      <c r="UUD77" s="81" t="s">
        <v>315</v>
      </c>
      <c r="UUE77" s="81" t="s">
        <v>309</v>
      </c>
      <c r="UUF77" s="81" t="s">
        <v>99</v>
      </c>
      <c r="UUG77" s="81" t="s">
        <v>103</v>
      </c>
      <c r="UUH77" s="81" t="s">
        <v>314</v>
      </c>
      <c r="UUI77" s="135">
        <v>11968</v>
      </c>
      <c r="UUJ77" s="81" t="s">
        <v>311</v>
      </c>
      <c r="UUK77" s="81">
        <v>89</v>
      </c>
      <c r="UUL77" s="81" t="s">
        <v>315</v>
      </c>
      <c r="UUM77" s="81" t="s">
        <v>309</v>
      </c>
      <c r="UUN77" s="81" t="s">
        <v>99</v>
      </c>
      <c r="UUO77" s="81" t="s">
        <v>103</v>
      </c>
      <c r="UUP77" s="81" t="s">
        <v>314</v>
      </c>
      <c r="UUQ77" s="135">
        <v>11968</v>
      </c>
      <c r="UUR77" s="81" t="s">
        <v>311</v>
      </c>
      <c r="UUS77" s="81">
        <v>89</v>
      </c>
      <c r="UUT77" s="81" t="s">
        <v>315</v>
      </c>
      <c r="UUU77" s="81" t="s">
        <v>309</v>
      </c>
      <c r="UUV77" s="81" t="s">
        <v>99</v>
      </c>
      <c r="UUW77" s="81" t="s">
        <v>103</v>
      </c>
      <c r="UUX77" s="81" t="s">
        <v>314</v>
      </c>
      <c r="UUY77" s="135">
        <v>11968</v>
      </c>
      <c r="UUZ77" s="81" t="s">
        <v>311</v>
      </c>
      <c r="UVA77" s="81">
        <v>89</v>
      </c>
      <c r="UVB77" s="81" t="s">
        <v>315</v>
      </c>
      <c r="UVC77" s="81" t="s">
        <v>309</v>
      </c>
      <c r="UVD77" s="81" t="s">
        <v>99</v>
      </c>
      <c r="UVE77" s="81" t="s">
        <v>103</v>
      </c>
      <c r="UVF77" s="81" t="s">
        <v>314</v>
      </c>
      <c r="UVG77" s="135">
        <v>11968</v>
      </c>
      <c r="UVH77" s="81" t="s">
        <v>311</v>
      </c>
      <c r="UVI77" s="81">
        <v>89</v>
      </c>
      <c r="UVJ77" s="81" t="s">
        <v>315</v>
      </c>
      <c r="UVK77" s="81" t="s">
        <v>309</v>
      </c>
      <c r="UVL77" s="81" t="s">
        <v>99</v>
      </c>
      <c r="UVM77" s="81" t="s">
        <v>103</v>
      </c>
      <c r="UVN77" s="81" t="s">
        <v>314</v>
      </c>
      <c r="UVO77" s="135">
        <v>11968</v>
      </c>
      <c r="UVP77" s="81" t="s">
        <v>311</v>
      </c>
      <c r="UVQ77" s="81">
        <v>89</v>
      </c>
      <c r="UVR77" s="81" t="s">
        <v>315</v>
      </c>
      <c r="UVS77" s="81" t="s">
        <v>309</v>
      </c>
      <c r="UVT77" s="81" t="s">
        <v>99</v>
      </c>
      <c r="UVU77" s="81" t="s">
        <v>103</v>
      </c>
      <c r="UVV77" s="81" t="s">
        <v>314</v>
      </c>
      <c r="UVW77" s="135">
        <v>11968</v>
      </c>
      <c r="UVX77" s="81" t="s">
        <v>311</v>
      </c>
      <c r="UVY77" s="81">
        <v>89</v>
      </c>
      <c r="UVZ77" s="81" t="s">
        <v>315</v>
      </c>
      <c r="UWA77" s="81" t="s">
        <v>309</v>
      </c>
      <c r="UWB77" s="81" t="s">
        <v>99</v>
      </c>
      <c r="UWC77" s="81" t="s">
        <v>103</v>
      </c>
      <c r="UWD77" s="81" t="s">
        <v>314</v>
      </c>
      <c r="UWE77" s="135">
        <v>11968</v>
      </c>
      <c r="UWF77" s="81" t="s">
        <v>311</v>
      </c>
      <c r="UWG77" s="81">
        <v>89</v>
      </c>
      <c r="UWH77" s="81" t="s">
        <v>315</v>
      </c>
      <c r="UWI77" s="81" t="s">
        <v>309</v>
      </c>
      <c r="UWJ77" s="81" t="s">
        <v>99</v>
      </c>
      <c r="UWK77" s="81" t="s">
        <v>103</v>
      </c>
      <c r="UWL77" s="81" t="s">
        <v>314</v>
      </c>
      <c r="UWM77" s="135">
        <v>11968</v>
      </c>
      <c r="UWN77" s="81" t="s">
        <v>311</v>
      </c>
      <c r="UWO77" s="81">
        <v>89</v>
      </c>
      <c r="UWP77" s="81" t="s">
        <v>315</v>
      </c>
      <c r="UWQ77" s="81" t="s">
        <v>309</v>
      </c>
      <c r="UWR77" s="81" t="s">
        <v>99</v>
      </c>
      <c r="UWS77" s="81" t="s">
        <v>103</v>
      </c>
      <c r="UWT77" s="81" t="s">
        <v>314</v>
      </c>
      <c r="UWU77" s="135">
        <v>11968</v>
      </c>
      <c r="UWV77" s="81" t="s">
        <v>311</v>
      </c>
      <c r="UWW77" s="81">
        <v>89</v>
      </c>
      <c r="UWX77" s="81" t="s">
        <v>315</v>
      </c>
      <c r="UWY77" s="81" t="s">
        <v>309</v>
      </c>
      <c r="UWZ77" s="81" t="s">
        <v>99</v>
      </c>
      <c r="UXA77" s="81" t="s">
        <v>103</v>
      </c>
      <c r="UXB77" s="81" t="s">
        <v>314</v>
      </c>
      <c r="UXC77" s="135">
        <v>11968</v>
      </c>
      <c r="UXD77" s="81" t="s">
        <v>311</v>
      </c>
      <c r="UXE77" s="81">
        <v>89</v>
      </c>
      <c r="UXF77" s="81" t="s">
        <v>315</v>
      </c>
      <c r="UXG77" s="81" t="s">
        <v>309</v>
      </c>
      <c r="UXH77" s="81" t="s">
        <v>99</v>
      </c>
      <c r="UXI77" s="81" t="s">
        <v>103</v>
      </c>
      <c r="UXJ77" s="81" t="s">
        <v>314</v>
      </c>
      <c r="UXK77" s="135">
        <v>11968</v>
      </c>
      <c r="UXL77" s="81" t="s">
        <v>311</v>
      </c>
      <c r="UXM77" s="81">
        <v>89</v>
      </c>
      <c r="UXN77" s="81" t="s">
        <v>315</v>
      </c>
      <c r="UXO77" s="81" t="s">
        <v>309</v>
      </c>
      <c r="UXP77" s="81" t="s">
        <v>99</v>
      </c>
      <c r="UXQ77" s="81" t="s">
        <v>103</v>
      </c>
      <c r="UXR77" s="81" t="s">
        <v>314</v>
      </c>
      <c r="UXS77" s="135">
        <v>11968</v>
      </c>
      <c r="UXT77" s="81" t="s">
        <v>311</v>
      </c>
      <c r="UXU77" s="81">
        <v>89</v>
      </c>
      <c r="UXV77" s="81" t="s">
        <v>315</v>
      </c>
      <c r="UXW77" s="81" t="s">
        <v>309</v>
      </c>
      <c r="UXX77" s="81" t="s">
        <v>99</v>
      </c>
      <c r="UXY77" s="81" t="s">
        <v>103</v>
      </c>
      <c r="UXZ77" s="81" t="s">
        <v>314</v>
      </c>
      <c r="UYA77" s="135">
        <v>11968</v>
      </c>
      <c r="UYB77" s="81" t="s">
        <v>311</v>
      </c>
      <c r="UYC77" s="81">
        <v>89</v>
      </c>
      <c r="UYD77" s="81" t="s">
        <v>315</v>
      </c>
      <c r="UYE77" s="81" t="s">
        <v>309</v>
      </c>
      <c r="UYF77" s="81" t="s">
        <v>99</v>
      </c>
      <c r="UYG77" s="81" t="s">
        <v>103</v>
      </c>
      <c r="UYH77" s="81" t="s">
        <v>314</v>
      </c>
      <c r="UYI77" s="135">
        <v>11968</v>
      </c>
      <c r="UYJ77" s="81" t="s">
        <v>311</v>
      </c>
      <c r="UYK77" s="81">
        <v>89</v>
      </c>
      <c r="UYL77" s="81" t="s">
        <v>315</v>
      </c>
      <c r="UYM77" s="81" t="s">
        <v>309</v>
      </c>
      <c r="UYN77" s="81" t="s">
        <v>99</v>
      </c>
      <c r="UYO77" s="81" t="s">
        <v>103</v>
      </c>
      <c r="UYP77" s="81" t="s">
        <v>314</v>
      </c>
      <c r="UYQ77" s="135">
        <v>11968</v>
      </c>
      <c r="UYR77" s="81" t="s">
        <v>311</v>
      </c>
      <c r="UYS77" s="81">
        <v>89</v>
      </c>
      <c r="UYT77" s="81" t="s">
        <v>315</v>
      </c>
      <c r="UYU77" s="81" t="s">
        <v>309</v>
      </c>
      <c r="UYV77" s="81" t="s">
        <v>99</v>
      </c>
      <c r="UYW77" s="81" t="s">
        <v>103</v>
      </c>
      <c r="UYX77" s="81" t="s">
        <v>314</v>
      </c>
      <c r="UYY77" s="135">
        <v>11968</v>
      </c>
      <c r="UYZ77" s="81" t="s">
        <v>311</v>
      </c>
      <c r="UZA77" s="81">
        <v>89</v>
      </c>
      <c r="UZB77" s="81" t="s">
        <v>315</v>
      </c>
      <c r="UZC77" s="81" t="s">
        <v>309</v>
      </c>
      <c r="UZD77" s="81" t="s">
        <v>99</v>
      </c>
      <c r="UZE77" s="81" t="s">
        <v>103</v>
      </c>
      <c r="UZF77" s="81" t="s">
        <v>314</v>
      </c>
      <c r="UZG77" s="135">
        <v>11968</v>
      </c>
      <c r="UZH77" s="81" t="s">
        <v>311</v>
      </c>
      <c r="UZI77" s="81">
        <v>89</v>
      </c>
      <c r="UZJ77" s="81" t="s">
        <v>315</v>
      </c>
      <c r="UZK77" s="81" t="s">
        <v>309</v>
      </c>
      <c r="UZL77" s="81" t="s">
        <v>99</v>
      </c>
      <c r="UZM77" s="81" t="s">
        <v>103</v>
      </c>
      <c r="UZN77" s="81" t="s">
        <v>314</v>
      </c>
      <c r="UZO77" s="135">
        <v>11968</v>
      </c>
      <c r="UZP77" s="81" t="s">
        <v>311</v>
      </c>
      <c r="UZQ77" s="81">
        <v>89</v>
      </c>
      <c r="UZR77" s="81" t="s">
        <v>315</v>
      </c>
      <c r="UZS77" s="81" t="s">
        <v>309</v>
      </c>
      <c r="UZT77" s="81" t="s">
        <v>99</v>
      </c>
      <c r="UZU77" s="81" t="s">
        <v>103</v>
      </c>
      <c r="UZV77" s="81" t="s">
        <v>314</v>
      </c>
      <c r="UZW77" s="135">
        <v>11968</v>
      </c>
      <c r="UZX77" s="81" t="s">
        <v>311</v>
      </c>
      <c r="UZY77" s="81">
        <v>89</v>
      </c>
      <c r="UZZ77" s="81" t="s">
        <v>315</v>
      </c>
      <c r="VAA77" s="81" t="s">
        <v>309</v>
      </c>
      <c r="VAB77" s="81" t="s">
        <v>99</v>
      </c>
      <c r="VAC77" s="81" t="s">
        <v>103</v>
      </c>
      <c r="VAD77" s="81" t="s">
        <v>314</v>
      </c>
      <c r="VAE77" s="135">
        <v>11968</v>
      </c>
      <c r="VAF77" s="81" t="s">
        <v>311</v>
      </c>
      <c r="VAG77" s="81">
        <v>89</v>
      </c>
      <c r="VAH77" s="81" t="s">
        <v>315</v>
      </c>
      <c r="VAI77" s="81" t="s">
        <v>309</v>
      </c>
      <c r="VAJ77" s="81" t="s">
        <v>99</v>
      </c>
      <c r="VAK77" s="81" t="s">
        <v>103</v>
      </c>
      <c r="VAL77" s="81" t="s">
        <v>314</v>
      </c>
      <c r="VAM77" s="135">
        <v>11968</v>
      </c>
      <c r="VAN77" s="81" t="s">
        <v>311</v>
      </c>
      <c r="VAO77" s="81">
        <v>89</v>
      </c>
      <c r="VAP77" s="81" t="s">
        <v>315</v>
      </c>
      <c r="VAQ77" s="81" t="s">
        <v>309</v>
      </c>
      <c r="VAR77" s="81" t="s">
        <v>99</v>
      </c>
      <c r="VAS77" s="81" t="s">
        <v>103</v>
      </c>
      <c r="VAT77" s="81" t="s">
        <v>314</v>
      </c>
      <c r="VAU77" s="135">
        <v>11968</v>
      </c>
      <c r="VAV77" s="81" t="s">
        <v>311</v>
      </c>
      <c r="VAW77" s="81">
        <v>89</v>
      </c>
      <c r="VAX77" s="81" t="s">
        <v>315</v>
      </c>
      <c r="VAY77" s="81" t="s">
        <v>309</v>
      </c>
      <c r="VAZ77" s="81" t="s">
        <v>99</v>
      </c>
      <c r="VBA77" s="81" t="s">
        <v>103</v>
      </c>
      <c r="VBB77" s="81" t="s">
        <v>314</v>
      </c>
      <c r="VBC77" s="135">
        <v>11968</v>
      </c>
      <c r="VBD77" s="81" t="s">
        <v>311</v>
      </c>
      <c r="VBE77" s="81">
        <v>89</v>
      </c>
      <c r="VBF77" s="81" t="s">
        <v>315</v>
      </c>
      <c r="VBG77" s="81" t="s">
        <v>309</v>
      </c>
      <c r="VBH77" s="81" t="s">
        <v>99</v>
      </c>
      <c r="VBI77" s="81" t="s">
        <v>103</v>
      </c>
      <c r="VBJ77" s="81" t="s">
        <v>314</v>
      </c>
      <c r="VBK77" s="135">
        <v>11968</v>
      </c>
      <c r="VBL77" s="81" t="s">
        <v>311</v>
      </c>
      <c r="VBM77" s="81">
        <v>89</v>
      </c>
      <c r="VBN77" s="81" t="s">
        <v>315</v>
      </c>
      <c r="VBO77" s="81" t="s">
        <v>309</v>
      </c>
      <c r="VBP77" s="81" t="s">
        <v>99</v>
      </c>
      <c r="VBQ77" s="81" t="s">
        <v>103</v>
      </c>
      <c r="VBR77" s="81" t="s">
        <v>314</v>
      </c>
      <c r="VBS77" s="135">
        <v>11968</v>
      </c>
      <c r="VBT77" s="81" t="s">
        <v>311</v>
      </c>
      <c r="VBU77" s="81">
        <v>89</v>
      </c>
      <c r="VBV77" s="81" t="s">
        <v>315</v>
      </c>
      <c r="VBW77" s="81" t="s">
        <v>309</v>
      </c>
      <c r="VBX77" s="81" t="s">
        <v>99</v>
      </c>
      <c r="VBY77" s="81" t="s">
        <v>103</v>
      </c>
      <c r="VBZ77" s="81" t="s">
        <v>314</v>
      </c>
      <c r="VCA77" s="135">
        <v>11968</v>
      </c>
      <c r="VCB77" s="81" t="s">
        <v>311</v>
      </c>
      <c r="VCC77" s="81">
        <v>89</v>
      </c>
      <c r="VCD77" s="81" t="s">
        <v>315</v>
      </c>
      <c r="VCE77" s="81" t="s">
        <v>309</v>
      </c>
      <c r="VCF77" s="81" t="s">
        <v>99</v>
      </c>
      <c r="VCG77" s="81" t="s">
        <v>103</v>
      </c>
      <c r="VCH77" s="81" t="s">
        <v>314</v>
      </c>
      <c r="VCI77" s="135">
        <v>11968</v>
      </c>
      <c r="VCJ77" s="81" t="s">
        <v>311</v>
      </c>
      <c r="VCK77" s="81">
        <v>89</v>
      </c>
      <c r="VCL77" s="81" t="s">
        <v>315</v>
      </c>
      <c r="VCM77" s="81" t="s">
        <v>309</v>
      </c>
      <c r="VCN77" s="81" t="s">
        <v>99</v>
      </c>
      <c r="VCO77" s="81" t="s">
        <v>103</v>
      </c>
      <c r="VCP77" s="81" t="s">
        <v>314</v>
      </c>
      <c r="VCQ77" s="135">
        <v>11968</v>
      </c>
      <c r="VCR77" s="81" t="s">
        <v>311</v>
      </c>
      <c r="VCS77" s="81">
        <v>89</v>
      </c>
      <c r="VCT77" s="81" t="s">
        <v>315</v>
      </c>
      <c r="VCU77" s="81" t="s">
        <v>309</v>
      </c>
      <c r="VCV77" s="81" t="s">
        <v>99</v>
      </c>
      <c r="VCW77" s="81" t="s">
        <v>103</v>
      </c>
      <c r="VCX77" s="81" t="s">
        <v>314</v>
      </c>
      <c r="VCY77" s="135">
        <v>11968</v>
      </c>
      <c r="VCZ77" s="81" t="s">
        <v>311</v>
      </c>
      <c r="VDA77" s="81">
        <v>89</v>
      </c>
      <c r="VDB77" s="81" t="s">
        <v>315</v>
      </c>
      <c r="VDC77" s="81" t="s">
        <v>309</v>
      </c>
      <c r="VDD77" s="81" t="s">
        <v>99</v>
      </c>
      <c r="VDE77" s="81" t="s">
        <v>103</v>
      </c>
      <c r="VDF77" s="81" t="s">
        <v>314</v>
      </c>
      <c r="VDG77" s="135">
        <v>11968</v>
      </c>
      <c r="VDH77" s="81" t="s">
        <v>311</v>
      </c>
      <c r="VDI77" s="81">
        <v>89</v>
      </c>
      <c r="VDJ77" s="81" t="s">
        <v>315</v>
      </c>
      <c r="VDK77" s="81" t="s">
        <v>309</v>
      </c>
      <c r="VDL77" s="81" t="s">
        <v>99</v>
      </c>
      <c r="VDM77" s="81" t="s">
        <v>103</v>
      </c>
      <c r="VDN77" s="81" t="s">
        <v>314</v>
      </c>
      <c r="VDO77" s="135">
        <v>11968</v>
      </c>
      <c r="VDP77" s="81" t="s">
        <v>311</v>
      </c>
      <c r="VDQ77" s="81">
        <v>89</v>
      </c>
      <c r="VDR77" s="81" t="s">
        <v>315</v>
      </c>
      <c r="VDS77" s="81" t="s">
        <v>309</v>
      </c>
      <c r="VDT77" s="81" t="s">
        <v>99</v>
      </c>
      <c r="VDU77" s="81" t="s">
        <v>103</v>
      </c>
      <c r="VDV77" s="81" t="s">
        <v>314</v>
      </c>
      <c r="VDW77" s="135">
        <v>11968</v>
      </c>
      <c r="VDX77" s="81" t="s">
        <v>311</v>
      </c>
      <c r="VDY77" s="81">
        <v>89</v>
      </c>
      <c r="VDZ77" s="81" t="s">
        <v>315</v>
      </c>
      <c r="VEA77" s="81" t="s">
        <v>309</v>
      </c>
      <c r="VEB77" s="81" t="s">
        <v>99</v>
      </c>
      <c r="VEC77" s="81" t="s">
        <v>103</v>
      </c>
      <c r="VED77" s="81" t="s">
        <v>314</v>
      </c>
      <c r="VEE77" s="135">
        <v>11968</v>
      </c>
      <c r="VEF77" s="81" t="s">
        <v>311</v>
      </c>
      <c r="VEG77" s="81">
        <v>89</v>
      </c>
      <c r="VEH77" s="81" t="s">
        <v>315</v>
      </c>
      <c r="VEI77" s="81" t="s">
        <v>309</v>
      </c>
      <c r="VEJ77" s="81" t="s">
        <v>99</v>
      </c>
      <c r="VEK77" s="81" t="s">
        <v>103</v>
      </c>
      <c r="VEL77" s="81" t="s">
        <v>314</v>
      </c>
      <c r="VEM77" s="135">
        <v>11968</v>
      </c>
      <c r="VEN77" s="81" t="s">
        <v>311</v>
      </c>
      <c r="VEO77" s="81">
        <v>89</v>
      </c>
      <c r="VEP77" s="81" t="s">
        <v>315</v>
      </c>
      <c r="VEQ77" s="81" t="s">
        <v>309</v>
      </c>
      <c r="VER77" s="81" t="s">
        <v>99</v>
      </c>
      <c r="VES77" s="81" t="s">
        <v>103</v>
      </c>
      <c r="VET77" s="81" t="s">
        <v>314</v>
      </c>
      <c r="VEU77" s="135">
        <v>11968</v>
      </c>
      <c r="VEV77" s="81" t="s">
        <v>311</v>
      </c>
      <c r="VEW77" s="81">
        <v>89</v>
      </c>
      <c r="VEX77" s="81" t="s">
        <v>315</v>
      </c>
      <c r="VEY77" s="81" t="s">
        <v>309</v>
      </c>
      <c r="VEZ77" s="81" t="s">
        <v>99</v>
      </c>
      <c r="VFA77" s="81" t="s">
        <v>103</v>
      </c>
      <c r="VFB77" s="81" t="s">
        <v>314</v>
      </c>
      <c r="VFC77" s="135">
        <v>11968</v>
      </c>
      <c r="VFD77" s="81" t="s">
        <v>311</v>
      </c>
      <c r="VFE77" s="81">
        <v>89</v>
      </c>
      <c r="VFF77" s="81" t="s">
        <v>315</v>
      </c>
      <c r="VFG77" s="81" t="s">
        <v>309</v>
      </c>
      <c r="VFH77" s="81" t="s">
        <v>99</v>
      </c>
      <c r="VFI77" s="81" t="s">
        <v>103</v>
      </c>
      <c r="VFJ77" s="81" t="s">
        <v>314</v>
      </c>
      <c r="VFK77" s="135">
        <v>11968</v>
      </c>
      <c r="VFL77" s="81" t="s">
        <v>311</v>
      </c>
      <c r="VFM77" s="81">
        <v>89</v>
      </c>
      <c r="VFN77" s="81" t="s">
        <v>315</v>
      </c>
      <c r="VFO77" s="81" t="s">
        <v>309</v>
      </c>
      <c r="VFP77" s="81" t="s">
        <v>99</v>
      </c>
      <c r="VFQ77" s="81" t="s">
        <v>103</v>
      </c>
      <c r="VFR77" s="81" t="s">
        <v>314</v>
      </c>
      <c r="VFS77" s="135">
        <v>11968</v>
      </c>
      <c r="VFT77" s="81" t="s">
        <v>311</v>
      </c>
      <c r="VFU77" s="81">
        <v>89</v>
      </c>
      <c r="VFV77" s="81" t="s">
        <v>315</v>
      </c>
      <c r="VFW77" s="81" t="s">
        <v>309</v>
      </c>
      <c r="VFX77" s="81" t="s">
        <v>99</v>
      </c>
      <c r="VFY77" s="81" t="s">
        <v>103</v>
      </c>
      <c r="VFZ77" s="81" t="s">
        <v>314</v>
      </c>
      <c r="VGA77" s="135">
        <v>11968</v>
      </c>
      <c r="VGB77" s="81" t="s">
        <v>311</v>
      </c>
      <c r="VGC77" s="81">
        <v>89</v>
      </c>
      <c r="VGD77" s="81" t="s">
        <v>315</v>
      </c>
      <c r="VGE77" s="81" t="s">
        <v>309</v>
      </c>
      <c r="VGF77" s="81" t="s">
        <v>99</v>
      </c>
      <c r="VGG77" s="81" t="s">
        <v>103</v>
      </c>
      <c r="VGH77" s="81" t="s">
        <v>314</v>
      </c>
      <c r="VGI77" s="135">
        <v>11968</v>
      </c>
      <c r="VGJ77" s="81" t="s">
        <v>311</v>
      </c>
      <c r="VGK77" s="81">
        <v>89</v>
      </c>
      <c r="VGL77" s="81" t="s">
        <v>315</v>
      </c>
      <c r="VGM77" s="81" t="s">
        <v>309</v>
      </c>
      <c r="VGN77" s="81" t="s">
        <v>99</v>
      </c>
      <c r="VGO77" s="81" t="s">
        <v>103</v>
      </c>
      <c r="VGP77" s="81" t="s">
        <v>314</v>
      </c>
      <c r="VGQ77" s="135">
        <v>11968</v>
      </c>
      <c r="VGR77" s="81" t="s">
        <v>311</v>
      </c>
      <c r="VGS77" s="81">
        <v>89</v>
      </c>
      <c r="VGT77" s="81" t="s">
        <v>315</v>
      </c>
      <c r="VGU77" s="81" t="s">
        <v>309</v>
      </c>
      <c r="VGV77" s="81" t="s">
        <v>99</v>
      </c>
      <c r="VGW77" s="81" t="s">
        <v>103</v>
      </c>
      <c r="VGX77" s="81" t="s">
        <v>314</v>
      </c>
      <c r="VGY77" s="135">
        <v>11968</v>
      </c>
      <c r="VGZ77" s="81" t="s">
        <v>311</v>
      </c>
      <c r="VHA77" s="81">
        <v>89</v>
      </c>
      <c r="VHB77" s="81" t="s">
        <v>315</v>
      </c>
      <c r="VHC77" s="81" t="s">
        <v>309</v>
      </c>
      <c r="VHD77" s="81" t="s">
        <v>99</v>
      </c>
      <c r="VHE77" s="81" t="s">
        <v>103</v>
      </c>
      <c r="VHF77" s="81" t="s">
        <v>314</v>
      </c>
      <c r="VHG77" s="135">
        <v>11968</v>
      </c>
      <c r="VHH77" s="81" t="s">
        <v>311</v>
      </c>
      <c r="VHI77" s="81">
        <v>89</v>
      </c>
      <c r="VHJ77" s="81" t="s">
        <v>315</v>
      </c>
      <c r="VHK77" s="81" t="s">
        <v>309</v>
      </c>
      <c r="VHL77" s="81" t="s">
        <v>99</v>
      </c>
      <c r="VHM77" s="81" t="s">
        <v>103</v>
      </c>
      <c r="VHN77" s="81" t="s">
        <v>314</v>
      </c>
      <c r="VHO77" s="135">
        <v>11968</v>
      </c>
      <c r="VHP77" s="81" t="s">
        <v>311</v>
      </c>
      <c r="VHQ77" s="81">
        <v>89</v>
      </c>
      <c r="VHR77" s="81" t="s">
        <v>315</v>
      </c>
      <c r="VHS77" s="81" t="s">
        <v>309</v>
      </c>
      <c r="VHT77" s="81" t="s">
        <v>99</v>
      </c>
      <c r="VHU77" s="81" t="s">
        <v>103</v>
      </c>
      <c r="VHV77" s="81" t="s">
        <v>314</v>
      </c>
      <c r="VHW77" s="135">
        <v>11968</v>
      </c>
      <c r="VHX77" s="81" t="s">
        <v>311</v>
      </c>
      <c r="VHY77" s="81">
        <v>89</v>
      </c>
      <c r="VHZ77" s="81" t="s">
        <v>315</v>
      </c>
      <c r="VIA77" s="81" t="s">
        <v>309</v>
      </c>
      <c r="VIB77" s="81" t="s">
        <v>99</v>
      </c>
      <c r="VIC77" s="81" t="s">
        <v>103</v>
      </c>
      <c r="VID77" s="81" t="s">
        <v>314</v>
      </c>
      <c r="VIE77" s="135">
        <v>11968</v>
      </c>
      <c r="VIF77" s="81" t="s">
        <v>311</v>
      </c>
      <c r="VIG77" s="81">
        <v>89</v>
      </c>
      <c r="VIH77" s="81" t="s">
        <v>315</v>
      </c>
      <c r="VII77" s="81" t="s">
        <v>309</v>
      </c>
      <c r="VIJ77" s="81" t="s">
        <v>99</v>
      </c>
      <c r="VIK77" s="81" t="s">
        <v>103</v>
      </c>
      <c r="VIL77" s="81" t="s">
        <v>314</v>
      </c>
      <c r="VIM77" s="135">
        <v>11968</v>
      </c>
      <c r="VIN77" s="81" t="s">
        <v>311</v>
      </c>
      <c r="VIO77" s="81">
        <v>89</v>
      </c>
      <c r="VIP77" s="81" t="s">
        <v>315</v>
      </c>
      <c r="VIQ77" s="81" t="s">
        <v>309</v>
      </c>
      <c r="VIR77" s="81" t="s">
        <v>99</v>
      </c>
      <c r="VIS77" s="81" t="s">
        <v>103</v>
      </c>
      <c r="VIT77" s="81" t="s">
        <v>314</v>
      </c>
      <c r="VIU77" s="135">
        <v>11968</v>
      </c>
      <c r="VIV77" s="81" t="s">
        <v>311</v>
      </c>
      <c r="VIW77" s="81">
        <v>89</v>
      </c>
      <c r="VIX77" s="81" t="s">
        <v>315</v>
      </c>
      <c r="VIY77" s="81" t="s">
        <v>309</v>
      </c>
      <c r="VIZ77" s="81" t="s">
        <v>99</v>
      </c>
      <c r="VJA77" s="81" t="s">
        <v>103</v>
      </c>
      <c r="VJB77" s="81" t="s">
        <v>314</v>
      </c>
      <c r="VJC77" s="135">
        <v>11968</v>
      </c>
      <c r="VJD77" s="81" t="s">
        <v>311</v>
      </c>
      <c r="VJE77" s="81">
        <v>89</v>
      </c>
      <c r="VJF77" s="81" t="s">
        <v>315</v>
      </c>
      <c r="VJG77" s="81" t="s">
        <v>309</v>
      </c>
      <c r="VJH77" s="81" t="s">
        <v>99</v>
      </c>
      <c r="VJI77" s="81" t="s">
        <v>103</v>
      </c>
      <c r="VJJ77" s="81" t="s">
        <v>314</v>
      </c>
      <c r="VJK77" s="135">
        <v>11968</v>
      </c>
      <c r="VJL77" s="81" t="s">
        <v>311</v>
      </c>
      <c r="VJM77" s="81">
        <v>89</v>
      </c>
      <c r="VJN77" s="81" t="s">
        <v>315</v>
      </c>
      <c r="VJO77" s="81" t="s">
        <v>309</v>
      </c>
      <c r="VJP77" s="81" t="s">
        <v>99</v>
      </c>
      <c r="VJQ77" s="81" t="s">
        <v>103</v>
      </c>
      <c r="VJR77" s="81" t="s">
        <v>314</v>
      </c>
      <c r="VJS77" s="135">
        <v>11968</v>
      </c>
      <c r="VJT77" s="81" t="s">
        <v>311</v>
      </c>
      <c r="VJU77" s="81">
        <v>89</v>
      </c>
      <c r="VJV77" s="81" t="s">
        <v>315</v>
      </c>
      <c r="VJW77" s="81" t="s">
        <v>309</v>
      </c>
      <c r="VJX77" s="81" t="s">
        <v>99</v>
      </c>
      <c r="VJY77" s="81" t="s">
        <v>103</v>
      </c>
      <c r="VJZ77" s="81" t="s">
        <v>314</v>
      </c>
      <c r="VKA77" s="135">
        <v>11968</v>
      </c>
      <c r="VKB77" s="81" t="s">
        <v>311</v>
      </c>
      <c r="VKC77" s="81">
        <v>89</v>
      </c>
      <c r="VKD77" s="81" t="s">
        <v>315</v>
      </c>
      <c r="VKE77" s="81" t="s">
        <v>309</v>
      </c>
      <c r="VKF77" s="81" t="s">
        <v>99</v>
      </c>
      <c r="VKG77" s="81" t="s">
        <v>103</v>
      </c>
      <c r="VKH77" s="81" t="s">
        <v>314</v>
      </c>
      <c r="VKI77" s="135">
        <v>11968</v>
      </c>
      <c r="VKJ77" s="81" t="s">
        <v>311</v>
      </c>
      <c r="VKK77" s="81">
        <v>89</v>
      </c>
      <c r="VKL77" s="81" t="s">
        <v>315</v>
      </c>
      <c r="VKM77" s="81" t="s">
        <v>309</v>
      </c>
      <c r="VKN77" s="81" t="s">
        <v>99</v>
      </c>
      <c r="VKO77" s="81" t="s">
        <v>103</v>
      </c>
      <c r="VKP77" s="81" t="s">
        <v>314</v>
      </c>
      <c r="VKQ77" s="135">
        <v>11968</v>
      </c>
      <c r="VKR77" s="81" t="s">
        <v>311</v>
      </c>
      <c r="VKS77" s="81">
        <v>89</v>
      </c>
      <c r="VKT77" s="81" t="s">
        <v>315</v>
      </c>
      <c r="VKU77" s="81" t="s">
        <v>309</v>
      </c>
      <c r="VKV77" s="81" t="s">
        <v>99</v>
      </c>
      <c r="VKW77" s="81" t="s">
        <v>103</v>
      </c>
      <c r="VKX77" s="81" t="s">
        <v>314</v>
      </c>
      <c r="VKY77" s="135">
        <v>11968</v>
      </c>
      <c r="VKZ77" s="81" t="s">
        <v>311</v>
      </c>
      <c r="VLA77" s="81">
        <v>89</v>
      </c>
      <c r="VLB77" s="81" t="s">
        <v>315</v>
      </c>
      <c r="VLC77" s="81" t="s">
        <v>309</v>
      </c>
      <c r="VLD77" s="81" t="s">
        <v>99</v>
      </c>
      <c r="VLE77" s="81" t="s">
        <v>103</v>
      </c>
      <c r="VLF77" s="81" t="s">
        <v>314</v>
      </c>
      <c r="VLG77" s="135">
        <v>11968</v>
      </c>
      <c r="VLH77" s="81" t="s">
        <v>311</v>
      </c>
      <c r="VLI77" s="81">
        <v>89</v>
      </c>
      <c r="VLJ77" s="81" t="s">
        <v>315</v>
      </c>
      <c r="VLK77" s="81" t="s">
        <v>309</v>
      </c>
      <c r="VLL77" s="81" t="s">
        <v>99</v>
      </c>
      <c r="VLM77" s="81" t="s">
        <v>103</v>
      </c>
      <c r="VLN77" s="81" t="s">
        <v>314</v>
      </c>
      <c r="VLO77" s="135">
        <v>11968</v>
      </c>
      <c r="VLP77" s="81" t="s">
        <v>311</v>
      </c>
      <c r="VLQ77" s="81">
        <v>89</v>
      </c>
      <c r="VLR77" s="81" t="s">
        <v>315</v>
      </c>
      <c r="VLS77" s="81" t="s">
        <v>309</v>
      </c>
      <c r="VLT77" s="81" t="s">
        <v>99</v>
      </c>
      <c r="VLU77" s="81" t="s">
        <v>103</v>
      </c>
      <c r="VLV77" s="81" t="s">
        <v>314</v>
      </c>
      <c r="VLW77" s="135">
        <v>11968</v>
      </c>
      <c r="VLX77" s="81" t="s">
        <v>311</v>
      </c>
      <c r="VLY77" s="81">
        <v>89</v>
      </c>
      <c r="VLZ77" s="81" t="s">
        <v>315</v>
      </c>
      <c r="VMA77" s="81" t="s">
        <v>309</v>
      </c>
      <c r="VMB77" s="81" t="s">
        <v>99</v>
      </c>
      <c r="VMC77" s="81" t="s">
        <v>103</v>
      </c>
      <c r="VMD77" s="81" t="s">
        <v>314</v>
      </c>
      <c r="VME77" s="135">
        <v>11968</v>
      </c>
      <c r="VMF77" s="81" t="s">
        <v>311</v>
      </c>
      <c r="VMG77" s="81">
        <v>89</v>
      </c>
      <c r="VMH77" s="81" t="s">
        <v>315</v>
      </c>
      <c r="VMI77" s="81" t="s">
        <v>309</v>
      </c>
      <c r="VMJ77" s="81" t="s">
        <v>99</v>
      </c>
      <c r="VMK77" s="81" t="s">
        <v>103</v>
      </c>
      <c r="VML77" s="81" t="s">
        <v>314</v>
      </c>
      <c r="VMM77" s="135">
        <v>11968</v>
      </c>
      <c r="VMN77" s="81" t="s">
        <v>311</v>
      </c>
      <c r="VMO77" s="81">
        <v>89</v>
      </c>
      <c r="VMP77" s="81" t="s">
        <v>315</v>
      </c>
      <c r="VMQ77" s="81" t="s">
        <v>309</v>
      </c>
      <c r="VMR77" s="81" t="s">
        <v>99</v>
      </c>
      <c r="VMS77" s="81" t="s">
        <v>103</v>
      </c>
      <c r="VMT77" s="81" t="s">
        <v>314</v>
      </c>
      <c r="VMU77" s="135">
        <v>11968</v>
      </c>
      <c r="VMV77" s="81" t="s">
        <v>311</v>
      </c>
      <c r="VMW77" s="81">
        <v>89</v>
      </c>
      <c r="VMX77" s="81" t="s">
        <v>315</v>
      </c>
      <c r="VMY77" s="81" t="s">
        <v>309</v>
      </c>
      <c r="VMZ77" s="81" t="s">
        <v>99</v>
      </c>
      <c r="VNA77" s="81" t="s">
        <v>103</v>
      </c>
      <c r="VNB77" s="81" t="s">
        <v>314</v>
      </c>
      <c r="VNC77" s="135">
        <v>11968</v>
      </c>
      <c r="VND77" s="81" t="s">
        <v>311</v>
      </c>
      <c r="VNE77" s="81">
        <v>89</v>
      </c>
      <c r="VNF77" s="81" t="s">
        <v>315</v>
      </c>
      <c r="VNG77" s="81" t="s">
        <v>309</v>
      </c>
      <c r="VNH77" s="81" t="s">
        <v>99</v>
      </c>
      <c r="VNI77" s="81" t="s">
        <v>103</v>
      </c>
      <c r="VNJ77" s="81" t="s">
        <v>314</v>
      </c>
      <c r="VNK77" s="135">
        <v>11968</v>
      </c>
      <c r="VNL77" s="81" t="s">
        <v>311</v>
      </c>
      <c r="VNM77" s="81">
        <v>89</v>
      </c>
      <c r="VNN77" s="81" t="s">
        <v>315</v>
      </c>
      <c r="VNO77" s="81" t="s">
        <v>309</v>
      </c>
      <c r="VNP77" s="81" t="s">
        <v>99</v>
      </c>
      <c r="VNQ77" s="81" t="s">
        <v>103</v>
      </c>
      <c r="VNR77" s="81" t="s">
        <v>314</v>
      </c>
      <c r="VNS77" s="135">
        <v>11968</v>
      </c>
      <c r="VNT77" s="81" t="s">
        <v>311</v>
      </c>
      <c r="VNU77" s="81">
        <v>89</v>
      </c>
      <c r="VNV77" s="81" t="s">
        <v>315</v>
      </c>
      <c r="VNW77" s="81" t="s">
        <v>309</v>
      </c>
      <c r="VNX77" s="81" t="s">
        <v>99</v>
      </c>
      <c r="VNY77" s="81" t="s">
        <v>103</v>
      </c>
      <c r="VNZ77" s="81" t="s">
        <v>314</v>
      </c>
      <c r="VOA77" s="135">
        <v>11968</v>
      </c>
      <c r="VOB77" s="81" t="s">
        <v>311</v>
      </c>
      <c r="VOC77" s="81">
        <v>89</v>
      </c>
      <c r="VOD77" s="81" t="s">
        <v>315</v>
      </c>
      <c r="VOE77" s="81" t="s">
        <v>309</v>
      </c>
      <c r="VOF77" s="81" t="s">
        <v>99</v>
      </c>
      <c r="VOG77" s="81" t="s">
        <v>103</v>
      </c>
      <c r="VOH77" s="81" t="s">
        <v>314</v>
      </c>
      <c r="VOI77" s="135">
        <v>11968</v>
      </c>
      <c r="VOJ77" s="81" t="s">
        <v>311</v>
      </c>
      <c r="VOK77" s="81">
        <v>89</v>
      </c>
      <c r="VOL77" s="81" t="s">
        <v>315</v>
      </c>
      <c r="VOM77" s="81" t="s">
        <v>309</v>
      </c>
      <c r="VON77" s="81" t="s">
        <v>99</v>
      </c>
      <c r="VOO77" s="81" t="s">
        <v>103</v>
      </c>
      <c r="VOP77" s="81" t="s">
        <v>314</v>
      </c>
      <c r="VOQ77" s="135">
        <v>11968</v>
      </c>
      <c r="VOR77" s="81" t="s">
        <v>311</v>
      </c>
      <c r="VOS77" s="81">
        <v>89</v>
      </c>
      <c r="VOT77" s="81" t="s">
        <v>315</v>
      </c>
      <c r="VOU77" s="81" t="s">
        <v>309</v>
      </c>
      <c r="VOV77" s="81" t="s">
        <v>99</v>
      </c>
      <c r="VOW77" s="81" t="s">
        <v>103</v>
      </c>
      <c r="VOX77" s="81" t="s">
        <v>314</v>
      </c>
      <c r="VOY77" s="135">
        <v>11968</v>
      </c>
      <c r="VOZ77" s="81" t="s">
        <v>311</v>
      </c>
      <c r="VPA77" s="81">
        <v>89</v>
      </c>
      <c r="VPB77" s="81" t="s">
        <v>315</v>
      </c>
      <c r="VPC77" s="81" t="s">
        <v>309</v>
      </c>
      <c r="VPD77" s="81" t="s">
        <v>99</v>
      </c>
      <c r="VPE77" s="81" t="s">
        <v>103</v>
      </c>
      <c r="VPF77" s="81" t="s">
        <v>314</v>
      </c>
      <c r="VPG77" s="135">
        <v>11968</v>
      </c>
      <c r="VPH77" s="81" t="s">
        <v>311</v>
      </c>
      <c r="VPI77" s="81">
        <v>89</v>
      </c>
      <c r="VPJ77" s="81" t="s">
        <v>315</v>
      </c>
      <c r="VPK77" s="81" t="s">
        <v>309</v>
      </c>
      <c r="VPL77" s="81" t="s">
        <v>99</v>
      </c>
      <c r="VPM77" s="81" t="s">
        <v>103</v>
      </c>
      <c r="VPN77" s="81" t="s">
        <v>314</v>
      </c>
      <c r="VPO77" s="135">
        <v>11968</v>
      </c>
      <c r="VPP77" s="81" t="s">
        <v>311</v>
      </c>
      <c r="VPQ77" s="81">
        <v>89</v>
      </c>
      <c r="VPR77" s="81" t="s">
        <v>315</v>
      </c>
      <c r="VPS77" s="81" t="s">
        <v>309</v>
      </c>
      <c r="VPT77" s="81" t="s">
        <v>99</v>
      </c>
      <c r="VPU77" s="81" t="s">
        <v>103</v>
      </c>
      <c r="VPV77" s="81" t="s">
        <v>314</v>
      </c>
      <c r="VPW77" s="135">
        <v>11968</v>
      </c>
      <c r="VPX77" s="81" t="s">
        <v>311</v>
      </c>
      <c r="VPY77" s="81">
        <v>89</v>
      </c>
      <c r="VPZ77" s="81" t="s">
        <v>315</v>
      </c>
      <c r="VQA77" s="81" t="s">
        <v>309</v>
      </c>
      <c r="VQB77" s="81" t="s">
        <v>99</v>
      </c>
      <c r="VQC77" s="81" t="s">
        <v>103</v>
      </c>
      <c r="VQD77" s="81" t="s">
        <v>314</v>
      </c>
      <c r="VQE77" s="135">
        <v>11968</v>
      </c>
      <c r="VQF77" s="81" t="s">
        <v>311</v>
      </c>
      <c r="VQG77" s="81">
        <v>89</v>
      </c>
      <c r="VQH77" s="81" t="s">
        <v>315</v>
      </c>
      <c r="VQI77" s="81" t="s">
        <v>309</v>
      </c>
      <c r="VQJ77" s="81" t="s">
        <v>99</v>
      </c>
      <c r="VQK77" s="81" t="s">
        <v>103</v>
      </c>
      <c r="VQL77" s="81" t="s">
        <v>314</v>
      </c>
      <c r="VQM77" s="135">
        <v>11968</v>
      </c>
      <c r="VQN77" s="81" t="s">
        <v>311</v>
      </c>
      <c r="VQO77" s="81">
        <v>89</v>
      </c>
      <c r="VQP77" s="81" t="s">
        <v>315</v>
      </c>
      <c r="VQQ77" s="81" t="s">
        <v>309</v>
      </c>
      <c r="VQR77" s="81" t="s">
        <v>99</v>
      </c>
      <c r="VQS77" s="81" t="s">
        <v>103</v>
      </c>
      <c r="VQT77" s="81" t="s">
        <v>314</v>
      </c>
      <c r="VQU77" s="135">
        <v>11968</v>
      </c>
      <c r="VQV77" s="81" t="s">
        <v>311</v>
      </c>
      <c r="VQW77" s="81">
        <v>89</v>
      </c>
      <c r="VQX77" s="81" t="s">
        <v>315</v>
      </c>
      <c r="VQY77" s="81" t="s">
        <v>309</v>
      </c>
      <c r="VQZ77" s="81" t="s">
        <v>99</v>
      </c>
      <c r="VRA77" s="81" t="s">
        <v>103</v>
      </c>
      <c r="VRB77" s="81" t="s">
        <v>314</v>
      </c>
      <c r="VRC77" s="135">
        <v>11968</v>
      </c>
      <c r="VRD77" s="81" t="s">
        <v>311</v>
      </c>
      <c r="VRE77" s="81">
        <v>89</v>
      </c>
      <c r="VRF77" s="81" t="s">
        <v>315</v>
      </c>
      <c r="VRG77" s="81" t="s">
        <v>309</v>
      </c>
      <c r="VRH77" s="81" t="s">
        <v>99</v>
      </c>
      <c r="VRI77" s="81" t="s">
        <v>103</v>
      </c>
      <c r="VRJ77" s="81" t="s">
        <v>314</v>
      </c>
      <c r="VRK77" s="135">
        <v>11968</v>
      </c>
      <c r="VRL77" s="81" t="s">
        <v>311</v>
      </c>
      <c r="VRM77" s="81">
        <v>89</v>
      </c>
      <c r="VRN77" s="81" t="s">
        <v>315</v>
      </c>
      <c r="VRO77" s="81" t="s">
        <v>309</v>
      </c>
      <c r="VRP77" s="81" t="s">
        <v>99</v>
      </c>
      <c r="VRQ77" s="81" t="s">
        <v>103</v>
      </c>
      <c r="VRR77" s="81" t="s">
        <v>314</v>
      </c>
      <c r="VRS77" s="135">
        <v>11968</v>
      </c>
      <c r="VRT77" s="81" t="s">
        <v>311</v>
      </c>
      <c r="VRU77" s="81">
        <v>89</v>
      </c>
      <c r="VRV77" s="81" t="s">
        <v>315</v>
      </c>
      <c r="VRW77" s="81" t="s">
        <v>309</v>
      </c>
      <c r="VRX77" s="81" t="s">
        <v>99</v>
      </c>
      <c r="VRY77" s="81" t="s">
        <v>103</v>
      </c>
      <c r="VRZ77" s="81" t="s">
        <v>314</v>
      </c>
      <c r="VSA77" s="135">
        <v>11968</v>
      </c>
      <c r="VSB77" s="81" t="s">
        <v>311</v>
      </c>
      <c r="VSC77" s="81">
        <v>89</v>
      </c>
      <c r="VSD77" s="81" t="s">
        <v>315</v>
      </c>
      <c r="VSE77" s="81" t="s">
        <v>309</v>
      </c>
      <c r="VSF77" s="81" t="s">
        <v>99</v>
      </c>
      <c r="VSG77" s="81" t="s">
        <v>103</v>
      </c>
      <c r="VSH77" s="81" t="s">
        <v>314</v>
      </c>
      <c r="VSI77" s="135">
        <v>11968</v>
      </c>
      <c r="VSJ77" s="81" t="s">
        <v>311</v>
      </c>
      <c r="VSK77" s="81">
        <v>89</v>
      </c>
      <c r="VSL77" s="81" t="s">
        <v>315</v>
      </c>
      <c r="VSM77" s="81" t="s">
        <v>309</v>
      </c>
      <c r="VSN77" s="81" t="s">
        <v>99</v>
      </c>
      <c r="VSO77" s="81" t="s">
        <v>103</v>
      </c>
      <c r="VSP77" s="81" t="s">
        <v>314</v>
      </c>
      <c r="VSQ77" s="135">
        <v>11968</v>
      </c>
      <c r="VSR77" s="81" t="s">
        <v>311</v>
      </c>
      <c r="VSS77" s="81">
        <v>89</v>
      </c>
      <c r="VST77" s="81" t="s">
        <v>315</v>
      </c>
      <c r="VSU77" s="81" t="s">
        <v>309</v>
      </c>
      <c r="VSV77" s="81" t="s">
        <v>99</v>
      </c>
      <c r="VSW77" s="81" t="s">
        <v>103</v>
      </c>
      <c r="VSX77" s="81" t="s">
        <v>314</v>
      </c>
      <c r="VSY77" s="135">
        <v>11968</v>
      </c>
      <c r="VSZ77" s="81" t="s">
        <v>311</v>
      </c>
      <c r="VTA77" s="81">
        <v>89</v>
      </c>
      <c r="VTB77" s="81" t="s">
        <v>315</v>
      </c>
      <c r="VTC77" s="81" t="s">
        <v>309</v>
      </c>
      <c r="VTD77" s="81" t="s">
        <v>99</v>
      </c>
      <c r="VTE77" s="81" t="s">
        <v>103</v>
      </c>
      <c r="VTF77" s="81" t="s">
        <v>314</v>
      </c>
      <c r="VTG77" s="135">
        <v>11968</v>
      </c>
      <c r="VTH77" s="81" t="s">
        <v>311</v>
      </c>
      <c r="VTI77" s="81">
        <v>89</v>
      </c>
      <c r="VTJ77" s="81" t="s">
        <v>315</v>
      </c>
      <c r="VTK77" s="81" t="s">
        <v>309</v>
      </c>
      <c r="VTL77" s="81" t="s">
        <v>99</v>
      </c>
      <c r="VTM77" s="81" t="s">
        <v>103</v>
      </c>
      <c r="VTN77" s="81" t="s">
        <v>314</v>
      </c>
      <c r="VTO77" s="135">
        <v>11968</v>
      </c>
      <c r="VTP77" s="81" t="s">
        <v>311</v>
      </c>
      <c r="VTQ77" s="81">
        <v>89</v>
      </c>
      <c r="VTR77" s="81" t="s">
        <v>315</v>
      </c>
      <c r="VTS77" s="81" t="s">
        <v>309</v>
      </c>
      <c r="VTT77" s="81" t="s">
        <v>99</v>
      </c>
      <c r="VTU77" s="81" t="s">
        <v>103</v>
      </c>
      <c r="VTV77" s="81" t="s">
        <v>314</v>
      </c>
      <c r="VTW77" s="135">
        <v>11968</v>
      </c>
      <c r="VTX77" s="81" t="s">
        <v>311</v>
      </c>
      <c r="VTY77" s="81">
        <v>89</v>
      </c>
      <c r="VTZ77" s="81" t="s">
        <v>315</v>
      </c>
      <c r="VUA77" s="81" t="s">
        <v>309</v>
      </c>
      <c r="VUB77" s="81" t="s">
        <v>99</v>
      </c>
      <c r="VUC77" s="81" t="s">
        <v>103</v>
      </c>
      <c r="VUD77" s="81" t="s">
        <v>314</v>
      </c>
      <c r="VUE77" s="135">
        <v>11968</v>
      </c>
      <c r="VUF77" s="81" t="s">
        <v>311</v>
      </c>
      <c r="VUG77" s="81">
        <v>89</v>
      </c>
      <c r="VUH77" s="81" t="s">
        <v>315</v>
      </c>
      <c r="VUI77" s="81" t="s">
        <v>309</v>
      </c>
      <c r="VUJ77" s="81" t="s">
        <v>99</v>
      </c>
      <c r="VUK77" s="81" t="s">
        <v>103</v>
      </c>
      <c r="VUL77" s="81" t="s">
        <v>314</v>
      </c>
      <c r="VUM77" s="135">
        <v>11968</v>
      </c>
      <c r="VUN77" s="81" t="s">
        <v>311</v>
      </c>
      <c r="VUO77" s="81">
        <v>89</v>
      </c>
      <c r="VUP77" s="81" t="s">
        <v>315</v>
      </c>
      <c r="VUQ77" s="81" t="s">
        <v>309</v>
      </c>
      <c r="VUR77" s="81" t="s">
        <v>99</v>
      </c>
      <c r="VUS77" s="81" t="s">
        <v>103</v>
      </c>
      <c r="VUT77" s="81" t="s">
        <v>314</v>
      </c>
      <c r="VUU77" s="135">
        <v>11968</v>
      </c>
      <c r="VUV77" s="81" t="s">
        <v>311</v>
      </c>
      <c r="VUW77" s="81">
        <v>89</v>
      </c>
      <c r="VUX77" s="81" t="s">
        <v>315</v>
      </c>
      <c r="VUY77" s="81" t="s">
        <v>309</v>
      </c>
      <c r="VUZ77" s="81" t="s">
        <v>99</v>
      </c>
      <c r="VVA77" s="81" t="s">
        <v>103</v>
      </c>
      <c r="VVB77" s="81" t="s">
        <v>314</v>
      </c>
      <c r="VVC77" s="135">
        <v>11968</v>
      </c>
      <c r="VVD77" s="81" t="s">
        <v>311</v>
      </c>
      <c r="VVE77" s="81">
        <v>89</v>
      </c>
      <c r="VVF77" s="81" t="s">
        <v>315</v>
      </c>
      <c r="VVG77" s="81" t="s">
        <v>309</v>
      </c>
      <c r="VVH77" s="81" t="s">
        <v>99</v>
      </c>
      <c r="VVI77" s="81" t="s">
        <v>103</v>
      </c>
      <c r="VVJ77" s="81" t="s">
        <v>314</v>
      </c>
      <c r="VVK77" s="135">
        <v>11968</v>
      </c>
      <c r="VVL77" s="81" t="s">
        <v>311</v>
      </c>
      <c r="VVM77" s="81">
        <v>89</v>
      </c>
      <c r="VVN77" s="81" t="s">
        <v>315</v>
      </c>
      <c r="VVO77" s="81" t="s">
        <v>309</v>
      </c>
      <c r="VVP77" s="81" t="s">
        <v>99</v>
      </c>
      <c r="VVQ77" s="81" t="s">
        <v>103</v>
      </c>
      <c r="VVR77" s="81" t="s">
        <v>314</v>
      </c>
      <c r="VVS77" s="135">
        <v>11968</v>
      </c>
      <c r="VVT77" s="81" t="s">
        <v>311</v>
      </c>
      <c r="VVU77" s="81">
        <v>89</v>
      </c>
      <c r="VVV77" s="81" t="s">
        <v>315</v>
      </c>
      <c r="VVW77" s="81" t="s">
        <v>309</v>
      </c>
      <c r="VVX77" s="81" t="s">
        <v>99</v>
      </c>
      <c r="VVY77" s="81" t="s">
        <v>103</v>
      </c>
      <c r="VVZ77" s="81" t="s">
        <v>314</v>
      </c>
      <c r="VWA77" s="135">
        <v>11968</v>
      </c>
      <c r="VWB77" s="81" t="s">
        <v>311</v>
      </c>
      <c r="VWC77" s="81">
        <v>89</v>
      </c>
      <c r="VWD77" s="81" t="s">
        <v>315</v>
      </c>
      <c r="VWE77" s="81" t="s">
        <v>309</v>
      </c>
      <c r="VWF77" s="81" t="s">
        <v>99</v>
      </c>
      <c r="VWG77" s="81" t="s">
        <v>103</v>
      </c>
      <c r="VWH77" s="81" t="s">
        <v>314</v>
      </c>
      <c r="VWI77" s="135">
        <v>11968</v>
      </c>
      <c r="VWJ77" s="81" t="s">
        <v>311</v>
      </c>
      <c r="VWK77" s="81">
        <v>89</v>
      </c>
      <c r="VWL77" s="81" t="s">
        <v>315</v>
      </c>
      <c r="VWM77" s="81" t="s">
        <v>309</v>
      </c>
      <c r="VWN77" s="81" t="s">
        <v>99</v>
      </c>
      <c r="VWO77" s="81" t="s">
        <v>103</v>
      </c>
      <c r="VWP77" s="81" t="s">
        <v>314</v>
      </c>
      <c r="VWQ77" s="135">
        <v>11968</v>
      </c>
      <c r="VWR77" s="81" t="s">
        <v>311</v>
      </c>
      <c r="VWS77" s="81">
        <v>89</v>
      </c>
      <c r="VWT77" s="81" t="s">
        <v>315</v>
      </c>
      <c r="VWU77" s="81" t="s">
        <v>309</v>
      </c>
      <c r="VWV77" s="81" t="s">
        <v>99</v>
      </c>
      <c r="VWW77" s="81" t="s">
        <v>103</v>
      </c>
      <c r="VWX77" s="81" t="s">
        <v>314</v>
      </c>
      <c r="VWY77" s="135">
        <v>11968</v>
      </c>
      <c r="VWZ77" s="81" t="s">
        <v>311</v>
      </c>
      <c r="VXA77" s="81">
        <v>89</v>
      </c>
      <c r="VXB77" s="81" t="s">
        <v>315</v>
      </c>
      <c r="VXC77" s="81" t="s">
        <v>309</v>
      </c>
      <c r="VXD77" s="81" t="s">
        <v>99</v>
      </c>
      <c r="VXE77" s="81" t="s">
        <v>103</v>
      </c>
      <c r="VXF77" s="81" t="s">
        <v>314</v>
      </c>
      <c r="VXG77" s="135">
        <v>11968</v>
      </c>
      <c r="VXH77" s="81" t="s">
        <v>311</v>
      </c>
      <c r="VXI77" s="81">
        <v>89</v>
      </c>
      <c r="VXJ77" s="81" t="s">
        <v>315</v>
      </c>
      <c r="VXK77" s="81" t="s">
        <v>309</v>
      </c>
      <c r="VXL77" s="81" t="s">
        <v>99</v>
      </c>
      <c r="VXM77" s="81" t="s">
        <v>103</v>
      </c>
      <c r="VXN77" s="81" t="s">
        <v>314</v>
      </c>
      <c r="VXO77" s="135">
        <v>11968</v>
      </c>
      <c r="VXP77" s="81" t="s">
        <v>311</v>
      </c>
      <c r="VXQ77" s="81">
        <v>89</v>
      </c>
      <c r="VXR77" s="81" t="s">
        <v>315</v>
      </c>
      <c r="VXS77" s="81" t="s">
        <v>309</v>
      </c>
      <c r="VXT77" s="81" t="s">
        <v>99</v>
      </c>
      <c r="VXU77" s="81" t="s">
        <v>103</v>
      </c>
      <c r="VXV77" s="81" t="s">
        <v>314</v>
      </c>
      <c r="VXW77" s="135">
        <v>11968</v>
      </c>
      <c r="VXX77" s="81" t="s">
        <v>311</v>
      </c>
      <c r="VXY77" s="81">
        <v>89</v>
      </c>
      <c r="VXZ77" s="81" t="s">
        <v>315</v>
      </c>
      <c r="VYA77" s="81" t="s">
        <v>309</v>
      </c>
      <c r="VYB77" s="81" t="s">
        <v>99</v>
      </c>
      <c r="VYC77" s="81" t="s">
        <v>103</v>
      </c>
      <c r="VYD77" s="81" t="s">
        <v>314</v>
      </c>
      <c r="VYE77" s="135">
        <v>11968</v>
      </c>
      <c r="VYF77" s="81" t="s">
        <v>311</v>
      </c>
      <c r="VYG77" s="81">
        <v>89</v>
      </c>
      <c r="VYH77" s="81" t="s">
        <v>315</v>
      </c>
      <c r="VYI77" s="81" t="s">
        <v>309</v>
      </c>
      <c r="VYJ77" s="81" t="s">
        <v>99</v>
      </c>
      <c r="VYK77" s="81" t="s">
        <v>103</v>
      </c>
      <c r="VYL77" s="81" t="s">
        <v>314</v>
      </c>
      <c r="VYM77" s="135">
        <v>11968</v>
      </c>
      <c r="VYN77" s="81" t="s">
        <v>311</v>
      </c>
      <c r="VYO77" s="81">
        <v>89</v>
      </c>
      <c r="VYP77" s="81" t="s">
        <v>315</v>
      </c>
      <c r="VYQ77" s="81" t="s">
        <v>309</v>
      </c>
      <c r="VYR77" s="81" t="s">
        <v>99</v>
      </c>
      <c r="VYS77" s="81" t="s">
        <v>103</v>
      </c>
      <c r="VYT77" s="81" t="s">
        <v>314</v>
      </c>
      <c r="VYU77" s="135">
        <v>11968</v>
      </c>
      <c r="VYV77" s="81" t="s">
        <v>311</v>
      </c>
      <c r="VYW77" s="81">
        <v>89</v>
      </c>
      <c r="VYX77" s="81" t="s">
        <v>315</v>
      </c>
      <c r="VYY77" s="81" t="s">
        <v>309</v>
      </c>
      <c r="VYZ77" s="81" t="s">
        <v>99</v>
      </c>
      <c r="VZA77" s="81" t="s">
        <v>103</v>
      </c>
      <c r="VZB77" s="81" t="s">
        <v>314</v>
      </c>
      <c r="VZC77" s="135">
        <v>11968</v>
      </c>
      <c r="VZD77" s="81" t="s">
        <v>311</v>
      </c>
      <c r="VZE77" s="81">
        <v>89</v>
      </c>
      <c r="VZF77" s="81" t="s">
        <v>315</v>
      </c>
      <c r="VZG77" s="81" t="s">
        <v>309</v>
      </c>
      <c r="VZH77" s="81" t="s">
        <v>99</v>
      </c>
      <c r="VZI77" s="81" t="s">
        <v>103</v>
      </c>
      <c r="VZJ77" s="81" t="s">
        <v>314</v>
      </c>
      <c r="VZK77" s="135">
        <v>11968</v>
      </c>
      <c r="VZL77" s="81" t="s">
        <v>311</v>
      </c>
      <c r="VZM77" s="81">
        <v>89</v>
      </c>
      <c r="VZN77" s="81" t="s">
        <v>315</v>
      </c>
      <c r="VZO77" s="81" t="s">
        <v>309</v>
      </c>
      <c r="VZP77" s="81" t="s">
        <v>99</v>
      </c>
      <c r="VZQ77" s="81" t="s">
        <v>103</v>
      </c>
      <c r="VZR77" s="81" t="s">
        <v>314</v>
      </c>
      <c r="VZS77" s="135">
        <v>11968</v>
      </c>
      <c r="VZT77" s="81" t="s">
        <v>311</v>
      </c>
      <c r="VZU77" s="81">
        <v>89</v>
      </c>
      <c r="VZV77" s="81" t="s">
        <v>315</v>
      </c>
      <c r="VZW77" s="81" t="s">
        <v>309</v>
      </c>
      <c r="VZX77" s="81" t="s">
        <v>99</v>
      </c>
      <c r="VZY77" s="81" t="s">
        <v>103</v>
      </c>
      <c r="VZZ77" s="81" t="s">
        <v>314</v>
      </c>
      <c r="WAA77" s="135">
        <v>11968</v>
      </c>
      <c r="WAB77" s="81" t="s">
        <v>311</v>
      </c>
      <c r="WAC77" s="81">
        <v>89</v>
      </c>
      <c r="WAD77" s="81" t="s">
        <v>315</v>
      </c>
      <c r="WAE77" s="81" t="s">
        <v>309</v>
      </c>
      <c r="WAF77" s="81" t="s">
        <v>99</v>
      </c>
      <c r="WAG77" s="81" t="s">
        <v>103</v>
      </c>
      <c r="WAH77" s="81" t="s">
        <v>314</v>
      </c>
      <c r="WAI77" s="135">
        <v>11968</v>
      </c>
      <c r="WAJ77" s="81" t="s">
        <v>311</v>
      </c>
      <c r="WAK77" s="81">
        <v>89</v>
      </c>
      <c r="WAL77" s="81" t="s">
        <v>315</v>
      </c>
      <c r="WAM77" s="81" t="s">
        <v>309</v>
      </c>
      <c r="WAN77" s="81" t="s">
        <v>99</v>
      </c>
      <c r="WAO77" s="81" t="s">
        <v>103</v>
      </c>
      <c r="WAP77" s="81" t="s">
        <v>314</v>
      </c>
      <c r="WAQ77" s="135">
        <v>11968</v>
      </c>
      <c r="WAR77" s="81" t="s">
        <v>311</v>
      </c>
      <c r="WAS77" s="81">
        <v>89</v>
      </c>
      <c r="WAT77" s="81" t="s">
        <v>315</v>
      </c>
      <c r="WAU77" s="81" t="s">
        <v>309</v>
      </c>
      <c r="WAV77" s="81" t="s">
        <v>99</v>
      </c>
      <c r="WAW77" s="81" t="s">
        <v>103</v>
      </c>
      <c r="WAX77" s="81" t="s">
        <v>314</v>
      </c>
      <c r="WAY77" s="135">
        <v>11968</v>
      </c>
      <c r="WAZ77" s="81" t="s">
        <v>311</v>
      </c>
      <c r="WBA77" s="81">
        <v>89</v>
      </c>
      <c r="WBB77" s="81" t="s">
        <v>315</v>
      </c>
      <c r="WBC77" s="81" t="s">
        <v>309</v>
      </c>
      <c r="WBD77" s="81" t="s">
        <v>99</v>
      </c>
      <c r="WBE77" s="81" t="s">
        <v>103</v>
      </c>
      <c r="WBF77" s="81" t="s">
        <v>314</v>
      </c>
      <c r="WBG77" s="135">
        <v>11968</v>
      </c>
      <c r="WBH77" s="81" t="s">
        <v>311</v>
      </c>
      <c r="WBI77" s="81">
        <v>89</v>
      </c>
      <c r="WBJ77" s="81" t="s">
        <v>315</v>
      </c>
      <c r="WBK77" s="81" t="s">
        <v>309</v>
      </c>
      <c r="WBL77" s="81" t="s">
        <v>99</v>
      </c>
      <c r="WBM77" s="81" t="s">
        <v>103</v>
      </c>
      <c r="WBN77" s="81" t="s">
        <v>314</v>
      </c>
      <c r="WBO77" s="135">
        <v>11968</v>
      </c>
      <c r="WBP77" s="81" t="s">
        <v>311</v>
      </c>
      <c r="WBQ77" s="81">
        <v>89</v>
      </c>
      <c r="WBR77" s="81" t="s">
        <v>315</v>
      </c>
      <c r="WBS77" s="81" t="s">
        <v>309</v>
      </c>
      <c r="WBT77" s="81" t="s">
        <v>99</v>
      </c>
      <c r="WBU77" s="81" t="s">
        <v>103</v>
      </c>
      <c r="WBV77" s="81" t="s">
        <v>314</v>
      </c>
      <c r="WBW77" s="135">
        <v>11968</v>
      </c>
      <c r="WBX77" s="81" t="s">
        <v>311</v>
      </c>
      <c r="WBY77" s="81">
        <v>89</v>
      </c>
      <c r="WBZ77" s="81" t="s">
        <v>315</v>
      </c>
      <c r="WCA77" s="81" t="s">
        <v>309</v>
      </c>
      <c r="WCB77" s="81" t="s">
        <v>99</v>
      </c>
      <c r="WCC77" s="81" t="s">
        <v>103</v>
      </c>
      <c r="WCD77" s="81" t="s">
        <v>314</v>
      </c>
      <c r="WCE77" s="135">
        <v>11968</v>
      </c>
      <c r="WCF77" s="81" t="s">
        <v>311</v>
      </c>
      <c r="WCG77" s="81">
        <v>89</v>
      </c>
      <c r="WCH77" s="81" t="s">
        <v>315</v>
      </c>
      <c r="WCI77" s="81" t="s">
        <v>309</v>
      </c>
      <c r="WCJ77" s="81" t="s">
        <v>99</v>
      </c>
      <c r="WCK77" s="81" t="s">
        <v>103</v>
      </c>
      <c r="WCL77" s="81" t="s">
        <v>314</v>
      </c>
      <c r="WCM77" s="135">
        <v>11968</v>
      </c>
      <c r="WCN77" s="81" t="s">
        <v>311</v>
      </c>
      <c r="WCO77" s="81">
        <v>89</v>
      </c>
      <c r="WCP77" s="81" t="s">
        <v>315</v>
      </c>
      <c r="WCQ77" s="81" t="s">
        <v>309</v>
      </c>
      <c r="WCR77" s="81" t="s">
        <v>99</v>
      </c>
      <c r="WCS77" s="81" t="s">
        <v>103</v>
      </c>
      <c r="WCT77" s="81" t="s">
        <v>314</v>
      </c>
      <c r="WCU77" s="135">
        <v>11968</v>
      </c>
      <c r="WCV77" s="81" t="s">
        <v>311</v>
      </c>
      <c r="WCW77" s="81">
        <v>89</v>
      </c>
      <c r="WCX77" s="81" t="s">
        <v>315</v>
      </c>
      <c r="WCY77" s="81" t="s">
        <v>309</v>
      </c>
      <c r="WCZ77" s="81" t="s">
        <v>99</v>
      </c>
      <c r="WDA77" s="81" t="s">
        <v>103</v>
      </c>
      <c r="WDB77" s="81" t="s">
        <v>314</v>
      </c>
      <c r="WDC77" s="135">
        <v>11968</v>
      </c>
      <c r="WDD77" s="81" t="s">
        <v>311</v>
      </c>
      <c r="WDE77" s="81">
        <v>89</v>
      </c>
      <c r="WDF77" s="81" t="s">
        <v>315</v>
      </c>
      <c r="WDG77" s="81" t="s">
        <v>309</v>
      </c>
      <c r="WDH77" s="81" t="s">
        <v>99</v>
      </c>
      <c r="WDI77" s="81" t="s">
        <v>103</v>
      </c>
      <c r="WDJ77" s="81" t="s">
        <v>314</v>
      </c>
      <c r="WDK77" s="135">
        <v>11968</v>
      </c>
      <c r="WDL77" s="81" t="s">
        <v>311</v>
      </c>
      <c r="WDM77" s="81">
        <v>89</v>
      </c>
      <c r="WDN77" s="81" t="s">
        <v>315</v>
      </c>
      <c r="WDO77" s="81" t="s">
        <v>309</v>
      </c>
      <c r="WDP77" s="81" t="s">
        <v>99</v>
      </c>
      <c r="WDQ77" s="81" t="s">
        <v>103</v>
      </c>
      <c r="WDR77" s="81" t="s">
        <v>314</v>
      </c>
      <c r="WDS77" s="135">
        <v>11968</v>
      </c>
      <c r="WDT77" s="81" t="s">
        <v>311</v>
      </c>
      <c r="WDU77" s="81">
        <v>89</v>
      </c>
      <c r="WDV77" s="81" t="s">
        <v>315</v>
      </c>
      <c r="WDW77" s="81" t="s">
        <v>309</v>
      </c>
      <c r="WDX77" s="81" t="s">
        <v>99</v>
      </c>
      <c r="WDY77" s="81" t="s">
        <v>103</v>
      </c>
      <c r="WDZ77" s="81" t="s">
        <v>314</v>
      </c>
      <c r="WEA77" s="135">
        <v>11968</v>
      </c>
      <c r="WEB77" s="81" t="s">
        <v>311</v>
      </c>
      <c r="WEC77" s="81">
        <v>89</v>
      </c>
      <c r="WED77" s="81" t="s">
        <v>315</v>
      </c>
      <c r="WEE77" s="81" t="s">
        <v>309</v>
      </c>
      <c r="WEF77" s="81" t="s">
        <v>99</v>
      </c>
      <c r="WEG77" s="81" t="s">
        <v>103</v>
      </c>
      <c r="WEH77" s="81" t="s">
        <v>314</v>
      </c>
      <c r="WEI77" s="135">
        <v>11968</v>
      </c>
      <c r="WEJ77" s="81" t="s">
        <v>311</v>
      </c>
      <c r="WEK77" s="81">
        <v>89</v>
      </c>
      <c r="WEL77" s="81" t="s">
        <v>315</v>
      </c>
      <c r="WEM77" s="81" t="s">
        <v>309</v>
      </c>
      <c r="WEN77" s="81" t="s">
        <v>99</v>
      </c>
      <c r="WEO77" s="81" t="s">
        <v>103</v>
      </c>
      <c r="WEP77" s="81" t="s">
        <v>314</v>
      </c>
      <c r="WEQ77" s="135">
        <v>11968</v>
      </c>
      <c r="WER77" s="81" t="s">
        <v>311</v>
      </c>
      <c r="WES77" s="81">
        <v>89</v>
      </c>
      <c r="WET77" s="81" t="s">
        <v>315</v>
      </c>
      <c r="WEU77" s="81" t="s">
        <v>309</v>
      </c>
      <c r="WEV77" s="81" t="s">
        <v>99</v>
      </c>
      <c r="WEW77" s="81" t="s">
        <v>103</v>
      </c>
      <c r="WEX77" s="81" t="s">
        <v>314</v>
      </c>
      <c r="WEY77" s="135">
        <v>11968</v>
      </c>
      <c r="WEZ77" s="81" t="s">
        <v>311</v>
      </c>
      <c r="WFA77" s="81">
        <v>89</v>
      </c>
      <c r="WFB77" s="81" t="s">
        <v>315</v>
      </c>
      <c r="WFC77" s="81" t="s">
        <v>309</v>
      </c>
      <c r="WFD77" s="81" t="s">
        <v>99</v>
      </c>
      <c r="WFE77" s="81" t="s">
        <v>103</v>
      </c>
      <c r="WFF77" s="81" t="s">
        <v>314</v>
      </c>
      <c r="WFG77" s="135">
        <v>11968</v>
      </c>
      <c r="WFH77" s="81" t="s">
        <v>311</v>
      </c>
      <c r="WFI77" s="81">
        <v>89</v>
      </c>
      <c r="WFJ77" s="81" t="s">
        <v>315</v>
      </c>
      <c r="WFK77" s="81" t="s">
        <v>309</v>
      </c>
      <c r="WFL77" s="81" t="s">
        <v>99</v>
      </c>
      <c r="WFM77" s="81" t="s">
        <v>103</v>
      </c>
      <c r="WFN77" s="81" t="s">
        <v>314</v>
      </c>
      <c r="WFO77" s="135">
        <v>11968</v>
      </c>
      <c r="WFP77" s="81" t="s">
        <v>311</v>
      </c>
      <c r="WFQ77" s="81">
        <v>89</v>
      </c>
      <c r="WFR77" s="81" t="s">
        <v>315</v>
      </c>
      <c r="WFS77" s="81" t="s">
        <v>309</v>
      </c>
      <c r="WFT77" s="81" t="s">
        <v>99</v>
      </c>
      <c r="WFU77" s="81" t="s">
        <v>103</v>
      </c>
      <c r="WFV77" s="81" t="s">
        <v>314</v>
      </c>
      <c r="WFW77" s="135">
        <v>11968</v>
      </c>
      <c r="WFX77" s="81" t="s">
        <v>311</v>
      </c>
      <c r="WFY77" s="81">
        <v>89</v>
      </c>
      <c r="WFZ77" s="81" t="s">
        <v>315</v>
      </c>
      <c r="WGA77" s="81" t="s">
        <v>309</v>
      </c>
      <c r="WGB77" s="81" t="s">
        <v>99</v>
      </c>
      <c r="WGC77" s="81" t="s">
        <v>103</v>
      </c>
      <c r="WGD77" s="81" t="s">
        <v>314</v>
      </c>
      <c r="WGE77" s="135">
        <v>11968</v>
      </c>
      <c r="WGF77" s="81" t="s">
        <v>311</v>
      </c>
      <c r="WGG77" s="81">
        <v>89</v>
      </c>
      <c r="WGH77" s="81" t="s">
        <v>315</v>
      </c>
      <c r="WGI77" s="81" t="s">
        <v>309</v>
      </c>
      <c r="WGJ77" s="81" t="s">
        <v>99</v>
      </c>
      <c r="WGK77" s="81" t="s">
        <v>103</v>
      </c>
      <c r="WGL77" s="81" t="s">
        <v>314</v>
      </c>
      <c r="WGM77" s="135">
        <v>11968</v>
      </c>
      <c r="WGN77" s="81" t="s">
        <v>311</v>
      </c>
      <c r="WGO77" s="81">
        <v>89</v>
      </c>
      <c r="WGP77" s="81" t="s">
        <v>315</v>
      </c>
      <c r="WGQ77" s="81" t="s">
        <v>309</v>
      </c>
      <c r="WGR77" s="81" t="s">
        <v>99</v>
      </c>
      <c r="WGS77" s="81" t="s">
        <v>103</v>
      </c>
      <c r="WGT77" s="81" t="s">
        <v>314</v>
      </c>
      <c r="WGU77" s="135">
        <v>11968</v>
      </c>
      <c r="WGV77" s="81" t="s">
        <v>311</v>
      </c>
      <c r="WGW77" s="81">
        <v>89</v>
      </c>
      <c r="WGX77" s="81" t="s">
        <v>315</v>
      </c>
      <c r="WGY77" s="81" t="s">
        <v>309</v>
      </c>
      <c r="WGZ77" s="81" t="s">
        <v>99</v>
      </c>
      <c r="WHA77" s="81" t="s">
        <v>103</v>
      </c>
      <c r="WHB77" s="81" t="s">
        <v>314</v>
      </c>
      <c r="WHC77" s="135">
        <v>11968</v>
      </c>
      <c r="WHD77" s="81" t="s">
        <v>311</v>
      </c>
      <c r="WHE77" s="81">
        <v>89</v>
      </c>
      <c r="WHF77" s="81" t="s">
        <v>315</v>
      </c>
      <c r="WHG77" s="81" t="s">
        <v>309</v>
      </c>
      <c r="WHH77" s="81" t="s">
        <v>99</v>
      </c>
      <c r="WHI77" s="81" t="s">
        <v>103</v>
      </c>
      <c r="WHJ77" s="81" t="s">
        <v>314</v>
      </c>
      <c r="WHK77" s="135">
        <v>11968</v>
      </c>
      <c r="WHL77" s="81" t="s">
        <v>311</v>
      </c>
      <c r="WHM77" s="81">
        <v>89</v>
      </c>
      <c r="WHN77" s="81" t="s">
        <v>315</v>
      </c>
      <c r="WHO77" s="81" t="s">
        <v>309</v>
      </c>
      <c r="WHP77" s="81" t="s">
        <v>99</v>
      </c>
      <c r="WHQ77" s="81" t="s">
        <v>103</v>
      </c>
      <c r="WHR77" s="81" t="s">
        <v>314</v>
      </c>
      <c r="WHS77" s="135">
        <v>11968</v>
      </c>
      <c r="WHT77" s="81" t="s">
        <v>311</v>
      </c>
      <c r="WHU77" s="81">
        <v>89</v>
      </c>
      <c r="WHV77" s="81" t="s">
        <v>315</v>
      </c>
      <c r="WHW77" s="81" t="s">
        <v>309</v>
      </c>
      <c r="WHX77" s="81" t="s">
        <v>99</v>
      </c>
      <c r="WHY77" s="81" t="s">
        <v>103</v>
      </c>
      <c r="WHZ77" s="81" t="s">
        <v>314</v>
      </c>
      <c r="WIA77" s="135">
        <v>11968</v>
      </c>
      <c r="WIB77" s="81" t="s">
        <v>311</v>
      </c>
      <c r="WIC77" s="81">
        <v>89</v>
      </c>
      <c r="WID77" s="81" t="s">
        <v>315</v>
      </c>
      <c r="WIE77" s="81" t="s">
        <v>309</v>
      </c>
      <c r="WIF77" s="81" t="s">
        <v>99</v>
      </c>
      <c r="WIG77" s="81" t="s">
        <v>103</v>
      </c>
      <c r="WIH77" s="81" t="s">
        <v>314</v>
      </c>
      <c r="WII77" s="135">
        <v>11968</v>
      </c>
      <c r="WIJ77" s="81" t="s">
        <v>311</v>
      </c>
      <c r="WIK77" s="81">
        <v>89</v>
      </c>
      <c r="WIL77" s="81" t="s">
        <v>315</v>
      </c>
      <c r="WIM77" s="81" t="s">
        <v>309</v>
      </c>
      <c r="WIN77" s="81" t="s">
        <v>99</v>
      </c>
      <c r="WIO77" s="81" t="s">
        <v>103</v>
      </c>
      <c r="WIP77" s="81" t="s">
        <v>314</v>
      </c>
      <c r="WIQ77" s="135">
        <v>11968</v>
      </c>
      <c r="WIR77" s="81" t="s">
        <v>311</v>
      </c>
      <c r="WIS77" s="81">
        <v>89</v>
      </c>
      <c r="WIT77" s="81" t="s">
        <v>315</v>
      </c>
      <c r="WIU77" s="81" t="s">
        <v>309</v>
      </c>
      <c r="WIV77" s="81" t="s">
        <v>99</v>
      </c>
      <c r="WIW77" s="81" t="s">
        <v>103</v>
      </c>
      <c r="WIX77" s="81" t="s">
        <v>314</v>
      </c>
      <c r="WIY77" s="135">
        <v>11968</v>
      </c>
      <c r="WIZ77" s="81" t="s">
        <v>311</v>
      </c>
      <c r="WJA77" s="81">
        <v>89</v>
      </c>
      <c r="WJB77" s="81" t="s">
        <v>315</v>
      </c>
      <c r="WJC77" s="81" t="s">
        <v>309</v>
      </c>
      <c r="WJD77" s="81" t="s">
        <v>99</v>
      </c>
      <c r="WJE77" s="81" t="s">
        <v>103</v>
      </c>
      <c r="WJF77" s="81" t="s">
        <v>314</v>
      </c>
      <c r="WJG77" s="135">
        <v>11968</v>
      </c>
      <c r="WJH77" s="81" t="s">
        <v>311</v>
      </c>
      <c r="WJI77" s="81">
        <v>89</v>
      </c>
      <c r="WJJ77" s="81" t="s">
        <v>315</v>
      </c>
      <c r="WJK77" s="81" t="s">
        <v>309</v>
      </c>
      <c r="WJL77" s="81" t="s">
        <v>99</v>
      </c>
      <c r="WJM77" s="81" t="s">
        <v>103</v>
      </c>
      <c r="WJN77" s="81" t="s">
        <v>314</v>
      </c>
      <c r="WJO77" s="135">
        <v>11968</v>
      </c>
      <c r="WJP77" s="81" t="s">
        <v>311</v>
      </c>
      <c r="WJQ77" s="81">
        <v>89</v>
      </c>
      <c r="WJR77" s="81" t="s">
        <v>315</v>
      </c>
      <c r="WJS77" s="81" t="s">
        <v>309</v>
      </c>
      <c r="WJT77" s="81" t="s">
        <v>99</v>
      </c>
      <c r="WJU77" s="81" t="s">
        <v>103</v>
      </c>
      <c r="WJV77" s="81" t="s">
        <v>314</v>
      </c>
      <c r="WJW77" s="135">
        <v>11968</v>
      </c>
      <c r="WJX77" s="81" t="s">
        <v>311</v>
      </c>
      <c r="WJY77" s="81">
        <v>89</v>
      </c>
      <c r="WJZ77" s="81" t="s">
        <v>315</v>
      </c>
      <c r="WKA77" s="81" t="s">
        <v>309</v>
      </c>
      <c r="WKB77" s="81" t="s">
        <v>99</v>
      </c>
      <c r="WKC77" s="81" t="s">
        <v>103</v>
      </c>
      <c r="WKD77" s="81" t="s">
        <v>314</v>
      </c>
      <c r="WKE77" s="135">
        <v>11968</v>
      </c>
      <c r="WKF77" s="81" t="s">
        <v>311</v>
      </c>
      <c r="WKG77" s="81">
        <v>89</v>
      </c>
      <c r="WKH77" s="81" t="s">
        <v>315</v>
      </c>
      <c r="WKI77" s="81" t="s">
        <v>309</v>
      </c>
      <c r="WKJ77" s="81" t="s">
        <v>99</v>
      </c>
      <c r="WKK77" s="81" t="s">
        <v>103</v>
      </c>
      <c r="WKL77" s="81" t="s">
        <v>314</v>
      </c>
      <c r="WKM77" s="135">
        <v>11968</v>
      </c>
      <c r="WKN77" s="81" t="s">
        <v>311</v>
      </c>
      <c r="WKO77" s="81">
        <v>89</v>
      </c>
      <c r="WKP77" s="81" t="s">
        <v>315</v>
      </c>
      <c r="WKQ77" s="81" t="s">
        <v>309</v>
      </c>
      <c r="WKR77" s="81" t="s">
        <v>99</v>
      </c>
      <c r="WKS77" s="81" t="s">
        <v>103</v>
      </c>
      <c r="WKT77" s="81" t="s">
        <v>314</v>
      </c>
      <c r="WKU77" s="135">
        <v>11968</v>
      </c>
      <c r="WKV77" s="81" t="s">
        <v>311</v>
      </c>
      <c r="WKW77" s="81">
        <v>89</v>
      </c>
      <c r="WKX77" s="81" t="s">
        <v>315</v>
      </c>
      <c r="WKY77" s="81" t="s">
        <v>309</v>
      </c>
      <c r="WKZ77" s="81" t="s">
        <v>99</v>
      </c>
      <c r="WLA77" s="81" t="s">
        <v>103</v>
      </c>
      <c r="WLB77" s="81" t="s">
        <v>314</v>
      </c>
      <c r="WLC77" s="135">
        <v>11968</v>
      </c>
      <c r="WLD77" s="81" t="s">
        <v>311</v>
      </c>
      <c r="WLE77" s="81">
        <v>89</v>
      </c>
      <c r="WLF77" s="81" t="s">
        <v>315</v>
      </c>
      <c r="WLG77" s="81" t="s">
        <v>309</v>
      </c>
      <c r="WLH77" s="81" t="s">
        <v>99</v>
      </c>
      <c r="WLI77" s="81" t="s">
        <v>103</v>
      </c>
      <c r="WLJ77" s="81" t="s">
        <v>314</v>
      </c>
      <c r="WLK77" s="135">
        <v>11968</v>
      </c>
      <c r="WLL77" s="81" t="s">
        <v>311</v>
      </c>
      <c r="WLM77" s="81">
        <v>89</v>
      </c>
      <c r="WLN77" s="81" t="s">
        <v>315</v>
      </c>
      <c r="WLO77" s="81" t="s">
        <v>309</v>
      </c>
      <c r="WLP77" s="81" t="s">
        <v>99</v>
      </c>
      <c r="WLQ77" s="81" t="s">
        <v>103</v>
      </c>
      <c r="WLR77" s="81" t="s">
        <v>314</v>
      </c>
      <c r="WLS77" s="135">
        <v>11968</v>
      </c>
      <c r="WLT77" s="81" t="s">
        <v>311</v>
      </c>
      <c r="WLU77" s="81">
        <v>89</v>
      </c>
      <c r="WLV77" s="81" t="s">
        <v>315</v>
      </c>
      <c r="WLW77" s="81" t="s">
        <v>309</v>
      </c>
      <c r="WLX77" s="81" t="s">
        <v>99</v>
      </c>
      <c r="WLY77" s="81" t="s">
        <v>103</v>
      </c>
      <c r="WLZ77" s="81" t="s">
        <v>314</v>
      </c>
      <c r="WMA77" s="135">
        <v>11968</v>
      </c>
      <c r="WMB77" s="81" t="s">
        <v>311</v>
      </c>
      <c r="WMC77" s="81">
        <v>89</v>
      </c>
      <c r="WMD77" s="81" t="s">
        <v>315</v>
      </c>
      <c r="WME77" s="81" t="s">
        <v>309</v>
      </c>
      <c r="WMF77" s="81" t="s">
        <v>99</v>
      </c>
      <c r="WMG77" s="81" t="s">
        <v>103</v>
      </c>
      <c r="WMH77" s="81" t="s">
        <v>314</v>
      </c>
      <c r="WMI77" s="135">
        <v>11968</v>
      </c>
      <c r="WMJ77" s="81" t="s">
        <v>311</v>
      </c>
      <c r="WMK77" s="81">
        <v>89</v>
      </c>
      <c r="WML77" s="81" t="s">
        <v>315</v>
      </c>
      <c r="WMM77" s="81" t="s">
        <v>309</v>
      </c>
      <c r="WMN77" s="81" t="s">
        <v>99</v>
      </c>
      <c r="WMO77" s="81" t="s">
        <v>103</v>
      </c>
      <c r="WMP77" s="81" t="s">
        <v>314</v>
      </c>
      <c r="WMQ77" s="135">
        <v>11968</v>
      </c>
      <c r="WMR77" s="81" t="s">
        <v>311</v>
      </c>
      <c r="WMS77" s="81">
        <v>89</v>
      </c>
      <c r="WMT77" s="81" t="s">
        <v>315</v>
      </c>
      <c r="WMU77" s="81" t="s">
        <v>309</v>
      </c>
      <c r="WMV77" s="81" t="s">
        <v>99</v>
      </c>
      <c r="WMW77" s="81" t="s">
        <v>103</v>
      </c>
      <c r="WMX77" s="81" t="s">
        <v>314</v>
      </c>
      <c r="WMY77" s="135">
        <v>11968</v>
      </c>
      <c r="WMZ77" s="81" t="s">
        <v>311</v>
      </c>
      <c r="WNA77" s="81">
        <v>89</v>
      </c>
      <c r="WNB77" s="81" t="s">
        <v>315</v>
      </c>
      <c r="WNC77" s="81" t="s">
        <v>309</v>
      </c>
      <c r="WND77" s="81" t="s">
        <v>99</v>
      </c>
      <c r="WNE77" s="81" t="s">
        <v>103</v>
      </c>
      <c r="WNF77" s="81" t="s">
        <v>314</v>
      </c>
      <c r="WNG77" s="135">
        <v>11968</v>
      </c>
      <c r="WNH77" s="81" t="s">
        <v>311</v>
      </c>
      <c r="WNI77" s="81">
        <v>89</v>
      </c>
      <c r="WNJ77" s="81" t="s">
        <v>315</v>
      </c>
      <c r="WNK77" s="81" t="s">
        <v>309</v>
      </c>
      <c r="WNL77" s="81" t="s">
        <v>99</v>
      </c>
      <c r="WNM77" s="81" t="s">
        <v>103</v>
      </c>
      <c r="WNN77" s="81" t="s">
        <v>314</v>
      </c>
      <c r="WNO77" s="135">
        <v>11968</v>
      </c>
      <c r="WNP77" s="81" t="s">
        <v>311</v>
      </c>
      <c r="WNQ77" s="81">
        <v>89</v>
      </c>
      <c r="WNR77" s="81" t="s">
        <v>315</v>
      </c>
      <c r="WNS77" s="81" t="s">
        <v>309</v>
      </c>
      <c r="WNT77" s="81" t="s">
        <v>99</v>
      </c>
      <c r="WNU77" s="81" t="s">
        <v>103</v>
      </c>
      <c r="WNV77" s="81" t="s">
        <v>314</v>
      </c>
      <c r="WNW77" s="135">
        <v>11968</v>
      </c>
      <c r="WNX77" s="81" t="s">
        <v>311</v>
      </c>
      <c r="WNY77" s="81">
        <v>89</v>
      </c>
      <c r="WNZ77" s="81" t="s">
        <v>315</v>
      </c>
      <c r="WOA77" s="81" t="s">
        <v>309</v>
      </c>
      <c r="WOB77" s="81" t="s">
        <v>99</v>
      </c>
      <c r="WOC77" s="81" t="s">
        <v>103</v>
      </c>
      <c r="WOD77" s="81" t="s">
        <v>314</v>
      </c>
      <c r="WOE77" s="135">
        <v>11968</v>
      </c>
      <c r="WOF77" s="81" t="s">
        <v>311</v>
      </c>
      <c r="WOG77" s="81">
        <v>89</v>
      </c>
      <c r="WOH77" s="81" t="s">
        <v>315</v>
      </c>
      <c r="WOI77" s="81" t="s">
        <v>309</v>
      </c>
      <c r="WOJ77" s="81" t="s">
        <v>99</v>
      </c>
      <c r="WOK77" s="81" t="s">
        <v>103</v>
      </c>
      <c r="WOL77" s="81" t="s">
        <v>314</v>
      </c>
      <c r="WOM77" s="135">
        <v>11968</v>
      </c>
      <c r="WON77" s="81" t="s">
        <v>311</v>
      </c>
      <c r="WOO77" s="81">
        <v>89</v>
      </c>
      <c r="WOP77" s="81" t="s">
        <v>315</v>
      </c>
      <c r="WOQ77" s="81" t="s">
        <v>309</v>
      </c>
      <c r="WOR77" s="81" t="s">
        <v>99</v>
      </c>
      <c r="WOS77" s="81" t="s">
        <v>103</v>
      </c>
      <c r="WOT77" s="81" t="s">
        <v>314</v>
      </c>
      <c r="WOU77" s="135">
        <v>11968</v>
      </c>
      <c r="WOV77" s="81" t="s">
        <v>311</v>
      </c>
      <c r="WOW77" s="81">
        <v>89</v>
      </c>
      <c r="WOX77" s="81" t="s">
        <v>315</v>
      </c>
      <c r="WOY77" s="81" t="s">
        <v>309</v>
      </c>
      <c r="WOZ77" s="81" t="s">
        <v>99</v>
      </c>
      <c r="WPA77" s="81" t="s">
        <v>103</v>
      </c>
      <c r="WPB77" s="81" t="s">
        <v>314</v>
      </c>
      <c r="WPC77" s="135">
        <v>11968</v>
      </c>
      <c r="WPD77" s="81" t="s">
        <v>311</v>
      </c>
      <c r="WPE77" s="81">
        <v>89</v>
      </c>
      <c r="WPF77" s="81" t="s">
        <v>315</v>
      </c>
      <c r="WPG77" s="81" t="s">
        <v>309</v>
      </c>
      <c r="WPH77" s="81" t="s">
        <v>99</v>
      </c>
      <c r="WPI77" s="81" t="s">
        <v>103</v>
      </c>
      <c r="WPJ77" s="81" t="s">
        <v>314</v>
      </c>
      <c r="WPK77" s="135">
        <v>11968</v>
      </c>
      <c r="WPL77" s="81" t="s">
        <v>311</v>
      </c>
      <c r="WPM77" s="81">
        <v>89</v>
      </c>
      <c r="WPN77" s="81" t="s">
        <v>315</v>
      </c>
      <c r="WPO77" s="81" t="s">
        <v>309</v>
      </c>
      <c r="WPP77" s="81" t="s">
        <v>99</v>
      </c>
      <c r="WPQ77" s="81" t="s">
        <v>103</v>
      </c>
      <c r="WPR77" s="81" t="s">
        <v>314</v>
      </c>
      <c r="WPS77" s="135">
        <v>11968</v>
      </c>
      <c r="WPT77" s="81" t="s">
        <v>311</v>
      </c>
      <c r="WPU77" s="81">
        <v>89</v>
      </c>
      <c r="WPV77" s="81" t="s">
        <v>315</v>
      </c>
      <c r="WPW77" s="81" t="s">
        <v>309</v>
      </c>
      <c r="WPX77" s="81" t="s">
        <v>99</v>
      </c>
      <c r="WPY77" s="81" t="s">
        <v>103</v>
      </c>
      <c r="WPZ77" s="81" t="s">
        <v>314</v>
      </c>
      <c r="WQA77" s="135">
        <v>11968</v>
      </c>
      <c r="WQB77" s="81" t="s">
        <v>311</v>
      </c>
      <c r="WQC77" s="81">
        <v>89</v>
      </c>
      <c r="WQD77" s="81" t="s">
        <v>315</v>
      </c>
      <c r="WQE77" s="81" t="s">
        <v>309</v>
      </c>
      <c r="WQF77" s="81" t="s">
        <v>99</v>
      </c>
      <c r="WQG77" s="81" t="s">
        <v>103</v>
      </c>
      <c r="WQH77" s="81" t="s">
        <v>314</v>
      </c>
      <c r="WQI77" s="135">
        <v>11968</v>
      </c>
      <c r="WQJ77" s="81" t="s">
        <v>311</v>
      </c>
      <c r="WQK77" s="81">
        <v>89</v>
      </c>
      <c r="WQL77" s="81" t="s">
        <v>315</v>
      </c>
      <c r="WQM77" s="81" t="s">
        <v>309</v>
      </c>
      <c r="WQN77" s="81" t="s">
        <v>99</v>
      </c>
      <c r="WQO77" s="81" t="s">
        <v>103</v>
      </c>
      <c r="WQP77" s="81" t="s">
        <v>314</v>
      </c>
      <c r="WQQ77" s="135">
        <v>11968</v>
      </c>
      <c r="WQR77" s="81" t="s">
        <v>311</v>
      </c>
      <c r="WQS77" s="81">
        <v>89</v>
      </c>
      <c r="WQT77" s="81" t="s">
        <v>315</v>
      </c>
      <c r="WQU77" s="81" t="s">
        <v>309</v>
      </c>
      <c r="WQV77" s="81" t="s">
        <v>99</v>
      </c>
      <c r="WQW77" s="81" t="s">
        <v>103</v>
      </c>
      <c r="WQX77" s="81" t="s">
        <v>314</v>
      </c>
      <c r="WQY77" s="135">
        <v>11968</v>
      </c>
      <c r="WQZ77" s="81" t="s">
        <v>311</v>
      </c>
      <c r="WRA77" s="81">
        <v>89</v>
      </c>
      <c r="WRB77" s="81" t="s">
        <v>315</v>
      </c>
      <c r="WRC77" s="81" t="s">
        <v>309</v>
      </c>
      <c r="WRD77" s="81" t="s">
        <v>99</v>
      </c>
      <c r="WRE77" s="81" t="s">
        <v>103</v>
      </c>
      <c r="WRF77" s="81" t="s">
        <v>314</v>
      </c>
      <c r="WRG77" s="135">
        <v>11968</v>
      </c>
      <c r="WRH77" s="81" t="s">
        <v>311</v>
      </c>
      <c r="WRI77" s="81">
        <v>89</v>
      </c>
      <c r="WRJ77" s="81" t="s">
        <v>315</v>
      </c>
      <c r="WRK77" s="81" t="s">
        <v>309</v>
      </c>
      <c r="WRL77" s="81" t="s">
        <v>99</v>
      </c>
      <c r="WRM77" s="81" t="s">
        <v>103</v>
      </c>
      <c r="WRN77" s="81" t="s">
        <v>314</v>
      </c>
      <c r="WRO77" s="135">
        <v>11968</v>
      </c>
      <c r="WRP77" s="81" t="s">
        <v>311</v>
      </c>
      <c r="WRQ77" s="81">
        <v>89</v>
      </c>
      <c r="WRR77" s="81" t="s">
        <v>315</v>
      </c>
      <c r="WRS77" s="81" t="s">
        <v>309</v>
      </c>
      <c r="WRT77" s="81" t="s">
        <v>99</v>
      </c>
      <c r="WRU77" s="81" t="s">
        <v>103</v>
      </c>
      <c r="WRV77" s="81" t="s">
        <v>314</v>
      </c>
      <c r="WRW77" s="135">
        <v>11968</v>
      </c>
      <c r="WRX77" s="81" t="s">
        <v>311</v>
      </c>
      <c r="WRY77" s="81">
        <v>89</v>
      </c>
      <c r="WRZ77" s="81" t="s">
        <v>315</v>
      </c>
      <c r="WSA77" s="81" t="s">
        <v>309</v>
      </c>
      <c r="WSB77" s="81" t="s">
        <v>99</v>
      </c>
      <c r="WSC77" s="81" t="s">
        <v>103</v>
      </c>
      <c r="WSD77" s="81" t="s">
        <v>314</v>
      </c>
      <c r="WSE77" s="135">
        <v>11968</v>
      </c>
      <c r="WSF77" s="81" t="s">
        <v>311</v>
      </c>
      <c r="WSG77" s="81">
        <v>89</v>
      </c>
      <c r="WSH77" s="81" t="s">
        <v>315</v>
      </c>
      <c r="WSI77" s="81" t="s">
        <v>309</v>
      </c>
      <c r="WSJ77" s="81" t="s">
        <v>99</v>
      </c>
      <c r="WSK77" s="81" t="s">
        <v>103</v>
      </c>
      <c r="WSL77" s="81" t="s">
        <v>314</v>
      </c>
      <c r="WSM77" s="135">
        <v>11968</v>
      </c>
      <c r="WSN77" s="81" t="s">
        <v>311</v>
      </c>
      <c r="WSO77" s="81">
        <v>89</v>
      </c>
      <c r="WSP77" s="81" t="s">
        <v>315</v>
      </c>
      <c r="WSQ77" s="81" t="s">
        <v>309</v>
      </c>
      <c r="WSR77" s="81" t="s">
        <v>99</v>
      </c>
      <c r="WSS77" s="81" t="s">
        <v>103</v>
      </c>
      <c r="WST77" s="81" t="s">
        <v>314</v>
      </c>
      <c r="WSU77" s="135">
        <v>11968</v>
      </c>
      <c r="WSV77" s="81" t="s">
        <v>311</v>
      </c>
      <c r="WSW77" s="81">
        <v>89</v>
      </c>
      <c r="WSX77" s="81" t="s">
        <v>315</v>
      </c>
      <c r="WSY77" s="81" t="s">
        <v>309</v>
      </c>
      <c r="WSZ77" s="81" t="s">
        <v>99</v>
      </c>
      <c r="WTA77" s="81" t="s">
        <v>103</v>
      </c>
      <c r="WTB77" s="81" t="s">
        <v>314</v>
      </c>
      <c r="WTC77" s="135">
        <v>11968</v>
      </c>
      <c r="WTD77" s="81" t="s">
        <v>311</v>
      </c>
      <c r="WTE77" s="81">
        <v>89</v>
      </c>
      <c r="WTF77" s="81" t="s">
        <v>315</v>
      </c>
      <c r="WTG77" s="81" t="s">
        <v>309</v>
      </c>
      <c r="WTH77" s="81" t="s">
        <v>99</v>
      </c>
      <c r="WTI77" s="81" t="s">
        <v>103</v>
      </c>
      <c r="WTJ77" s="81" t="s">
        <v>314</v>
      </c>
      <c r="WTK77" s="135">
        <v>11968</v>
      </c>
      <c r="WTL77" s="81" t="s">
        <v>311</v>
      </c>
      <c r="WTM77" s="81">
        <v>89</v>
      </c>
      <c r="WTN77" s="81" t="s">
        <v>315</v>
      </c>
      <c r="WTO77" s="81" t="s">
        <v>309</v>
      </c>
      <c r="WTP77" s="81" t="s">
        <v>99</v>
      </c>
      <c r="WTQ77" s="81" t="s">
        <v>103</v>
      </c>
      <c r="WTR77" s="81" t="s">
        <v>314</v>
      </c>
      <c r="WTS77" s="135">
        <v>11968</v>
      </c>
      <c r="WTT77" s="81" t="s">
        <v>311</v>
      </c>
      <c r="WTU77" s="81">
        <v>89</v>
      </c>
      <c r="WTV77" s="81" t="s">
        <v>315</v>
      </c>
      <c r="WTW77" s="81" t="s">
        <v>309</v>
      </c>
      <c r="WTX77" s="81" t="s">
        <v>99</v>
      </c>
      <c r="WTY77" s="81" t="s">
        <v>103</v>
      </c>
      <c r="WTZ77" s="81" t="s">
        <v>314</v>
      </c>
      <c r="WUA77" s="135">
        <v>11968</v>
      </c>
      <c r="WUB77" s="81" t="s">
        <v>311</v>
      </c>
      <c r="WUC77" s="81">
        <v>89</v>
      </c>
      <c r="WUD77" s="81" t="s">
        <v>315</v>
      </c>
      <c r="WUE77" s="81" t="s">
        <v>309</v>
      </c>
      <c r="WUF77" s="81" t="s">
        <v>99</v>
      </c>
      <c r="WUG77" s="81" t="s">
        <v>103</v>
      </c>
      <c r="WUH77" s="81" t="s">
        <v>314</v>
      </c>
      <c r="WUI77" s="135">
        <v>11968</v>
      </c>
      <c r="WUJ77" s="81" t="s">
        <v>311</v>
      </c>
      <c r="WUK77" s="81">
        <v>89</v>
      </c>
      <c r="WUL77" s="81" t="s">
        <v>315</v>
      </c>
      <c r="WUM77" s="81" t="s">
        <v>309</v>
      </c>
      <c r="WUN77" s="81" t="s">
        <v>99</v>
      </c>
      <c r="WUO77" s="81" t="s">
        <v>103</v>
      </c>
      <c r="WUP77" s="81" t="s">
        <v>314</v>
      </c>
      <c r="WUQ77" s="135">
        <v>11968</v>
      </c>
      <c r="WUR77" s="81" t="s">
        <v>311</v>
      </c>
      <c r="WUS77" s="81">
        <v>89</v>
      </c>
      <c r="WUT77" s="81" t="s">
        <v>315</v>
      </c>
      <c r="WUU77" s="81" t="s">
        <v>309</v>
      </c>
      <c r="WUV77" s="81" t="s">
        <v>99</v>
      </c>
      <c r="WUW77" s="81" t="s">
        <v>103</v>
      </c>
      <c r="WUX77" s="81" t="s">
        <v>314</v>
      </c>
      <c r="WUY77" s="135">
        <v>11968</v>
      </c>
      <c r="WUZ77" s="81" t="s">
        <v>311</v>
      </c>
      <c r="WVA77" s="81">
        <v>89</v>
      </c>
      <c r="WVB77" s="81" t="s">
        <v>315</v>
      </c>
      <c r="WVC77" s="81" t="s">
        <v>309</v>
      </c>
      <c r="WVD77" s="81" t="s">
        <v>99</v>
      </c>
      <c r="WVE77" s="81" t="s">
        <v>103</v>
      </c>
      <c r="WVF77" s="81" t="s">
        <v>314</v>
      </c>
      <c r="WVG77" s="135">
        <v>11968</v>
      </c>
      <c r="WVH77" s="81" t="s">
        <v>311</v>
      </c>
      <c r="WVI77" s="81">
        <v>89</v>
      </c>
      <c r="WVJ77" s="81" t="s">
        <v>315</v>
      </c>
      <c r="WVK77" s="81" t="s">
        <v>309</v>
      </c>
      <c r="WVL77" s="81" t="s">
        <v>99</v>
      </c>
      <c r="WVM77" s="81" t="s">
        <v>103</v>
      </c>
      <c r="WVN77" s="81" t="s">
        <v>314</v>
      </c>
      <c r="WVO77" s="135">
        <v>11968</v>
      </c>
      <c r="WVP77" s="81" t="s">
        <v>311</v>
      </c>
      <c r="WVQ77" s="81">
        <v>89</v>
      </c>
      <c r="WVR77" s="81" t="s">
        <v>315</v>
      </c>
      <c r="WVS77" s="81" t="s">
        <v>309</v>
      </c>
      <c r="WVT77" s="81" t="s">
        <v>99</v>
      </c>
      <c r="WVU77" s="81" t="s">
        <v>103</v>
      </c>
      <c r="WVV77" s="81" t="s">
        <v>314</v>
      </c>
      <c r="WVW77" s="135">
        <v>11968</v>
      </c>
      <c r="WVX77" s="81" t="s">
        <v>311</v>
      </c>
      <c r="WVY77" s="81">
        <v>89</v>
      </c>
      <c r="WVZ77" s="81" t="s">
        <v>315</v>
      </c>
      <c r="WWA77" s="81" t="s">
        <v>309</v>
      </c>
      <c r="WWB77" s="81" t="s">
        <v>99</v>
      </c>
      <c r="WWC77" s="81" t="s">
        <v>103</v>
      </c>
      <c r="WWD77" s="81" t="s">
        <v>314</v>
      </c>
      <c r="WWE77" s="135">
        <v>11968</v>
      </c>
      <c r="WWF77" s="81" t="s">
        <v>311</v>
      </c>
      <c r="WWG77" s="81">
        <v>89</v>
      </c>
      <c r="WWH77" s="81" t="s">
        <v>315</v>
      </c>
      <c r="WWI77" s="81" t="s">
        <v>309</v>
      </c>
      <c r="WWJ77" s="81" t="s">
        <v>99</v>
      </c>
      <c r="WWK77" s="81" t="s">
        <v>103</v>
      </c>
      <c r="WWL77" s="81" t="s">
        <v>314</v>
      </c>
      <c r="WWM77" s="135">
        <v>11968</v>
      </c>
      <c r="WWN77" s="81" t="s">
        <v>311</v>
      </c>
      <c r="WWO77" s="81">
        <v>89</v>
      </c>
      <c r="WWP77" s="81" t="s">
        <v>315</v>
      </c>
      <c r="WWQ77" s="81" t="s">
        <v>309</v>
      </c>
      <c r="WWR77" s="81" t="s">
        <v>99</v>
      </c>
      <c r="WWS77" s="81" t="s">
        <v>103</v>
      </c>
      <c r="WWT77" s="81" t="s">
        <v>314</v>
      </c>
      <c r="WWU77" s="135">
        <v>11968</v>
      </c>
      <c r="WWV77" s="81" t="s">
        <v>311</v>
      </c>
      <c r="WWW77" s="81">
        <v>89</v>
      </c>
      <c r="WWX77" s="81" t="s">
        <v>315</v>
      </c>
      <c r="WWY77" s="81" t="s">
        <v>309</v>
      </c>
      <c r="WWZ77" s="81" t="s">
        <v>99</v>
      </c>
      <c r="WXA77" s="81" t="s">
        <v>103</v>
      </c>
      <c r="WXB77" s="81" t="s">
        <v>314</v>
      </c>
      <c r="WXC77" s="135">
        <v>11968</v>
      </c>
      <c r="WXD77" s="81" t="s">
        <v>311</v>
      </c>
      <c r="WXE77" s="81">
        <v>89</v>
      </c>
      <c r="WXF77" s="81" t="s">
        <v>315</v>
      </c>
      <c r="WXG77" s="81" t="s">
        <v>309</v>
      </c>
      <c r="WXH77" s="81" t="s">
        <v>99</v>
      </c>
      <c r="WXI77" s="81" t="s">
        <v>103</v>
      </c>
      <c r="WXJ77" s="81" t="s">
        <v>314</v>
      </c>
      <c r="WXK77" s="135">
        <v>11968</v>
      </c>
      <c r="WXL77" s="81" t="s">
        <v>311</v>
      </c>
      <c r="WXM77" s="81">
        <v>89</v>
      </c>
      <c r="WXN77" s="81" t="s">
        <v>315</v>
      </c>
      <c r="WXO77" s="81" t="s">
        <v>309</v>
      </c>
      <c r="WXP77" s="81" t="s">
        <v>99</v>
      </c>
      <c r="WXQ77" s="81" t="s">
        <v>103</v>
      </c>
      <c r="WXR77" s="81" t="s">
        <v>314</v>
      </c>
      <c r="WXS77" s="135">
        <v>11968</v>
      </c>
      <c r="WXT77" s="81" t="s">
        <v>311</v>
      </c>
      <c r="WXU77" s="81">
        <v>89</v>
      </c>
      <c r="WXV77" s="81" t="s">
        <v>315</v>
      </c>
      <c r="WXW77" s="81" t="s">
        <v>309</v>
      </c>
      <c r="WXX77" s="81" t="s">
        <v>99</v>
      </c>
      <c r="WXY77" s="81" t="s">
        <v>103</v>
      </c>
      <c r="WXZ77" s="81" t="s">
        <v>314</v>
      </c>
      <c r="WYA77" s="135">
        <v>11968</v>
      </c>
      <c r="WYB77" s="81" t="s">
        <v>311</v>
      </c>
      <c r="WYC77" s="81">
        <v>89</v>
      </c>
      <c r="WYD77" s="81" t="s">
        <v>315</v>
      </c>
      <c r="WYE77" s="81" t="s">
        <v>309</v>
      </c>
      <c r="WYF77" s="81" t="s">
        <v>99</v>
      </c>
      <c r="WYG77" s="81" t="s">
        <v>103</v>
      </c>
      <c r="WYH77" s="81" t="s">
        <v>314</v>
      </c>
      <c r="WYI77" s="135">
        <v>11968</v>
      </c>
      <c r="WYJ77" s="81" t="s">
        <v>311</v>
      </c>
      <c r="WYK77" s="81">
        <v>89</v>
      </c>
      <c r="WYL77" s="81" t="s">
        <v>315</v>
      </c>
      <c r="WYM77" s="81" t="s">
        <v>309</v>
      </c>
      <c r="WYN77" s="81" t="s">
        <v>99</v>
      </c>
      <c r="WYO77" s="81" t="s">
        <v>103</v>
      </c>
      <c r="WYP77" s="81" t="s">
        <v>314</v>
      </c>
      <c r="WYQ77" s="135">
        <v>11968</v>
      </c>
      <c r="WYR77" s="81" t="s">
        <v>311</v>
      </c>
      <c r="WYS77" s="81">
        <v>89</v>
      </c>
      <c r="WYT77" s="81" t="s">
        <v>315</v>
      </c>
      <c r="WYU77" s="81" t="s">
        <v>309</v>
      </c>
      <c r="WYV77" s="81" t="s">
        <v>99</v>
      </c>
      <c r="WYW77" s="81" t="s">
        <v>103</v>
      </c>
      <c r="WYX77" s="81" t="s">
        <v>314</v>
      </c>
      <c r="WYY77" s="135">
        <v>11968</v>
      </c>
      <c r="WYZ77" s="81" t="s">
        <v>311</v>
      </c>
      <c r="WZA77" s="81">
        <v>89</v>
      </c>
      <c r="WZB77" s="81" t="s">
        <v>315</v>
      </c>
      <c r="WZC77" s="81" t="s">
        <v>309</v>
      </c>
      <c r="WZD77" s="81" t="s">
        <v>99</v>
      </c>
      <c r="WZE77" s="81" t="s">
        <v>103</v>
      </c>
      <c r="WZF77" s="81" t="s">
        <v>314</v>
      </c>
      <c r="WZG77" s="135">
        <v>11968</v>
      </c>
      <c r="WZH77" s="81" t="s">
        <v>311</v>
      </c>
      <c r="WZI77" s="81">
        <v>89</v>
      </c>
      <c r="WZJ77" s="81" t="s">
        <v>315</v>
      </c>
      <c r="WZK77" s="81" t="s">
        <v>309</v>
      </c>
      <c r="WZL77" s="81" t="s">
        <v>99</v>
      </c>
      <c r="WZM77" s="81" t="s">
        <v>103</v>
      </c>
      <c r="WZN77" s="81" t="s">
        <v>314</v>
      </c>
      <c r="WZO77" s="135">
        <v>11968</v>
      </c>
      <c r="WZP77" s="81" t="s">
        <v>311</v>
      </c>
      <c r="WZQ77" s="81">
        <v>89</v>
      </c>
      <c r="WZR77" s="81" t="s">
        <v>315</v>
      </c>
      <c r="WZS77" s="81" t="s">
        <v>309</v>
      </c>
      <c r="WZT77" s="81" t="s">
        <v>99</v>
      </c>
      <c r="WZU77" s="81" t="s">
        <v>103</v>
      </c>
      <c r="WZV77" s="81" t="s">
        <v>314</v>
      </c>
      <c r="WZW77" s="135">
        <v>11968</v>
      </c>
      <c r="WZX77" s="81" t="s">
        <v>311</v>
      </c>
      <c r="WZY77" s="81">
        <v>89</v>
      </c>
      <c r="WZZ77" s="81" t="s">
        <v>315</v>
      </c>
      <c r="XAA77" s="81" t="s">
        <v>309</v>
      </c>
      <c r="XAB77" s="81" t="s">
        <v>99</v>
      </c>
      <c r="XAC77" s="81" t="s">
        <v>103</v>
      </c>
      <c r="XAD77" s="81" t="s">
        <v>314</v>
      </c>
      <c r="XAE77" s="135">
        <v>11968</v>
      </c>
      <c r="XAF77" s="81" t="s">
        <v>311</v>
      </c>
      <c r="XAG77" s="81">
        <v>89</v>
      </c>
      <c r="XAH77" s="81" t="s">
        <v>315</v>
      </c>
      <c r="XAI77" s="81" t="s">
        <v>309</v>
      </c>
      <c r="XAJ77" s="81" t="s">
        <v>99</v>
      </c>
      <c r="XAK77" s="81" t="s">
        <v>103</v>
      </c>
      <c r="XAL77" s="81" t="s">
        <v>314</v>
      </c>
      <c r="XAM77" s="135">
        <v>11968</v>
      </c>
      <c r="XAN77" s="81" t="s">
        <v>311</v>
      </c>
      <c r="XAO77" s="81">
        <v>89</v>
      </c>
      <c r="XAP77" s="81" t="s">
        <v>315</v>
      </c>
      <c r="XAQ77" s="81" t="s">
        <v>309</v>
      </c>
      <c r="XAR77" s="81" t="s">
        <v>99</v>
      </c>
      <c r="XAS77" s="81" t="s">
        <v>103</v>
      </c>
      <c r="XAT77" s="81" t="s">
        <v>314</v>
      </c>
      <c r="XAU77" s="135">
        <v>11968</v>
      </c>
      <c r="XAV77" s="81" t="s">
        <v>311</v>
      </c>
      <c r="XAW77" s="81">
        <v>89</v>
      </c>
      <c r="XAX77" s="81" t="s">
        <v>315</v>
      </c>
      <c r="XAY77" s="81" t="s">
        <v>309</v>
      </c>
      <c r="XAZ77" s="81" t="s">
        <v>99</v>
      </c>
      <c r="XBA77" s="81" t="s">
        <v>103</v>
      </c>
      <c r="XBB77" s="81" t="s">
        <v>314</v>
      </c>
      <c r="XBC77" s="135">
        <v>11968</v>
      </c>
      <c r="XBD77" s="81" t="s">
        <v>311</v>
      </c>
      <c r="XBE77" s="81">
        <v>89</v>
      </c>
      <c r="XBF77" s="81" t="s">
        <v>315</v>
      </c>
      <c r="XBG77" s="81" t="s">
        <v>309</v>
      </c>
      <c r="XBH77" s="81" t="s">
        <v>99</v>
      </c>
      <c r="XBI77" s="81" t="s">
        <v>103</v>
      </c>
      <c r="XBJ77" s="81" t="s">
        <v>314</v>
      </c>
      <c r="XBK77" s="135">
        <v>11968</v>
      </c>
      <c r="XBL77" s="81" t="s">
        <v>311</v>
      </c>
      <c r="XBM77" s="81">
        <v>89</v>
      </c>
      <c r="XBN77" s="81" t="s">
        <v>315</v>
      </c>
      <c r="XBO77" s="81" t="s">
        <v>309</v>
      </c>
      <c r="XBP77" s="81" t="s">
        <v>99</v>
      </c>
      <c r="XBQ77" s="81" t="s">
        <v>103</v>
      </c>
      <c r="XBR77" s="81" t="s">
        <v>314</v>
      </c>
      <c r="XBS77" s="135">
        <v>11968</v>
      </c>
      <c r="XBT77" s="81" t="s">
        <v>311</v>
      </c>
      <c r="XBU77" s="81">
        <v>89</v>
      </c>
      <c r="XBV77" s="81" t="s">
        <v>315</v>
      </c>
      <c r="XBW77" s="81" t="s">
        <v>309</v>
      </c>
      <c r="XBX77" s="81" t="s">
        <v>99</v>
      </c>
      <c r="XBY77" s="81" t="s">
        <v>103</v>
      </c>
      <c r="XBZ77" s="81" t="s">
        <v>314</v>
      </c>
      <c r="XCA77" s="135">
        <v>11968</v>
      </c>
      <c r="XCB77" s="81" t="s">
        <v>311</v>
      </c>
      <c r="XCC77" s="81">
        <v>89</v>
      </c>
      <c r="XCD77" s="81" t="s">
        <v>315</v>
      </c>
      <c r="XCE77" s="81" t="s">
        <v>309</v>
      </c>
      <c r="XCF77" s="81" t="s">
        <v>99</v>
      </c>
      <c r="XCG77" s="81" t="s">
        <v>103</v>
      </c>
      <c r="XCH77" s="81" t="s">
        <v>314</v>
      </c>
      <c r="XCI77" s="135">
        <v>11968</v>
      </c>
      <c r="XCJ77" s="81" t="s">
        <v>311</v>
      </c>
      <c r="XCK77" s="81">
        <v>89</v>
      </c>
      <c r="XCL77" s="81" t="s">
        <v>315</v>
      </c>
      <c r="XCM77" s="81" t="s">
        <v>309</v>
      </c>
      <c r="XCN77" s="81" t="s">
        <v>99</v>
      </c>
      <c r="XCO77" s="81" t="s">
        <v>103</v>
      </c>
      <c r="XCP77" s="81" t="s">
        <v>314</v>
      </c>
      <c r="XCQ77" s="135">
        <v>11968</v>
      </c>
      <c r="XCR77" s="81" t="s">
        <v>311</v>
      </c>
      <c r="XCS77" s="81">
        <v>89</v>
      </c>
      <c r="XCT77" s="81" t="s">
        <v>315</v>
      </c>
      <c r="XCU77" s="81" t="s">
        <v>309</v>
      </c>
      <c r="XCV77" s="81" t="s">
        <v>99</v>
      </c>
      <c r="XCW77" s="81" t="s">
        <v>103</v>
      </c>
      <c r="XCX77" s="81" t="s">
        <v>314</v>
      </c>
      <c r="XCY77" s="135">
        <v>11968</v>
      </c>
      <c r="XCZ77" s="81" t="s">
        <v>311</v>
      </c>
      <c r="XDA77" s="81">
        <v>89</v>
      </c>
      <c r="XDB77" s="81" t="s">
        <v>315</v>
      </c>
      <c r="XDC77" s="81" t="s">
        <v>309</v>
      </c>
      <c r="XDD77" s="81" t="s">
        <v>99</v>
      </c>
      <c r="XDE77" s="81" t="s">
        <v>103</v>
      </c>
      <c r="XDF77" s="81" t="s">
        <v>314</v>
      </c>
      <c r="XDG77" s="135">
        <v>11968</v>
      </c>
      <c r="XDH77" s="81" t="s">
        <v>311</v>
      </c>
      <c r="XDI77" s="81">
        <v>89</v>
      </c>
      <c r="XDJ77" s="81" t="s">
        <v>315</v>
      </c>
      <c r="XDK77" s="81" t="s">
        <v>309</v>
      </c>
      <c r="XDL77" s="81" t="s">
        <v>99</v>
      </c>
      <c r="XDM77" s="81" t="s">
        <v>103</v>
      </c>
      <c r="XDN77" s="81" t="s">
        <v>314</v>
      </c>
      <c r="XDO77" s="135">
        <v>11968</v>
      </c>
      <c r="XDP77" s="81" t="s">
        <v>311</v>
      </c>
      <c r="XDQ77" s="81">
        <v>89</v>
      </c>
      <c r="XDR77" s="81" t="s">
        <v>315</v>
      </c>
      <c r="XDS77" s="81" t="s">
        <v>309</v>
      </c>
      <c r="XDT77" s="81" t="s">
        <v>99</v>
      </c>
      <c r="XDU77" s="81" t="s">
        <v>103</v>
      </c>
      <c r="XDV77" s="81" t="s">
        <v>314</v>
      </c>
      <c r="XDW77" s="135">
        <v>11968</v>
      </c>
      <c r="XDX77" s="81" t="s">
        <v>311</v>
      </c>
      <c r="XDY77" s="81">
        <v>89</v>
      </c>
      <c r="XDZ77" s="81" t="s">
        <v>315</v>
      </c>
      <c r="XEA77" s="81" t="s">
        <v>309</v>
      </c>
      <c r="XEB77" s="81" t="s">
        <v>99</v>
      </c>
      <c r="XEC77" s="81" t="s">
        <v>103</v>
      </c>
      <c r="XED77" s="81" t="s">
        <v>314</v>
      </c>
      <c r="XEE77" s="135">
        <v>11968</v>
      </c>
      <c r="XEF77" s="81" t="s">
        <v>311</v>
      </c>
    </row>
    <row r="78" spans="1:16360" x14ac:dyDescent="0.25">
      <c r="A78" s="107">
        <v>19</v>
      </c>
      <c r="B78" s="20" t="s">
        <v>323</v>
      </c>
      <c r="C78" s="20" t="s">
        <v>309</v>
      </c>
      <c r="D78" s="20" t="s">
        <v>99</v>
      </c>
      <c r="E78" s="20" t="s">
        <v>103</v>
      </c>
      <c r="F78" s="83" t="s">
        <v>314</v>
      </c>
      <c r="G78" s="59">
        <v>11968</v>
      </c>
      <c r="H78" s="110" t="s">
        <v>317</v>
      </c>
      <c r="I78" s="85" t="s">
        <v>312</v>
      </c>
      <c r="J78" s="20" t="s">
        <v>313</v>
      </c>
      <c r="K78" s="60">
        <v>42781</v>
      </c>
      <c r="L78" s="115">
        <v>234420</v>
      </c>
      <c r="M78" s="59">
        <v>12027</v>
      </c>
      <c r="N78" s="60">
        <v>42781</v>
      </c>
      <c r="O78" s="60">
        <v>43146</v>
      </c>
      <c r="P78" s="20" t="s">
        <v>181</v>
      </c>
      <c r="Q78" s="23" t="s">
        <v>104</v>
      </c>
      <c r="R78" s="23" t="s">
        <v>104</v>
      </c>
      <c r="S78" s="118" t="s">
        <v>104</v>
      </c>
      <c r="T78" s="20" t="s">
        <v>101</v>
      </c>
      <c r="U78" s="20"/>
      <c r="V78" s="25" t="s">
        <v>114</v>
      </c>
      <c r="W78" s="25">
        <v>43146</v>
      </c>
      <c r="X78" s="70">
        <v>12276</v>
      </c>
      <c r="Y78" s="78" t="s">
        <v>318</v>
      </c>
      <c r="Z78" s="71">
        <v>43147</v>
      </c>
      <c r="AA78" s="25">
        <v>43511</v>
      </c>
      <c r="AB78" s="72" t="s">
        <v>104</v>
      </c>
      <c r="AC78" s="69" t="s">
        <v>104</v>
      </c>
      <c r="AD78" s="123">
        <v>0</v>
      </c>
      <c r="AE78" s="123">
        <v>0</v>
      </c>
      <c r="AF78" s="72" t="s">
        <v>104</v>
      </c>
      <c r="AG78" s="73" t="s">
        <v>104</v>
      </c>
      <c r="AH78" s="123">
        <v>0</v>
      </c>
      <c r="AI78" s="123">
        <v>0</v>
      </c>
      <c r="AJ78" s="123">
        <v>426850.06</v>
      </c>
      <c r="AK78" s="123">
        <v>0</v>
      </c>
      <c r="AL78" s="124">
        <v>0</v>
      </c>
      <c r="AM78" s="74"/>
      <c r="AN78" s="74"/>
      <c r="AO78" s="74"/>
      <c r="AP78" s="74"/>
      <c r="AQ78" s="74"/>
      <c r="AR78" s="74"/>
      <c r="AS78" s="74"/>
      <c r="AT78" s="74" t="s">
        <v>104</v>
      </c>
      <c r="AU78" s="69" t="s">
        <v>104</v>
      </c>
      <c r="AV78" s="69" t="s">
        <v>104</v>
      </c>
      <c r="AW78" s="69" t="s">
        <v>104</v>
      </c>
      <c r="AX78" s="69" t="s">
        <v>104</v>
      </c>
      <c r="AY78" s="69" t="s">
        <v>104</v>
      </c>
      <c r="AZ78" s="69" t="s">
        <v>104</v>
      </c>
      <c r="BA78" s="69" t="s">
        <v>104</v>
      </c>
      <c r="BB78" s="69" t="s">
        <v>104</v>
      </c>
      <c r="BC78" s="69" t="s">
        <v>104</v>
      </c>
      <c r="BD78" s="69" t="s">
        <v>104</v>
      </c>
      <c r="BE78" s="69" t="s">
        <v>104</v>
      </c>
      <c r="BF78" s="69" t="s">
        <v>104</v>
      </c>
      <c r="BG78" s="69" t="s">
        <v>104</v>
      </c>
      <c r="BH78" s="30" t="s">
        <v>104</v>
      </c>
      <c r="KA78" s="135"/>
      <c r="KI78" s="135"/>
      <c r="KQ78" s="135"/>
      <c r="KY78" s="135"/>
      <c r="LG78" s="135"/>
      <c r="LO78" s="135"/>
      <c r="LW78" s="135"/>
      <c r="ME78" s="135"/>
      <c r="MM78" s="135"/>
      <c r="MU78" s="135"/>
      <c r="NC78" s="135"/>
      <c r="NK78" s="135"/>
      <c r="NS78" s="135"/>
      <c r="OA78" s="135"/>
      <c r="OI78" s="135"/>
      <c r="OQ78" s="135"/>
      <c r="OY78" s="135"/>
      <c r="PG78" s="135"/>
      <c r="PO78" s="135"/>
      <c r="PW78" s="135"/>
      <c r="QE78" s="135"/>
      <c r="QM78" s="135"/>
      <c r="QU78" s="135"/>
      <c r="RC78" s="135"/>
      <c r="RK78" s="135"/>
      <c r="RS78" s="135"/>
      <c r="SA78" s="135"/>
      <c r="SI78" s="135"/>
      <c r="SQ78" s="135"/>
      <c r="SY78" s="135"/>
      <c r="TG78" s="135"/>
      <c r="TO78" s="135"/>
      <c r="TW78" s="135"/>
      <c r="UE78" s="135"/>
      <c r="UM78" s="135"/>
      <c r="UU78" s="135"/>
      <c r="VC78" s="135"/>
      <c r="VK78" s="135"/>
      <c r="VS78" s="135"/>
      <c r="WA78" s="135"/>
      <c r="WI78" s="135"/>
      <c r="WQ78" s="135"/>
      <c r="WY78" s="135"/>
      <c r="XG78" s="135"/>
      <c r="XO78" s="135"/>
      <c r="XW78" s="135"/>
      <c r="YE78" s="135"/>
      <c r="YM78" s="135"/>
      <c r="YU78" s="135"/>
      <c r="ZC78" s="135"/>
      <c r="ZK78" s="135"/>
      <c r="ZS78" s="135"/>
      <c r="AAA78" s="135"/>
      <c r="AAI78" s="135"/>
      <c r="AAQ78" s="135"/>
      <c r="AAY78" s="135"/>
      <c r="ABG78" s="135"/>
      <c r="ABO78" s="135"/>
      <c r="ABW78" s="135"/>
      <c r="ACE78" s="135"/>
      <c r="ACM78" s="135"/>
      <c r="ACU78" s="135"/>
      <c r="ADC78" s="135"/>
      <c r="ADK78" s="135"/>
      <c r="ADS78" s="135"/>
      <c r="AEA78" s="135"/>
      <c r="AEI78" s="135"/>
      <c r="AEQ78" s="135"/>
      <c r="AEY78" s="135"/>
      <c r="AFG78" s="135"/>
      <c r="AFO78" s="135"/>
      <c r="AFW78" s="135"/>
      <c r="AGE78" s="135"/>
      <c r="AGM78" s="135"/>
      <c r="AGU78" s="135"/>
      <c r="AHC78" s="135"/>
      <c r="AHK78" s="135"/>
      <c r="AHS78" s="135"/>
      <c r="AIA78" s="135"/>
      <c r="AII78" s="135"/>
      <c r="AIQ78" s="135"/>
      <c r="AIY78" s="135"/>
      <c r="AJG78" s="135"/>
      <c r="AJO78" s="135"/>
      <c r="AJW78" s="135"/>
      <c r="AKE78" s="135"/>
      <c r="AKM78" s="135"/>
      <c r="AKU78" s="135"/>
      <c r="ALC78" s="135"/>
      <c r="ALK78" s="135"/>
      <c r="ALS78" s="135"/>
      <c r="AMA78" s="135"/>
      <c r="AMI78" s="135"/>
      <c r="AMQ78" s="135"/>
      <c r="AMY78" s="135"/>
      <c r="ANG78" s="135"/>
      <c r="ANO78" s="135"/>
      <c r="ANW78" s="135"/>
      <c r="AOE78" s="135"/>
      <c r="AOM78" s="135"/>
      <c r="AOU78" s="135"/>
      <c r="APC78" s="135"/>
      <c r="APK78" s="135"/>
      <c r="APS78" s="135"/>
      <c r="AQA78" s="135"/>
      <c r="AQI78" s="135"/>
      <c r="AQQ78" s="135"/>
      <c r="AQY78" s="135"/>
      <c r="ARG78" s="135"/>
      <c r="ARO78" s="135"/>
      <c r="ARW78" s="135"/>
      <c r="ASE78" s="135"/>
      <c r="ASM78" s="135"/>
      <c r="ASU78" s="135"/>
      <c r="ATC78" s="135"/>
      <c r="ATK78" s="135"/>
      <c r="ATS78" s="135"/>
      <c r="AUA78" s="135"/>
      <c r="AUI78" s="135"/>
      <c r="AUQ78" s="135"/>
      <c r="AUY78" s="135"/>
      <c r="AVG78" s="135"/>
      <c r="AVO78" s="135"/>
      <c r="AVW78" s="135"/>
      <c r="AWE78" s="135"/>
      <c r="AWM78" s="135"/>
      <c r="AWU78" s="135"/>
      <c r="AXC78" s="135"/>
      <c r="AXK78" s="135"/>
      <c r="AXS78" s="135"/>
      <c r="AYA78" s="135"/>
      <c r="AYI78" s="135"/>
      <c r="AYQ78" s="135"/>
      <c r="AYY78" s="135"/>
      <c r="AZG78" s="135"/>
      <c r="AZO78" s="135"/>
      <c r="AZW78" s="135"/>
      <c r="BAE78" s="135"/>
      <c r="BAM78" s="135"/>
      <c r="BAU78" s="135"/>
      <c r="BBC78" s="135"/>
      <c r="BBK78" s="135"/>
      <c r="BBS78" s="135"/>
      <c r="BCA78" s="135"/>
      <c r="BCI78" s="135"/>
      <c r="BCQ78" s="135"/>
      <c r="BCY78" s="135"/>
      <c r="BDG78" s="135"/>
      <c r="BDO78" s="135"/>
      <c r="BDW78" s="135"/>
      <c r="BEE78" s="135"/>
      <c r="BEM78" s="135"/>
      <c r="BEU78" s="135"/>
      <c r="BFC78" s="135"/>
      <c r="BFK78" s="135"/>
      <c r="BFS78" s="135"/>
      <c r="BGA78" s="135"/>
      <c r="BGI78" s="135"/>
      <c r="BGQ78" s="135"/>
      <c r="BGY78" s="135"/>
      <c r="BHG78" s="135"/>
      <c r="BHO78" s="135"/>
      <c r="BHW78" s="135"/>
      <c r="BIE78" s="135"/>
      <c r="BIM78" s="135"/>
      <c r="BIU78" s="135"/>
      <c r="BJC78" s="135"/>
      <c r="BJK78" s="135"/>
      <c r="BJS78" s="135"/>
      <c r="BKA78" s="135"/>
      <c r="BKI78" s="135"/>
      <c r="BKQ78" s="135"/>
      <c r="BKY78" s="135"/>
      <c r="BLG78" s="135"/>
      <c r="BLO78" s="135"/>
      <c r="BLW78" s="135"/>
      <c r="BME78" s="135"/>
      <c r="BMM78" s="135"/>
      <c r="BMU78" s="135"/>
      <c r="BNC78" s="135"/>
      <c r="BNK78" s="135"/>
      <c r="BNS78" s="135"/>
      <c r="BOA78" s="135"/>
      <c r="BOI78" s="135"/>
      <c r="BOQ78" s="135"/>
      <c r="BOY78" s="135"/>
      <c r="BPG78" s="135"/>
      <c r="BPO78" s="135"/>
      <c r="BPW78" s="135"/>
      <c r="BQE78" s="135"/>
      <c r="BQM78" s="135"/>
      <c r="BQU78" s="135"/>
      <c r="BRC78" s="135"/>
      <c r="BRK78" s="135"/>
      <c r="BRS78" s="135"/>
      <c r="BSA78" s="135"/>
      <c r="BSI78" s="135"/>
      <c r="BSQ78" s="135"/>
      <c r="BSY78" s="135"/>
      <c r="BTG78" s="135"/>
      <c r="BTO78" s="135"/>
      <c r="BTW78" s="135"/>
      <c r="BUE78" s="135"/>
      <c r="BUM78" s="135"/>
      <c r="BUU78" s="135"/>
      <c r="BVC78" s="135"/>
      <c r="BVK78" s="135"/>
      <c r="BVS78" s="135"/>
      <c r="BWA78" s="135"/>
      <c r="BWI78" s="135"/>
      <c r="BWQ78" s="135"/>
      <c r="BWY78" s="135"/>
      <c r="BXG78" s="135"/>
      <c r="BXO78" s="135"/>
      <c r="BXW78" s="135"/>
      <c r="BYE78" s="135"/>
      <c r="BYM78" s="135"/>
      <c r="BYU78" s="135"/>
      <c r="BZC78" s="135"/>
      <c r="BZK78" s="135"/>
      <c r="BZS78" s="135"/>
      <c r="CAA78" s="135"/>
      <c r="CAI78" s="135"/>
      <c r="CAQ78" s="135"/>
      <c r="CAY78" s="135"/>
      <c r="CBG78" s="135"/>
      <c r="CBO78" s="135"/>
      <c r="CBW78" s="135"/>
      <c r="CCE78" s="135"/>
      <c r="CCM78" s="135"/>
      <c r="CCU78" s="135"/>
      <c r="CDC78" s="135"/>
      <c r="CDK78" s="135"/>
      <c r="CDS78" s="135"/>
      <c r="CEA78" s="135"/>
      <c r="CEI78" s="135"/>
      <c r="CEQ78" s="135"/>
      <c r="CEY78" s="135"/>
      <c r="CFG78" s="135"/>
      <c r="CFO78" s="135"/>
      <c r="CFW78" s="135"/>
      <c r="CGE78" s="135"/>
      <c r="CGM78" s="135"/>
      <c r="CGU78" s="135"/>
      <c r="CHC78" s="135"/>
      <c r="CHK78" s="135"/>
      <c r="CHS78" s="135"/>
      <c r="CIA78" s="135"/>
      <c r="CII78" s="135"/>
      <c r="CIQ78" s="135"/>
      <c r="CIY78" s="135"/>
      <c r="CJG78" s="135"/>
      <c r="CJO78" s="135"/>
      <c r="CJW78" s="135"/>
      <c r="CKE78" s="135"/>
      <c r="CKM78" s="135"/>
      <c r="CKU78" s="135"/>
      <c r="CLC78" s="135"/>
      <c r="CLK78" s="135"/>
      <c r="CLS78" s="135"/>
      <c r="CMA78" s="135"/>
      <c r="CMI78" s="135"/>
      <c r="CMQ78" s="135"/>
      <c r="CMY78" s="135"/>
      <c r="CNG78" s="135"/>
      <c r="CNO78" s="135"/>
      <c r="CNW78" s="135"/>
      <c r="COE78" s="135"/>
      <c r="COM78" s="135"/>
      <c r="COU78" s="135"/>
      <c r="CPC78" s="135"/>
      <c r="CPK78" s="135"/>
      <c r="CPS78" s="135"/>
      <c r="CQA78" s="135"/>
      <c r="CQI78" s="135"/>
      <c r="CQQ78" s="135"/>
      <c r="CQY78" s="135"/>
      <c r="CRG78" s="135"/>
      <c r="CRO78" s="135"/>
      <c r="CRW78" s="135"/>
      <c r="CSE78" s="135"/>
      <c r="CSM78" s="135"/>
      <c r="CSU78" s="135"/>
      <c r="CTC78" s="135"/>
      <c r="CTK78" s="135"/>
      <c r="CTS78" s="135"/>
      <c r="CUA78" s="135"/>
      <c r="CUI78" s="135"/>
      <c r="CUQ78" s="135"/>
      <c r="CUY78" s="135"/>
      <c r="CVG78" s="135"/>
      <c r="CVO78" s="135"/>
      <c r="CVW78" s="135"/>
      <c r="CWE78" s="135"/>
      <c r="CWM78" s="135"/>
      <c r="CWU78" s="135"/>
      <c r="CXC78" s="135"/>
      <c r="CXK78" s="135"/>
      <c r="CXS78" s="135"/>
      <c r="CYA78" s="135"/>
      <c r="CYI78" s="135"/>
      <c r="CYQ78" s="135"/>
      <c r="CYY78" s="135"/>
      <c r="CZG78" s="135"/>
      <c r="CZO78" s="135"/>
      <c r="CZW78" s="135"/>
      <c r="DAE78" s="135"/>
      <c r="DAM78" s="135"/>
      <c r="DAU78" s="135"/>
      <c r="DBC78" s="135"/>
      <c r="DBK78" s="135"/>
      <c r="DBS78" s="135"/>
      <c r="DCA78" s="135"/>
      <c r="DCI78" s="135"/>
      <c r="DCQ78" s="135"/>
      <c r="DCY78" s="135"/>
      <c r="DDG78" s="135"/>
      <c r="DDO78" s="135"/>
      <c r="DDW78" s="135"/>
      <c r="DEE78" s="135"/>
      <c r="DEM78" s="135"/>
      <c r="DEU78" s="135"/>
      <c r="DFC78" s="135"/>
      <c r="DFK78" s="135"/>
      <c r="DFS78" s="135"/>
      <c r="DGA78" s="135"/>
      <c r="DGI78" s="135"/>
      <c r="DGQ78" s="135"/>
      <c r="DGY78" s="135"/>
      <c r="DHG78" s="135"/>
      <c r="DHO78" s="135"/>
      <c r="DHW78" s="135"/>
      <c r="DIE78" s="135"/>
      <c r="DIM78" s="135"/>
      <c r="DIU78" s="135"/>
      <c r="DJC78" s="135"/>
      <c r="DJK78" s="135"/>
      <c r="DJS78" s="135"/>
      <c r="DKA78" s="135"/>
      <c r="DKI78" s="135"/>
      <c r="DKQ78" s="135"/>
      <c r="DKY78" s="135"/>
      <c r="DLG78" s="135"/>
      <c r="DLO78" s="135"/>
      <c r="DLW78" s="135"/>
      <c r="DME78" s="135"/>
      <c r="DMM78" s="135"/>
      <c r="DMU78" s="135"/>
      <c r="DNC78" s="135"/>
      <c r="DNK78" s="135"/>
      <c r="DNS78" s="135"/>
      <c r="DOA78" s="135"/>
      <c r="DOI78" s="135"/>
      <c r="DOQ78" s="135"/>
      <c r="DOY78" s="135"/>
      <c r="DPG78" s="135"/>
      <c r="DPO78" s="135"/>
      <c r="DPW78" s="135"/>
      <c r="DQE78" s="135"/>
      <c r="DQM78" s="135"/>
      <c r="DQU78" s="135"/>
      <c r="DRC78" s="135"/>
      <c r="DRK78" s="135"/>
      <c r="DRS78" s="135"/>
      <c r="DSA78" s="135"/>
      <c r="DSI78" s="135"/>
      <c r="DSQ78" s="135"/>
      <c r="DSY78" s="135"/>
      <c r="DTG78" s="135"/>
      <c r="DTO78" s="135"/>
      <c r="DTW78" s="135"/>
      <c r="DUE78" s="135"/>
      <c r="DUM78" s="135"/>
      <c r="DUU78" s="135"/>
      <c r="DVC78" s="135"/>
      <c r="DVK78" s="135"/>
      <c r="DVS78" s="135"/>
      <c r="DWA78" s="135"/>
      <c r="DWI78" s="135"/>
      <c r="DWQ78" s="135"/>
      <c r="DWY78" s="135"/>
      <c r="DXG78" s="135"/>
      <c r="DXO78" s="135"/>
      <c r="DXW78" s="135"/>
      <c r="DYE78" s="135"/>
      <c r="DYM78" s="135"/>
      <c r="DYU78" s="135"/>
      <c r="DZC78" s="135"/>
      <c r="DZK78" s="135"/>
      <c r="DZS78" s="135"/>
      <c r="EAA78" s="135"/>
      <c r="EAI78" s="135"/>
      <c r="EAQ78" s="135"/>
      <c r="EAY78" s="135"/>
      <c r="EBG78" s="135"/>
      <c r="EBO78" s="135"/>
      <c r="EBW78" s="135"/>
      <c r="ECE78" s="135"/>
      <c r="ECM78" s="135"/>
      <c r="ECU78" s="135"/>
      <c r="EDC78" s="135"/>
      <c r="EDK78" s="135"/>
      <c r="EDS78" s="135"/>
      <c r="EEA78" s="135"/>
      <c r="EEI78" s="135"/>
      <c r="EEQ78" s="135"/>
      <c r="EEY78" s="135"/>
      <c r="EFG78" s="135"/>
      <c r="EFO78" s="135"/>
      <c r="EFW78" s="135"/>
      <c r="EGE78" s="135"/>
      <c r="EGM78" s="135"/>
      <c r="EGU78" s="135"/>
      <c r="EHC78" s="135"/>
      <c r="EHK78" s="135"/>
      <c r="EHS78" s="135"/>
      <c r="EIA78" s="135"/>
      <c r="EII78" s="135"/>
      <c r="EIQ78" s="135"/>
      <c r="EIY78" s="135"/>
      <c r="EJG78" s="135"/>
      <c r="EJO78" s="135"/>
      <c r="EJW78" s="135"/>
      <c r="EKE78" s="135"/>
      <c r="EKM78" s="135"/>
      <c r="EKU78" s="135"/>
      <c r="ELC78" s="135"/>
      <c r="ELK78" s="135"/>
      <c r="ELS78" s="135"/>
      <c r="EMA78" s="135"/>
      <c r="EMI78" s="135"/>
      <c r="EMQ78" s="135"/>
      <c r="EMY78" s="135"/>
      <c r="ENG78" s="135"/>
      <c r="ENO78" s="135"/>
      <c r="ENW78" s="135"/>
      <c r="EOE78" s="135"/>
      <c r="EOM78" s="135"/>
      <c r="EOU78" s="135"/>
      <c r="EPC78" s="135"/>
      <c r="EPK78" s="135"/>
      <c r="EPS78" s="135"/>
      <c r="EQA78" s="135"/>
      <c r="EQI78" s="135"/>
      <c r="EQQ78" s="135"/>
      <c r="EQY78" s="135"/>
      <c r="ERG78" s="135"/>
      <c r="ERO78" s="135"/>
      <c r="ERW78" s="135"/>
      <c r="ESE78" s="135"/>
      <c r="ESM78" s="135"/>
      <c r="ESU78" s="135"/>
      <c r="ETC78" s="135"/>
      <c r="ETK78" s="135"/>
      <c r="ETS78" s="135"/>
      <c r="EUA78" s="135"/>
      <c r="EUI78" s="135"/>
      <c r="EUQ78" s="135"/>
      <c r="EUY78" s="135"/>
      <c r="EVG78" s="135"/>
      <c r="EVO78" s="135"/>
      <c r="EVW78" s="135"/>
      <c r="EWE78" s="135"/>
      <c r="EWM78" s="135"/>
      <c r="EWU78" s="135"/>
      <c r="EXC78" s="135"/>
      <c r="EXK78" s="135"/>
      <c r="EXS78" s="135"/>
      <c r="EYA78" s="135"/>
      <c r="EYI78" s="135"/>
      <c r="EYQ78" s="135"/>
      <c r="EYY78" s="135"/>
      <c r="EZG78" s="135"/>
      <c r="EZO78" s="135"/>
      <c r="EZW78" s="135"/>
      <c r="FAE78" s="135"/>
      <c r="FAM78" s="135"/>
      <c r="FAU78" s="135"/>
      <c r="FBC78" s="135"/>
      <c r="FBK78" s="135"/>
      <c r="FBS78" s="135"/>
      <c r="FCA78" s="135"/>
      <c r="FCI78" s="135"/>
      <c r="FCQ78" s="135"/>
      <c r="FCY78" s="135"/>
      <c r="FDG78" s="135"/>
      <c r="FDO78" s="135"/>
      <c r="FDW78" s="135"/>
      <c r="FEE78" s="135"/>
      <c r="FEM78" s="135"/>
      <c r="FEU78" s="135"/>
      <c r="FFC78" s="135"/>
      <c r="FFK78" s="135"/>
      <c r="FFS78" s="135"/>
      <c r="FGA78" s="135"/>
      <c r="FGI78" s="135"/>
      <c r="FGQ78" s="135"/>
      <c r="FGY78" s="135"/>
      <c r="FHG78" s="135"/>
      <c r="FHO78" s="135"/>
      <c r="FHW78" s="135"/>
      <c r="FIE78" s="135"/>
      <c r="FIM78" s="135"/>
      <c r="FIU78" s="135"/>
      <c r="FJC78" s="135"/>
      <c r="FJK78" s="135"/>
      <c r="FJS78" s="135"/>
      <c r="FKA78" s="135"/>
      <c r="FKI78" s="135"/>
      <c r="FKQ78" s="135"/>
      <c r="FKY78" s="135"/>
      <c r="FLG78" s="135"/>
      <c r="FLO78" s="135"/>
      <c r="FLW78" s="135"/>
      <c r="FME78" s="135"/>
      <c r="FMM78" s="135"/>
      <c r="FMU78" s="135"/>
      <c r="FNC78" s="135"/>
      <c r="FNK78" s="135"/>
      <c r="FNS78" s="135"/>
      <c r="FOA78" s="135"/>
      <c r="FOI78" s="135"/>
      <c r="FOQ78" s="135"/>
      <c r="FOY78" s="135"/>
      <c r="FPG78" s="135"/>
      <c r="FPO78" s="135"/>
      <c r="FPW78" s="135"/>
      <c r="FQE78" s="135"/>
      <c r="FQM78" s="135"/>
      <c r="FQU78" s="135"/>
      <c r="FRC78" s="135"/>
      <c r="FRK78" s="135"/>
      <c r="FRS78" s="135"/>
      <c r="FSA78" s="135"/>
      <c r="FSI78" s="135"/>
      <c r="FSQ78" s="135"/>
      <c r="FSY78" s="135"/>
      <c r="FTG78" s="135"/>
      <c r="FTO78" s="135"/>
      <c r="FTW78" s="135"/>
      <c r="FUE78" s="135"/>
      <c r="FUM78" s="135"/>
      <c r="FUU78" s="135"/>
      <c r="FVC78" s="135"/>
      <c r="FVK78" s="135"/>
      <c r="FVS78" s="135"/>
      <c r="FWA78" s="135"/>
      <c r="FWI78" s="135"/>
      <c r="FWQ78" s="135"/>
      <c r="FWY78" s="135"/>
      <c r="FXG78" s="135"/>
      <c r="FXO78" s="135"/>
      <c r="FXW78" s="135"/>
      <c r="FYE78" s="135"/>
      <c r="FYM78" s="135"/>
      <c r="FYU78" s="135"/>
      <c r="FZC78" s="135"/>
      <c r="FZK78" s="135"/>
      <c r="FZS78" s="135"/>
      <c r="GAA78" s="135"/>
      <c r="GAI78" s="135"/>
      <c r="GAQ78" s="135"/>
      <c r="GAY78" s="135"/>
      <c r="GBG78" s="135"/>
      <c r="GBO78" s="135"/>
      <c r="GBW78" s="135"/>
      <c r="GCE78" s="135"/>
      <c r="GCM78" s="135"/>
      <c r="GCU78" s="135"/>
      <c r="GDC78" s="135"/>
      <c r="GDK78" s="135"/>
      <c r="GDS78" s="135"/>
      <c r="GEA78" s="135"/>
      <c r="GEI78" s="135"/>
      <c r="GEQ78" s="135"/>
      <c r="GEY78" s="135"/>
      <c r="GFG78" s="135"/>
      <c r="GFO78" s="135"/>
      <c r="GFW78" s="135"/>
      <c r="GGE78" s="135"/>
      <c r="GGM78" s="135"/>
      <c r="GGU78" s="135"/>
      <c r="GHC78" s="135"/>
      <c r="GHK78" s="135"/>
      <c r="GHS78" s="135"/>
      <c r="GIA78" s="135"/>
      <c r="GII78" s="135"/>
      <c r="GIQ78" s="135"/>
      <c r="GIY78" s="135"/>
      <c r="GJG78" s="135"/>
      <c r="GJO78" s="135"/>
      <c r="GJW78" s="135"/>
      <c r="GKE78" s="135"/>
      <c r="GKM78" s="135"/>
      <c r="GKU78" s="135"/>
      <c r="GLC78" s="135"/>
      <c r="GLK78" s="135"/>
      <c r="GLS78" s="135"/>
      <c r="GMA78" s="135"/>
      <c r="GMI78" s="135"/>
      <c r="GMQ78" s="135"/>
      <c r="GMY78" s="135"/>
      <c r="GNG78" s="135"/>
      <c r="GNO78" s="135"/>
      <c r="GNW78" s="135"/>
      <c r="GOE78" s="135"/>
      <c r="GOM78" s="135"/>
      <c r="GOU78" s="135"/>
      <c r="GPC78" s="135"/>
      <c r="GPK78" s="135"/>
      <c r="GPS78" s="135"/>
      <c r="GQA78" s="135"/>
      <c r="GQI78" s="135"/>
      <c r="GQQ78" s="135"/>
      <c r="GQY78" s="135"/>
      <c r="GRG78" s="135"/>
      <c r="GRO78" s="135"/>
      <c r="GRW78" s="135"/>
      <c r="GSE78" s="135"/>
      <c r="GSM78" s="135"/>
      <c r="GSU78" s="135"/>
      <c r="GTC78" s="135"/>
      <c r="GTK78" s="135"/>
      <c r="GTS78" s="135"/>
      <c r="GUA78" s="135"/>
      <c r="GUI78" s="135"/>
      <c r="GUQ78" s="135"/>
      <c r="GUY78" s="135"/>
      <c r="GVG78" s="135"/>
      <c r="GVO78" s="135"/>
      <c r="GVW78" s="135"/>
      <c r="GWE78" s="135"/>
      <c r="GWM78" s="135"/>
      <c r="GWU78" s="135"/>
      <c r="GXC78" s="135"/>
      <c r="GXK78" s="135"/>
      <c r="GXS78" s="135"/>
      <c r="GYA78" s="135"/>
      <c r="GYI78" s="135"/>
      <c r="GYQ78" s="135"/>
      <c r="GYY78" s="135"/>
      <c r="GZG78" s="135"/>
      <c r="GZO78" s="135"/>
      <c r="GZW78" s="135"/>
      <c r="HAE78" s="135"/>
      <c r="HAM78" s="135"/>
      <c r="HAU78" s="135"/>
      <c r="HBC78" s="135"/>
      <c r="HBK78" s="135"/>
      <c r="HBS78" s="135"/>
      <c r="HCA78" s="135"/>
      <c r="HCI78" s="135"/>
      <c r="HCQ78" s="135"/>
      <c r="HCY78" s="135"/>
      <c r="HDG78" s="135"/>
      <c r="HDO78" s="135"/>
      <c r="HDW78" s="135"/>
      <c r="HEE78" s="135"/>
      <c r="HEM78" s="135"/>
      <c r="HEU78" s="135"/>
      <c r="HFC78" s="135"/>
      <c r="HFK78" s="135"/>
      <c r="HFS78" s="135"/>
      <c r="HGA78" s="135"/>
      <c r="HGI78" s="135"/>
      <c r="HGQ78" s="135"/>
      <c r="HGY78" s="135"/>
      <c r="HHG78" s="135"/>
      <c r="HHO78" s="135"/>
      <c r="HHW78" s="135"/>
      <c r="HIE78" s="135"/>
      <c r="HIM78" s="135"/>
      <c r="HIU78" s="135"/>
      <c r="HJC78" s="135"/>
      <c r="HJK78" s="135"/>
      <c r="HJS78" s="135"/>
      <c r="HKA78" s="135"/>
      <c r="HKI78" s="135"/>
      <c r="HKQ78" s="135"/>
      <c r="HKY78" s="135"/>
      <c r="HLG78" s="135"/>
      <c r="HLO78" s="135"/>
      <c r="HLW78" s="135"/>
      <c r="HME78" s="135"/>
      <c r="HMM78" s="135"/>
      <c r="HMU78" s="135"/>
      <c r="HNC78" s="135"/>
      <c r="HNK78" s="135"/>
      <c r="HNS78" s="135"/>
      <c r="HOA78" s="135"/>
      <c r="HOI78" s="135"/>
      <c r="HOQ78" s="135"/>
      <c r="HOY78" s="135"/>
      <c r="HPG78" s="135"/>
      <c r="HPO78" s="135"/>
      <c r="HPW78" s="135"/>
      <c r="HQE78" s="135"/>
      <c r="HQM78" s="135"/>
      <c r="HQU78" s="135"/>
      <c r="HRC78" s="135"/>
      <c r="HRK78" s="135"/>
      <c r="HRS78" s="135"/>
      <c r="HSA78" s="135"/>
      <c r="HSI78" s="135"/>
      <c r="HSQ78" s="135"/>
      <c r="HSY78" s="135"/>
      <c r="HTG78" s="135"/>
      <c r="HTO78" s="135"/>
      <c r="HTW78" s="135"/>
      <c r="HUE78" s="135"/>
      <c r="HUM78" s="135"/>
      <c r="HUU78" s="135"/>
      <c r="HVC78" s="135"/>
      <c r="HVK78" s="135"/>
      <c r="HVS78" s="135"/>
      <c r="HWA78" s="135"/>
      <c r="HWI78" s="135"/>
      <c r="HWQ78" s="135"/>
      <c r="HWY78" s="135"/>
      <c r="HXG78" s="135"/>
      <c r="HXO78" s="135"/>
      <c r="HXW78" s="135"/>
      <c r="HYE78" s="135"/>
      <c r="HYM78" s="135"/>
      <c r="HYU78" s="135"/>
      <c r="HZC78" s="135"/>
      <c r="HZK78" s="135"/>
      <c r="HZS78" s="135"/>
      <c r="IAA78" s="135"/>
      <c r="IAI78" s="135"/>
      <c r="IAQ78" s="135"/>
      <c r="IAY78" s="135"/>
      <c r="IBG78" s="135"/>
      <c r="IBO78" s="135"/>
      <c r="IBW78" s="135"/>
      <c r="ICE78" s="135"/>
      <c r="ICM78" s="135"/>
      <c r="ICU78" s="135"/>
      <c r="IDC78" s="135"/>
      <c r="IDK78" s="135"/>
      <c r="IDS78" s="135"/>
      <c r="IEA78" s="135"/>
      <c r="IEI78" s="135"/>
      <c r="IEQ78" s="135"/>
      <c r="IEY78" s="135"/>
      <c r="IFG78" s="135"/>
      <c r="IFO78" s="135"/>
      <c r="IFW78" s="135"/>
      <c r="IGE78" s="135"/>
      <c r="IGM78" s="135"/>
      <c r="IGU78" s="135"/>
      <c r="IHC78" s="135"/>
      <c r="IHK78" s="135"/>
      <c r="IHS78" s="135"/>
      <c r="IIA78" s="135"/>
      <c r="III78" s="135"/>
      <c r="IIQ78" s="135"/>
      <c r="IIY78" s="135"/>
      <c r="IJG78" s="135"/>
      <c r="IJO78" s="135"/>
      <c r="IJW78" s="135"/>
      <c r="IKE78" s="135"/>
      <c r="IKM78" s="135"/>
      <c r="IKU78" s="135"/>
      <c r="ILC78" s="135"/>
      <c r="ILK78" s="135"/>
      <c r="ILS78" s="135"/>
      <c r="IMA78" s="135"/>
      <c r="IMI78" s="135"/>
      <c r="IMQ78" s="135"/>
      <c r="IMY78" s="135"/>
      <c r="ING78" s="135"/>
      <c r="INO78" s="135"/>
      <c r="INW78" s="135"/>
      <c r="IOE78" s="135"/>
      <c r="IOM78" s="135"/>
      <c r="IOU78" s="135"/>
      <c r="IPC78" s="135"/>
      <c r="IPK78" s="135"/>
      <c r="IPS78" s="135"/>
      <c r="IQA78" s="135"/>
      <c r="IQI78" s="135"/>
      <c r="IQQ78" s="135"/>
      <c r="IQY78" s="135"/>
      <c r="IRG78" s="135"/>
      <c r="IRO78" s="135"/>
      <c r="IRW78" s="135"/>
      <c r="ISE78" s="135"/>
      <c r="ISM78" s="135"/>
      <c r="ISU78" s="135"/>
      <c r="ITC78" s="135"/>
      <c r="ITK78" s="135"/>
      <c r="ITS78" s="135"/>
      <c r="IUA78" s="135"/>
      <c r="IUI78" s="135"/>
      <c r="IUQ78" s="135"/>
      <c r="IUY78" s="135"/>
      <c r="IVG78" s="135"/>
      <c r="IVO78" s="135"/>
      <c r="IVW78" s="135"/>
      <c r="IWE78" s="135"/>
      <c r="IWM78" s="135"/>
      <c r="IWU78" s="135"/>
      <c r="IXC78" s="135"/>
      <c r="IXK78" s="135"/>
      <c r="IXS78" s="135"/>
      <c r="IYA78" s="135"/>
      <c r="IYI78" s="135"/>
      <c r="IYQ78" s="135"/>
      <c r="IYY78" s="135"/>
      <c r="IZG78" s="135"/>
      <c r="IZO78" s="135"/>
      <c r="IZW78" s="135"/>
      <c r="JAE78" s="135"/>
      <c r="JAM78" s="135"/>
      <c r="JAU78" s="135"/>
      <c r="JBC78" s="135"/>
      <c r="JBK78" s="135"/>
      <c r="JBS78" s="135"/>
      <c r="JCA78" s="135"/>
      <c r="JCI78" s="135"/>
      <c r="JCQ78" s="135"/>
      <c r="JCY78" s="135"/>
      <c r="JDG78" s="135"/>
      <c r="JDO78" s="135"/>
      <c r="JDW78" s="135"/>
      <c r="JEE78" s="135"/>
      <c r="JEM78" s="135"/>
      <c r="JEU78" s="135"/>
      <c r="JFC78" s="135"/>
      <c r="JFK78" s="135"/>
      <c r="JFS78" s="135"/>
      <c r="JGA78" s="135"/>
      <c r="JGI78" s="135"/>
      <c r="JGQ78" s="135"/>
      <c r="JGY78" s="135"/>
      <c r="JHG78" s="135"/>
      <c r="JHO78" s="135"/>
      <c r="JHW78" s="135"/>
      <c r="JIE78" s="135"/>
      <c r="JIM78" s="135"/>
      <c r="JIU78" s="135"/>
      <c r="JJC78" s="135"/>
      <c r="JJK78" s="135"/>
      <c r="JJS78" s="135"/>
      <c r="JKA78" s="135"/>
      <c r="JKI78" s="135"/>
      <c r="JKQ78" s="135"/>
      <c r="JKY78" s="135"/>
      <c r="JLG78" s="135"/>
      <c r="JLO78" s="135"/>
      <c r="JLW78" s="135"/>
      <c r="JME78" s="135"/>
      <c r="JMM78" s="135"/>
      <c r="JMU78" s="135"/>
      <c r="JNC78" s="135"/>
      <c r="JNK78" s="135"/>
      <c r="JNS78" s="135"/>
      <c r="JOA78" s="135"/>
      <c r="JOI78" s="135"/>
      <c r="JOQ78" s="135"/>
      <c r="JOY78" s="135"/>
      <c r="JPG78" s="135"/>
      <c r="JPO78" s="135"/>
      <c r="JPW78" s="135"/>
      <c r="JQE78" s="135"/>
      <c r="JQM78" s="135"/>
      <c r="JQU78" s="135"/>
      <c r="JRC78" s="135"/>
      <c r="JRK78" s="135"/>
      <c r="JRS78" s="135"/>
      <c r="JSA78" s="135"/>
      <c r="JSI78" s="135"/>
      <c r="JSQ78" s="135"/>
      <c r="JSY78" s="135"/>
      <c r="JTG78" s="135"/>
      <c r="JTO78" s="135"/>
      <c r="JTW78" s="135"/>
      <c r="JUE78" s="135"/>
      <c r="JUM78" s="135"/>
      <c r="JUU78" s="135"/>
      <c r="JVC78" s="135"/>
      <c r="JVK78" s="135"/>
      <c r="JVS78" s="135"/>
      <c r="JWA78" s="135"/>
      <c r="JWI78" s="135"/>
      <c r="JWQ78" s="135"/>
      <c r="JWY78" s="135"/>
      <c r="JXG78" s="135"/>
      <c r="JXO78" s="135"/>
      <c r="JXW78" s="135"/>
      <c r="JYE78" s="135"/>
      <c r="JYM78" s="135"/>
      <c r="JYU78" s="135"/>
      <c r="JZC78" s="135"/>
      <c r="JZK78" s="135"/>
      <c r="JZS78" s="135"/>
      <c r="KAA78" s="135"/>
      <c r="KAI78" s="135"/>
      <c r="KAQ78" s="135"/>
      <c r="KAY78" s="135"/>
      <c r="KBG78" s="135"/>
      <c r="KBO78" s="135"/>
      <c r="KBW78" s="135"/>
      <c r="KCE78" s="135"/>
      <c r="KCM78" s="135"/>
      <c r="KCU78" s="135"/>
      <c r="KDC78" s="135"/>
      <c r="KDK78" s="135"/>
      <c r="KDS78" s="135"/>
      <c r="KEA78" s="135"/>
      <c r="KEI78" s="135"/>
      <c r="KEQ78" s="135"/>
      <c r="KEY78" s="135"/>
      <c r="KFG78" s="135"/>
      <c r="KFO78" s="135"/>
      <c r="KFW78" s="135"/>
      <c r="KGE78" s="135"/>
      <c r="KGM78" s="135"/>
      <c r="KGU78" s="135"/>
      <c r="KHC78" s="135"/>
      <c r="KHK78" s="135"/>
      <c r="KHS78" s="135"/>
      <c r="KIA78" s="135"/>
      <c r="KII78" s="135"/>
      <c r="KIQ78" s="135"/>
      <c r="KIY78" s="135"/>
      <c r="KJG78" s="135"/>
      <c r="KJO78" s="135"/>
      <c r="KJW78" s="135"/>
      <c r="KKE78" s="135"/>
      <c r="KKM78" s="135"/>
      <c r="KKU78" s="135"/>
      <c r="KLC78" s="135"/>
      <c r="KLK78" s="135"/>
      <c r="KLS78" s="135"/>
      <c r="KMA78" s="135"/>
      <c r="KMI78" s="135"/>
      <c r="KMQ78" s="135"/>
      <c r="KMY78" s="135"/>
      <c r="KNG78" s="135"/>
      <c r="KNO78" s="135"/>
      <c r="KNW78" s="135"/>
      <c r="KOE78" s="135"/>
      <c r="KOM78" s="135"/>
      <c r="KOU78" s="135"/>
      <c r="KPC78" s="135"/>
      <c r="KPK78" s="135"/>
      <c r="KPS78" s="135"/>
      <c r="KQA78" s="135"/>
      <c r="KQI78" s="135"/>
      <c r="KQQ78" s="135"/>
      <c r="KQY78" s="135"/>
      <c r="KRG78" s="135"/>
      <c r="KRO78" s="135"/>
      <c r="KRW78" s="135"/>
      <c r="KSE78" s="135"/>
      <c r="KSM78" s="135"/>
      <c r="KSU78" s="135"/>
      <c r="KTC78" s="135"/>
      <c r="KTK78" s="135"/>
      <c r="KTS78" s="135"/>
      <c r="KUA78" s="135"/>
      <c r="KUI78" s="135"/>
      <c r="KUQ78" s="135"/>
      <c r="KUY78" s="135"/>
      <c r="KVG78" s="135"/>
      <c r="KVO78" s="135"/>
      <c r="KVW78" s="135"/>
      <c r="KWE78" s="135"/>
      <c r="KWM78" s="135"/>
      <c r="KWU78" s="135"/>
      <c r="KXC78" s="135"/>
      <c r="KXK78" s="135"/>
      <c r="KXS78" s="135"/>
      <c r="KYA78" s="135"/>
      <c r="KYI78" s="135"/>
      <c r="KYQ78" s="135"/>
      <c r="KYY78" s="135"/>
      <c r="KZG78" s="135"/>
      <c r="KZO78" s="135"/>
      <c r="KZW78" s="135"/>
      <c r="LAE78" s="135"/>
      <c r="LAM78" s="135"/>
      <c r="LAU78" s="135"/>
      <c r="LBC78" s="135"/>
      <c r="LBK78" s="135"/>
      <c r="LBS78" s="135"/>
      <c r="LCA78" s="135"/>
      <c r="LCI78" s="135"/>
      <c r="LCQ78" s="135"/>
      <c r="LCY78" s="135"/>
      <c r="LDG78" s="135"/>
      <c r="LDO78" s="135"/>
      <c r="LDW78" s="135"/>
      <c r="LEE78" s="135"/>
      <c r="LEM78" s="135"/>
      <c r="LEU78" s="135"/>
      <c r="LFC78" s="135"/>
      <c r="LFK78" s="135"/>
      <c r="LFS78" s="135"/>
      <c r="LGA78" s="135"/>
      <c r="LGI78" s="135"/>
      <c r="LGQ78" s="135"/>
      <c r="LGY78" s="135"/>
      <c r="LHG78" s="135"/>
      <c r="LHO78" s="135"/>
      <c r="LHW78" s="135"/>
      <c r="LIE78" s="135"/>
      <c r="LIM78" s="135"/>
      <c r="LIU78" s="135"/>
      <c r="LJC78" s="135"/>
      <c r="LJK78" s="135"/>
      <c r="LJS78" s="135"/>
      <c r="LKA78" s="135"/>
      <c r="LKI78" s="135"/>
      <c r="LKQ78" s="135"/>
      <c r="LKY78" s="135"/>
      <c r="LLG78" s="135"/>
      <c r="LLO78" s="135"/>
      <c r="LLW78" s="135"/>
      <c r="LME78" s="135"/>
      <c r="LMM78" s="135"/>
      <c r="LMU78" s="135"/>
      <c r="LNC78" s="135"/>
      <c r="LNK78" s="135"/>
      <c r="LNS78" s="135"/>
      <c r="LOA78" s="135"/>
      <c r="LOI78" s="135"/>
      <c r="LOQ78" s="135"/>
      <c r="LOY78" s="135"/>
      <c r="LPG78" s="135"/>
      <c r="LPO78" s="135"/>
      <c r="LPW78" s="135"/>
      <c r="LQE78" s="135"/>
      <c r="LQM78" s="135"/>
      <c r="LQU78" s="135"/>
      <c r="LRC78" s="135"/>
      <c r="LRK78" s="135"/>
      <c r="LRS78" s="135"/>
      <c r="LSA78" s="135"/>
      <c r="LSI78" s="135"/>
      <c r="LSQ78" s="135"/>
      <c r="LSY78" s="135"/>
      <c r="LTG78" s="135"/>
      <c r="LTO78" s="135"/>
      <c r="LTW78" s="135"/>
      <c r="LUE78" s="135"/>
      <c r="LUM78" s="135"/>
      <c r="LUU78" s="135"/>
      <c r="LVC78" s="135"/>
      <c r="LVK78" s="135"/>
      <c r="LVS78" s="135"/>
      <c r="LWA78" s="135"/>
      <c r="LWI78" s="135"/>
      <c r="LWQ78" s="135"/>
      <c r="LWY78" s="135"/>
      <c r="LXG78" s="135"/>
      <c r="LXO78" s="135"/>
      <c r="LXW78" s="135"/>
      <c r="LYE78" s="135"/>
      <c r="LYM78" s="135"/>
      <c r="LYU78" s="135"/>
      <c r="LZC78" s="135"/>
      <c r="LZK78" s="135"/>
      <c r="LZS78" s="135"/>
      <c r="MAA78" s="135"/>
      <c r="MAI78" s="135"/>
      <c r="MAQ78" s="135"/>
      <c r="MAY78" s="135"/>
      <c r="MBG78" s="135"/>
      <c r="MBO78" s="135"/>
      <c r="MBW78" s="135"/>
      <c r="MCE78" s="135"/>
      <c r="MCM78" s="135"/>
      <c r="MCU78" s="135"/>
      <c r="MDC78" s="135"/>
      <c r="MDK78" s="135"/>
      <c r="MDS78" s="135"/>
      <c r="MEA78" s="135"/>
      <c r="MEI78" s="135"/>
      <c r="MEQ78" s="135"/>
      <c r="MEY78" s="135"/>
      <c r="MFG78" s="135"/>
      <c r="MFO78" s="135"/>
      <c r="MFW78" s="135"/>
      <c r="MGE78" s="135"/>
      <c r="MGM78" s="135"/>
      <c r="MGU78" s="135"/>
      <c r="MHC78" s="135"/>
      <c r="MHK78" s="135"/>
      <c r="MHS78" s="135"/>
      <c r="MIA78" s="135"/>
      <c r="MII78" s="135"/>
      <c r="MIQ78" s="135"/>
      <c r="MIY78" s="135"/>
      <c r="MJG78" s="135"/>
      <c r="MJO78" s="135"/>
      <c r="MJW78" s="135"/>
      <c r="MKE78" s="135"/>
      <c r="MKM78" s="135"/>
      <c r="MKU78" s="135"/>
      <c r="MLC78" s="135"/>
      <c r="MLK78" s="135"/>
      <c r="MLS78" s="135"/>
      <c r="MMA78" s="135"/>
      <c r="MMI78" s="135"/>
      <c r="MMQ78" s="135"/>
      <c r="MMY78" s="135"/>
      <c r="MNG78" s="135"/>
      <c r="MNO78" s="135"/>
      <c r="MNW78" s="135"/>
      <c r="MOE78" s="135"/>
      <c r="MOM78" s="135"/>
      <c r="MOU78" s="135"/>
      <c r="MPC78" s="135"/>
      <c r="MPK78" s="135"/>
      <c r="MPS78" s="135"/>
      <c r="MQA78" s="135"/>
      <c r="MQI78" s="135"/>
      <c r="MQQ78" s="135"/>
      <c r="MQY78" s="135"/>
      <c r="MRG78" s="135"/>
      <c r="MRO78" s="135"/>
      <c r="MRW78" s="135"/>
      <c r="MSE78" s="135"/>
      <c r="MSM78" s="135"/>
      <c r="MSU78" s="135"/>
      <c r="MTC78" s="135"/>
      <c r="MTK78" s="135"/>
      <c r="MTS78" s="135"/>
      <c r="MUA78" s="135"/>
      <c r="MUI78" s="135"/>
      <c r="MUQ78" s="135"/>
      <c r="MUY78" s="135"/>
      <c r="MVG78" s="135"/>
      <c r="MVO78" s="135"/>
      <c r="MVW78" s="135"/>
      <c r="MWE78" s="135"/>
      <c r="MWM78" s="135"/>
      <c r="MWU78" s="135"/>
      <c r="MXC78" s="135"/>
      <c r="MXK78" s="135"/>
      <c r="MXS78" s="135"/>
      <c r="MYA78" s="135"/>
      <c r="MYI78" s="135"/>
      <c r="MYQ78" s="135"/>
      <c r="MYY78" s="135"/>
      <c r="MZG78" s="135"/>
      <c r="MZO78" s="135"/>
      <c r="MZW78" s="135"/>
      <c r="NAE78" s="135"/>
      <c r="NAM78" s="135"/>
      <c r="NAU78" s="135"/>
      <c r="NBC78" s="135"/>
      <c r="NBK78" s="135"/>
      <c r="NBS78" s="135"/>
      <c r="NCA78" s="135"/>
      <c r="NCI78" s="135"/>
      <c r="NCQ78" s="135"/>
      <c r="NCY78" s="135"/>
      <c r="NDG78" s="135"/>
      <c r="NDO78" s="135"/>
      <c r="NDW78" s="135"/>
      <c r="NEE78" s="135"/>
      <c r="NEM78" s="135"/>
      <c r="NEU78" s="135"/>
      <c r="NFC78" s="135"/>
      <c r="NFK78" s="135"/>
      <c r="NFS78" s="135"/>
      <c r="NGA78" s="135"/>
      <c r="NGI78" s="135"/>
      <c r="NGQ78" s="135"/>
      <c r="NGY78" s="135"/>
      <c r="NHG78" s="135"/>
      <c r="NHO78" s="135"/>
      <c r="NHW78" s="135"/>
      <c r="NIE78" s="135"/>
      <c r="NIM78" s="135"/>
      <c r="NIU78" s="135"/>
      <c r="NJC78" s="135"/>
      <c r="NJK78" s="135"/>
      <c r="NJS78" s="135"/>
      <c r="NKA78" s="135"/>
      <c r="NKI78" s="135"/>
      <c r="NKQ78" s="135"/>
      <c r="NKY78" s="135"/>
      <c r="NLG78" s="135"/>
      <c r="NLO78" s="135"/>
      <c r="NLW78" s="135"/>
      <c r="NME78" s="135"/>
      <c r="NMM78" s="135"/>
      <c r="NMU78" s="135"/>
      <c r="NNC78" s="135"/>
      <c r="NNK78" s="135"/>
      <c r="NNS78" s="135"/>
      <c r="NOA78" s="135"/>
      <c r="NOI78" s="135"/>
      <c r="NOQ78" s="135"/>
      <c r="NOY78" s="135"/>
      <c r="NPG78" s="135"/>
      <c r="NPO78" s="135"/>
      <c r="NPW78" s="135"/>
      <c r="NQE78" s="135"/>
      <c r="NQM78" s="135"/>
      <c r="NQU78" s="135"/>
      <c r="NRC78" s="135"/>
      <c r="NRK78" s="135"/>
      <c r="NRS78" s="135"/>
      <c r="NSA78" s="135"/>
      <c r="NSI78" s="135"/>
      <c r="NSQ78" s="135"/>
      <c r="NSY78" s="135"/>
      <c r="NTG78" s="135"/>
      <c r="NTO78" s="135"/>
      <c r="NTW78" s="135"/>
      <c r="NUE78" s="135"/>
      <c r="NUM78" s="135"/>
      <c r="NUU78" s="135"/>
      <c r="NVC78" s="135"/>
      <c r="NVK78" s="135"/>
      <c r="NVS78" s="135"/>
      <c r="NWA78" s="135"/>
      <c r="NWI78" s="135"/>
      <c r="NWQ78" s="135"/>
      <c r="NWY78" s="135"/>
      <c r="NXG78" s="135"/>
      <c r="NXO78" s="135"/>
      <c r="NXW78" s="135"/>
      <c r="NYE78" s="135"/>
      <c r="NYM78" s="135"/>
      <c r="NYU78" s="135"/>
      <c r="NZC78" s="135"/>
      <c r="NZK78" s="135"/>
      <c r="NZS78" s="135"/>
      <c r="OAA78" s="135"/>
      <c r="OAI78" s="135"/>
      <c r="OAQ78" s="135"/>
      <c r="OAY78" s="135"/>
      <c r="OBG78" s="135"/>
      <c r="OBO78" s="135"/>
      <c r="OBW78" s="135"/>
      <c r="OCE78" s="135"/>
      <c r="OCM78" s="135"/>
      <c r="OCU78" s="135"/>
      <c r="ODC78" s="135"/>
      <c r="ODK78" s="135"/>
      <c r="ODS78" s="135"/>
      <c r="OEA78" s="135"/>
      <c r="OEI78" s="135"/>
      <c r="OEQ78" s="135"/>
      <c r="OEY78" s="135"/>
      <c r="OFG78" s="135"/>
      <c r="OFO78" s="135"/>
      <c r="OFW78" s="135"/>
      <c r="OGE78" s="135"/>
      <c r="OGM78" s="135"/>
      <c r="OGU78" s="135"/>
      <c r="OHC78" s="135"/>
      <c r="OHK78" s="135"/>
      <c r="OHS78" s="135"/>
      <c r="OIA78" s="135"/>
      <c r="OII78" s="135"/>
      <c r="OIQ78" s="135"/>
      <c r="OIY78" s="135"/>
      <c r="OJG78" s="135"/>
      <c r="OJO78" s="135"/>
      <c r="OJW78" s="135"/>
      <c r="OKE78" s="135"/>
      <c r="OKM78" s="135"/>
      <c r="OKU78" s="135"/>
      <c r="OLC78" s="135"/>
      <c r="OLK78" s="135"/>
      <c r="OLS78" s="135"/>
      <c r="OMA78" s="135"/>
      <c r="OMI78" s="135"/>
      <c r="OMQ78" s="135"/>
      <c r="OMY78" s="135"/>
      <c r="ONG78" s="135"/>
      <c r="ONO78" s="135"/>
      <c r="ONW78" s="135"/>
      <c r="OOE78" s="135"/>
      <c r="OOM78" s="135"/>
      <c r="OOU78" s="135"/>
      <c r="OPC78" s="135"/>
      <c r="OPK78" s="135"/>
      <c r="OPS78" s="135"/>
      <c r="OQA78" s="135"/>
      <c r="OQI78" s="135"/>
      <c r="OQQ78" s="135"/>
      <c r="OQY78" s="135"/>
      <c r="ORG78" s="135"/>
      <c r="ORO78" s="135"/>
      <c r="ORW78" s="135"/>
      <c r="OSE78" s="135"/>
      <c r="OSM78" s="135"/>
      <c r="OSU78" s="135"/>
      <c r="OTC78" s="135"/>
      <c r="OTK78" s="135"/>
      <c r="OTS78" s="135"/>
      <c r="OUA78" s="135"/>
      <c r="OUI78" s="135"/>
      <c r="OUQ78" s="135"/>
      <c r="OUY78" s="135"/>
      <c r="OVG78" s="135"/>
      <c r="OVO78" s="135"/>
      <c r="OVW78" s="135"/>
      <c r="OWE78" s="135"/>
      <c r="OWM78" s="135"/>
      <c r="OWU78" s="135"/>
      <c r="OXC78" s="135"/>
      <c r="OXK78" s="135"/>
      <c r="OXS78" s="135"/>
      <c r="OYA78" s="135"/>
      <c r="OYI78" s="135"/>
      <c r="OYQ78" s="135"/>
      <c r="OYY78" s="135"/>
      <c r="OZG78" s="135"/>
      <c r="OZO78" s="135"/>
      <c r="OZW78" s="135"/>
      <c r="PAE78" s="135"/>
      <c r="PAM78" s="135"/>
      <c r="PAU78" s="135"/>
      <c r="PBC78" s="135"/>
      <c r="PBK78" s="135"/>
      <c r="PBS78" s="135"/>
      <c r="PCA78" s="135"/>
      <c r="PCI78" s="135"/>
      <c r="PCQ78" s="135"/>
      <c r="PCY78" s="135"/>
      <c r="PDG78" s="135"/>
      <c r="PDO78" s="135"/>
      <c r="PDW78" s="135"/>
      <c r="PEE78" s="135"/>
      <c r="PEM78" s="135"/>
      <c r="PEU78" s="135"/>
      <c r="PFC78" s="135"/>
      <c r="PFK78" s="135"/>
      <c r="PFS78" s="135"/>
      <c r="PGA78" s="135"/>
      <c r="PGI78" s="135"/>
      <c r="PGQ78" s="135"/>
      <c r="PGY78" s="135"/>
      <c r="PHG78" s="135"/>
      <c r="PHO78" s="135"/>
      <c r="PHW78" s="135"/>
      <c r="PIE78" s="135"/>
      <c r="PIM78" s="135"/>
      <c r="PIU78" s="135"/>
      <c r="PJC78" s="135"/>
      <c r="PJK78" s="135"/>
      <c r="PJS78" s="135"/>
      <c r="PKA78" s="135"/>
      <c r="PKI78" s="135"/>
      <c r="PKQ78" s="135"/>
      <c r="PKY78" s="135"/>
      <c r="PLG78" s="135"/>
      <c r="PLO78" s="135"/>
      <c r="PLW78" s="135"/>
      <c r="PME78" s="135"/>
      <c r="PMM78" s="135"/>
      <c r="PMU78" s="135"/>
      <c r="PNC78" s="135"/>
      <c r="PNK78" s="135"/>
      <c r="PNS78" s="135"/>
      <c r="POA78" s="135"/>
      <c r="POI78" s="135"/>
      <c r="POQ78" s="135"/>
      <c r="POY78" s="135"/>
      <c r="PPG78" s="135"/>
      <c r="PPO78" s="135"/>
      <c r="PPW78" s="135"/>
      <c r="PQE78" s="135"/>
      <c r="PQM78" s="135"/>
      <c r="PQU78" s="135"/>
      <c r="PRC78" s="135"/>
      <c r="PRK78" s="135"/>
      <c r="PRS78" s="135"/>
      <c r="PSA78" s="135"/>
      <c r="PSI78" s="135"/>
      <c r="PSQ78" s="135"/>
      <c r="PSY78" s="135"/>
      <c r="PTG78" s="135"/>
      <c r="PTO78" s="135"/>
      <c r="PTW78" s="135"/>
      <c r="PUE78" s="135"/>
      <c r="PUM78" s="135"/>
      <c r="PUU78" s="135"/>
      <c r="PVC78" s="135"/>
      <c r="PVK78" s="135"/>
      <c r="PVS78" s="135"/>
      <c r="PWA78" s="135"/>
      <c r="PWI78" s="135"/>
      <c r="PWQ78" s="135"/>
      <c r="PWY78" s="135"/>
      <c r="PXG78" s="135"/>
      <c r="PXO78" s="135"/>
      <c r="PXW78" s="135"/>
      <c r="PYE78" s="135"/>
      <c r="PYM78" s="135"/>
      <c r="PYU78" s="135"/>
      <c r="PZC78" s="135"/>
      <c r="PZK78" s="135"/>
      <c r="PZS78" s="135"/>
      <c r="QAA78" s="135"/>
      <c r="QAI78" s="135"/>
      <c r="QAQ78" s="135"/>
      <c r="QAY78" s="135"/>
      <c r="QBG78" s="135"/>
      <c r="QBO78" s="135"/>
      <c r="QBW78" s="135"/>
      <c r="QCE78" s="135"/>
      <c r="QCM78" s="135"/>
      <c r="QCU78" s="135"/>
      <c r="QDC78" s="135"/>
      <c r="QDK78" s="135"/>
      <c r="QDS78" s="135"/>
      <c r="QEA78" s="135"/>
      <c r="QEI78" s="135"/>
      <c r="QEQ78" s="135"/>
      <c r="QEY78" s="135"/>
      <c r="QFG78" s="135"/>
      <c r="QFO78" s="135"/>
      <c r="QFW78" s="135"/>
      <c r="QGE78" s="135"/>
      <c r="QGM78" s="135"/>
      <c r="QGU78" s="135"/>
      <c r="QHC78" s="135"/>
      <c r="QHK78" s="135"/>
      <c r="QHS78" s="135"/>
      <c r="QIA78" s="135"/>
      <c r="QII78" s="135"/>
      <c r="QIQ78" s="135"/>
      <c r="QIY78" s="135"/>
      <c r="QJG78" s="135"/>
      <c r="QJO78" s="135"/>
      <c r="QJW78" s="135"/>
      <c r="QKE78" s="135"/>
      <c r="QKM78" s="135"/>
      <c r="QKU78" s="135"/>
      <c r="QLC78" s="135"/>
      <c r="QLK78" s="135"/>
      <c r="QLS78" s="135"/>
      <c r="QMA78" s="135"/>
      <c r="QMI78" s="135"/>
      <c r="QMQ78" s="135"/>
      <c r="QMY78" s="135"/>
      <c r="QNG78" s="135"/>
      <c r="QNO78" s="135"/>
      <c r="QNW78" s="135"/>
      <c r="QOE78" s="135"/>
      <c r="QOM78" s="135"/>
      <c r="QOU78" s="135"/>
      <c r="QPC78" s="135"/>
      <c r="QPK78" s="135"/>
      <c r="QPS78" s="135"/>
      <c r="QQA78" s="135"/>
      <c r="QQI78" s="135"/>
      <c r="QQQ78" s="135"/>
      <c r="QQY78" s="135"/>
      <c r="QRG78" s="135"/>
      <c r="QRO78" s="135"/>
      <c r="QRW78" s="135"/>
      <c r="QSE78" s="135"/>
      <c r="QSM78" s="135"/>
      <c r="QSU78" s="135"/>
      <c r="QTC78" s="135"/>
      <c r="QTK78" s="135"/>
      <c r="QTS78" s="135"/>
      <c r="QUA78" s="135"/>
      <c r="QUI78" s="135"/>
      <c r="QUQ78" s="135"/>
      <c r="QUY78" s="135"/>
      <c r="QVG78" s="135"/>
      <c r="QVO78" s="135"/>
      <c r="QVW78" s="135"/>
      <c r="QWE78" s="135"/>
      <c r="QWM78" s="135"/>
      <c r="QWU78" s="135"/>
      <c r="QXC78" s="135"/>
      <c r="QXK78" s="135"/>
      <c r="QXS78" s="135"/>
      <c r="QYA78" s="135"/>
      <c r="QYI78" s="135"/>
      <c r="QYQ78" s="135"/>
      <c r="QYY78" s="135"/>
      <c r="QZG78" s="135"/>
      <c r="QZO78" s="135"/>
      <c r="QZW78" s="135"/>
      <c r="RAE78" s="135"/>
      <c r="RAM78" s="135"/>
      <c r="RAU78" s="135"/>
      <c r="RBC78" s="135"/>
      <c r="RBK78" s="135"/>
      <c r="RBS78" s="135"/>
      <c r="RCA78" s="135"/>
      <c r="RCI78" s="135"/>
      <c r="RCQ78" s="135"/>
      <c r="RCY78" s="135"/>
      <c r="RDG78" s="135"/>
      <c r="RDO78" s="135"/>
      <c r="RDW78" s="135"/>
      <c r="REE78" s="135"/>
      <c r="REM78" s="135"/>
      <c r="REU78" s="135"/>
      <c r="RFC78" s="135"/>
      <c r="RFK78" s="135"/>
      <c r="RFS78" s="135"/>
      <c r="RGA78" s="135"/>
      <c r="RGI78" s="135"/>
      <c r="RGQ78" s="135"/>
      <c r="RGY78" s="135"/>
      <c r="RHG78" s="135"/>
      <c r="RHO78" s="135"/>
      <c r="RHW78" s="135"/>
      <c r="RIE78" s="135"/>
      <c r="RIM78" s="135"/>
      <c r="RIU78" s="135"/>
      <c r="RJC78" s="135"/>
      <c r="RJK78" s="135"/>
      <c r="RJS78" s="135"/>
      <c r="RKA78" s="135"/>
      <c r="RKI78" s="135"/>
      <c r="RKQ78" s="135"/>
      <c r="RKY78" s="135"/>
      <c r="RLG78" s="135"/>
      <c r="RLO78" s="135"/>
      <c r="RLW78" s="135"/>
      <c r="RME78" s="135"/>
      <c r="RMM78" s="135"/>
      <c r="RMU78" s="135"/>
      <c r="RNC78" s="135"/>
      <c r="RNK78" s="135"/>
      <c r="RNS78" s="135"/>
      <c r="ROA78" s="135"/>
      <c r="ROI78" s="135"/>
      <c r="ROQ78" s="135"/>
      <c r="ROY78" s="135"/>
      <c r="RPG78" s="135"/>
      <c r="RPO78" s="135"/>
      <c r="RPW78" s="135"/>
      <c r="RQE78" s="135"/>
      <c r="RQM78" s="135"/>
      <c r="RQU78" s="135"/>
      <c r="RRC78" s="135"/>
      <c r="RRK78" s="135"/>
      <c r="RRS78" s="135"/>
      <c r="RSA78" s="135"/>
      <c r="RSI78" s="135"/>
      <c r="RSQ78" s="135"/>
      <c r="RSY78" s="135"/>
      <c r="RTG78" s="135"/>
      <c r="RTO78" s="135"/>
      <c r="RTW78" s="135"/>
      <c r="RUE78" s="135"/>
      <c r="RUM78" s="135"/>
      <c r="RUU78" s="135"/>
      <c r="RVC78" s="135"/>
      <c r="RVK78" s="135"/>
      <c r="RVS78" s="135"/>
      <c r="RWA78" s="135"/>
      <c r="RWI78" s="135"/>
      <c r="RWQ78" s="135"/>
      <c r="RWY78" s="135"/>
      <c r="RXG78" s="135"/>
      <c r="RXO78" s="135"/>
      <c r="RXW78" s="135"/>
      <c r="RYE78" s="135"/>
      <c r="RYM78" s="135"/>
      <c r="RYU78" s="135"/>
      <c r="RZC78" s="135"/>
      <c r="RZK78" s="135"/>
      <c r="RZS78" s="135"/>
      <c r="SAA78" s="135"/>
      <c r="SAI78" s="135"/>
      <c r="SAQ78" s="135"/>
      <c r="SAY78" s="135"/>
      <c r="SBG78" s="135"/>
      <c r="SBO78" s="135"/>
      <c r="SBW78" s="135"/>
      <c r="SCE78" s="135"/>
      <c r="SCM78" s="135"/>
      <c r="SCU78" s="135"/>
      <c r="SDC78" s="135"/>
      <c r="SDK78" s="135"/>
      <c r="SDS78" s="135"/>
      <c r="SEA78" s="135"/>
      <c r="SEI78" s="135"/>
      <c r="SEQ78" s="135"/>
      <c r="SEY78" s="135"/>
      <c r="SFG78" s="135"/>
      <c r="SFO78" s="135"/>
      <c r="SFW78" s="135"/>
      <c r="SGE78" s="135"/>
      <c r="SGM78" s="135"/>
      <c r="SGU78" s="135"/>
      <c r="SHC78" s="135"/>
      <c r="SHK78" s="135"/>
      <c r="SHS78" s="135"/>
      <c r="SIA78" s="135"/>
      <c r="SII78" s="135"/>
      <c r="SIQ78" s="135"/>
      <c r="SIY78" s="135"/>
      <c r="SJG78" s="135"/>
      <c r="SJO78" s="135"/>
      <c r="SJW78" s="135"/>
      <c r="SKE78" s="135"/>
      <c r="SKM78" s="135"/>
      <c r="SKU78" s="135"/>
      <c r="SLC78" s="135"/>
      <c r="SLK78" s="135"/>
      <c r="SLS78" s="135"/>
      <c r="SMA78" s="135"/>
      <c r="SMI78" s="135"/>
      <c r="SMQ78" s="135"/>
      <c r="SMY78" s="135"/>
      <c r="SNG78" s="135"/>
      <c r="SNO78" s="135"/>
      <c r="SNW78" s="135"/>
      <c r="SOE78" s="135"/>
      <c r="SOM78" s="135"/>
      <c r="SOU78" s="135"/>
      <c r="SPC78" s="135"/>
      <c r="SPK78" s="135"/>
      <c r="SPS78" s="135"/>
      <c r="SQA78" s="135"/>
      <c r="SQI78" s="135"/>
      <c r="SQQ78" s="135"/>
      <c r="SQY78" s="135"/>
      <c r="SRG78" s="135"/>
      <c r="SRO78" s="135"/>
      <c r="SRW78" s="135"/>
      <c r="SSE78" s="135"/>
      <c r="SSM78" s="135"/>
      <c r="SSU78" s="135"/>
      <c r="STC78" s="135"/>
      <c r="STK78" s="135"/>
      <c r="STS78" s="135"/>
      <c r="SUA78" s="135"/>
      <c r="SUI78" s="135"/>
      <c r="SUQ78" s="135"/>
      <c r="SUY78" s="135"/>
      <c r="SVG78" s="135"/>
      <c r="SVO78" s="135"/>
      <c r="SVW78" s="135"/>
      <c r="SWE78" s="135"/>
      <c r="SWM78" s="135"/>
      <c r="SWU78" s="135"/>
      <c r="SXC78" s="135"/>
      <c r="SXK78" s="135"/>
      <c r="SXS78" s="135"/>
      <c r="SYA78" s="135"/>
      <c r="SYI78" s="135"/>
      <c r="SYQ78" s="135"/>
      <c r="SYY78" s="135"/>
      <c r="SZG78" s="135"/>
      <c r="SZO78" s="135"/>
      <c r="SZW78" s="135"/>
      <c r="TAE78" s="135"/>
      <c r="TAM78" s="135"/>
      <c r="TAU78" s="135"/>
      <c r="TBC78" s="135"/>
      <c r="TBK78" s="135"/>
      <c r="TBS78" s="135"/>
      <c r="TCA78" s="135"/>
      <c r="TCI78" s="135"/>
      <c r="TCQ78" s="135"/>
      <c r="TCY78" s="135"/>
      <c r="TDG78" s="135"/>
      <c r="TDO78" s="135"/>
      <c r="TDW78" s="135"/>
      <c r="TEE78" s="135"/>
      <c r="TEM78" s="135"/>
      <c r="TEU78" s="135"/>
      <c r="TFC78" s="135"/>
      <c r="TFK78" s="135"/>
      <c r="TFS78" s="135"/>
      <c r="TGA78" s="135"/>
      <c r="TGI78" s="135"/>
      <c r="TGQ78" s="135"/>
      <c r="TGY78" s="135"/>
      <c r="THG78" s="135"/>
      <c r="THO78" s="135"/>
      <c r="THW78" s="135"/>
      <c r="TIE78" s="135"/>
      <c r="TIM78" s="135"/>
      <c r="TIU78" s="135"/>
      <c r="TJC78" s="135"/>
      <c r="TJK78" s="135"/>
      <c r="TJS78" s="135"/>
      <c r="TKA78" s="135"/>
      <c r="TKI78" s="135"/>
      <c r="TKQ78" s="135"/>
      <c r="TKY78" s="135"/>
      <c r="TLG78" s="135"/>
      <c r="TLO78" s="135"/>
      <c r="TLW78" s="135"/>
      <c r="TME78" s="135"/>
      <c r="TMM78" s="135"/>
      <c r="TMU78" s="135"/>
      <c r="TNC78" s="135"/>
      <c r="TNK78" s="135"/>
      <c r="TNS78" s="135"/>
      <c r="TOA78" s="135"/>
      <c r="TOI78" s="135"/>
      <c r="TOQ78" s="135"/>
      <c r="TOY78" s="135"/>
      <c r="TPG78" s="135"/>
      <c r="TPO78" s="135"/>
      <c r="TPW78" s="135"/>
      <c r="TQE78" s="135"/>
      <c r="TQM78" s="135"/>
      <c r="TQU78" s="135"/>
      <c r="TRC78" s="135"/>
      <c r="TRK78" s="135"/>
      <c r="TRS78" s="135"/>
      <c r="TSA78" s="135"/>
      <c r="TSI78" s="135"/>
      <c r="TSQ78" s="135"/>
      <c r="TSY78" s="135"/>
      <c r="TTG78" s="135"/>
      <c r="TTO78" s="135"/>
      <c r="TTW78" s="135"/>
      <c r="TUE78" s="135"/>
      <c r="TUM78" s="135"/>
      <c r="TUU78" s="135"/>
      <c r="TVC78" s="135"/>
      <c r="TVK78" s="135"/>
      <c r="TVS78" s="135"/>
      <c r="TWA78" s="135"/>
      <c r="TWI78" s="135"/>
      <c r="TWQ78" s="135"/>
      <c r="TWY78" s="135"/>
      <c r="TXG78" s="135"/>
      <c r="TXO78" s="135"/>
      <c r="TXW78" s="135"/>
      <c r="TYE78" s="135"/>
      <c r="TYM78" s="135"/>
      <c r="TYU78" s="135"/>
      <c r="TZC78" s="135"/>
      <c r="TZK78" s="135"/>
      <c r="TZS78" s="135"/>
      <c r="UAA78" s="135"/>
      <c r="UAI78" s="135"/>
      <c r="UAQ78" s="135"/>
      <c r="UAY78" s="135"/>
      <c r="UBG78" s="135"/>
      <c r="UBO78" s="135"/>
      <c r="UBW78" s="135"/>
      <c r="UCE78" s="135"/>
      <c r="UCM78" s="135"/>
      <c r="UCU78" s="135"/>
      <c r="UDC78" s="135"/>
      <c r="UDK78" s="135"/>
      <c r="UDS78" s="135"/>
      <c r="UEA78" s="135"/>
      <c r="UEI78" s="135"/>
      <c r="UEQ78" s="135"/>
      <c r="UEY78" s="135"/>
      <c r="UFG78" s="135"/>
      <c r="UFO78" s="135"/>
      <c r="UFW78" s="135"/>
      <c r="UGE78" s="135"/>
      <c r="UGM78" s="135"/>
      <c r="UGU78" s="135"/>
      <c r="UHC78" s="135"/>
      <c r="UHK78" s="135"/>
      <c r="UHS78" s="135"/>
      <c r="UIA78" s="135"/>
      <c r="UII78" s="135"/>
      <c r="UIQ78" s="135"/>
      <c r="UIY78" s="135"/>
      <c r="UJG78" s="135"/>
      <c r="UJO78" s="135"/>
      <c r="UJW78" s="135"/>
      <c r="UKE78" s="135"/>
      <c r="UKM78" s="135"/>
      <c r="UKU78" s="135"/>
      <c r="ULC78" s="135"/>
      <c r="ULK78" s="135"/>
      <c r="ULS78" s="135"/>
      <c r="UMA78" s="135"/>
      <c r="UMI78" s="135"/>
      <c r="UMQ78" s="135"/>
      <c r="UMY78" s="135"/>
      <c r="UNG78" s="135"/>
      <c r="UNO78" s="135"/>
      <c r="UNW78" s="135"/>
      <c r="UOE78" s="135"/>
      <c r="UOM78" s="135"/>
      <c r="UOU78" s="135"/>
      <c r="UPC78" s="135"/>
      <c r="UPK78" s="135"/>
      <c r="UPS78" s="135"/>
      <c r="UQA78" s="135"/>
      <c r="UQI78" s="135"/>
      <c r="UQQ78" s="135"/>
      <c r="UQY78" s="135"/>
      <c r="URG78" s="135"/>
      <c r="URO78" s="135"/>
      <c r="URW78" s="135"/>
      <c r="USE78" s="135"/>
      <c r="USM78" s="135"/>
      <c r="USU78" s="135"/>
      <c r="UTC78" s="135"/>
      <c r="UTK78" s="135"/>
      <c r="UTS78" s="135"/>
      <c r="UUA78" s="135"/>
      <c r="UUI78" s="135"/>
      <c r="UUQ78" s="135"/>
      <c r="UUY78" s="135"/>
      <c r="UVG78" s="135"/>
      <c r="UVO78" s="135"/>
      <c r="UVW78" s="135"/>
      <c r="UWE78" s="135"/>
      <c r="UWM78" s="135"/>
      <c r="UWU78" s="135"/>
      <c r="UXC78" s="135"/>
      <c r="UXK78" s="135"/>
      <c r="UXS78" s="135"/>
      <c r="UYA78" s="135"/>
      <c r="UYI78" s="135"/>
      <c r="UYQ78" s="135"/>
      <c r="UYY78" s="135"/>
      <c r="UZG78" s="135"/>
      <c r="UZO78" s="135"/>
      <c r="UZW78" s="135"/>
      <c r="VAE78" s="135"/>
      <c r="VAM78" s="135"/>
      <c r="VAU78" s="135"/>
      <c r="VBC78" s="135"/>
      <c r="VBK78" s="135"/>
      <c r="VBS78" s="135"/>
      <c r="VCA78" s="135"/>
      <c r="VCI78" s="135"/>
      <c r="VCQ78" s="135"/>
      <c r="VCY78" s="135"/>
      <c r="VDG78" s="135"/>
      <c r="VDO78" s="135"/>
      <c r="VDW78" s="135"/>
      <c r="VEE78" s="135"/>
      <c r="VEM78" s="135"/>
      <c r="VEU78" s="135"/>
      <c r="VFC78" s="135"/>
      <c r="VFK78" s="135"/>
      <c r="VFS78" s="135"/>
      <c r="VGA78" s="135"/>
      <c r="VGI78" s="135"/>
      <c r="VGQ78" s="135"/>
      <c r="VGY78" s="135"/>
      <c r="VHG78" s="135"/>
      <c r="VHO78" s="135"/>
      <c r="VHW78" s="135"/>
      <c r="VIE78" s="135"/>
      <c r="VIM78" s="135"/>
      <c r="VIU78" s="135"/>
      <c r="VJC78" s="135"/>
      <c r="VJK78" s="135"/>
      <c r="VJS78" s="135"/>
      <c r="VKA78" s="135"/>
      <c r="VKI78" s="135"/>
      <c r="VKQ78" s="135"/>
      <c r="VKY78" s="135"/>
      <c r="VLG78" s="135"/>
      <c r="VLO78" s="135"/>
      <c r="VLW78" s="135"/>
      <c r="VME78" s="135"/>
      <c r="VMM78" s="135"/>
      <c r="VMU78" s="135"/>
      <c r="VNC78" s="135"/>
      <c r="VNK78" s="135"/>
      <c r="VNS78" s="135"/>
      <c r="VOA78" s="135"/>
      <c r="VOI78" s="135"/>
      <c r="VOQ78" s="135"/>
      <c r="VOY78" s="135"/>
      <c r="VPG78" s="135"/>
      <c r="VPO78" s="135"/>
      <c r="VPW78" s="135"/>
      <c r="VQE78" s="135"/>
      <c r="VQM78" s="135"/>
      <c r="VQU78" s="135"/>
      <c r="VRC78" s="135"/>
      <c r="VRK78" s="135"/>
      <c r="VRS78" s="135"/>
      <c r="VSA78" s="135"/>
      <c r="VSI78" s="135"/>
      <c r="VSQ78" s="135"/>
      <c r="VSY78" s="135"/>
      <c r="VTG78" s="135"/>
      <c r="VTO78" s="135"/>
      <c r="VTW78" s="135"/>
      <c r="VUE78" s="135"/>
      <c r="VUM78" s="135"/>
      <c r="VUU78" s="135"/>
      <c r="VVC78" s="135"/>
      <c r="VVK78" s="135"/>
      <c r="VVS78" s="135"/>
      <c r="VWA78" s="135"/>
      <c r="VWI78" s="135"/>
      <c r="VWQ78" s="135"/>
      <c r="VWY78" s="135"/>
      <c r="VXG78" s="135"/>
      <c r="VXO78" s="135"/>
      <c r="VXW78" s="135"/>
      <c r="VYE78" s="135"/>
      <c r="VYM78" s="135"/>
      <c r="VYU78" s="135"/>
      <c r="VZC78" s="135"/>
      <c r="VZK78" s="135"/>
      <c r="VZS78" s="135"/>
      <c r="WAA78" s="135"/>
      <c r="WAI78" s="135"/>
      <c r="WAQ78" s="135"/>
      <c r="WAY78" s="135"/>
      <c r="WBG78" s="135"/>
      <c r="WBO78" s="135"/>
      <c r="WBW78" s="135"/>
      <c r="WCE78" s="135"/>
      <c r="WCM78" s="135"/>
      <c r="WCU78" s="135"/>
      <c r="WDC78" s="135"/>
      <c r="WDK78" s="135"/>
      <c r="WDS78" s="135"/>
      <c r="WEA78" s="135"/>
      <c r="WEI78" s="135"/>
      <c r="WEQ78" s="135"/>
      <c r="WEY78" s="135"/>
      <c r="WFG78" s="135"/>
      <c r="WFO78" s="135"/>
      <c r="WFW78" s="135"/>
      <c r="WGE78" s="135"/>
      <c r="WGM78" s="135"/>
      <c r="WGU78" s="135"/>
      <c r="WHC78" s="135"/>
      <c r="WHK78" s="135"/>
      <c r="WHS78" s="135"/>
      <c r="WIA78" s="135"/>
      <c r="WII78" s="135"/>
      <c r="WIQ78" s="135"/>
      <c r="WIY78" s="135"/>
      <c r="WJG78" s="135"/>
      <c r="WJO78" s="135"/>
      <c r="WJW78" s="135"/>
      <c r="WKE78" s="135"/>
      <c r="WKM78" s="135"/>
      <c r="WKU78" s="135"/>
      <c r="WLC78" s="135"/>
      <c r="WLK78" s="135"/>
      <c r="WLS78" s="135"/>
      <c r="WMA78" s="135"/>
      <c r="WMI78" s="135"/>
      <c r="WMQ78" s="135"/>
      <c r="WMY78" s="135"/>
      <c r="WNG78" s="135"/>
      <c r="WNO78" s="135"/>
      <c r="WNW78" s="135"/>
      <c r="WOE78" s="135"/>
      <c r="WOM78" s="135"/>
      <c r="WOU78" s="135"/>
      <c r="WPC78" s="135"/>
      <c r="WPK78" s="135"/>
      <c r="WPS78" s="135"/>
      <c r="WQA78" s="135"/>
      <c r="WQI78" s="135"/>
      <c r="WQQ78" s="135"/>
      <c r="WQY78" s="135"/>
      <c r="WRG78" s="135"/>
      <c r="WRO78" s="135"/>
      <c r="WRW78" s="135"/>
      <c r="WSE78" s="135"/>
      <c r="WSM78" s="135"/>
      <c r="WSU78" s="135"/>
      <c r="WTC78" s="135"/>
      <c r="WTK78" s="135"/>
      <c r="WTS78" s="135"/>
      <c r="WUA78" s="135"/>
      <c r="WUI78" s="135"/>
      <c r="WUQ78" s="135"/>
      <c r="WUY78" s="135"/>
      <c r="WVG78" s="135"/>
      <c r="WVO78" s="135"/>
      <c r="WVW78" s="135"/>
      <c r="WWE78" s="135"/>
      <c r="WWM78" s="135"/>
      <c r="WWU78" s="135"/>
      <c r="WXC78" s="135"/>
      <c r="WXK78" s="135"/>
      <c r="WXS78" s="135"/>
      <c r="WYA78" s="135"/>
      <c r="WYI78" s="135"/>
      <c r="WYQ78" s="135"/>
      <c r="WYY78" s="135"/>
      <c r="WZG78" s="135"/>
      <c r="WZO78" s="135"/>
      <c r="WZW78" s="135"/>
      <c r="XAE78" s="135"/>
      <c r="XAM78" s="135"/>
      <c r="XAU78" s="135"/>
      <c r="XBC78" s="135"/>
      <c r="XBK78" s="135"/>
      <c r="XBS78" s="135"/>
      <c r="XCA78" s="135"/>
      <c r="XCI78" s="135"/>
      <c r="XCQ78" s="135"/>
      <c r="XCY78" s="135"/>
      <c r="XDG78" s="135"/>
      <c r="XDO78" s="135"/>
      <c r="XDW78" s="135"/>
      <c r="XEE78" s="135"/>
    </row>
    <row r="79" spans="1:16360" x14ac:dyDescent="0.25">
      <c r="A79" s="107"/>
      <c r="B79" s="20"/>
      <c r="C79" s="20"/>
      <c r="D79" s="20"/>
      <c r="E79" s="20"/>
      <c r="F79" s="83"/>
      <c r="G79" s="59"/>
      <c r="H79" s="110"/>
      <c r="I79" s="85"/>
      <c r="J79" s="20"/>
      <c r="K79" s="60"/>
      <c r="L79" s="115"/>
      <c r="M79" s="59"/>
      <c r="N79" s="60"/>
      <c r="O79" s="60"/>
      <c r="P79" s="20"/>
      <c r="Q79" s="23"/>
      <c r="R79" s="23"/>
      <c r="S79" s="118"/>
      <c r="T79" s="20"/>
      <c r="U79" s="20"/>
      <c r="V79" s="25" t="s">
        <v>129</v>
      </c>
      <c r="W79" s="25">
        <v>43454</v>
      </c>
      <c r="X79" s="70">
        <v>12467</v>
      </c>
      <c r="Y79" s="78" t="s">
        <v>319</v>
      </c>
      <c r="Z79" s="71">
        <v>43512</v>
      </c>
      <c r="AA79" s="25">
        <v>43877</v>
      </c>
      <c r="AB79" s="72" t="s">
        <v>104</v>
      </c>
      <c r="AC79" s="69" t="s">
        <v>104</v>
      </c>
      <c r="AD79" s="123">
        <v>0</v>
      </c>
      <c r="AE79" s="123">
        <v>0</v>
      </c>
      <c r="AF79" s="71" t="s">
        <v>104</v>
      </c>
      <c r="AG79" s="73" t="s">
        <v>104</v>
      </c>
      <c r="AH79" s="123">
        <v>0</v>
      </c>
      <c r="AI79" s="123">
        <v>0</v>
      </c>
      <c r="AJ79" s="123">
        <v>0</v>
      </c>
      <c r="AK79" s="123">
        <f>39069.97+16036+16036+3499+3499+3499+16036+3499+16036+16036+3499</f>
        <v>136744.97</v>
      </c>
      <c r="AL79" s="124">
        <f>AK79+AJ78</f>
        <v>563595.03</v>
      </c>
      <c r="AM79" s="74" t="s">
        <v>104</v>
      </c>
      <c r="AN79" s="74" t="s">
        <v>104</v>
      </c>
      <c r="AO79" s="74" t="s">
        <v>104</v>
      </c>
      <c r="AP79" s="74" t="s">
        <v>104</v>
      </c>
      <c r="AQ79" s="74" t="s">
        <v>104</v>
      </c>
      <c r="AR79" s="74" t="s">
        <v>104</v>
      </c>
      <c r="AS79" s="74" t="s">
        <v>104</v>
      </c>
      <c r="AT79" s="74" t="s">
        <v>104</v>
      </c>
      <c r="AU79" s="69" t="s">
        <v>104</v>
      </c>
      <c r="AV79" s="69" t="s">
        <v>104</v>
      </c>
      <c r="AW79" s="69" t="s">
        <v>104</v>
      </c>
      <c r="AX79" s="69" t="s">
        <v>104</v>
      </c>
      <c r="AY79" s="69" t="s">
        <v>104</v>
      </c>
      <c r="AZ79" s="69" t="s">
        <v>104</v>
      </c>
      <c r="BA79" s="69" t="s">
        <v>104</v>
      </c>
      <c r="BB79" s="69" t="s">
        <v>104</v>
      </c>
      <c r="BC79" s="69" t="s">
        <v>104</v>
      </c>
      <c r="BD79" s="69" t="s">
        <v>104</v>
      </c>
      <c r="BE79" s="69" t="s">
        <v>104</v>
      </c>
      <c r="BF79" s="69" t="s">
        <v>104</v>
      </c>
      <c r="BG79" s="69" t="s">
        <v>104</v>
      </c>
      <c r="BH79" s="30" t="s">
        <v>104</v>
      </c>
    </row>
    <row r="80" spans="1:16360" ht="25.5" x14ac:dyDescent="0.25">
      <c r="A80" s="15">
        <v>20</v>
      </c>
      <c r="B80" s="27" t="s">
        <v>304</v>
      </c>
      <c r="C80" s="27" t="s">
        <v>301</v>
      </c>
      <c r="D80" s="27" t="s">
        <v>286</v>
      </c>
      <c r="E80" s="27" t="s">
        <v>103</v>
      </c>
      <c r="F80" s="84" t="s">
        <v>305</v>
      </c>
      <c r="G80" s="70">
        <v>12167</v>
      </c>
      <c r="H80" s="13" t="s">
        <v>306</v>
      </c>
      <c r="I80" s="82" t="s">
        <v>302</v>
      </c>
      <c r="J80" s="27" t="s">
        <v>303</v>
      </c>
      <c r="K80" s="71">
        <v>43468</v>
      </c>
      <c r="L80" s="112">
        <v>119500</v>
      </c>
      <c r="M80" s="70">
        <v>12467</v>
      </c>
      <c r="N80" s="71">
        <v>43468</v>
      </c>
      <c r="O80" s="71">
        <v>43830</v>
      </c>
      <c r="P80" s="27" t="s">
        <v>296</v>
      </c>
      <c r="Q80" s="25" t="s">
        <v>104</v>
      </c>
      <c r="R80" s="25" t="s">
        <v>104</v>
      </c>
      <c r="S80" s="119" t="s">
        <v>104</v>
      </c>
      <c r="T80" s="27" t="s">
        <v>190</v>
      </c>
      <c r="U80" s="27" t="s">
        <v>104</v>
      </c>
      <c r="V80" s="25" t="s">
        <v>104</v>
      </c>
      <c r="W80" s="25" t="s">
        <v>104</v>
      </c>
      <c r="X80" s="72" t="s">
        <v>104</v>
      </c>
      <c r="Y80" s="78" t="s">
        <v>104</v>
      </c>
      <c r="Z80" s="69" t="s">
        <v>104</v>
      </c>
      <c r="AA80" s="25" t="s">
        <v>104</v>
      </c>
      <c r="AB80" s="72" t="s">
        <v>104</v>
      </c>
      <c r="AC80" s="69" t="s">
        <v>104</v>
      </c>
      <c r="AD80" s="123">
        <v>0</v>
      </c>
      <c r="AE80" s="123">
        <v>0</v>
      </c>
      <c r="AF80" s="72" t="s">
        <v>104</v>
      </c>
      <c r="AG80" s="73" t="s">
        <v>104</v>
      </c>
      <c r="AH80" s="123">
        <v>0</v>
      </c>
      <c r="AI80" s="123">
        <v>0</v>
      </c>
      <c r="AJ80" s="123">
        <v>0</v>
      </c>
      <c r="AK80" s="123">
        <v>119500</v>
      </c>
      <c r="AL80" s="124">
        <f>AK80</f>
        <v>119500</v>
      </c>
      <c r="AM80" s="74" t="s">
        <v>307</v>
      </c>
      <c r="AN80" s="70">
        <v>12230</v>
      </c>
      <c r="AO80" s="27" t="s">
        <v>308</v>
      </c>
      <c r="AP80" s="70">
        <v>12230</v>
      </c>
      <c r="AQ80" s="69" t="s">
        <v>104</v>
      </c>
      <c r="AR80" s="69" t="s">
        <v>104</v>
      </c>
      <c r="AS80" s="69" t="s">
        <v>104</v>
      </c>
      <c r="AT80" s="69" t="s">
        <v>104</v>
      </c>
      <c r="AU80" s="69" t="s">
        <v>104</v>
      </c>
      <c r="AV80" s="69" t="s">
        <v>104</v>
      </c>
      <c r="AW80" s="30" t="s">
        <v>104</v>
      </c>
      <c r="AX80" s="30" t="s">
        <v>104</v>
      </c>
      <c r="AY80" s="26" t="s">
        <v>104</v>
      </c>
      <c r="AZ80" s="30" t="s">
        <v>104</v>
      </c>
      <c r="BA80" s="30" t="s">
        <v>104</v>
      </c>
      <c r="BB80" s="30" t="s">
        <v>104</v>
      </c>
      <c r="BC80" s="30" t="s">
        <v>104</v>
      </c>
      <c r="BD80" s="30" t="s">
        <v>104</v>
      </c>
      <c r="BE80" s="30" t="s">
        <v>104</v>
      </c>
      <c r="BF80" s="30" t="s">
        <v>104</v>
      </c>
      <c r="BG80" s="30" t="s">
        <v>104</v>
      </c>
      <c r="BH80" s="30" t="s">
        <v>104</v>
      </c>
    </row>
    <row r="81" spans="1:61" ht="38.25" x14ac:dyDescent="0.25">
      <c r="A81" s="15">
        <v>21</v>
      </c>
      <c r="B81" s="27" t="s">
        <v>298</v>
      </c>
      <c r="C81" s="27" t="s">
        <v>104</v>
      </c>
      <c r="D81" s="27" t="s">
        <v>115</v>
      </c>
      <c r="E81" s="27" t="s">
        <v>103</v>
      </c>
      <c r="F81" s="84" t="s">
        <v>299</v>
      </c>
      <c r="G81" s="70">
        <v>12476</v>
      </c>
      <c r="H81" s="13" t="s">
        <v>300</v>
      </c>
      <c r="I81" s="82" t="s">
        <v>294</v>
      </c>
      <c r="J81" s="27" t="s">
        <v>295</v>
      </c>
      <c r="K81" s="71">
        <v>43487</v>
      </c>
      <c r="L81" s="112">
        <v>12800</v>
      </c>
      <c r="M81" s="70">
        <v>12484</v>
      </c>
      <c r="N81" s="71">
        <v>43487</v>
      </c>
      <c r="O81" s="71">
        <v>43830</v>
      </c>
      <c r="P81" s="27" t="s">
        <v>296</v>
      </c>
      <c r="Q81" s="25" t="s">
        <v>104</v>
      </c>
      <c r="R81" s="25" t="s">
        <v>104</v>
      </c>
      <c r="S81" s="119" t="s">
        <v>104</v>
      </c>
      <c r="T81" s="27" t="s">
        <v>190</v>
      </c>
      <c r="U81" s="27" t="s">
        <v>104</v>
      </c>
      <c r="V81" s="25" t="s">
        <v>104</v>
      </c>
      <c r="W81" s="25" t="s">
        <v>104</v>
      </c>
      <c r="X81" s="72" t="s">
        <v>104</v>
      </c>
      <c r="Y81" s="78" t="s">
        <v>104</v>
      </c>
      <c r="Z81" s="69" t="s">
        <v>104</v>
      </c>
      <c r="AA81" s="25" t="s">
        <v>104</v>
      </c>
      <c r="AB81" s="72" t="s">
        <v>104</v>
      </c>
      <c r="AC81" s="69" t="s">
        <v>104</v>
      </c>
      <c r="AD81" s="123">
        <v>0</v>
      </c>
      <c r="AE81" s="123">
        <v>0</v>
      </c>
      <c r="AF81" s="72" t="s">
        <v>104</v>
      </c>
      <c r="AG81" s="73" t="s">
        <v>104</v>
      </c>
      <c r="AH81" s="123">
        <v>0</v>
      </c>
      <c r="AI81" s="123">
        <v>0</v>
      </c>
      <c r="AJ81" s="123">
        <v>0</v>
      </c>
      <c r="AK81" s="123">
        <v>12800</v>
      </c>
      <c r="AL81" s="124">
        <f>AK81</f>
        <v>12800</v>
      </c>
      <c r="AM81" s="74" t="s">
        <v>297</v>
      </c>
      <c r="AN81" s="70">
        <v>12143</v>
      </c>
      <c r="AO81" s="27" t="s">
        <v>159</v>
      </c>
      <c r="AP81" s="70">
        <v>12143</v>
      </c>
      <c r="AQ81" s="69" t="s">
        <v>104</v>
      </c>
      <c r="AR81" s="69" t="s">
        <v>104</v>
      </c>
      <c r="AS81" s="69" t="s">
        <v>104</v>
      </c>
      <c r="AT81" s="69" t="s">
        <v>104</v>
      </c>
      <c r="AU81" s="69" t="s">
        <v>104</v>
      </c>
      <c r="AV81" s="69" t="s">
        <v>104</v>
      </c>
      <c r="AW81" s="30" t="s">
        <v>104</v>
      </c>
      <c r="AX81" s="30" t="s">
        <v>104</v>
      </c>
      <c r="AY81" s="26" t="s">
        <v>104</v>
      </c>
      <c r="AZ81" s="30" t="s">
        <v>104</v>
      </c>
      <c r="BA81" s="30" t="s">
        <v>104</v>
      </c>
      <c r="BB81" s="30" t="s">
        <v>104</v>
      </c>
      <c r="BC81" s="30" t="s">
        <v>104</v>
      </c>
      <c r="BD81" s="30" t="s">
        <v>104</v>
      </c>
      <c r="BE81" s="30" t="s">
        <v>104</v>
      </c>
      <c r="BF81" s="30" t="s">
        <v>104</v>
      </c>
      <c r="BG81" s="30" t="s">
        <v>104</v>
      </c>
      <c r="BH81" s="30" t="s">
        <v>104</v>
      </c>
    </row>
    <row r="82" spans="1:61" ht="25.5" x14ac:dyDescent="0.25">
      <c r="A82" s="15">
        <v>22</v>
      </c>
      <c r="B82" s="27" t="s">
        <v>260</v>
      </c>
      <c r="C82" s="27" t="s">
        <v>250</v>
      </c>
      <c r="D82" s="27" t="s">
        <v>99</v>
      </c>
      <c r="E82" s="27" t="s">
        <v>103</v>
      </c>
      <c r="F82" s="84" t="s">
        <v>251</v>
      </c>
      <c r="G82" s="26">
        <v>12150</v>
      </c>
      <c r="H82" s="13" t="s">
        <v>252</v>
      </c>
      <c r="I82" s="82" t="s">
        <v>253</v>
      </c>
      <c r="J82" s="27" t="s">
        <v>254</v>
      </c>
      <c r="K82" s="25">
        <v>43200</v>
      </c>
      <c r="L82" s="112">
        <v>60000</v>
      </c>
      <c r="M82" s="26">
        <v>12283</v>
      </c>
      <c r="N82" s="25">
        <v>43200</v>
      </c>
      <c r="O82" s="25">
        <v>43465</v>
      </c>
      <c r="P82" s="27" t="s">
        <v>181</v>
      </c>
      <c r="Q82" s="25" t="s">
        <v>104</v>
      </c>
      <c r="R82" s="25" t="s">
        <v>104</v>
      </c>
      <c r="S82" s="119" t="s">
        <v>104</v>
      </c>
      <c r="T82" s="27" t="s">
        <v>345</v>
      </c>
      <c r="U82" s="25" t="s">
        <v>104</v>
      </c>
      <c r="V82" s="25" t="s">
        <v>114</v>
      </c>
      <c r="W82" s="25">
        <v>43437</v>
      </c>
      <c r="X82" s="24" t="s">
        <v>259</v>
      </c>
      <c r="Y82" s="78" t="s">
        <v>258</v>
      </c>
      <c r="Z82" s="25">
        <v>43467</v>
      </c>
      <c r="AA82" s="25">
        <v>43830</v>
      </c>
      <c r="AB82" s="25" t="s">
        <v>104</v>
      </c>
      <c r="AC82" s="29" t="s">
        <v>104</v>
      </c>
      <c r="AD82" s="119">
        <v>0</v>
      </c>
      <c r="AE82" s="119">
        <v>0</v>
      </c>
      <c r="AF82" s="29" t="s">
        <v>104</v>
      </c>
      <c r="AG82" s="29" t="s">
        <v>104</v>
      </c>
      <c r="AH82" s="119">
        <v>0</v>
      </c>
      <c r="AI82" s="119">
        <v>0</v>
      </c>
      <c r="AJ82" s="119">
        <v>17036.3</v>
      </c>
      <c r="AK82" s="119">
        <f>1125.16+1078.16+1746.74+2280+110+471.6</f>
        <v>6811.6600000000008</v>
      </c>
      <c r="AL82" s="112">
        <f>SUM(AJ82+AK82)</f>
        <v>23847.96</v>
      </c>
      <c r="AM82" s="30" t="s">
        <v>104</v>
      </c>
      <c r="AN82" s="30" t="s">
        <v>104</v>
      </c>
      <c r="AO82" s="30" t="s">
        <v>104</v>
      </c>
      <c r="AP82" s="30" t="s">
        <v>104</v>
      </c>
      <c r="AQ82" s="30" t="s">
        <v>104</v>
      </c>
      <c r="AR82" s="30" t="s">
        <v>104</v>
      </c>
      <c r="AS82" s="30" t="s">
        <v>104</v>
      </c>
      <c r="AT82" s="30" t="s">
        <v>104</v>
      </c>
      <c r="AU82" s="26" t="s">
        <v>104</v>
      </c>
      <c r="AV82" s="30" t="s">
        <v>104</v>
      </c>
      <c r="AW82" s="30" t="s">
        <v>104</v>
      </c>
      <c r="AX82" s="30" t="s">
        <v>104</v>
      </c>
      <c r="AY82" s="30" t="s">
        <v>104</v>
      </c>
      <c r="AZ82" s="30" t="s">
        <v>104</v>
      </c>
      <c r="BA82" s="30" t="s">
        <v>104</v>
      </c>
      <c r="BB82" s="30" t="s">
        <v>104</v>
      </c>
      <c r="BC82" s="30" t="s">
        <v>104</v>
      </c>
      <c r="BD82" s="30" t="s">
        <v>104</v>
      </c>
      <c r="BE82" s="69" t="s">
        <v>104</v>
      </c>
      <c r="BF82" s="69" t="s">
        <v>104</v>
      </c>
      <c r="BG82" s="69" t="s">
        <v>104</v>
      </c>
      <c r="BH82" s="69" t="s">
        <v>104</v>
      </c>
      <c r="BI82" s="3"/>
    </row>
    <row r="83" spans="1:61" ht="25.5" x14ac:dyDescent="0.25">
      <c r="A83" s="15">
        <v>23</v>
      </c>
      <c r="B83" s="27" t="s">
        <v>339</v>
      </c>
      <c r="C83" s="27" t="s">
        <v>340</v>
      </c>
      <c r="D83" s="27" t="s">
        <v>99</v>
      </c>
      <c r="E83" s="27" t="s">
        <v>103</v>
      </c>
      <c r="F83" s="84" t="s">
        <v>341</v>
      </c>
      <c r="G83" s="26">
        <v>12464</v>
      </c>
      <c r="H83" s="13" t="s">
        <v>261</v>
      </c>
      <c r="I83" s="82" t="s">
        <v>342</v>
      </c>
      <c r="J83" s="27" t="s">
        <v>343</v>
      </c>
      <c r="K83" s="25">
        <v>43557</v>
      </c>
      <c r="L83" s="112">
        <v>15278.2</v>
      </c>
      <c r="M83" s="26">
        <v>12539</v>
      </c>
      <c r="N83" s="25">
        <v>43557</v>
      </c>
      <c r="O83" s="25">
        <v>43646</v>
      </c>
      <c r="P83" s="27" t="s">
        <v>344</v>
      </c>
      <c r="Q83" s="25" t="s">
        <v>104</v>
      </c>
      <c r="R83" s="25" t="s">
        <v>104</v>
      </c>
      <c r="S83" s="119" t="s">
        <v>104</v>
      </c>
      <c r="T83" s="27" t="s">
        <v>190</v>
      </c>
      <c r="U83" s="25" t="s">
        <v>104</v>
      </c>
      <c r="V83" s="25" t="s">
        <v>104</v>
      </c>
      <c r="W83" s="25" t="s">
        <v>104</v>
      </c>
      <c r="X83" s="24" t="s">
        <v>104</v>
      </c>
      <c r="Y83" s="78" t="s">
        <v>104</v>
      </c>
      <c r="Z83" s="25" t="s">
        <v>104</v>
      </c>
      <c r="AA83" s="25" t="s">
        <v>104</v>
      </c>
      <c r="AB83" s="25" t="s">
        <v>104</v>
      </c>
      <c r="AC83" s="29" t="s">
        <v>104</v>
      </c>
      <c r="AD83" s="119">
        <v>0</v>
      </c>
      <c r="AE83" s="119">
        <v>0</v>
      </c>
      <c r="AF83" s="29" t="s">
        <v>104</v>
      </c>
      <c r="AG83" s="29" t="s">
        <v>104</v>
      </c>
      <c r="AH83" s="119">
        <v>0</v>
      </c>
      <c r="AI83" s="119">
        <v>0</v>
      </c>
      <c r="AJ83" s="119">
        <v>0</v>
      </c>
      <c r="AK83" s="119">
        <v>15278.2</v>
      </c>
      <c r="AL83" s="112">
        <f>AK83</f>
        <v>15278.2</v>
      </c>
      <c r="AM83" s="30" t="s">
        <v>104</v>
      </c>
      <c r="AN83" s="30" t="s">
        <v>104</v>
      </c>
      <c r="AO83" s="30" t="s">
        <v>104</v>
      </c>
      <c r="AP83" s="30" t="s">
        <v>104</v>
      </c>
      <c r="AQ83" s="30" t="s">
        <v>104</v>
      </c>
      <c r="AR83" s="30" t="s">
        <v>104</v>
      </c>
      <c r="AS83" s="30" t="s">
        <v>104</v>
      </c>
      <c r="AT83" s="30" t="s">
        <v>104</v>
      </c>
      <c r="AU83" s="26" t="s">
        <v>104</v>
      </c>
      <c r="AV83" s="30" t="s">
        <v>104</v>
      </c>
      <c r="AW83" s="30" t="s">
        <v>104</v>
      </c>
      <c r="AX83" s="30" t="s">
        <v>104</v>
      </c>
      <c r="AY83" s="30" t="s">
        <v>104</v>
      </c>
      <c r="AZ83" s="30" t="s">
        <v>104</v>
      </c>
      <c r="BA83" s="30" t="s">
        <v>104</v>
      </c>
      <c r="BB83" s="30" t="s">
        <v>104</v>
      </c>
      <c r="BC83" s="30" t="s">
        <v>104</v>
      </c>
      <c r="BD83" s="30" t="s">
        <v>104</v>
      </c>
      <c r="BE83" s="69" t="s">
        <v>104</v>
      </c>
      <c r="BF83" s="69" t="s">
        <v>104</v>
      </c>
      <c r="BG83" s="69" t="s">
        <v>104</v>
      </c>
      <c r="BH83" s="69" t="s">
        <v>104</v>
      </c>
      <c r="BI83" s="3"/>
    </row>
    <row r="84" spans="1:61" ht="25.5" x14ac:dyDescent="0.25">
      <c r="A84" s="15">
        <v>24</v>
      </c>
      <c r="B84" s="27" t="s">
        <v>346</v>
      </c>
      <c r="C84" s="27" t="s">
        <v>352</v>
      </c>
      <c r="D84" s="27" t="s">
        <v>347</v>
      </c>
      <c r="E84" s="27" t="s">
        <v>103</v>
      </c>
      <c r="F84" s="84" t="s">
        <v>348</v>
      </c>
      <c r="G84" s="26">
        <v>12466</v>
      </c>
      <c r="H84" s="13" t="s">
        <v>278</v>
      </c>
      <c r="I84" s="82" t="s">
        <v>349</v>
      </c>
      <c r="J84" s="27" t="s">
        <v>350</v>
      </c>
      <c r="K84" s="25">
        <v>43509</v>
      </c>
      <c r="L84" s="112">
        <v>17240</v>
      </c>
      <c r="M84" s="26">
        <v>12946</v>
      </c>
      <c r="N84" s="25">
        <v>43509</v>
      </c>
      <c r="O84" s="25">
        <v>43830</v>
      </c>
      <c r="P84" s="27" t="s">
        <v>134</v>
      </c>
      <c r="Q84" s="25" t="s">
        <v>104</v>
      </c>
      <c r="R84" s="25" t="s">
        <v>104</v>
      </c>
      <c r="S84" s="119" t="s">
        <v>104</v>
      </c>
      <c r="T84" s="27" t="s">
        <v>190</v>
      </c>
      <c r="U84" s="25" t="s">
        <v>104</v>
      </c>
      <c r="V84" s="25" t="s">
        <v>104</v>
      </c>
      <c r="W84" s="25" t="s">
        <v>104</v>
      </c>
      <c r="X84" s="24" t="s">
        <v>104</v>
      </c>
      <c r="Y84" s="78" t="s">
        <v>104</v>
      </c>
      <c r="Z84" s="25" t="s">
        <v>104</v>
      </c>
      <c r="AA84" s="25" t="s">
        <v>104</v>
      </c>
      <c r="AB84" s="25" t="s">
        <v>104</v>
      </c>
      <c r="AC84" s="29" t="s">
        <v>104</v>
      </c>
      <c r="AD84" s="119">
        <v>0</v>
      </c>
      <c r="AE84" s="119">
        <v>0</v>
      </c>
      <c r="AF84" s="29" t="s">
        <v>104</v>
      </c>
      <c r="AG84" s="29" t="s">
        <v>104</v>
      </c>
      <c r="AH84" s="119">
        <v>0</v>
      </c>
      <c r="AI84" s="119">
        <v>0</v>
      </c>
      <c r="AJ84" s="119">
        <v>0</v>
      </c>
      <c r="AK84" s="119">
        <f>1577.84+1682.16</f>
        <v>3260</v>
      </c>
      <c r="AL84" s="112">
        <f>AK84</f>
        <v>3260</v>
      </c>
      <c r="AM84" s="30" t="s">
        <v>104</v>
      </c>
      <c r="AN84" s="30" t="s">
        <v>104</v>
      </c>
      <c r="AO84" s="30" t="s">
        <v>104</v>
      </c>
      <c r="AP84" s="30" t="s">
        <v>104</v>
      </c>
      <c r="AQ84" s="30" t="s">
        <v>104</v>
      </c>
      <c r="AR84" s="30" t="s">
        <v>104</v>
      </c>
      <c r="AS84" s="30" t="s">
        <v>104</v>
      </c>
      <c r="AT84" s="30" t="s">
        <v>104</v>
      </c>
      <c r="AU84" s="26" t="s">
        <v>104</v>
      </c>
      <c r="AV84" s="30" t="s">
        <v>104</v>
      </c>
      <c r="AW84" s="30" t="s">
        <v>104</v>
      </c>
      <c r="AX84" s="30" t="s">
        <v>104</v>
      </c>
      <c r="AY84" s="30" t="s">
        <v>104</v>
      </c>
      <c r="AZ84" s="30" t="s">
        <v>104</v>
      </c>
      <c r="BA84" s="30" t="s">
        <v>104</v>
      </c>
      <c r="BB84" s="30" t="s">
        <v>104</v>
      </c>
      <c r="BC84" s="30" t="s">
        <v>104</v>
      </c>
      <c r="BD84" s="30" t="s">
        <v>104</v>
      </c>
      <c r="BE84" s="69" t="s">
        <v>104</v>
      </c>
      <c r="BF84" s="69" t="s">
        <v>104</v>
      </c>
      <c r="BG84" s="69" t="s">
        <v>104</v>
      </c>
      <c r="BH84" s="69" t="s">
        <v>104</v>
      </c>
      <c r="BI84" s="3"/>
    </row>
    <row r="85" spans="1:61" ht="25.5" x14ac:dyDescent="0.25">
      <c r="A85" s="15">
        <v>25</v>
      </c>
      <c r="B85" s="27" t="s">
        <v>351</v>
      </c>
      <c r="C85" s="27" t="s">
        <v>353</v>
      </c>
      <c r="D85" s="27" t="s">
        <v>99</v>
      </c>
      <c r="E85" s="27" t="s">
        <v>103</v>
      </c>
      <c r="F85" s="84" t="s">
        <v>354</v>
      </c>
      <c r="G85" s="26">
        <v>12490</v>
      </c>
      <c r="H85" s="13" t="s">
        <v>337</v>
      </c>
      <c r="I85" s="82" t="s">
        <v>407</v>
      </c>
      <c r="J85" s="27" t="s">
        <v>355</v>
      </c>
      <c r="K85" s="25">
        <v>43552</v>
      </c>
      <c r="L85" s="112">
        <v>9803.06</v>
      </c>
      <c r="M85" s="26">
        <v>12529</v>
      </c>
      <c r="N85" s="25">
        <v>43552</v>
      </c>
      <c r="O85" s="25">
        <v>43646</v>
      </c>
      <c r="P85" s="27" t="s">
        <v>133</v>
      </c>
      <c r="Q85" s="25" t="s">
        <v>104</v>
      </c>
      <c r="R85" s="25" t="s">
        <v>104</v>
      </c>
      <c r="S85" s="119" t="s">
        <v>104</v>
      </c>
      <c r="T85" s="27" t="s">
        <v>190</v>
      </c>
      <c r="U85" s="25" t="s">
        <v>104</v>
      </c>
      <c r="V85" s="25" t="s">
        <v>104</v>
      </c>
      <c r="W85" s="25" t="s">
        <v>104</v>
      </c>
      <c r="X85" s="24" t="s">
        <v>104</v>
      </c>
      <c r="Y85" s="78" t="s">
        <v>104</v>
      </c>
      <c r="Z85" s="25" t="s">
        <v>104</v>
      </c>
      <c r="AA85" s="25" t="s">
        <v>104</v>
      </c>
      <c r="AB85" s="25" t="s">
        <v>104</v>
      </c>
      <c r="AC85" s="29" t="s">
        <v>104</v>
      </c>
      <c r="AD85" s="119">
        <v>0</v>
      </c>
      <c r="AE85" s="119">
        <v>0</v>
      </c>
      <c r="AF85" s="29" t="s">
        <v>104</v>
      </c>
      <c r="AG85" s="29" t="s">
        <v>104</v>
      </c>
      <c r="AH85" s="119">
        <v>0</v>
      </c>
      <c r="AI85" s="119">
        <v>0</v>
      </c>
      <c r="AJ85" s="119">
        <v>0</v>
      </c>
      <c r="AK85" s="119">
        <v>9803.06</v>
      </c>
      <c r="AL85" s="112">
        <f>AK85</f>
        <v>9803.06</v>
      </c>
      <c r="AM85" s="30" t="s">
        <v>104</v>
      </c>
      <c r="AN85" s="30" t="s">
        <v>104</v>
      </c>
      <c r="AO85" s="30" t="s">
        <v>104</v>
      </c>
      <c r="AP85" s="30" t="s">
        <v>104</v>
      </c>
      <c r="AQ85" s="30" t="s">
        <v>104</v>
      </c>
      <c r="AR85" s="30" t="s">
        <v>104</v>
      </c>
      <c r="AS85" s="30" t="s">
        <v>104</v>
      </c>
      <c r="AT85" s="30" t="s">
        <v>104</v>
      </c>
      <c r="AU85" s="26" t="s">
        <v>104</v>
      </c>
      <c r="AV85" s="30" t="s">
        <v>104</v>
      </c>
      <c r="AW85" s="30" t="s">
        <v>104</v>
      </c>
      <c r="AX85" s="30" t="s">
        <v>104</v>
      </c>
      <c r="AY85" s="30" t="s">
        <v>104</v>
      </c>
      <c r="AZ85" s="30" t="s">
        <v>104</v>
      </c>
      <c r="BA85" s="30" t="s">
        <v>104</v>
      </c>
      <c r="BB85" s="30" t="s">
        <v>104</v>
      </c>
      <c r="BC85" s="30" t="s">
        <v>104</v>
      </c>
      <c r="BD85" s="30" t="s">
        <v>104</v>
      </c>
      <c r="BE85" s="69" t="s">
        <v>104</v>
      </c>
      <c r="BF85" s="69" t="s">
        <v>104</v>
      </c>
      <c r="BG85" s="69" t="s">
        <v>104</v>
      </c>
      <c r="BH85" s="69" t="s">
        <v>104</v>
      </c>
      <c r="BI85" s="3"/>
    </row>
    <row r="86" spans="1:61" ht="25.5" x14ac:dyDescent="0.25">
      <c r="A86" s="15">
        <v>26</v>
      </c>
      <c r="B86" s="27" t="s">
        <v>356</v>
      </c>
      <c r="C86" s="27" t="s">
        <v>353</v>
      </c>
      <c r="D86" s="27" t="s">
        <v>99</v>
      </c>
      <c r="E86" s="27" t="s">
        <v>103</v>
      </c>
      <c r="F86" s="84" t="s">
        <v>354</v>
      </c>
      <c r="G86" s="26">
        <v>12490</v>
      </c>
      <c r="H86" s="13" t="s">
        <v>328</v>
      </c>
      <c r="I86" s="82" t="s">
        <v>357</v>
      </c>
      <c r="J86" s="27" t="s">
        <v>358</v>
      </c>
      <c r="K86" s="25">
        <v>43552</v>
      </c>
      <c r="L86" s="112">
        <v>379.04</v>
      </c>
      <c r="M86" s="26">
        <v>12529</v>
      </c>
      <c r="N86" s="25">
        <v>43552</v>
      </c>
      <c r="O86" s="25">
        <v>43646</v>
      </c>
      <c r="P86" s="27" t="s">
        <v>133</v>
      </c>
      <c r="Q86" s="25" t="s">
        <v>104</v>
      </c>
      <c r="R86" s="25" t="s">
        <v>104</v>
      </c>
      <c r="S86" s="119" t="s">
        <v>104</v>
      </c>
      <c r="T86" s="27" t="s">
        <v>190</v>
      </c>
      <c r="U86" s="25" t="s">
        <v>104</v>
      </c>
      <c r="V86" s="25" t="s">
        <v>104</v>
      </c>
      <c r="W86" s="25" t="s">
        <v>104</v>
      </c>
      <c r="X86" s="24" t="s">
        <v>104</v>
      </c>
      <c r="Y86" s="78" t="s">
        <v>104</v>
      </c>
      <c r="Z86" s="25" t="s">
        <v>104</v>
      </c>
      <c r="AA86" s="25" t="s">
        <v>104</v>
      </c>
      <c r="AB86" s="25" t="s">
        <v>104</v>
      </c>
      <c r="AC86" s="29" t="s">
        <v>104</v>
      </c>
      <c r="AD86" s="119">
        <v>0</v>
      </c>
      <c r="AE86" s="119">
        <v>0</v>
      </c>
      <c r="AF86" s="29" t="s">
        <v>104</v>
      </c>
      <c r="AG86" s="29" t="s">
        <v>104</v>
      </c>
      <c r="AH86" s="119">
        <v>0</v>
      </c>
      <c r="AI86" s="119">
        <v>0</v>
      </c>
      <c r="AJ86" s="119">
        <v>0</v>
      </c>
      <c r="AK86" s="119">
        <v>379.04</v>
      </c>
      <c r="AL86" s="112">
        <f>AK86</f>
        <v>379.04</v>
      </c>
      <c r="AM86" s="30" t="s">
        <v>104</v>
      </c>
      <c r="AN86" s="30" t="s">
        <v>104</v>
      </c>
      <c r="AO86" s="30" t="s">
        <v>104</v>
      </c>
      <c r="AP86" s="30" t="s">
        <v>104</v>
      </c>
      <c r="AQ86" s="30" t="s">
        <v>104</v>
      </c>
      <c r="AR86" s="30" t="s">
        <v>104</v>
      </c>
      <c r="AS86" s="30" t="s">
        <v>104</v>
      </c>
      <c r="AT86" s="30" t="s">
        <v>104</v>
      </c>
      <c r="AU86" s="26" t="s">
        <v>104</v>
      </c>
      <c r="AV86" s="30" t="s">
        <v>104</v>
      </c>
      <c r="AW86" s="30" t="s">
        <v>104</v>
      </c>
      <c r="AX86" s="30" t="s">
        <v>104</v>
      </c>
      <c r="AY86" s="30" t="s">
        <v>104</v>
      </c>
      <c r="AZ86" s="30" t="s">
        <v>104</v>
      </c>
      <c r="BA86" s="30" t="s">
        <v>104</v>
      </c>
      <c r="BB86" s="30" t="s">
        <v>104</v>
      </c>
      <c r="BC86" s="30" t="s">
        <v>104</v>
      </c>
      <c r="BD86" s="30" t="s">
        <v>104</v>
      </c>
      <c r="BE86" s="69" t="s">
        <v>104</v>
      </c>
      <c r="BF86" s="69" t="s">
        <v>104</v>
      </c>
      <c r="BG86" s="69" t="s">
        <v>104</v>
      </c>
      <c r="BH86" s="69" t="s">
        <v>104</v>
      </c>
      <c r="BI86" s="3"/>
    </row>
    <row r="87" spans="1:61" ht="25.5" x14ac:dyDescent="0.25">
      <c r="A87" s="15">
        <v>27</v>
      </c>
      <c r="B87" s="27" t="s">
        <v>359</v>
      </c>
      <c r="C87" s="27" t="s">
        <v>353</v>
      </c>
      <c r="D87" s="27" t="s">
        <v>99</v>
      </c>
      <c r="E87" s="27" t="s">
        <v>103</v>
      </c>
      <c r="F87" s="84" t="s">
        <v>354</v>
      </c>
      <c r="G87" s="26">
        <v>12490</v>
      </c>
      <c r="H87" s="13" t="s">
        <v>360</v>
      </c>
      <c r="I87" s="82" t="s">
        <v>267</v>
      </c>
      <c r="J87" s="27" t="s">
        <v>268</v>
      </c>
      <c r="K87" s="25">
        <v>43552</v>
      </c>
      <c r="L87" s="112">
        <v>439.8</v>
      </c>
      <c r="M87" s="26">
        <v>12529</v>
      </c>
      <c r="N87" s="25">
        <v>43552</v>
      </c>
      <c r="O87" s="25">
        <v>43646</v>
      </c>
      <c r="P87" s="27" t="s">
        <v>133</v>
      </c>
      <c r="Q87" s="25" t="s">
        <v>104</v>
      </c>
      <c r="R87" s="25" t="s">
        <v>104</v>
      </c>
      <c r="S87" s="119" t="s">
        <v>104</v>
      </c>
      <c r="T87" s="27" t="s">
        <v>190</v>
      </c>
      <c r="U87" s="25" t="s">
        <v>104</v>
      </c>
      <c r="V87" s="25" t="s">
        <v>104</v>
      </c>
      <c r="W87" s="25" t="s">
        <v>104</v>
      </c>
      <c r="X87" s="24" t="s">
        <v>104</v>
      </c>
      <c r="Y87" s="78" t="s">
        <v>104</v>
      </c>
      <c r="Z87" s="25" t="s">
        <v>104</v>
      </c>
      <c r="AA87" s="25" t="s">
        <v>104</v>
      </c>
      <c r="AB87" s="25" t="s">
        <v>104</v>
      </c>
      <c r="AC87" s="29" t="s">
        <v>104</v>
      </c>
      <c r="AD87" s="119">
        <v>0</v>
      </c>
      <c r="AE87" s="119">
        <v>0</v>
      </c>
      <c r="AF87" s="29" t="s">
        <v>104</v>
      </c>
      <c r="AG87" s="29" t="s">
        <v>104</v>
      </c>
      <c r="AH87" s="119">
        <v>0</v>
      </c>
      <c r="AI87" s="119">
        <v>0</v>
      </c>
      <c r="AJ87" s="119">
        <v>0</v>
      </c>
      <c r="AK87" s="119">
        <f>439.8+5604.73</f>
        <v>6044.53</v>
      </c>
      <c r="AL87" s="112">
        <f>AK87</f>
        <v>6044.53</v>
      </c>
      <c r="AM87" s="30"/>
      <c r="AN87" s="30"/>
      <c r="AO87" s="30"/>
      <c r="AP87" s="30"/>
      <c r="AQ87" s="30"/>
      <c r="AR87" s="30"/>
      <c r="AS87" s="30"/>
      <c r="AT87" s="30"/>
      <c r="AU87" s="26"/>
      <c r="AV87" s="30"/>
      <c r="AW87" s="30"/>
      <c r="AX87" s="30"/>
      <c r="AY87" s="30"/>
      <c r="AZ87" s="30"/>
      <c r="BA87" s="30"/>
      <c r="BB87" s="30"/>
      <c r="BC87" s="30"/>
      <c r="BD87" s="30"/>
      <c r="BE87" s="69"/>
      <c r="BF87" s="69"/>
      <c r="BG87" s="69"/>
      <c r="BH87" s="69"/>
      <c r="BI87" s="3"/>
    </row>
    <row r="88" spans="1:61" x14ac:dyDescent="0.25">
      <c r="A88" s="107">
        <v>28</v>
      </c>
      <c r="B88" s="20" t="s">
        <v>361</v>
      </c>
      <c r="C88" s="20" t="s">
        <v>362</v>
      </c>
      <c r="D88" s="20" t="s">
        <v>99</v>
      </c>
      <c r="E88" s="20" t="s">
        <v>103</v>
      </c>
      <c r="F88" s="83" t="s">
        <v>368</v>
      </c>
      <c r="G88" s="21">
        <v>11939</v>
      </c>
      <c r="H88" s="110" t="s">
        <v>363</v>
      </c>
      <c r="I88" s="85" t="s">
        <v>364</v>
      </c>
      <c r="J88" s="20" t="s">
        <v>365</v>
      </c>
      <c r="K88" s="23">
        <v>42759</v>
      </c>
      <c r="L88" s="115">
        <v>80000</v>
      </c>
      <c r="M88" s="21">
        <v>12000</v>
      </c>
      <c r="N88" s="23">
        <v>42759</v>
      </c>
      <c r="O88" s="23">
        <v>43124</v>
      </c>
      <c r="P88" s="20" t="s">
        <v>134</v>
      </c>
      <c r="Q88" s="23" t="s">
        <v>104</v>
      </c>
      <c r="R88" s="23" t="s">
        <v>104</v>
      </c>
      <c r="S88" s="118" t="s">
        <v>104</v>
      </c>
      <c r="T88" s="20" t="s">
        <v>369</v>
      </c>
      <c r="U88" s="23" t="s">
        <v>104</v>
      </c>
      <c r="V88" s="25" t="s">
        <v>114</v>
      </c>
      <c r="W88" s="25">
        <v>43124</v>
      </c>
      <c r="X88" s="24" t="s">
        <v>366</v>
      </c>
      <c r="Y88" s="78" t="s">
        <v>367</v>
      </c>
      <c r="Z88" s="25">
        <v>43124</v>
      </c>
      <c r="AA88" s="25">
        <v>43489</v>
      </c>
      <c r="AB88" s="54">
        <v>0.25</v>
      </c>
      <c r="AC88" s="29" t="s">
        <v>104</v>
      </c>
      <c r="AD88" s="119">
        <v>20000</v>
      </c>
      <c r="AE88" s="119">
        <v>0</v>
      </c>
      <c r="AF88" s="29" t="s">
        <v>104</v>
      </c>
      <c r="AG88" s="29" t="s">
        <v>104</v>
      </c>
      <c r="AH88" s="119">
        <v>0</v>
      </c>
      <c r="AI88" s="119">
        <v>100000</v>
      </c>
      <c r="AJ88" s="119">
        <v>46244.23</v>
      </c>
      <c r="AK88" s="119">
        <v>0</v>
      </c>
      <c r="AL88" s="112">
        <v>0</v>
      </c>
      <c r="AM88" s="30" t="s">
        <v>104</v>
      </c>
      <c r="AN88" s="30" t="s">
        <v>104</v>
      </c>
      <c r="AO88" s="30" t="s">
        <v>104</v>
      </c>
      <c r="AP88" s="30" t="s">
        <v>104</v>
      </c>
      <c r="AQ88" s="30" t="s">
        <v>104</v>
      </c>
      <c r="AR88" s="30" t="s">
        <v>104</v>
      </c>
      <c r="AS88" s="30" t="s">
        <v>104</v>
      </c>
      <c r="AT88" s="30" t="s">
        <v>104</v>
      </c>
      <c r="AU88" s="26" t="s">
        <v>104</v>
      </c>
      <c r="AV88" s="30" t="s">
        <v>104</v>
      </c>
      <c r="AW88" s="30" t="s">
        <v>104</v>
      </c>
      <c r="AX88" s="30" t="s">
        <v>104</v>
      </c>
      <c r="AY88" s="30" t="s">
        <v>104</v>
      </c>
      <c r="AZ88" s="30" t="s">
        <v>104</v>
      </c>
      <c r="BA88" s="30" t="s">
        <v>104</v>
      </c>
      <c r="BB88" s="30" t="s">
        <v>104</v>
      </c>
      <c r="BC88" s="30" t="s">
        <v>104</v>
      </c>
      <c r="BD88" s="30" t="s">
        <v>104</v>
      </c>
      <c r="BE88" s="69" t="s">
        <v>104</v>
      </c>
      <c r="BF88" s="69" t="s">
        <v>104</v>
      </c>
      <c r="BG88" s="69" t="s">
        <v>104</v>
      </c>
      <c r="BH88" s="69" t="s">
        <v>104</v>
      </c>
      <c r="BI88" s="3"/>
    </row>
    <row r="89" spans="1:61" x14ac:dyDescent="0.25">
      <c r="A89" s="107"/>
      <c r="B89" s="20"/>
      <c r="C89" s="20"/>
      <c r="D89" s="20"/>
      <c r="E89" s="20"/>
      <c r="F89" s="83"/>
      <c r="G89" s="21"/>
      <c r="H89" s="110"/>
      <c r="I89" s="85"/>
      <c r="J89" s="20"/>
      <c r="K89" s="23"/>
      <c r="L89" s="115"/>
      <c r="M89" s="21"/>
      <c r="N89" s="23"/>
      <c r="O89" s="23"/>
      <c r="P89" s="20"/>
      <c r="Q89" s="23"/>
      <c r="R89" s="23"/>
      <c r="S89" s="118"/>
      <c r="T89" s="20"/>
      <c r="U89" s="23"/>
      <c r="V89" s="25" t="s">
        <v>129</v>
      </c>
      <c r="W89" s="25">
        <v>43454</v>
      </c>
      <c r="X89" s="24" t="s">
        <v>370</v>
      </c>
      <c r="Y89" s="78" t="s">
        <v>371</v>
      </c>
      <c r="Z89" s="25">
        <v>43490</v>
      </c>
      <c r="AA89" s="25">
        <v>43830</v>
      </c>
      <c r="AB89" s="54" t="s">
        <v>104</v>
      </c>
      <c r="AC89" s="29" t="s">
        <v>104</v>
      </c>
      <c r="AD89" s="119">
        <v>0</v>
      </c>
      <c r="AE89" s="119">
        <v>0</v>
      </c>
      <c r="AF89" s="29" t="s">
        <v>104</v>
      </c>
      <c r="AG89" s="29" t="s">
        <v>104</v>
      </c>
      <c r="AH89" s="119">
        <v>0</v>
      </c>
      <c r="AI89" s="119">
        <v>0</v>
      </c>
      <c r="AJ89" s="119">
        <v>0</v>
      </c>
      <c r="AK89" s="119">
        <f>2590.42+5386.1</f>
        <v>7976.52</v>
      </c>
      <c r="AL89" s="112">
        <f>AK89+AJ88</f>
        <v>54220.75</v>
      </c>
      <c r="AM89" s="30"/>
      <c r="AN89" s="30"/>
      <c r="AO89" s="30"/>
      <c r="AP89" s="30"/>
      <c r="AQ89" s="30"/>
      <c r="AR89" s="30"/>
      <c r="AS89" s="30"/>
      <c r="AT89" s="30"/>
      <c r="AU89" s="26"/>
      <c r="AV89" s="30"/>
      <c r="AW89" s="30"/>
      <c r="AX89" s="30"/>
      <c r="AY89" s="30"/>
      <c r="AZ89" s="30"/>
      <c r="BA89" s="30"/>
      <c r="BB89" s="30"/>
      <c r="BC89" s="30"/>
      <c r="BD89" s="30"/>
      <c r="BE89" s="69"/>
      <c r="BF89" s="69"/>
      <c r="BG89" s="69"/>
      <c r="BH89" s="69"/>
      <c r="BI89" s="3"/>
    </row>
    <row r="90" spans="1:61" ht="25.5" x14ac:dyDescent="0.25">
      <c r="A90" s="15">
        <v>29</v>
      </c>
      <c r="B90" s="27" t="s">
        <v>372</v>
      </c>
      <c r="C90" s="27" t="s">
        <v>353</v>
      </c>
      <c r="D90" s="27" t="s">
        <v>99</v>
      </c>
      <c r="E90" s="27" t="s">
        <v>103</v>
      </c>
      <c r="F90" s="84" t="s">
        <v>354</v>
      </c>
      <c r="G90" s="26">
        <v>12490</v>
      </c>
      <c r="H90" s="13" t="s">
        <v>373</v>
      </c>
      <c r="I90" s="82" t="s">
        <v>374</v>
      </c>
      <c r="J90" s="27" t="s">
        <v>375</v>
      </c>
      <c r="K90" s="25">
        <v>43552</v>
      </c>
      <c r="L90" s="112">
        <v>300</v>
      </c>
      <c r="M90" s="26">
        <v>12529</v>
      </c>
      <c r="N90" s="25">
        <v>43552</v>
      </c>
      <c r="O90" s="25">
        <v>43646</v>
      </c>
      <c r="P90" s="27" t="s">
        <v>133</v>
      </c>
      <c r="Q90" s="25" t="s">
        <v>104</v>
      </c>
      <c r="R90" s="25" t="s">
        <v>104</v>
      </c>
      <c r="S90" s="119" t="s">
        <v>104</v>
      </c>
      <c r="T90" s="27" t="s">
        <v>190</v>
      </c>
      <c r="U90" s="25" t="s">
        <v>104</v>
      </c>
      <c r="V90" s="25" t="s">
        <v>104</v>
      </c>
      <c r="W90" s="25" t="s">
        <v>104</v>
      </c>
      <c r="X90" s="24" t="s">
        <v>104</v>
      </c>
      <c r="Y90" s="78" t="s">
        <v>104</v>
      </c>
      <c r="Z90" s="25" t="s">
        <v>104</v>
      </c>
      <c r="AA90" s="25" t="s">
        <v>104</v>
      </c>
      <c r="AB90" s="25" t="s">
        <v>104</v>
      </c>
      <c r="AC90" s="29" t="s">
        <v>104</v>
      </c>
      <c r="AD90" s="119">
        <v>0</v>
      </c>
      <c r="AE90" s="119">
        <v>0</v>
      </c>
      <c r="AF90" s="29" t="s">
        <v>104</v>
      </c>
      <c r="AG90" s="29" t="s">
        <v>104</v>
      </c>
      <c r="AH90" s="119">
        <v>0</v>
      </c>
      <c r="AI90" s="119">
        <v>0</v>
      </c>
      <c r="AJ90" s="119">
        <v>0</v>
      </c>
      <c r="AK90" s="119">
        <v>300</v>
      </c>
      <c r="AL90" s="112">
        <f t="shared" ref="AL90:AL96" si="1">AK90</f>
        <v>300</v>
      </c>
      <c r="AM90" s="30"/>
      <c r="AN90" s="30"/>
      <c r="AO90" s="30"/>
      <c r="AP90" s="30"/>
      <c r="AQ90" s="30"/>
      <c r="AR90" s="30"/>
      <c r="AS90" s="30"/>
      <c r="AT90" s="30"/>
      <c r="AU90" s="26"/>
      <c r="AV90" s="30"/>
      <c r="AW90" s="30"/>
      <c r="AX90" s="30"/>
      <c r="AY90" s="30"/>
      <c r="AZ90" s="30"/>
      <c r="BA90" s="30"/>
      <c r="BB90" s="30"/>
      <c r="BC90" s="30"/>
      <c r="BD90" s="30"/>
      <c r="BE90" s="69"/>
      <c r="BF90" s="69"/>
      <c r="BG90" s="69"/>
      <c r="BH90" s="69"/>
      <c r="BI90" s="3"/>
    </row>
    <row r="91" spans="1:61" ht="38.25" x14ac:dyDescent="0.25">
      <c r="A91" s="15">
        <v>30</v>
      </c>
      <c r="B91" s="27" t="s">
        <v>376</v>
      </c>
      <c r="C91" s="27" t="s">
        <v>377</v>
      </c>
      <c r="D91" s="27" t="s">
        <v>286</v>
      </c>
      <c r="E91" s="27" t="s">
        <v>103</v>
      </c>
      <c r="F91" s="84" t="s">
        <v>282</v>
      </c>
      <c r="G91" s="70" t="s">
        <v>104</v>
      </c>
      <c r="H91" s="13" t="s">
        <v>273</v>
      </c>
      <c r="I91" s="82" t="s">
        <v>283</v>
      </c>
      <c r="J91" s="27" t="s">
        <v>284</v>
      </c>
      <c r="K91" s="71">
        <v>43461</v>
      </c>
      <c r="L91" s="112">
        <v>268147.20000000001</v>
      </c>
      <c r="M91" s="70">
        <v>12505</v>
      </c>
      <c r="N91" s="71">
        <v>43525</v>
      </c>
      <c r="O91" s="71">
        <v>43891</v>
      </c>
      <c r="P91" s="27" t="s">
        <v>181</v>
      </c>
      <c r="Q91" s="25" t="s">
        <v>104</v>
      </c>
      <c r="R91" s="25" t="s">
        <v>104</v>
      </c>
      <c r="S91" s="119" t="s">
        <v>104</v>
      </c>
      <c r="T91" s="27" t="s">
        <v>101</v>
      </c>
      <c r="U91" s="27" t="s">
        <v>104</v>
      </c>
      <c r="V91" s="25" t="s">
        <v>104</v>
      </c>
      <c r="W91" s="25" t="s">
        <v>104</v>
      </c>
      <c r="X91" s="72" t="s">
        <v>104</v>
      </c>
      <c r="Y91" s="78" t="s">
        <v>104</v>
      </c>
      <c r="Z91" s="69" t="s">
        <v>104</v>
      </c>
      <c r="AA91" s="25" t="s">
        <v>104</v>
      </c>
      <c r="AB91" s="72" t="s">
        <v>104</v>
      </c>
      <c r="AC91" s="69" t="s">
        <v>104</v>
      </c>
      <c r="AD91" s="123">
        <v>0</v>
      </c>
      <c r="AE91" s="123">
        <v>0</v>
      </c>
      <c r="AF91" s="72" t="s">
        <v>104</v>
      </c>
      <c r="AG91" s="73" t="s">
        <v>104</v>
      </c>
      <c r="AH91" s="123">
        <v>0</v>
      </c>
      <c r="AI91" s="123">
        <v>0</v>
      </c>
      <c r="AJ91" s="123">
        <v>0</v>
      </c>
      <c r="AK91" s="123">
        <f>7957.31+3278+15438.47+16190.3+12161.06+14082.89</f>
        <v>69108.03</v>
      </c>
      <c r="AL91" s="124">
        <f t="shared" si="1"/>
        <v>69108.03</v>
      </c>
      <c r="AM91" s="74" t="s">
        <v>104</v>
      </c>
      <c r="AN91" s="74" t="s">
        <v>104</v>
      </c>
      <c r="AO91" s="74" t="s">
        <v>104</v>
      </c>
      <c r="AP91" s="74" t="s">
        <v>104</v>
      </c>
      <c r="AQ91" s="74" t="s">
        <v>104</v>
      </c>
      <c r="AR91" s="74" t="s">
        <v>104</v>
      </c>
      <c r="AS91" s="74" t="s">
        <v>104</v>
      </c>
      <c r="AT91" s="74" t="s">
        <v>104</v>
      </c>
      <c r="AU91" s="74" t="s">
        <v>104</v>
      </c>
      <c r="AV91" s="74" t="s">
        <v>104</v>
      </c>
      <c r="AW91" s="74" t="s">
        <v>104</v>
      </c>
      <c r="AX91" s="74" t="s">
        <v>104</v>
      </c>
      <c r="AY91" s="74" t="s">
        <v>104</v>
      </c>
      <c r="AZ91" s="74" t="s">
        <v>104</v>
      </c>
      <c r="BA91" s="74" t="s">
        <v>104</v>
      </c>
      <c r="BB91" s="74" t="s">
        <v>104</v>
      </c>
      <c r="BC91" s="74" t="s">
        <v>104</v>
      </c>
      <c r="BD91" s="74" t="s">
        <v>104</v>
      </c>
      <c r="BE91" s="74" t="s">
        <v>104</v>
      </c>
      <c r="BF91" s="74" t="s">
        <v>104</v>
      </c>
      <c r="BG91" s="74" t="s">
        <v>104</v>
      </c>
      <c r="BH91" s="30" t="s">
        <v>104</v>
      </c>
    </row>
    <row r="92" spans="1:61" ht="25.5" x14ac:dyDescent="0.25">
      <c r="A92" s="15">
        <v>31</v>
      </c>
      <c r="B92" s="27" t="s">
        <v>378</v>
      </c>
      <c r="C92" s="27" t="s">
        <v>379</v>
      </c>
      <c r="D92" s="27" t="s">
        <v>286</v>
      </c>
      <c r="E92" s="27" t="s">
        <v>103</v>
      </c>
      <c r="F92" s="84" t="s">
        <v>380</v>
      </c>
      <c r="G92" s="70" t="s">
        <v>104</v>
      </c>
      <c r="H92" s="13" t="s">
        <v>260</v>
      </c>
      <c r="I92" s="82" t="s">
        <v>381</v>
      </c>
      <c r="J92" s="27" t="s">
        <v>382</v>
      </c>
      <c r="K92" s="71">
        <v>43466</v>
      </c>
      <c r="L92" s="112">
        <v>40450</v>
      </c>
      <c r="M92" s="70">
        <v>12465</v>
      </c>
      <c r="N92" s="71">
        <v>43466</v>
      </c>
      <c r="O92" s="71">
        <v>43830</v>
      </c>
      <c r="P92" s="27" t="s">
        <v>134</v>
      </c>
      <c r="Q92" s="25" t="s">
        <v>104</v>
      </c>
      <c r="R92" s="25" t="s">
        <v>104</v>
      </c>
      <c r="S92" s="119" t="s">
        <v>104</v>
      </c>
      <c r="T92" s="27" t="s">
        <v>101</v>
      </c>
      <c r="U92" s="27" t="s">
        <v>104</v>
      </c>
      <c r="V92" s="25" t="s">
        <v>104</v>
      </c>
      <c r="W92" s="25" t="s">
        <v>104</v>
      </c>
      <c r="X92" s="72" t="s">
        <v>104</v>
      </c>
      <c r="Y92" s="78" t="s">
        <v>104</v>
      </c>
      <c r="Z92" s="69" t="s">
        <v>104</v>
      </c>
      <c r="AA92" s="25" t="s">
        <v>104</v>
      </c>
      <c r="AB92" s="72" t="s">
        <v>104</v>
      </c>
      <c r="AC92" s="69" t="s">
        <v>104</v>
      </c>
      <c r="AD92" s="123">
        <v>0</v>
      </c>
      <c r="AE92" s="123">
        <v>0</v>
      </c>
      <c r="AF92" s="72" t="s">
        <v>104</v>
      </c>
      <c r="AG92" s="73" t="s">
        <v>104</v>
      </c>
      <c r="AH92" s="123">
        <v>0</v>
      </c>
      <c r="AI92" s="123">
        <v>0</v>
      </c>
      <c r="AJ92" s="123">
        <v>0</v>
      </c>
      <c r="AK92" s="123">
        <f>2666+772+511+811</f>
        <v>4760</v>
      </c>
      <c r="AL92" s="124">
        <f t="shared" si="1"/>
        <v>4760</v>
      </c>
      <c r="AM92" s="74" t="s">
        <v>104</v>
      </c>
      <c r="AN92" s="74" t="s">
        <v>104</v>
      </c>
      <c r="AO92" s="74" t="s">
        <v>104</v>
      </c>
      <c r="AP92" s="74" t="s">
        <v>104</v>
      </c>
      <c r="AQ92" s="74" t="s">
        <v>104</v>
      </c>
      <c r="AR92" s="74" t="s">
        <v>104</v>
      </c>
      <c r="AS92" s="74" t="s">
        <v>104</v>
      </c>
      <c r="AT92" s="74" t="s">
        <v>104</v>
      </c>
      <c r="AU92" s="74" t="s">
        <v>104</v>
      </c>
      <c r="AV92" s="74" t="s">
        <v>104</v>
      </c>
      <c r="AW92" s="74" t="s">
        <v>104</v>
      </c>
      <c r="AX92" s="74" t="s">
        <v>104</v>
      </c>
      <c r="AY92" s="74" t="s">
        <v>104</v>
      </c>
      <c r="AZ92" s="74" t="s">
        <v>104</v>
      </c>
      <c r="BA92" s="74" t="s">
        <v>104</v>
      </c>
      <c r="BB92" s="74" t="s">
        <v>104</v>
      </c>
      <c r="BC92" s="74" t="s">
        <v>104</v>
      </c>
      <c r="BD92" s="74" t="s">
        <v>104</v>
      </c>
      <c r="BE92" s="74" t="s">
        <v>104</v>
      </c>
      <c r="BF92" s="74" t="s">
        <v>104</v>
      </c>
      <c r="BG92" s="74" t="s">
        <v>104</v>
      </c>
      <c r="BH92" s="30" t="s">
        <v>104</v>
      </c>
    </row>
    <row r="93" spans="1:61" ht="38.25" x14ac:dyDescent="0.25">
      <c r="A93" s="15">
        <v>32</v>
      </c>
      <c r="B93" s="27" t="s">
        <v>387</v>
      </c>
      <c r="C93" s="27" t="s">
        <v>383</v>
      </c>
      <c r="D93" s="27" t="s">
        <v>99</v>
      </c>
      <c r="E93" s="27" t="s">
        <v>103</v>
      </c>
      <c r="F93" s="84" t="s">
        <v>384</v>
      </c>
      <c r="G93" s="70">
        <v>12334</v>
      </c>
      <c r="H93" s="13" t="s">
        <v>333</v>
      </c>
      <c r="I93" s="82" t="s">
        <v>385</v>
      </c>
      <c r="J93" s="27" t="s">
        <v>386</v>
      </c>
      <c r="K93" s="71">
        <v>43369</v>
      </c>
      <c r="L93" s="112">
        <v>30000</v>
      </c>
      <c r="M93" s="70">
        <v>12404</v>
      </c>
      <c r="N93" s="71">
        <v>43369</v>
      </c>
      <c r="O93" s="71">
        <v>43465</v>
      </c>
      <c r="P93" s="27" t="s">
        <v>181</v>
      </c>
      <c r="Q93" s="25" t="s">
        <v>104</v>
      </c>
      <c r="R93" s="25" t="s">
        <v>104</v>
      </c>
      <c r="S93" s="119" t="s">
        <v>104</v>
      </c>
      <c r="T93" s="27" t="s">
        <v>190</v>
      </c>
      <c r="U93" s="27" t="s">
        <v>104</v>
      </c>
      <c r="V93" s="25" t="s">
        <v>104</v>
      </c>
      <c r="W93" s="25" t="s">
        <v>104</v>
      </c>
      <c r="X93" s="72" t="s">
        <v>104</v>
      </c>
      <c r="Y93" s="78" t="s">
        <v>104</v>
      </c>
      <c r="Z93" s="69" t="s">
        <v>104</v>
      </c>
      <c r="AA93" s="25" t="s">
        <v>104</v>
      </c>
      <c r="AB93" s="72" t="s">
        <v>104</v>
      </c>
      <c r="AC93" s="69" t="s">
        <v>104</v>
      </c>
      <c r="AD93" s="123">
        <v>0</v>
      </c>
      <c r="AE93" s="123">
        <v>0</v>
      </c>
      <c r="AF93" s="72" t="s">
        <v>104</v>
      </c>
      <c r="AG93" s="73" t="s">
        <v>104</v>
      </c>
      <c r="AH93" s="123">
        <v>0</v>
      </c>
      <c r="AI93" s="123">
        <v>0</v>
      </c>
      <c r="AJ93" s="123">
        <v>0</v>
      </c>
      <c r="AK93" s="123">
        <f>10507.19+208.88+218.82+863.48+724.04+1206.56+919.88+194.61</f>
        <v>14843.46</v>
      </c>
      <c r="AL93" s="124">
        <f t="shared" si="1"/>
        <v>14843.46</v>
      </c>
      <c r="AM93" s="74" t="s">
        <v>104</v>
      </c>
      <c r="AN93" s="74" t="s">
        <v>104</v>
      </c>
      <c r="AO93" s="74" t="s">
        <v>104</v>
      </c>
      <c r="AP93" s="74" t="s">
        <v>104</v>
      </c>
      <c r="AQ93" s="74" t="s">
        <v>104</v>
      </c>
      <c r="AR93" s="74" t="s">
        <v>104</v>
      </c>
      <c r="AS93" s="74" t="s">
        <v>104</v>
      </c>
      <c r="AT93" s="74" t="s">
        <v>104</v>
      </c>
      <c r="AU93" s="74" t="s">
        <v>104</v>
      </c>
      <c r="AV93" s="74" t="s">
        <v>104</v>
      </c>
      <c r="AW93" s="74" t="s">
        <v>104</v>
      </c>
      <c r="AX93" s="74" t="s">
        <v>104</v>
      </c>
      <c r="AY93" s="74" t="s">
        <v>104</v>
      </c>
      <c r="AZ93" s="74" t="s">
        <v>104</v>
      </c>
      <c r="BA93" s="74" t="s">
        <v>104</v>
      </c>
      <c r="BB93" s="74" t="s">
        <v>104</v>
      </c>
      <c r="BC93" s="74" t="s">
        <v>104</v>
      </c>
      <c r="BD93" s="74" t="s">
        <v>104</v>
      </c>
      <c r="BE93" s="74" t="s">
        <v>104</v>
      </c>
      <c r="BF93" s="74" t="s">
        <v>104</v>
      </c>
      <c r="BG93" s="74" t="s">
        <v>104</v>
      </c>
      <c r="BH93" s="30" t="s">
        <v>104</v>
      </c>
    </row>
    <row r="94" spans="1:61" ht="25.5" x14ac:dyDescent="0.25">
      <c r="A94" s="15">
        <v>33</v>
      </c>
      <c r="B94" s="27" t="s">
        <v>395</v>
      </c>
      <c r="C94" s="27" t="s">
        <v>353</v>
      </c>
      <c r="D94" s="27" t="s">
        <v>99</v>
      </c>
      <c r="E94" s="27" t="s">
        <v>103</v>
      </c>
      <c r="F94" s="84" t="s">
        <v>354</v>
      </c>
      <c r="G94" s="26">
        <v>12490</v>
      </c>
      <c r="H94" s="13" t="s">
        <v>316</v>
      </c>
      <c r="I94" s="82" t="s">
        <v>388</v>
      </c>
      <c r="J94" s="27" t="s">
        <v>389</v>
      </c>
      <c r="K94" s="71">
        <v>43552</v>
      </c>
      <c r="L94" s="112">
        <v>1186.2</v>
      </c>
      <c r="M94" s="70">
        <v>12529</v>
      </c>
      <c r="N94" s="71">
        <v>43552</v>
      </c>
      <c r="O94" s="71">
        <v>43646</v>
      </c>
      <c r="P94" s="27" t="s">
        <v>133</v>
      </c>
      <c r="Q94" s="25" t="s">
        <v>104</v>
      </c>
      <c r="R94" s="25" t="s">
        <v>104</v>
      </c>
      <c r="S94" s="119" t="s">
        <v>104</v>
      </c>
      <c r="T94" s="27" t="s">
        <v>190</v>
      </c>
      <c r="U94" s="27" t="s">
        <v>104</v>
      </c>
      <c r="V94" s="25" t="s">
        <v>104</v>
      </c>
      <c r="W94" s="25" t="s">
        <v>104</v>
      </c>
      <c r="X94" s="72" t="s">
        <v>104</v>
      </c>
      <c r="Y94" s="78" t="s">
        <v>104</v>
      </c>
      <c r="Z94" s="69" t="s">
        <v>104</v>
      </c>
      <c r="AA94" s="25" t="s">
        <v>104</v>
      </c>
      <c r="AB94" s="72" t="s">
        <v>104</v>
      </c>
      <c r="AC94" s="69" t="s">
        <v>104</v>
      </c>
      <c r="AD94" s="123">
        <v>0</v>
      </c>
      <c r="AE94" s="123">
        <v>0</v>
      </c>
      <c r="AF94" s="72" t="s">
        <v>104</v>
      </c>
      <c r="AG94" s="73" t="s">
        <v>104</v>
      </c>
      <c r="AH94" s="123">
        <v>0</v>
      </c>
      <c r="AI94" s="123">
        <v>0</v>
      </c>
      <c r="AJ94" s="123">
        <v>0</v>
      </c>
      <c r="AK94" s="123">
        <v>1186.2</v>
      </c>
      <c r="AL94" s="124">
        <f t="shared" si="1"/>
        <v>1186.2</v>
      </c>
      <c r="AM94" s="74" t="s">
        <v>104</v>
      </c>
      <c r="AN94" s="74" t="s">
        <v>104</v>
      </c>
      <c r="AO94" s="74" t="s">
        <v>104</v>
      </c>
      <c r="AP94" s="74" t="s">
        <v>104</v>
      </c>
      <c r="AQ94" s="74" t="s">
        <v>104</v>
      </c>
      <c r="AR94" s="74" t="s">
        <v>104</v>
      </c>
      <c r="AS94" s="74" t="s">
        <v>104</v>
      </c>
      <c r="AT94" s="74" t="s">
        <v>104</v>
      </c>
      <c r="AU94" s="74" t="s">
        <v>104</v>
      </c>
      <c r="AV94" s="74" t="s">
        <v>104</v>
      </c>
      <c r="AW94" s="74" t="s">
        <v>104</v>
      </c>
      <c r="AX94" s="74" t="s">
        <v>104</v>
      </c>
      <c r="AY94" s="74" t="s">
        <v>104</v>
      </c>
      <c r="AZ94" s="74" t="s">
        <v>104</v>
      </c>
      <c r="BA94" s="74" t="s">
        <v>104</v>
      </c>
      <c r="BB94" s="74" t="s">
        <v>104</v>
      </c>
      <c r="BC94" s="74" t="s">
        <v>104</v>
      </c>
      <c r="BD94" s="74" t="s">
        <v>104</v>
      </c>
      <c r="BE94" s="74" t="s">
        <v>104</v>
      </c>
      <c r="BF94" s="74" t="s">
        <v>104</v>
      </c>
      <c r="BG94" s="74" t="s">
        <v>104</v>
      </c>
      <c r="BH94" s="30" t="s">
        <v>104</v>
      </c>
    </row>
    <row r="95" spans="1:61" ht="25.5" x14ac:dyDescent="0.25">
      <c r="A95" s="15">
        <v>34</v>
      </c>
      <c r="B95" s="27" t="s">
        <v>396</v>
      </c>
      <c r="C95" s="27" t="s">
        <v>353</v>
      </c>
      <c r="D95" s="27" t="s">
        <v>99</v>
      </c>
      <c r="E95" s="27" t="s">
        <v>103</v>
      </c>
      <c r="F95" s="84" t="s">
        <v>354</v>
      </c>
      <c r="G95" s="26">
        <v>12490</v>
      </c>
      <c r="H95" s="13" t="s">
        <v>397</v>
      </c>
      <c r="I95" s="82" t="s">
        <v>388</v>
      </c>
      <c r="J95" s="27" t="s">
        <v>389</v>
      </c>
      <c r="K95" s="71">
        <v>43591</v>
      </c>
      <c r="L95" s="112">
        <v>1978</v>
      </c>
      <c r="M95" s="70">
        <v>12547</v>
      </c>
      <c r="N95" s="71">
        <v>43591</v>
      </c>
      <c r="O95" s="71">
        <v>43683</v>
      </c>
      <c r="P95" s="27" t="s">
        <v>133</v>
      </c>
      <c r="Q95" s="25" t="s">
        <v>104</v>
      </c>
      <c r="R95" s="25" t="s">
        <v>104</v>
      </c>
      <c r="S95" s="119" t="s">
        <v>104</v>
      </c>
      <c r="T95" s="27" t="s">
        <v>190</v>
      </c>
      <c r="U95" s="27" t="s">
        <v>104</v>
      </c>
      <c r="V95" s="25" t="s">
        <v>104</v>
      </c>
      <c r="W95" s="25" t="s">
        <v>104</v>
      </c>
      <c r="X95" s="72" t="s">
        <v>104</v>
      </c>
      <c r="Y95" s="78" t="s">
        <v>104</v>
      </c>
      <c r="Z95" s="69" t="s">
        <v>104</v>
      </c>
      <c r="AA95" s="25" t="s">
        <v>104</v>
      </c>
      <c r="AB95" s="72" t="s">
        <v>104</v>
      </c>
      <c r="AC95" s="69" t="s">
        <v>104</v>
      </c>
      <c r="AD95" s="123">
        <v>0</v>
      </c>
      <c r="AE95" s="123">
        <v>0</v>
      </c>
      <c r="AF95" s="72" t="s">
        <v>104</v>
      </c>
      <c r="AG95" s="73" t="s">
        <v>104</v>
      </c>
      <c r="AH95" s="123">
        <v>0</v>
      </c>
      <c r="AI95" s="123">
        <v>0</v>
      </c>
      <c r="AJ95" s="123">
        <v>0</v>
      </c>
      <c r="AK95" s="123">
        <v>1978</v>
      </c>
      <c r="AL95" s="124">
        <f t="shared" si="1"/>
        <v>1978</v>
      </c>
      <c r="AM95" s="74" t="s">
        <v>104</v>
      </c>
      <c r="AN95" s="74" t="s">
        <v>104</v>
      </c>
      <c r="AO95" s="74" t="s">
        <v>104</v>
      </c>
      <c r="AP95" s="74" t="s">
        <v>104</v>
      </c>
      <c r="AQ95" s="74" t="s">
        <v>104</v>
      </c>
      <c r="AR95" s="74" t="s">
        <v>104</v>
      </c>
      <c r="AS95" s="74" t="s">
        <v>104</v>
      </c>
      <c r="AT95" s="74" t="s">
        <v>104</v>
      </c>
      <c r="AU95" s="74" t="s">
        <v>104</v>
      </c>
      <c r="AV95" s="74" t="s">
        <v>104</v>
      </c>
      <c r="AW95" s="74" t="s">
        <v>104</v>
      </c>
      <c r="AX95" s="74" t="s">
        <v>104</v>
      </c>
      <c r="AY95" s="74" t="s">
        <v>104</v>
      </c>
      <c r="AZ95" s="74" t="s">
        <v>104</v>
      </c>
      <c r="BA95" s="74" t="s">
        <v>104</v>
      </c>
      <c r="BB95" s="74" t="s">
        <v>104</v>
      </c>
      <c r="BC95" s="74" t="s">
        <v>104</v>
      </c>
      <c r="BD95" s="74" t="s">
        <v>104</v>
      </c>
      <c r="BE95" s="74" t="s">
        <v>104</v>
      </c>
      <c r="BF95" s="74" t="s">
        <v>104</v>
      </c>
      <c r="BG95" s="74" t="s">
        <v>104</v>
      </c>
      <c r="BH95" s="30" t="s">
        <v>104</v>
      </c>
    </row>
    <row r="96" spans="1:61" x14ac:dyDescent="0.25">
      <c r="A96" s="107">
        <v>35</v>
      </c>
      <c r="B96" s="20" t="s">
        <v>373</v>
      </c>
      <c r="C96" s="20" t="s">
        <v>390</v>
      </c>
      <c r="D96" s="20" t="s">
        <v>347</v>
      </c>
      <c r="E96" s="20" t="s">
        <v>103</v>
      </c>
      <c r="F96" s="83" t="s">
        <v>398</v>
      </c>
      <c r="G96" s="59" t="s">
        <v>104</v>
      </c>
      <c r="H96" s="110" t="s">
        <v>391</v>
      </c>
      <c r="I96" s="85" t="s">
        <v>392</v>
      </c>
      <c r="J96" s="20" t="s">
        <v>393</v>
      </c>
      <c r="K96" s="60">
        <v>42738</v>
      </c>
      <c r="L96" s="115">
        <v>75190</v>
      </c>
      <c r="M96" s="59">
        <v>12016</v>
      </c>
      <c r="N96" s="60">
        <v>42738</v>
      </c>
      <c r="O96" s="60">
        <v>43103</v>
      </c>
      <c r="P96" s="20" t="s">
        <v>134</v>
      </c>
      <c r="Q96" s="23" t="s">
        <v>104</v>
      </c>
      <c r="R96" s="23" t="s">
        <v>104</v>
      </c>
      <c r="S96" s="118" t="s">
        <v>104</v>
      </c>
      <c r="T96" s="20" t="s">
        <v>101</v>
      </c>
      <c r="U96" s="20" t="s">
        <v>104</v>
      </c>
      <c r="V96" s="25" t="s">
        <v>114</v>
      </c>
      <c r="W96" s="25">
        <v>43089</v>
      </c>
      <c r="X96" s="70">
        <v>12205</v>
      </c>
      <c r="Y96" s="78" t="s">
        <v>394</v>
      </c>
      <c r="Z96" s="71">
        <v>43103</v>
      </c>
      <c r="AA96" s="25">
        <v>43468</v>
      </c>
      <c r="AB96" s="72" t="s">
        <v>104</v>
      </c>
      <c r="AC96" s="69" t="s">
        <v>104</v>
      </c>
      <c r="AD96" s="123">
        <v>0</v>
      </c>
      <c r="AE96" s="123">
        <v>0</v>
      </c>
      <c r="AF96" s="71" t="s">
        <v>104</v>
      </c>
      <c r="AG96" s="73" t="s">
        <v>104</v>
      </c>
      <c r="AH96" s="123">
        <v>0</v>
      </c>
      <c r="AI96" s="123">
        <v>0</v>
      </c>
      <c r="AJ96" s="123">
        <v>9235.2000000000007</v>
      </c>
      <c r="AK96" s="123">
        <v>0</v>
      </c>
      <c r="AL96" s="124">
        <f t="shared" si="1"/>
        <v>0</v>
      </c>
      <c r="AM96" s="80" t="s">
        <v>104</v>
      </c>
      <c r="AN96" s="80" t="s">
        <v>104</v>
      </c>
      <c r="AO96" s="80" t="s">
        <v>104</v>
      </c>
      <c r="AP96" s="80" t="s">
        <v>104</v>
      </c>
      <c r="AQ96" s="80" t="s">
        <v>104</v>
      </c>
      <c r="AR96" s="80" t="s">
        <v>104</v>
      </c>
      <c r="AS96" s="80" t="s">
        <v>104</v>
      </c>
      <c r="AT96" s="80" t="s">
        <v>104</v>
      </c>
      <c r="AU96" s="80" t="s">
        <v>104</v>
      </c>
      <c r="AV96" s="80" t="s">
        <v>104</v>
      </c>
      <c r="AW96" s="80" t="s">
        <v>104</v>
      </c>
      <c r="AX96" s="80" t="s">
        <v>104</v>
      </c>
      <c r="AY96" s="80" t="s">
        <v>104</v>
      </c>
      <c r="AZ96" s="80" t="s">
        <v>104</v>
      </c>
      <c r="BA96" s="80" t="s">
        <v>104</v>
      </c>
      <c r="BB96" s="80" t="s">
        <v>104</v>
      </c>
      <c r="BC96" s="80" t="s">
        <v>104</v>
      </c>
      <c r="BD96" s="80" t="s">
        <v>104</v>
      </c>
      <c r="BE96" s="80" t="s">
        <v>104</v>
      </c>
      <c r="BF96" s="80" t="s">
        <v>104</v>
      </c>
      <c r="BG96" s="80" t="s">
        <v>104</v>
      </c>
      <c r="BH96" s="31" t="s">
        <v>104</v>
      </c>
    </row>
    <row r="97" spans="1:61" x14ac:dyDescent="0.25">
      <c r="A97" s="107"/>
      <c r="B97" s="20"/>
      <c r="C97" s="20"/>
      <c r="D97" s="20"/>
      <c r="E97" s="20"/>
      <c r="F97" s="83"/>
      <c r="G97" s="59"/>
      <c r="H97" s="110"/>
      <c r="I97" s="85"/>
      <c r="J97" s="20"/>
      <c r="K97" s="60"/>
      <c r="L97" s="115"/>
      <c r="M97" s="59"/>
      <c r="N97" s="60"/>
      <c r="O97" s="60"/>
      <c r="P97" s="20"/>
      <c r="Q97" s="23"/>
      <c r="R97" s="23"/>
      <c r="S97" s="118"/>
      <c r="T97" s="20"/>
      <c r="U97" s="20"/>
      <c r="V97" s="25" t="s">
        <v>129</v>
      </c>
      <c r="W97" s="25">
        <v>43454</v>
      </c>
      <c r="X97" s="70">
        <v>12460</v>
      </c>
      <c r="Y97" s="78" t="s">
        <v>258</v>
      </c>
      <c r="Z97" s="71">
        <v>43466</v>
      </c>
      <c r="AA97" s="25">
        <v>43830</v>
      </c>
      <c r="AB97" s="72" t="s">
        <v>104</v>
      </c>
      <c r="AC97" s="69" t="s">
        <v>104</v>
      </c>
      <c r="AD97" s="123">
        <v>0</v>
      </c>
      <c r="AE97" s="123">
        <v>0</v>
      </c>
      <c r="AF97" s="71" t="s">
        <v>104</v>
      </c>
      <c r="AG97" s="73" t="s">
        <v>104</v>
      </c>
      <c r="AH97" s="123">
        <v>0</v>
      </c>
      <c r="AI97" s="123">
        <v>0</v>
      </c>
      <c r="AJ97" s="123">
        <v>0</v>
      </c>
      <c r="AK97" s="123">
        <f>6071.65+482.6+1740.75+1452.9</f>
        <v>9747.9</v>
      </c>
      <c r="AL97" s="124">
        <f>AJ96+AK97</f>
        <v>18983.099999999999</v>
      </c>
      <c r="AM97" s="80"/>
      <c r="AN97" s="80"/>
      <c r="AO97" s="80"/>
      <c r="AP97" s="80"/>
      <c r="AQ97" s="80"/>
      <c r="AR97" s="80"/>
      <c r="AS97" s="80"/>
      <c r="AT97" s="80"/>
      <c r="AU97" s="80"/>
      <c r="AV97" s="80"/>
      <c r="AW97" s="80"/>
      <c r="AX97" s="80"/>
      <c r="AY97" s="80"/>
      <c r="AZ97" s="80"/>
      <c r="BA97" s="80"/>
      <c r="BB97" s="80"/>
      <c r="BC97" s="80"/>
      <c r="BD97" s="80"/>
      <c r="BE97" s="80"/>
      <c r="BF97" s="80"/>
      <c r="BG97" s="80"/>
      <c r="BH97" s="31"/>
    </row>
    <row r="98" spans="1:61" ht="25.5" x14ac:dyDescent="0.25">
      <c r="A98" s="15">
        <v>36</v>
      </c>
      <c r="B98" s="27" t="s">
        <v>399</v>
      </c>
      <c r="C98" s="27" t="s">
        <v>353</v>
      </c>
      <c r="D98" s="27" t="s">
        <v>99</v>
      </c>
      <c r="E98" s="27" t="s">
        <v>103</v>
      </c>
      <c r="F98" s="84" t="s">
        <v>354</v>
      </c>
      <c r="G98" s="26">
        <v>12490</v>
      </c>
      <c r="H98" s="13" t="s">
        <v>361</v>
      </c>
      <c r="I98" s="82" t="s">
        <v>400</v>
      </c>
      <c r="J98" s="27" t="s">
        <v>401</v>
      </c>
      <c r="K98" s="71">
        <v>43552</v>
      </c>
      <c r="L98" s="112">
        <v>5250</v>
      </c>
      <c r="M98" s="70">
        <v>12529</v>
      </c>
      <c r="N98" s="71">
        <v>43552</v>
      </c>
      <c r="O98" s="71">
        <v>43646</v>
      </c>
      <c r="P98" s="27" t="s">
        <v>133</v>
      </c>
      <c r="Q98" s="25" t="s">
        <v>104</v>
      </c>
      <c r="R98" s="25" t="s">
        <v>104</v>
      </c>
      <c r="S98" s="119" t="s">
        <v>104</v>
      </c>
      <c r="T98" s="27" t="s">
        <v>190</v>
      </c>
      <c r="U98" s="27" t="s">
        <v>104</v>
      </c>
      <c r="V98" s="25" t="s">
        <v>104</v>
      </c>
      <c r="W98" s="25" t="s">
        <v>104</v>
      </c>
      <c r="X98" s="70" t="s">
        <v>104</v>
      </c>
      <c r="Y98" s="78" t="s">
        <v>104</v>
      </c>
      <c r="Z98" s="71" t="s">
        <v>104</v>
      </c>
      <c r="AA98" s="25" t="s">
        <v>104</v>
      </c>
      <c r="AB98" s="72" t="s">
        <v>104</v>
      </c>
      <c r="AC98" s="69" t="s">
        <v>104</v>
      </c>
      <c r="AD98" s="123">
        <v>0</v>
      </c>
      <c r="AE98" s="123">
        <v>0</v>
      </c>
      <c r="AF98" s="71" t="s">
        <v>104</v>
      </c>
      <c r="AG98" s="73" t="s">
        <v>104</v>
      </c>
      <c r="AH98" s="123">
        <v>0</v>
      </c>
      <c r="AI98" s="123">
        <v>0</v>
      </c>
      <c r="AJ98" s="123">
        <v>0</v>
      </c>
      <c r="AK98" s="123">
        <v>5250</v>
      </c>
      <c r="AL98" s="124">
        <f>AK98</f>
        <v>5250</v>
      </c>
      <c r="AM98" s="74" t="s">
        <v>104</v>
      </c>
      <c r="AN98" s="74" t="s">
        <v>104</v>
      </c>
      <c r="AO98" s="74" t="s">
        <v>104</v>
      </c>
      <c r="AP98" s="74" t="s">
        <v>104</v>
      </c>
      <c r="AQ98" s="74" t="s">
        <v>104</v>
      </c>
      <c r="AR98" s="74" t="s">
        <v>104</v>
      </c>
      <c r="AS98" s="74" t="s">
        <v>104</v>
      </c>
      <c r="AT98" s="74" t="s">
        <v>104</v>
      </c>
      <c r="AU98" s="74" t="s">
        <v>104</v>
      </c>
      <c r="AV98" s="74" t="s">
        <v>104</v>
      </c>
      <c r="AW98" s="74" t="s">
        <v>104</v>
      </c>
      <c r="AX98" s="74" t="s">
        <v>104</v>
      </c>
      <c r="AY98" s="74" t="s">
        <v>104</v>
      </c>
      <c r="AZ98" s="74" t="s">
        <v>104</v>
      </c>
      <c r="BA98" s="74" t="s">
        <v>104</v>
      </c>
      <c r="BB98" s="74" t="s">
        <v>104</v>
      </c>
      <c r="BC98" s="74" t="s">
        <v>104</v>
      </c>
      <c r="BD98" s="74" t="s">
        <v>104</v>
      </c>
      <c r="BE98" s="74" t="s">
        <v>104</v>
      </c>
      <c r="BF98" s="74" t="s">
        <v>104</v>
      </c>
      <c r="BG98" s="74" t="s">
        <v>104</v>
      </c>
      <c r="BH98" s="30" t="s">
        <v>104</v>
      </c>
    </row>
    <row r="99" spans="1:61" ht="25.5" x14ac:dyDescent="0.25">
      <c r="A99" s="15">
        <v>37</v>
      </c>
      <c r="B99" s="27" t="s">
        <v>402</v>
      </c>
      <c r="C99" s="27" t="s">
        <v>340</v>
      </c>
      <c r="D99" s="27" t="s">
        <v>99</v>
      </c>
      <c r="E99" s="27" t="s">
        <v>103</v>
      </c>
      <c r="F99" s="84" t="s">
        <v>341</v>
      </c>
      <c r="G99" s="26">
        <v>12464</v>
      </c>
      <c r="H99" s="13" t="s">
        <v>336</v>
      </c>
      <c r="I99" s="82" t="s">
        <v>403</v>
      </c>
      <c r="J99" s="27" t="s">
        <v>404</v>
      </c>
      <c r="K99" s="71">
        <v>43557</v>
      </c>
      <c r="L99" s="112">
        <v>288</v>
      </c>
      <c r="M99" s="70">
        <v>12539</v>
      </c>
      <c r="N99" s="71">
        <v>43557</v>
      </c>
      <c r="O99" s="71">
        <v>43646</v>
      </c>
      <c r="P99" s="27" t="s">
        <v>405</v>
      </c>
      <c r="Q99" s="25" t="s">
        <v>104</v>
      </c>
      <c r="R99" s="25" t="s">
        <v>104</v>
      </c>
      <c r="S99" s="119" t="s">
        <v>104</v>
      </c>
      <c r="T99" s="27" t="s">
        <v>190</v>
      </c>
      <c r="U99" s="27" t="s">
        <v>104</v>
      </c>
      <c r="V99" s="25" t="s">
        <v>104</v>
      </c>
      <c r="W99" s="25" t="s">
        <v>104</v>
      </c>
      <c r="X99" s="70" t="s">
        <v>104</v>
      </c>
      <c r="Y99" s="78" t="s">
        <v>104</v>
      </c>
      <c r="Z99" s="71" t="s">
        <v>104</v>
      </c>
      <c r="AA99" s="25" t="s">
        <v>104</v>
      </c>
      <c r="AB99" s="72" t="s">
        <v>104</v>
      </c>
      <c r="AC99" s="69" t="s">
        <v>104</v>
      </c>
      <c r="AD99" s="123">
        <v>0</v>
      </c>
      <c r="AE99" s="123">
        <v>0</v>
      </c>
      <c r="AF99" s="71" t="s">
        <v>104</v>
      </c>
      <c r="AG99" s="73" t="s">
        <v>104</v>
      </c>
      <c r="AH99" s="123">
        <v>0</v>
      </c>
      <c r="AI99" s="123">
        <v>0</v>
      </c>
      <c r="AJ99" s="123">
        <v>0</v>
      </c>
      <c r="AK99" s="123">
        <v>288</v>
      </c>
      <c r="AL99" s="124">
        <f>AK99</f>
        <v>288</v>
      </c>
      <c r="AM99" s="74" t="s">
        <v>104</v>
      </c>
      <c r="AN99" s="74" t="s">
        <v>104</v>
      </c>
      <c r="AO99" s="74" t="s">
        <v>104</v>
      </c>
      <c r="AP99" s="74" t="s">
        <v>104</v>
      </c>
      <c r="AQ99" s="74" t="s">
        <v>104</v>
      </c>
      <c r="AR99" s="74" t="s">
        <v>104</v>
      </c>
      <c r="AS99" s="74" t="s">
        <v>104</v>
      </c>
      <c r="AT99" s="74" t="s">
        <v>104</v>
      </c>
      <c r="AU99" s="74" t="s">
        <v>104</v>
      </c>
      <c r="AV99" s="74" t="s">
        <v>104</v>
      </c>
      <c r="AW99" s="74" t="s">
        <v>104</v>
      </c>
      <c r="AX99" s="74" t="s">
        <v>104</v>
      </c>
      <c r="AY99" s="74" t="s">
        <v>104</v>
      </c>
      <c r="AZ99" s="74" t="s">
        <v>104</v>
      </c>
      <c r="BA99" s="74" t="s">
        <v>104</v>
      </c>
      <c r="BB99" s="74" t="s">
        <v>104</v>
      </c>
      <c r="BC99" s="74" t="s">
        <v>104</v>
      </c>
      <c r="BD99" s="74" t="s">
        <v>104</v>
      </c>
      <c r="BE99" s="74" t="s">
        <v>104</v>
      </c>
      <c r="BF99" s="74" t="s">
        <v>104</v>
      </c>
      <c r="BG99" s="74" t="s">
        <v>104</v>
      </c>
      <c r="BH99" s="30" t="s">
        <v>104</v>
      </c>
    </row>
    <row r="100" spans="1:61" ht="25.5" x14ac:dyDescent="0.25">
      <c r="A100" s="15">
        <v>38</v>
      </c>
      <c r="B100" s="27" t="s">
        <v>408</v>
      </c>
      <c r="C100" s="27" t="s">
        <v>353</v>
      </c>
      <c r="D100" s="27" t="s">
        <v>99</v>
      </c>
      <c r="E100" s="27" t="s">
        <v>103</v>
      </c>
      <c r="F100" s="84" t="s">
        <v>354</v>
      </c>
      <c r="G100" s="26">
        <v>12490</v>
      </c>
      <c r="H100" s="13" t="s">
        <v>378</v>
      </c>
      <c r="I100" s="82" t="s">
        <v>407</v>
      </c>
      <c r="J100" s="27" t="s">
        <v>355</v>
      </c>
      <c r="K100" s="25">
        <v>43602</v>
      </c>
      <c r="L100" s="112">
        <v>5767.65</v>
      </c>
      <c r="M100" s="26">
        <v>12559</v>
      </c>
      <c r="N100" s="25">
        <v>43602</v>
      </c>
      <c r="O100" s="25">
        <v>43694</v>
      </c>
      <c r="P100" s="27" t="s">
        <v>133</v>
      </c>
      <c r="Q100" s="25" t="s">
        <v>104</v>
      </c>
      <c r="R100" s="25" t="s">
        <v>104</v>
      </c>
      <c r="S100" s="119" t="s">
        <v>104</v>
      </c>
      <c r="T100" s="27" t="s">
        <v>190</v>
      </c>
      <c r="U100" s="25" t="s">
        <v>104</v>
      </c>
      <c r="V100" s="25" t="s">
        <v>104</v>
      </c>
      <c r="W100" s="25" t="s">
        <v>104</v>
      </c>
      <c r="X100" s="25" t="s">
        <v>104</v>
      </c>
      <c r="Y100" s="78" t="s">
        <v>104</v>
      </c>
      <c r="Z100" s="25" t="s">
        <v>104</v>
      </c>
      <c r="AA100" s="25" t="s">
        <v>104</v>
      </c>
      <c r="AB100" s="25" t="s">
        <v>104</v>
      </c>
      <c r="AC100" s="29" t="s">
        <v>104</v>
      </c>
      <c r="AD100" s="119">
        <v>0</v>
      </c>
      <c r="AE100" s="119">
        <v>0</v>
      </c>
      <c r="AF100" s="29" t="s">
        <v>104</v>
      </c>
      <c r="AG100" s="29" t="s">
        <v>104</v>
      </c>
      <c r="AH100" s="119">
        <v>0</v>
      </c>
      <c r="AI100" s="119">
        <v>0</v>
      </c>
      <c r="AJ100" s="119">
        <v>0</v>
      </c>
      <c r="AK100" s="119">
        <v>5767.65</v>
      </c>
      <c r="AL100" s="112">
        <f>AK100</f>
        <v>5767.65</v>
      </c>
      <c r="AM100" s="30" t="s">
        <v>104</v>
      </c>
      <c r="AN100" s="30" t="s">
        <v>104</v>
      </c>
      <c r="AO100" s="30" t="s">
        <v>104</v>
      </c>
      <c r="AP100" s="30" t="s">
        <v>104</v>
      </c>
      <c r="AQ100" s="30" t="s">
        <v>104</v>
      </c>
      <c r="AR100" s="30" t="s">
        <v>104</v>
      </c>
      <c r="AS100" s="30" t="s">
        <v>104</v>
      </c>
      <c r="AT100" s="30" t="s">
        <v>104</v>
      </c>
      <c r="AU100" s="26" t="s">
        <v>104</v>
      </c>
      <c r="AV100" s="30" t="s">
        <v>104</v>
      </c>
      <c r="AW100" s="30" t="s">
        <v>104</v>
      </c>
      <c r="AX100" s="30" t="s">
        <v>104</v>
      </c>
      <c r="AY100" s="30" t="s">
        <v>104</v>
      </c>
      <c r="AZ100" s="30" t="s">
        <v>104</v>
      </c>
      <c r="BA100" s="30" t="s">
        <v>104</v>
      </c>
      <c r="BB100" s="30" t="s">
        <v>104</v>
      </c>
      <c r="BC100" s="30" t="s">
        <v>104</v>
      </c>
      <c r="BD100" s="30" t="s">
        <v>104</v>
      </c>
      <c r="BE100" s="69" t="s">
        <v>104</v>
      </c>
      <c r="BF100" s="69" t="s">
        <v>104</v>
      </c>
      <c r="BG100" s="69" t="s">
        <v>104</v>
      </c>
      <c r="BH100" s="69" t="s">
        <v>104</v>
      </c>
      <c r="BI100" s="3"/>
    </row>
    <row r="101" spans="1:61" ht="25.5" x14ac:dyDescent="0.25">
      <c r="A101" s="15">
        <v>39</v>
      </c>
      <c r="B101" s="27" t="s">
        <v>415</v>
      </c>
      <c r="C101" s="27" t="s">
        <v>477</v>
      </c>
      <c r="D101" s="27" t="s">
        <v>115</v>
      </c>
      <c r="E101" s="27" t="s">
        <v>103</v>
      </c>
      <c r="F101" s="84" t="s">
        <v>416</v>
      </c>
      <c r="G101" s="26">
        <v>12526</v>
      </c>
      <c r="H101" s="13" t="s">
        <v>330</v>
      </c>
      <c r="I101" s="82" t="s">
        <v>417</v>
      </c>
      <c r="J101" s="27" t="s">
        <v>423</v>
      </c>
      <c r="K101" s="25">
        <v>43560</v>
      </c>
      <c r="L101" s="112">
        <v>4233.8</v>
      </c>
      <c r="M101" s="26">
        <v>12530</v>
      </c>
      <c r="N101" s="25">
        <v>43579</v>
      </c>
      <c r="O101" s="25">
        <v>43646</v>
      </c>
      <c r="P101" s="27" t="s">
        <v>133</v>
      </c>
      <c r="Q101" s="25" t="s">
        <v>104</v>
      </c>
      <c r="R101" s="25" t="s">
        <v>104</v>
      </c>
      <c r="S101" s="119" t="s">
        <v>104</v>
      </c>
      <c r="T101" s="27" t="s">
        <v>418</v>
      </c>
      <c r="U101" s="25" t="s">
        <v>104</v>
      </c>
      <c r="V101" s="25" t="s">
        <v>104</v>
      </c>
      <c r="W101" s="25" t="s">
        <v>104</v>
      </c>
      <c r="X101" s="25" t="s">
        <v>104</v>
      </c>
      <c r="Y101" s="78" t="s">
        <v>104</v>
      </c>
      <c r="Z101" s="25" t="s">
        <v>104</v>
      </c>
      <c r="AA101" s="25" t="s">
        <v>104</v>
      </c>
      <c r="AB101" s="25" t="s">
        <v>104</v>
      </c>
      <c r="AC101" s="29" t="s">
        <v>104</v>
      </c>
      <c r="AD101" s="119">
        <v>0</v>
      </c>
      <c r="AE101" s="119">
        <v>0</v>
      </c>
      <c r="AF101" s="29" t="s">
        <v>104</v>
      </c>
      <c r="AG101" s="29" t="s">
        <v>104</v>
      </c>
      <c r="AH101" s="119">
        <v>0</v>
      </c>
      <c r="AI101" s="119">
        <v>0</v>
      </c>
      <c r="AJ101" s="119">
        <v>0</v>
      </c>
      <c r="AK101" s="119">
        <v>4233.8</v>
      </c>
      <c r="AL101" s="112">
        <f>AK101</f>
        <v>4233.8</v>
      </c>
      <c r="AM101" s="30" t="s">
        <v>104</v>
      </c>
      <c r="AN101" s="30" t="s">
        <v>104</v>
      </c>
      <c r="AO101" s="30" t="s">
        <v>104</v>
      </c>
      <c r="AP101" s="30" t="s">
        <v>104</v>
      </c>
      <c r="AQ101" s="30" t="s">
        <v>104</v>
      </c>
      <c r="AR101" s="30" t="s">
        <v>104</v>
      </c>
      <c r="AS101" s="30" t="s">
        <v>104</v>
      </c>
      <c r="AT101" s="30" t="s">
        <v>104</v>
      </c>
      <c r="AU101" s="26" t="s">
        <v>104</v>
      </c>
      <c r="AV101" s="30" t="s">
        <v>104</v>
      </c>
      <c r="AW101" s="30" t="s">
        <v>104</v>
      </c>
      <c r="AX101" s="30" t="s">
        <v>104</v>
      </c>
      <c r="AY101" s="30" t="s">
        <v>104</v>
      </c>
      <c r="AZ101" s="30" t="s">
        <v>104</v>
      </c>
      <c r="BA101" s="30" t="s">
        <v>104</v>
      </c>
      <c r="BB101" s="30" t="s">
        <v>104</v>
      </c>
      <c r="BC101" s="30" t="s">
        <v>104</v>
      </c>
      <c r="BD101" s="30" t="s">
        <v>104</v>
      </c>
      <c r="BE101" s="69" t="s">
        <v>104</v>
      </c>
      <c r="BF101" s="69" t="s">
        <v>104</v>
      </c>
      <c r="BG101" s="69" t="s">
        <v>104</v>
      </c>
      <c r="BH101" s="69" t="s">
        <v>104</v>
      </c>
      <c r="BI101" s="3"/>
    </row>
    <row r="102" spans="1:61" ht="25.5" x14ac:dyDescent="0.25">
      <c r="A102" s="15">
        <v>40</v>
      </c>
      <c r="B102" s="27" t="s">
        <v>419</v>
      </c>
      <c r="C102" s="27" t="s">
        <v>420</v>
      </c>
      <c r="D102" s="27" t="s">
        <v>99</v>
      </c>
      <c r="E102" s="27" t="s">
        <v>103</v>
      </c>
      <c r="F102" s="84" t="s">
        <v>421</v>
      </c>
      <c r="G102" s="26">
        <v>12556</v>
      </c>
      <c r="H102" s="13" t="s">
        <v>427</v>
      </c>
      <c r="I102" s="82" t="s">
        <v>422</v>
      </c>
      <c r="J102" s="27" t="s">
        <v>424</v>
      </c>
      <c r="K102" s="25">
        <v>43655</v>
      </c>
      <c r="L102" s="112">
        <v>1587</v>
      </c>
      <c r="M102" s="26">
        <v>12595</v>
      </c>
      <c r="N102" s="25">
        <v>43655</v>
      </c>
      <c r="O102" s="25">
        <v>43747</v>
      </c>
      <c r="P102" s="27" t="s">
        <v>133</v>
      </c>
      <c r="Q102" s="25" t="s">
        <v>104</v>
      </c>
      <c r="R102" s="25" t="s">
        <v>104</v>
      </c>
      <c r="S102" s="119" t="s">
        <v>104</v>
      </c>
      <c r="T102" s="27" t="s">
        <v>425</v>
      </c>
      <c r="U102" s="25" t="s">
        <v>104</v>
      </c>
      <c r="V102" s="25" t="s">
        <v>104</v>
      </c>
      <c r="W102" s="25" t="s">
        <v>104</v>
      </c>
      <c r="X102" s="25" t="s">
        <v>104</v>
      </c>
      <c r="Y102" s="78" t="s">
        <v>104</v>
      </c>
      <c r="Z102" s="25" t="s">
        <v>104</v>
      </c>
      <c r="AA102" s="25" t="s">
        <v>104</v>
      </c>
      <c r="AB102" s="25" t="s">
        <v>104</v>
      </c>
      <c r="AC102" s="29" t="s">
        <v>104</v>
      </c>
      <c r="AD102" s="119">
        <v>0</v>
      </c>
      <c r="AE102" s="119">
        <v>0</v>
      </c>
      <c r="AF102" s="29" t="s">
        <v>104</v>
      </c>
      <c r="AG102" s="29" t="s">
        <v>104</v>
      </c>
      <c r="AH102" s="119">
        <v>0</v>
      </c>
      <c r="AI102" s="119">
        <v>0</v>
      </c>
      <c r="AJ102" s="119">
        <v>0</v>
      </c>
      <c r="AK102" s="119">
        <f>138+138</f>
        <v>276</v>
      </c>
      <c r="AL102" s="112">
        <f>AK102</f>
        <v>276</v>
      </c>
      <c r="AM102" s="30"/>
      <c r="AN102" s="30"/>
      <c r="AO102" s="30"/>
      <c r="AP102" s="30"/>
      <c r="AQ102" s="30"/>
      <c r="AR102" s="30"/>
      <c r="AS102" s="30"/>
      <c r="AT102" s="30"/>
      <c r="AU102" s="26"/>
      <c r="AV102" s="30"/>
      <c r="AW102" s="30"/>
      <c r="AX102" s="30"/>
      <c r="AY102" s="30"/>
      <c r="AZ102" s="30"/>
      <c r="BA102" s="30"/>
      <c r="BB102" s="30"/>
      <c r="BC102" s="30"/>
      <c r="BD102" s="30"/>
      <c r="BE102" s="69"/>
      <c r="BF102" s="69"/>
      <c r="BG102" s="69"/>
      <c r="BH102" s="69"/>
      <c r="BI102" s="3"/>
    </row>
    <row r="103" spans="1:61" ht="25.5" x14ac:dyDescent="0.25">
      <c r="A103" s="15">
        <v>41</v>
      </c>
      <c r="B103" s="27" t="s">
        <v>426</v>
      </c>
      <c r="C103" s="27" t="s">
        <v>383</v>
      </c>
      <c r="D103" s="27" t="s">
        <v>99</v>
      </c>
      <c r="E103" s="27" t="s">
        <v>103</v>
      </c>
      <c r="F103" s="84" t="s">
        <v>410</v>
      </c>
      <c r="G103" s="70">
        <v>12334</v>
      </c>
      <c r="H103" s="13" t="s">
        <v>320</v>
      </c>
      <c r="I103" s="82" t="s">
        <v>385</v>
      </c>
      <c r="J103" s="27" t="s">
        <v>386</v>
      </c>
      <c r="K103" s="71">
        <v>43649</v>
      </c>
      <c r="L103" s="112">
        <v>32000</v>
      </c>
      <c r="M103" s="70">
        <v>12589</v>
      </c>
      <c r="N103" s="71">
        <v>43649</v>
      </c>
      <c r="O103" s="71">
        <v>43830</v>
      </c>
      <c r="P103" s="27" t="s">
        <v>133</v>
      </c>
      <c r="Q103" s="25" t="s">
        <v>104</v>
      </c>
      <c r="R103" s="25" t="s">
        <v>104</v>
      </c>
      <c r="S103" s="119" t="s">
        <v>104</v>
      </c>
      <c r="T103" s="27" t="s">
        <v>190</v>
      </c>
      <c r="U103" s="27" t="s">
        <v>104</v>
      </c>
      <c r="V103" s="25" t="s">
        <v>104</v>
      </c>
      <c r="W103" s="25" t="s">
        <v>104</v>
      </c>
      <c r="X103" s="72" t="s">
        <v>104</v>
      </c>
      <c r="Y103" s="78" t="s">
        <v>104</v>
      </c>
      <c r="Z103" s="69" t="s">
        <v>104</v>
      </c>
      <c r="AA103" s="25" t="s">
        <v>104</v>
      </c>
      <c r="AB103" s="72" t="s">
        <v>104</v>
      </c>
      <c r="AC103" s="69" t="s">
        <v>104</v>
      </c>
      <c r="AD103" s="123">
        <v>0</v>
      </c>
      <c r="AE103" s="123">
        <v>0</v>
      </c>
      <c r="AF103" s="72" t="s">
        <v>104</v>
      </c>
      <c r="AG103" s="73" t="s">
        <v>104</v>
      </c>
      <c r="AH103" s="123">
        <v>0</v>
      </c>
      <c r="AI103" s="123">
        <v>0</v>
      </c>
      <c r="AJ103" s="123">
        <v>0</v>
      </c>
      <c r="AK103" s="123">
        <f>2335.87+64.37+3114.49+34.71+519.69+451.71+422.3+98.47+450.56+4197.68</f>
        <v>11689.85</v>
      </c>
      <c r="AL103" s="124">
        <f t="shared" ref="AL103" si="2">AK103</f>
        <v>11689.85</v>
      </c>
      <c r="AM103" s="74" t="s">
        <v>104</v>
      </c>
      <c r="AN103" s="74" t="s">
        <v>104</v>
      </c>
      <c r="AO103" s="74" t="s">
        <v>104</v>
      </c>
      <c r="AP103" s="74" t="s">
        <v>104</v>
      </c>
      <c r="AQ103" s="74" t="s">
        <v>104</v>
      </c>
      <c r="AR103" s="74" t="s">
        <v>104</v>
      </c>
      <c r="AS103" s="74" t="s">
        <v>104</v>
      </c>
      <c r="AT103" s="74" t="s">
        <v>104</v>
      </c>
      <c r="AU103" s="74" t="s">
        <v>104</v>
      </c>
      <c r="AV103" s="74" t="s">
        <v>104</v>
      </c>
      <c r="AW103" s="74" t="s">
        <v>104</v>
      </c>
      <c r="AX103" s="74" t="s">
        <v>104</v>
      </c>
      <c r="AY103" s="74" t="s">
        <v>104</v>
      </c>
      <c r="AZ103" s="74" t="s">
        <v>104</v>
      </c>
      <c r="BA103" s="74" t="s">
        <v>104</v>
      </c>
      <c r="BB103" s="74" t="s">
        <v>104</v>
      </c>
      <c r="BC103" s="74" t="s">
        <v>104</v>
      </c>
      <c r="BD103" s="74" t="s">
        <v>104</v>
      </c>
      <c r="BE103" s="74" t="s">
        <v>104</v>
      </c>
      <c r="BF103" s="74" t="s">
        <v>104</v>
      </c>
      <c r="BG103" s="74" t="s">
        <v>104</v>
      </c>
      <c r="BH103" s="30" t="s">
        <v>104</v>
      </c>
    </row>
    <row r="104" spans="1:61" ht="25.5" x14ac:dyDescent="0.25">
      <c r="A104" s="15">
        <v>42</v>
      </c>
      <c r="B104" s="27" t="s">
        <v>430</v>
      </c>
      <c r="C104" s="27" t="s">
        <v>428</v>
      </c>
      <c r="D104" s="27" t="s">
        <v>99</v>
      </c>
      <c r="E104" s="27" t="s">
        <v>103</v>
      </c>
      <c r="F104" s="84" t="s">
        <v>429</v>
      </c>
      <c r="G104" s="70">
        <v>12508</v>
      </c>
      <c r="H104" s="13" t="s">
        <v>264</v>
      </c>
      <c r="I104" s="82" t="s">
        <v>431</v>
      </c>
      <c r="J104" s="27" t="s">
        <v>432</v>
      </c>
      <c r="K104" s="71">
        <v>43640</v>
      </c>
      <c r="L104" s="112">
        <v>1102.3</v>
      </c>
      <c r="M104" s="70">
        <v>12581</v>
      </c>
      <c r="N104" s="71">
        <v>43640</v>
      </c>
      <c r="O104" s="71">
        <v>43732</v>
      </c>
      <c r="P104" s="27" t="s">
        <v>133</v>
      </c>
      <c r="Q104" s="25" t="s">
        <v>104</v>
      </c>
      <c r="R104" s="25" t="s">
        <v>104</v>
      </c>
      <c r="S104" s="119" t="s">
        <v>104</v>
      </c>
      <c r="T104" s="27" t="s">
        <v>190</v>
      </c>
      <c r="U104" s="27" t="s">
        <v>104</v>
      </c>
      <c r="V104" s="25" t="s">
        <v>104</v>
      </c>
      <c r="W104" s="25" t="s">
        <v>104</v>
      </c>
      <c r="X104" s="72" t="s">
        <v>104</v>
      </c>
      <c r="Y104" s="78" t="s">
        <v>104</v>
      </c>
      <c r="Z104" s="69" t="s">
        <v>104</v>
      </c>
      <c r="AA104" s="25" t="s">
        <v>104</v>
      </c>
      <c r="AB104" s="72" t="s">
        <v>104</v>
      </c>
      <c r="AC104" s="69" t="s">
        <v>104</v>
      </c>
      <c r="AD104" s="123">
        <v>0</v>
      </c>
      <c r="AE104" s="123">
        <v>0</v>
      </c>
      <c r="AF104" s="72" t="s">
        <v>104</v>
      </c>
      <c r="AG104" s="73" t="s">
        <v>104</v>
      </c>
      <c r="AH104" s="123">
        <v>0</v>
      </c>
      <c r="AI104" s="123">
        <v>0</v>
      </c>
      <c r="AJ104" s="123">
        <v>0</v>
      </c>
      <c r="AK104" s="123">
        <v>1102.3</v>
      </c>
      <c r="AL104" s="124">
        <f>AK104</f>
        <v>1102.3</v>
      </c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30"/>
    </row>
    <row r="105" spans="1:61" ht="25.5" x14ac:dyDescent="0.25">
      <c r="A105" s="15">
        <v>43</v>
      </c>
      <c r="B105" s="27" t="s">
        <v>433</v>
      </c>
      <c r="C105" s="27" t="s">
        <v>353</v>
      </c>
      <c r="D105" s="27" t="s">
        <v>99</v>
      </c>
      <c r="E105" s="27" t="s">
        <v>103</v>
      </c>
      <c r="F105" s="84" t="s">
        <v>354</v>
      </c>
      <c r="G105" s="26">
        <v>12490</v>
      </c>
      <c r="H105" s="13" t="s">
        <v>298</v>
      </c>
      <c r="I105" s="82" t="s">
        <v>434</v>
      </c>
      <c r="J105" s="27" t="s">
        <v>435</v>
      </c>
      <c r="K105" s="25">
        <v>43615</v>
      </c>
      <c r="L105" s="112">
        <v>1210</v>
      </c>
      <c r="M105" s="26">
        <v>12566</v>
      </c>
      <c r="N105" s="25">
        <v>43615</v>
      </c>
      <c r="O105" s="25">
        <v>43707</v>
      </c>
      <c r="P105" s="27" t="s">
        <v>133</v>
      </c>
      <c r="Q105" s="25" t="s">
        <v>104</v>
      </c>
      <c r="R105" s="25" t="s">
        <v>104</v>
      </c>
      <c r="S105" s="119" t="s">
        <v>104</v>
      </c>
      <c r="T105" s="27" t="s">
        <v>190</v>
      </c>
      <c r="U105" s="25" t="s">
        <v>104</v>
      </c>
      <c r="V105" s="25" t="s">
        <v>104</v>
      </c>
      <c r="W105" s="25" t="s">
        <v>104</v>
      </c>
      <c r="X105" s="25" t="s">
        <v>104</v>
      </c>
      <c r="Y105" s="78" t="s">
        <v>104</v>
      </c>
      <c r="Z105" s="25" t="s">
        <v>104</v>
      </c>
      <c r="AA105" s="25" t="s">
        <v>104</v>
      </c>
      <c r="AB105" s="25" t="s">
        <v>104</v>
      </c>
      <c r="AC105" s="29" t="s">
        <v>104</v>
      </c>
      <c r="AD105" s="119">
        <v>0</v>
      </c>
      <c r="AE105" s="119">
        <v>0</v>
      </c>
      <c r="AF105" s="29" t="s">
        <v>104</v>
      </c>
      <c r="AG105" s="29" t="s">
        <v>104</v>
      </c>
      <c r="AH105" s="119">
        <v>0</v>
      </c>
      <c r="AI105" s="119">
        <v>0</v>
      </c>
      <c r="AJ105" s="119">
        <v>0</v>
      </c>
      <c r="AK105" s="119">
        <v>1210</v>
      </c>
      <c r="AL105" s="112">
        <f>AK105</f>
        <v>1210</v>
      </c>
      <c r="AM105" s="30" t="s">
        <v>104</v>
      </c>
      <c r="AN105" s="30" t="s">
        <v>104</v>
      </c>
      <c r="AO105" s="30" t="s">
        <v>104</v>
      </c>
      <c r="AP105" s="30" t="s">
        <v>104</v>
      </c>
      <c r="AQ105" s="30" t="s">
        <v>104</v>
      </c>
      <c r="AR105" s="30" t="s">
        <v>104</v>
      </c>
      <c r="AS105" s="30" t="s">
        <v>104</v>
      </c>
      <c r="AT105" s="30" t="s">
        <v>104</v>
      </c>
      <c r="AU105" s="26" t="s">
        <v>104</v>
      </c>
      <c r="AV105" s="30" t="s">
        <v>104</v>
      </c>
      <c r="AW105" s="30" t="s">
        <v>104</v>
      </c>
      <c r="AX105" s="30" t="s">
        <v>104</v>
      </c>
      <c r="AY105" s="30" t="s">
        <v>104</v>
      </c>
      <c r="AZ105" s="30" t="s">
        <v>104</v>
      </c>
      <c r="BA105" s="30" t="s">
        <v>104</v>
      </c>
      <c r="BB105" s="30" t="s">
        <v>104</v>
      </c>
      <c r="BC105" s="30" t="s">
        <v>104</v>
      </c>
      <c r="BD105" s="30" t="s">
        <v>104</v>
      </c>
      <c r="BE105" s="69" t="s">
        <v>104</v>
      </c>
      <c r="BF105" s="69" t="s">
        <v>104</v>
      </c>
      <c r="BG105" s="69" t="s">
        <v>104</v>
      </c>
      <c r="BH105" s="69" t="s">
        <v>104</v>
      </c>
      <c r="BI105" s="3"/>
    </row>
    <row r="106" spans="1:61" ht="25.5" x14ac:dyDescent="0.25">
      <c r="A106" s="15">
        <v>44</v>
      </c>
      <c r="B106" s="27" t="s">
        <v>409</v>
      </c>
      <c r="C106" s="27" t="s">
        <v>383</v>
      </c>
      <c r="D106" s="27" t="s">
        <v>99</v>
      </c>
      <c r="E106" s="27" t="s">
        <v>103</v>
      </c>
      <c r="F106" s="84" t="s">
        <v>410</v>
      </c>
      <c r="G106" s="70">
        <v>12334</v>
      </c>
      <c r="H106" s="13" t="s">
        <v>411</v>
      </c>
      <c r="I106" s="82" t="s">
        <v>385</v>
      </c>
      <c r="J106" s="27" t="s">
        <v>386</v>
      </c>
      <c r="K106" s="71">
        <v>43613</v>
      </c>
      <c r="L106" s="112">
        <v>25000</v>
      </c>
      <c r="M106" s="70">
        <v>12404</v>
      </c>
      <c r="N106" s="71">
        <v>43613</v>
      </c>
      <c r="O106" s="71">
        <v>43677</v>
      </c>
      <c r="P106" s="27" t="s">
        <v>133</v>
      </c>
      <c r="Q106" s="25" t="s">
        <v>104</v>
      </c>
      <c r="R106" s="25" t="s">
        <v>104</v>
      </c>
      <c r="S106" s="119" t="s">
        <v>104</v>
      </c>
      <c r="T106" s="27" t="s">
        <v>190</v>
      </c>
      <c r="U106" s="27" t="s">
        <v>104</v>
      </c>
      <c r="V106" s="25" t="s">
        <v>104</v>
      </c>
      <c r="W106" s="25" t="s">
        <v>104</v>
      </c>
      <c r="X106" s="72" t="s">
        <v>104</v>
      </c>
      <c r="Y106" s="78" t="s">
        <v>104</v>
      </c>
      <c r="Z106" s="69" t="s">
        <v>104</v>
      </c>
      <c r="AA106" s="25" t="s">
        <v>104</v>
      </c>
      <c r="AB106" s="72" t="s">
        <v>104</v>
      </c>
      <c r="AC106" s="69" t="s">
        <v>104</v>
      </c>
      <c r="AD106" s="123">
        <v>0</v>
      </c>
      <c r="AE106" s="123">
        <v>0</v>
      </c>
      <c r="AF106" s="72" t="s">
        <v>104</v>
      </c>
      <c r="AG106" s="73" t="s">
        <v>104</v>
      </c>
      <c r="AH106" s="123">
        <v>0</v>
      </c>
      <c r="AI106" s="123">
        <v>0</v>
      </c>
      <c r="AJ106" s="123">
        <v>0</v>
      </c>
      <c r="AK106" s="123">
        <f>502.22+249.12+6863.48+4376.27+1993.27+2496.43+4548.84+1919.56+168.35</f>
        <v>23117.54</v>
      </c>
      <c r="AL106" s="124">
        <f t="shared" ref="AL106" si="3">AK106</f>
        <v>23117.54</v>
      </c>
      <c r="AM106" s="74" t="s">
        <v>104</v>
      </c>
      <c r="AN106" s="74" t="s">
        <v>104</v>
      </c>
      <c r="AO106" s="74" t="s">
        <v>104</v>
      </c>
      <c r="AP106" s="74" t="s">
        <v>104</v>
      </c>
      <c r="AQ106" s="74" t="s">
        <v>104</v>
      </c>
      <c r="AR106" s="74" t="s">
        <v>104</v>
      </c>
      <c r="AS106" s="74" t="s">
        <v>104</v>
      </c>
      <c r="AT106" s="74" t="s">
        <v>104</v>
      </c>
      <c r="AU106" s="74" t="s">
        <v>104</v>
      </c>
      <c r="AV106" s="74" t="s">
        <v>104</v>
      </c>
      <c r="AW106" s="74" t="s">
        <v>104</v>
      </c>
      <c r="AX106" s="74" t="s">
        <v>104</v>
      </c>
      <c r="AY106" s="74" t="s">
        <v>104</v>
      </c>
      <c r="AZ106" s="74" t="s">
        <v>104</v>
      </c>
      <c r="BA106" s="74" t="s">
        <v>104</v>
      </c>
      <c r="BB106" s="74" t="s">
        <v>104</v>
      </c>
      <c r="BC106" s="74" t="s">
        <v>104</v>
      </c>
      <c r="BD106" s="74" t="s">
        <v>104</v>
      </c>
      <c r="BE106" s="74" t="s">
        <v>104</v>
      </c>
      <c r="BF106" s="74" t="s">
        <v>104</v>
      </c>
      <c r="BG106" s="74" t="s">
        <v>104</v>
      </c>
      <c r="BH106" s="30" t="s">
        <v>104</v>
      </c>
    </row>
    <row r="107" spans="1:61" ht="38.25" x14ac:dyDescent="0.25">
      <c r="A107" s="15">
        <v>45</v>
      </c>
      <c r="B107" s="27" t="s">
        <v>441</v>
      </c>
      <c r="C107" s="27" t="s">
        <v>442</v>
      </c>
      <c r="D107" s="27" t="s">
        <v>286</v>
      </c>
      <c r="E107" s="27" t="s">
        <v>103</v>
      </c>
      <c r="F107" s="84" t="s">
        <v>445</v>
      </c>
      <c r="G107" s="70">
        <v>12437</v>
      </c>
      <c r="H107" s="13" t="s">
        <v>387</v>
      </c>
      <c r="I107" s="82" t="s">
        <v>446</v>
      </c>
      <c r="J107" s="27" t="s">
        <v>447</v>
      </c>
      <c r="K107" s="71">
        <v>43642</v>
      </c>
      <c r="L107" s="112">
        <v>528229.62</v>
      </c>
      <c r="M107" s="70" t="s">
        <v>448</v>
      </c>
      <c r="N107" s="71">
        <v>43647</v>
      </c>
      <c r="O107" s="71">
        <v>43830</v>
      </c>
      <c r="P107" s="27" t="s">
        <v>133</v>
      </c>
      <c r="Q107" s="25" t="s">
        <v>104</v>
      </c>
      <c r="R107" s="25" t="s">
        <v>104</v>
      </c>
      <c r="S107" s="119" t="s">
        <v>104</v>
      </c>
      <c r="T107" s="27" t="s">
        <v>101</v>
      </c>
      <c r="U107" s="27" t="s">
        <v>104</v>
      </c>
      <c r="V107" s="27" t="s">
        <v>104</v>
      </c>
      <c r="W107" s="27" t="s">
        <v>104</v>
      </c>
      <c r="X107" s="27" t="s">
        <v>104</v>
      </c>
      <c r="Y107" s="84" t="s">
        <v>104</v>
      </c>
      <c r="Z107" s="27" t="s">
        <v>104</v>
      </c>
      <c r="AA107" s="27" t="s">
        <v>104</v>
      </c>
      <c r="AB107" s="27" t="s">
        <v>104</v>
      </c>
      <c r="AC107" s="27" t="s">
        <v>104</v>
      </c>
      <c r="AD107" s="123">
        <v>0</v>
      </c>
      <c r="AE107" s="123">
        <v>0</v>
      </c>
      <c r="AF107" s="72" t="s">
        <v>104</v>
      </c>
      <c r="AG107" s="72" t="s">
        <v>104</v>
      </c>
      <c r="AH107" s="123">
        <v>0</v>
      </c>
      <c r="AI107" s="123">
        <v>0</v>
      </c>
      <c r="AJ107" s="123">
        <v>0</v>
      </c>
      <c r="AK107" s="123">
        <f>88038.27</f>
        <v>88038.27</v>
      </c>
      <c r="AL107" s="124">
        <f>AK107</f>
        <v>88038.27</v>
      </c>
      <c r="AM107" s="74" t="s">
        <v>278</v>
      </c>
      <c r="AN107" s="74" t="s">
        <v>443</v>
      </c>
      <c r="AO107" s="24" t="s">
        <v>444</v>
      </c>
      <c r="AP107" s="74" t="s">
        <v>443</v>
      </c>
      <c r="AQ107" s="74" t="s">
        <v>104</v>
      </c>
      <c r="AR107" s="74" t="s">
        <v>104</v>
      </c>
      <c r="AS107" s="74" t="s">
        <v>104</v>
      </c>
      <c r="AT107" s="74" t="s">
        <v>104</v>
      </c>
      <c r="AU107" s="74" t="s">
        <v>104</v>
      </c>
      <c r="AV107" s="74" t="s">
        <v>104</v>
      </c>
      <c r="AW107" s="74" t="s">
        <v>104</v>
      </c>
      <c r="AX107" s="74" t="s">
        <v>104</v>
      </c>
      <c r="AY107" s="74"/>
      <c r="AZ107" s="74"/>
      <c r="BA107" s="74"/>
      <c r="BB107" s="74"/>
      <c r="BC107" s="74"/>
      <c r="BD107" s="74"/>
      <c r="BE107" s="74"/>
      <c r="BF107" s="74"/>
      <c r="BG107" s="74"/>
      <c r="BH107" s="30"/>
    </row>
    <row r="108" spans="1:61" ht="25.5" x14ac:dyDescent="0.25">
      <c r="A108" s="15">
        <v>46</v>
      </c>
      <c r="B108" s="27" t="s">
        <v>449</v>
      </c>
      <c r="C108" s="27" t="s">
        <v>383</v>
      </c>
      <c r="D108" s="27" t="s">
        <v>99</v>
      </c>
      <c r="E108" s="27" t="s">
        <v>103</v>
      </c>
      <c r="F108" s="84" t="s">
        <v>410</v>
      </c>
      <c r="G108" s="70">
        <v>12334</v>
      </c>
      <c r="H108" s="13" t="s">
        <v>304</v>
      </c>
      <c r="I108" s="82" t="s">
        <v>267</v>
      </c>
      <c r="J108" s="27" t="s">
        <v>268</v>
      </c>
      <c r="K108" s="71">
        <v>43649</v>
      </c>
      <c r="L108" s="112">
        <v>20000</v>
      </c>
      <c r="M108" s="70">
        <v>12590</v>
      </c>
      <c r="N108" s="71">
        <v>43649</v>
      </c>
      <c r="O108" s="71">
        <v>43830</v>
      </c>
      <c r="P108" s="27" t="s">
        <v>133</v>
      </c>
      <c r="Q108" s="25" t="s">
        <v>104</v>
      </c>
      <c r="R108" s="25" t="s">
        <v>104</v>
      </c>
      <c r="S108" s="119" t="s">
        <v>104</v>
      </c>
      <c r="T108" s="27" t="s">
        <v>190</v>
      </c>
      <c r="U108" s="27" t="s">
        <v>104</v>
      </c>
      <c r="V108" s="27" t="s">
        <v>104</v>
      </c>
      <c r="W108" s="27" t="s">
        <v>104</v>
      </c>
      <c r="X108" s="27" t="s">
        <v>104</v>
      </c>
      <c r="Y108" s="84" t="s">
        <v>104</v>
      </c>
      <c r="Z108" s="27" t="s">
        <v>104</v>
      </c>
      <c r="AA108" s="27" t="s">
        <v>104</v>
      </c>
      <c r="AB108" s="27" t="s">
        <v>104</v>
      </c>
      <c r="AC108" s="27" t="s">
        <v>104</v>
      </c>
      <c r="AD108" s="123">
        <v>0</v>
      </c>
      <c r="AE108" s="123">
        <v>0</v>
      </c>
      <c r="AF108" s="72" t="s">
        <v>104</v>
      </c>
      <c r="AG108" s="72" t="s">
        <v>104</v>
      </c>
      <c r="AH108" s="123">
        <v>0</v>
      </c>
      <c r="AI108" s="123">
        <v>0</v>
      </c>
      <c r="AJ108" s="123">
        <v>0</v>
      </c>
      <c r="AK108" s="123">
        <f>3273.97+1153.1+126.63</f>
        <v>4553.7</v>
      </c>
      <c r="AL108" s="124">
        <f>AK108</f>
        <v>4553.7</v>
      </c>
      <c r="AM108" s="74" t="s">
        <v>104</v>
      </c>
      <c r="AN108" s="74" t="s">
        <v>104</v>
      </c>
      <c r="AO108" s="74" t="s">
        <v>104</v>
      </c>
      <c r="AP108" s="74" t="s">
        <v>104</v>
      </c>
      <c r="AQ108" s="74" t="s">
        <v>104</v>
      </c>
      <c r="AR108" s="74" t="s">
        <v>104</v>
      </c>
      <c r="AS108" s="74" t="s">
        <v>104</v>
      </c>
      <c r="AT108" s="74" t="s">
        <v>104</v>
      </c>
      <c r="AU108" s="74" t="s">
        <v>104</v>
      </c>
      <c r="AV108" s="74" t="s">
        <v>104</v>
      </c>
      <c r="AW108" s="74" t="s">
        <v>104</v>
      </c>
      <c r="AX108" s="74" t="s">
        <v>104</v>
      </c>
      <c r="AY108" s="74" t="s">
        <v>104</v>
      </c>
      <c r="AZ108" s="74" t="s">
        <v>104</v>
      </c>
      <c r="BA108" s="74" t="s">
        <v>104</v>
      </c>
      <c r="BB108" s="74" t="s">
        <v>104</v>
      </c>
      <c r="BC108" s="74" t="s">
        <v>104</v>
      </c>
      <c r="BD108" s="74" t="s">
        <v>104</v>
      </c>
      <c r="BE108" s="74" t="s">
        <v>104</v>
      </c>
      <c r="BF108" s="74" t="s">
        <v>104</v>
      </c>
      <c r="BG108" s="74" t="s">
        <v>104</v>
      </c>
      <c r="BH108" s="30" t="s">
        <v>104</v>
      </c>
    </row>
    <row r="109" spans="1:61" ht="25.5" x14ac:dyDescent="0.25">
      <c r="A109" s="15">
        <v>47</v>
      </c>
      <c r="B109" s="27" t="s">
        <v>450</v>
      </c>
      <c r="C109" s="27" t="s">
        <v>451</v>
      </c>
      <c r="D109" s="27" t="s">
        <v>99</v>
      </c>
      <c r="E109" s="27" t="s">
        <v>103</v>
      </c>
      <c r="F109" s="84" t="s">
        <v>453</v>
      </c>
      <c r="G109" s="70">
        <v>12564</v>
      </c>
      <c r="H109" s="13" t="s">
        <v>452</v>
      </c>
      <c r="I109" s="82" t="s">
        <v>454</v>
      </c>
      <c r="J109" s="27" t="s">
        <v>455</v>
      </c>
      <c r="K109" s="71">
        <v>43649</v>
      </c>
      <c r="L109" s="112">
        <v>4200</v>
      </c>
      <c r="M109" s="70">
        <v>12592</v>
      </c>
      <c r="N109" s="71">
        <v>43649</v>
      </c>
      <c r="O109" s="71">
        <v>43830</v>
      </c>
      <c r="P109" s="27" t="s">
        <v>133</v>
      </c>
      <c r="Q109" s="25" t="s">
        <v>104</v>
      </c>
      <c r="R109" s="25" t="s">
        <v>104</v>
      </c>
      <c r="S109" s="119" t="s">
        <v>104</v>
      </c>
      <c r="T109" s="27" t="s">
        <v>456</v>
      </c>
      <c r="U109" s="27" t="s">
        <v>104</v>
      </c>
      <c r="V109" s="27" t="s">
        <v>104</v>
      </c>
      <c r="W109" s="27" t="s">
        <v>104</v>
      </c>
      <c r="X109" s="27" t="s">
        <v>104</v>
      </c>
      <c r="Y109" s="84" t="s">
        <v>104</v>
      </c>
      <c r="Z109" s="27" t="s">
        <v>104</v>
      </c>
      <c r="AA109" s="27" t="s">
        <v>104</v>
      </c>
      <c r="AB109" s="27" t="s">
        <v>104</v>
      </c>
      <c r="AC109" s="27" t="s">
        <v>104</v>
      </c>
      <c r="AD109" s="123">
        <v>0</v>
      </c>
      <c r="AE109" s="123">
        <v>0</v>
      </c>
      <c r="AF109" s="72" t="s">
        <v>104</v>
      </c>
      <c r="AG109" s="72" t="s">
        <v>104</v>
      </c>
      <c r="AH109" s="123">
        <v>0</v>
      </c>
      <c r="AI109" s="123">
        <v>0</v>
      </c>
      <c r="AJ109" s="123">
        <v>0</v>
      </c>
      <c r="AK109" s="123">
        <v>700</v>
      </c>
      <c r="AL109" s="124">
        <f>AK109</f>
        <v>700</v>
      </c>
      <c r="AM109" s="74" t="s">
        <v>104</v>
      </c>
      <c r="AN109" s="74" t="s">
        <v>104</v>
      </c>
      <c r="AO109" s="74" t="s">
        <v>104</v>
      </c>
      <c r="AP109" s="74" t="s">
        <v>104</v>
      </c>
      <c r="AQ109" s="74" t="s">
        <v>104</v>
      </c>
      <c r="AR109" s="74" t="s">
        <v>104</v>
      </c>
      <c r="AS109" s="74" t="s">
        <v>104</v>
      </c>
      <c r="AT109" s="74" t="s">
        <v>104</v>
      </c>
      <c r="AU109" s="74" t="s">
        <v>104</v>
      </c>
      <c r="AV109" s="74" t="s">
        <v>104</v>
      </c>
      <c r="AW109" s="74" t="s">
        <v>104</v>
      </c>
      <c r="AX109" s="74" t="s">
        <v>104</v>
      </c>
      <c r="AY109" s="74" t="s">
        <v>104</v>
      </c>
      <c r="AZ109" s="74" t="s">
        <v>104</v>
      </c>
      <c r="BA109" s="74" t="s">
        <v>104</v>
      </c>
      <c r="BB109" s="74" t="s">
        <v>104</v>
      </c>
      <c r="BC109" s="74" t="s">
        <v>104</v>
      </c>
      <c r="BD109" s="74" t="s">
        <v>104</v>
      </c>
      <c r="BE109" s="74" t="s">
        <v>104</v>
      </c>
      <c r="BF109" s="74" t="s">
        <v>104</v>
      </c>
      <c r="BG109" s="74" t="s">
        <v>104</v>
      </c>
      <c r="BH109" s="30" t="s">
        <v>104</v>
      </c>
    </row>
    <row r="110" spans="1:61" ht="25.5" x14ac:dyDescent="0.25">
      <c r="A110" s="15">
        <v>48</v>
      </c>
      <c r="B110" s="27" t="s">
        <v>457</v>
      </c>
      <c r="C110" s="27" t="s">
        <v>428</v>
      </c>
      <c r="D110" s="27" t="s">
        <v>99</v>
      </c>
      <c r="E110" s="27" t="s">
        <v>103</v>
      </c>
      <c r="F110" s="84" t="s">
        <v>429</v>
      </c>
      <c r="G110" s="70">
        <v>12508</v>
      </c>
      <c r="H110" s="13" t="s">
        <v>458</v>
      </c>
      <c r="I110" s="82" t="s">
        <v>459</v>
      </c>
      <c r="J110" s="27" t="s">
        <v>460</v>
      </c>
      <c r="K110" s="71">
        <v>43640</v>
      </c>
      <c r="L110" s="112">
        <v>806.27</v>
      </c>
      <c r="M110" s="70">
        <v>12581</v>
      </c>
      <c r="N110" s="71">
        <v>43640</v>
      </c>
      <c r="O110" s="71">
        <v>43732</v>
      </c>
      <c r="P110" s="27" t="s">
        <v>133</v>
      </c>
      <c r="Q110" s="25" t="s">
        <v>104</v>
      </c>
      <c r="R110" s="25" t="s">
        <v>104</v>
      </c>
      <c r="S110" s="119" t="s">
        <v>104</v>
      </c>
      <c r="T110" s="27" t="s">
        <v>461</v>
      </c>
      <c r="U110" s="27" t="s">
        <v>104</v>
      </c>
      <c r="V110" s="27" t="s">
        <v>104</v>
      </c>
      <c r="W110" s="27" t="s">
        <v>104</v>
      </c>
      <c r="X110" s="27" t="s">
        <v>104</v>
      </c>
      <c r="Y110" s="84" t="s">
        <v>104</v>
      </c>
      <c r="Z110" s="27" t="s">
        <v>104</v>
      </c>
      <c r="AA110" s="27" t="s">
        <v>104</v>
      </c>
      <c r="AB110" s="27" t="s">
        <v>104</v>
      </c>
      <c r="AC110" s="27" t="s">
        <v>104</v>
      </c>
      <c r="AD110" s="123">
        <v>0</v>
      </c>
      <c r="AE110" s="123">
        <v>0</v>
      </c>
      <c r="AF110" s="72" t="s">
        <v>104</v>
      </c>
      <c r="AG110" s="72" t="s">
        <v>104</v>
      </c>
      <c r="AH110" s="123">
        <v>0</v>
      </c>
      <c r="AI110" s="123">
        <v>0</v>
      </c>
      <c r="AJ110" s="123">
        <v>0</v>
      </c>
      <c r="AK110" s="123">
        <v>806.27</v>
      </c>
      <c r="AL110" s="124">
        <f>AK110</f>
        <v>806.27</v>
      </c>
      <c r="AM110" s="74" t="s">
        <v>104</v>
      </c>
      <c r="AN110" s="74" t="s">
        <v>104</v>
      </c>
      <c r="AO110" s="74" t="s">
        <v>104</v>
      </c>
      <c r="AP110" s="74" t="s">
        <v>104</v>
      </c>
      <c r="AQ110" s="74" t="s">
        <v>104</v>
      </c>
      <c r="AR110" s="74" t="s">
        <v>104</v>
      </c>
      <c r="AS110" s="74" t="s">
        <v>104</v>
      </c>
      <c r="AT110" s="74" t="s">
        <v>104</v>
      </c>
      <c r="AU110" s="74" t="s">
        <v>104</v>
      </c>
      <c r="AV110" s="74" t="s">
        <v>104</v>
      </c>
      <c r="AW110" s="74" t="s">
        <v>104</v>
      </c>
      <c r="AX110" s="74" t="s">
        <v>104</v>
      </c>
      <c r="AY110" s="74" t="s">
        <v>104</v>
      </c>
      <c r="AZ110" s="74" t="s">
        <v>104</v>
      </c>
      <c r="BA110" s="74" t="s">
        <v>104</v>
      </c>
      <c r="BB110" s="74" t="s">
        <v>104</v>
      </c>
      <c r="BC110" s="74" t="s">
        <v>104</v>
      </c>
      <c r="BD110" s="74" t="s">
        <v>104</v>
      </c>
      <c r="BE110" s="74" t="s">
        <v>104</v>
      </c>
      <c r="BF110" s="74" t="s">
        <v>104</v>
      </c>
      <c r="BG110" s="74" t="s">
        <v>104</v>
      </c>
      <c r="BH110" s="30" t="s">
        <v>104</v>
      </c>
    </row>
    <row r="111" spans="1:61" ht="25.5" x14ac:dyDescent="0.25">
      <c r="A111" s="15">
        <v>49</v>
      </c>
      <c r="B111" s="27" t="s">
        <v>462</v>
      </c>
      <c r="C111" s="27" t="s">
        <v>353</v>
      </c>
      <c r="D111" s="27" t="s">
        <v>99</v>
      </c>
      <c r="E111" s="27" t="s">
        <v>103</v>
      </c>
      <c r="F111" s="84" t="s">
        <v>354</v>
      </c>
      <c r="G111" s="26">
        <v>12490</v>
      </c>
      <c r="H111" s="13" t="s">
        <v>463</v>
      </c>
      <c r="I111" s="82" t="s">
        <v>374</v>
      </c>
      <c r="J111" s="27" t="s">
        <v>375</v>
      </c>
      <c r="K111" s="25">
        <v>43665</v>
      </c>
      <c r="L111" s="112">
        <v>1000</v>
      </c>
      <c r="M111" s="26">
        <v>12600</v>
      </c>
      <c r="N111" s="25">
        <v>43665</v>
      </c>
      <c r="O111" s="25">
        <v>43757</v>
      </c>
      <c r="P111" s="27" t="s">
        <v>133</v>
      </c>
      <c r="Q111" s="25" t="s">
        <v>104</v>
      </c>
      <c r="R111" s="25" t="s">
        <v>104</v>
      </c>
      <c r="S111" s="119" t="s">
        <v>104</v>
      </c>
      <c r="T111" s="27" t="s">
        <v>190</v>
      </c>
      <c r="U111" s="25" t="s">
        <v>104</v>
      </c>
      <c r="V111" s="25" t="s">
        <v>104</v>
      </c>
      <c r="W111" s="25" t="s">
        <v>104</v>
      </c>
      <c r="X111" s="24" t="s">
        <v>104</v>
      </c>
      <c r="Y111" s="78" t="s">
        <v>104</v>
      </c>
      <c r="Z111" s="25" t="s">
        <v>104</v>
      </c>
      <c r="AA111" s="25" t="s">
        <v>104</v>
      </c>
      <c r="AB111" s="25" t="s">
        <v>104</v>
      </c>
      <c r="AC111" s="29" t="s">
        <v>104</v>
      </c>
      <c r="AD111" s="119">
        <v>0</v>
      </c>
      <c r="AE111" s="119">
        <v>0</v>
      </c>
      <c r="AF111" s="29" t="s">
        <v>104</v>
      </c>
      <c r="AG111" s="29" t="s">
        <v>104</v>
      </c>
      <c r="AH111" s="119">
        <v>0</v>
      </c>
      <c r="AI111" s="119">
        <v>0</v>
      </c>
      <c r="AJ111" s="119">
        <v>0</v>
      </c>
      <c r="AK111" s="119">
        <v>1000</v>
      </c>
      <c r="AL111" s="112">
        <f t="shared" ref="AL111:AL112" si="4">AK111</f>
        <v>1000</v>
      </c>
      <c r="AM111" s="30"/>
      <c r="AN111" s="30"/>
      <c r="AO111" s="30"/>
      <c r="AP111" s="30"/>
      <c r="AQ111" s="30"/>
      <c r="AR111" s="30"/>
      <c r="AS111" s="30"/>
      <c r="AT111" s="30"/>
      <c r="AU111" s="26"/>
      <c r="AV111" s="30"/>
      <c r="AW111" s="30"/>
      <c r="AX111" s="30"/>
      <c r="AY111" s="30"/>
      <c r="AZ111" s="30"/>
      <c r="BA111" s="30"/>
      <c r="BB111" s="30"/>
      <c r="BC111" s="30"/>
      <c r="BD111" s="30"/>
      <c r="BE111" s="69"/>
      <c r="BF111" s="69"/>
      <c r="BG111" s="69"/>
      <c r="BH111" s="69"/>
    </row>
    <row r="112" spans="1:61" ht="25.5" x14ac:dyDescent="0.25">
      <c r="A112" s="15">
        <v>50</v>
      </c>
      <c r="B112" s="27" t="s">
        <v>464</v>
      </c>
      <c r="C112" s="27" t="s">
        <v>353</v>
      </c>
      <c r="D112" s="27" t="s">
        <v>99</v>
      </c>
      <c r="E112" s="27" t="s">
        <v>103</v>
      </c>
      <c r="F112" s="84" t="s">
        <v>354</v>
      </c>
      <c r="G112" s="26">
        <v>12490</v>
      </c>
      <c r="H112" s="13" t="s">
        <v>465</v>
      </c>
      <c r="I112" s="82" t="s">
        <v>388</v>
      </c>
      <c r="J112" s="27" t="s">
        <v>389</v>
      </c>
      <c r="K112" s="71">
        <v>43665</v>
      </c>
      <c r="L112" s="112">
        <v>270</v>
      </c>
      <c r="M112" s="70">
        <v>12602</v>
      </c>
      <c r="N112" s="71">
        <v>43665</v>
      </c>
      <c r="O112" s="71">
        <v>43757</v>
      </c>
      <c r="P112" s="27" t="s">
        <v>133</v>
      </c>
      <c r="Q112" s="25" t="s">
        <v>104</v>
      </c>
      <c r="R112" s="25" t="s">
        <v>104</v>
      </c>
      <c r="S112" s="119" t="s">
        <v>104</v>
      </c>
      <c r="T112" s="27" t="s">
        <v>190</v>
      </c>
      <c r="U112" s="27" t="s">
        <v>104</v>
      </c>
      <c r="V112" s="25" t="s">
        <v>104</v>
      </c>
      <c r="W112" s="25" t="s">
        <v>104</v>
      </c>
      <c r="X112" s="72" t="s">
        <v>104</v>
      </c>
      <c r="Y112" s="78" t="s">
        <v>104</v>
      </c>
      <c r="Z112" s="69" t="s">
        <v>104</v>
      </c>
      <c r="AA112" s="25" t="s">
        <v>104</v>
      </c>
      <c r="AB112" s="72" t="s">
        <v>104</v>
      </c>
      <c r="AC112" s="69" t="s">
        <v>104</v>
      </c>
      <c r="AD112" s="123">
        <v>0</v>
      </c>
      <c r="AE112" s="123">
        <v>0</v>
      </c>
      <c r="AF112" s="72" t="s">
        <v>104</v>
      </c>
      <c r="AG112" s="73" t="s">
        <v>104</v>
      </c>
      <c r="AH112" s="123">
        <v>0</v>
      </c>
      <c r="AI112" s="123">
        <v>0</v>
      </c>
      <c r="AJ112" s="123">
        <v>0</v>
      </c>
      <c r="AK112" s="123">
        <v>270</v>
      </c>
      <c r="AL112" s="124">
        <f t="shared" si="4"/>
        <v>270</v>
      </c>
      <c r="AM112" s="74" t="s">
        <v>104</v>
      </c>
      <c r="AN112" s="74" t="s">
        <v>104</v>
      </c>
      <c r="AO112" s="74" t="s">
        <v>104</v>
      </c>
      <c r="AP112" s="74" t="s">
        <v>104</v>
      </c>
      <c r="AQ112" s="74" t="s">
        <v>104</v>
      </c>
      <c r="AR112" s="74" t="s">
        <v>104</v>
      </c>
      <c r="AS112" s="74" t="s">
        <v>104</v>
      </c>
      <c r="AT112" s="74" t="s">
        <v>104</v>
      </c>
      <c r="AU112" s="74" t="s">
        <v>104</v>
      </c>
      <c r="AV112" s="74" t="s">
        <v>104</v>
      </c>
      <c r="AW112" s="74" t="s">
        <v>104</v>
      </c>
      <c r="AX112" s="74" t="s">
        <v>104</v>
      </c>
      <c r="AY112" s="74" t="s">
        <v>104</v>
      </c>
      <c r="AZ112" s="74" t="s">
        <v>104</v>
      </c>
      <c r="BA112" s="74" t="s">
        <v>104</v>
      </c>
      <c r="BB112" s="74" t="s">
        <v>104</v>
      </c>
      <c r="BC112" s="74" t="s">
        <v>104</v>
      </c>
      <c r="BD112" s="74" t="s">
        <v>104</v>
      </c>
      <c r="BE112" s="74" t="s">
        <v>104</v>
      </c>
      <c r="BF112" s="74" t="s">
        <v>104</v>
      </c>
      <c r="BG112" s="74" t="s">
        <v>104</v>
      </c>
      <c r="BH112" s="30" t="s">
        <v>104</v>
      </c>
    </row>
    <row r="113" spans="1:60" ht="25.5" x14ac:dyDescent="0.25">
      <c r="A113" s="15">
        <v>51</v>
      </c>
      <c r="B113" s="27" t="s">
        <v>466</v>
      </c>
      <c r="C113" s="27" t="s">
        <v>428</v>
      </c>
      <c r="D113" s="27" t="s">
        <v>99</v>
      </c>
      <c r="E113" s="27" t="s">
        <v>103</v>
      </c>
      <c r="F113" s="84" t="s">
        <v>429</v>
      </c>
      <c r="G113" s="70">
        <v>12508</v>
      </c>
      <c r="H113" s="13" t="s">
        <v>467</v>
      </c>
      <c r="I113" s="82" t="s">
        <v>468</v>
      </c>
      <c r="J113" s="27" t="s">
        <v>469</v>
      </c>
      <c r="K113" s="71">
        <v>43640</v>
      </c>
      <c r="L113" s="112">
        <v>268.83</v>
      </c>
      <c r="M113" s="70">
        <v>12581</v>
      </c>
      <c r="N113" s="71">
        <v>43640</v>
      </c>
      <c r="O113" s="71">
        <v>43732</v>
      </c>
      <c r="P113" s="27" t="s">
        <v>133</v>
      </c>
      <c r="Q113" s="25" t="s">
        <v>104</v>
      </c>
      <c r="R113" s="25" t="s">
        <v>104</v>
      </c>
      <c r="S113" s="119" t="s">
        <v>104</v>
      </c>
      <c r="T113" s="27" t="s">
        <v>190</v>
      </c>
      <c r="U113" s="27" t="s">
        <v>104</v>
      </c>
      <c r="V113" s="27" t="s">
        <v>104</v>
      </c>
      <c r="W113" s="27" t="s">
        <v>104</v>
      </c>
      <c r="X113" s="27" t="s">
        <v>104</v>
      </c>
      <c r="Y113" s="84" t="s">
        <v>104</v>
      </c>
      <c r="Z113" s="27" t="s">
        <v>104</v>
      </c>
      <c r="AA113" s="27" t="s">
        <v>104</v>
      </c>
      <c r="AB113" s="27" t="s">
        <v>104</v>
      </c>
      <c r="AC113" s="27" t="s">
        <v>104</v>
      </c>
      <c r="AD113" s="123">
        <v>0</v>
      </c>
      <c r="AE113" s="123">
        <v>0</v>
      </c>
      <c r="AF113" s="72" t="s">
        <v>104</v>
      </c>
      <c r="AG113" s="72" t="s">
        <v>104</v>
      </c>
      <c r="AH113" s="123">
        <v>0</v>
      </c>
      <c r="AI113" s="123">
        <v>0</v>
      </c>
      <c r="AJ113" s="123">
        <v>0</v>
      </c>
      <c r="AK113" s="123">
        <v>268.83</v>
      </c>
      <c r="AL113" s="124">
        <f>AK113</f>
        <v>268.83</v>
      </c>
      <c r="AM113" s="74" t="s">
        <v>104</v>
      </c>
      <c r="AN113" s="74" t="s">
        <v>104</v>
      </c>
      <c r="AO113" s="74" t="s">
        <v>104</v>
      </c>
      <c r="AP113" s="74" t="s">
        <v>104</v>
      </c>
      <c r="AQ113" s="74" t="s">
        <v>104</v>
      </c>
      <c r="AR113" s="74" t="s">
        <v>104</v>
      </c>
      <c r="AS113" s="74" t="s">
        <v>104</v>
      </c>
      <c r="AT113" s="74" t="s">
        <v>104</v>
      </c>
      <c r="AU113" s="74" t="s">
        <v>104</v>
      </c>
      <c r="AV113" s="74" t="s">
        <v>104</v>
      </c>
      <c r="AW113" s="74" t="s">
        <v>104</v>
      </c>
      <c r="AX113" s="74" t="s">
        <v>104</v>
      </c>
      <c r="AY113" s="74" t="s">
        <v>104</v>
      </c>
      <c r="AZ113" s="74" t="s">
        <v>104</v>
      </c>
      <c r="BA113" s="74" t="s">
        <v>104</v>
      </c>
      <c r="BB113" s="74" t="s">
        <v>104</v>
      </c>
      <c r="BC113" s="74" t="s">
        <v>104</v>
      </c>
      <c r="BD113" s="74" t="s">
        <v>104</v>
      </c>
      <c r="BE113" s="74" t="s">
        <v>104</v>
      </c>
      <c r="BF113" s="74" t="s">
        <v>104</v>
      </c>
      <c r="BG113" s="74" t="s">
        <v>104</v>
      </c>
      <c r="BH113" s="30" t="s">
        <v>104</v>
      </c>
    </row>
    <row r="114" spans="1:60" ht="51" x14ac:dyDescent="0.25">
      <c r="A114" s="15">
        <v>52</v>
      </c>
      <c r="B114" s="27" t="s">
        <v>472</v>
      </c>
      <c r="C114" s="27" t="s">
        <v>478</v>
      </c>
      <c r="D114" s="27" t="s">
        <v>470</v>
      </c>
      <c r="E114" s="27" t="s">
        <v>103</v>
      </c>
      <c r="F114" s="84" t="s">
        <v>471</v>
      </c>
      <c r="G114" s="70">
        <v>12610</v>
      </c>
      <c r="H114" s="13" t="s">
        <v>376</v>
      </c>
      <c r="I114" s="82" t="s">
        <v>473</v>
      </c>
      <c r="J114" s="27"/>
      <c r="K114" s="71"/>
      <c r="L114" s="112">
        <v>899</v>
      </c>
      <c r="M114" s="70">
        <v>12613</v>
      </c>
      <c r="N114" s="71"/>
      <c r="O114" s="71"/>
      <c r="P114" s="27"/>
      <c r="Q114" s="25"/>
      <c r="R114" s="25"/>
      <c r="S114" s="119"/>
      <c r="T114" s="27"/>
      <c r="U114" s="27"/>
      <c r="V114" s="27"/>
      <c r="W114" s="27"/>
      <c r="X114" s="27"/>
      <c r="Y114" s="84"/>
      <c r="Z114" s="27"/>
      <c r="AA114" s="27"/>
      <c r="AB114" s="27"/>
      <c r="AC114" s="27"/>
      <c r="AD114" s="123"/>
      <c r="AE114" s="123"/>
      <c r="AF114" s="72"/>
      <c r="AG114" s="72"/>
      <c r="AH114" s="123"/>
      <c r="AI114" s="123"/>
      <c r="AJ114" s="123"/>
      <c r="AK114" s="123">
        <v>899</v>
      </c>
      <c r="AL114" s="124">
        <f>AK114</f>
        <v>899</v>
      </c>
      <c r="AM114" s="74"/>
      <c r="AN114" s="74"/>
      <c r="AO114" s="74" t="s">
        <v>104</v>
      </c>
      <c r="AP114" s="74" t="s">
        <v>104</v>
      </c>
      <c r="AQ114" s="74" t="s">
        <v>115</v>
      </c>
      <c r="AR114" s="27" t="s">
        <v>474</v>
      </c>
      <c r="AS114" s="74" t="s">
        <v>475</v>
      </c>
      <c r="AT114" s="74" t="s">
        <v>475</v>
      </c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  <c r="BH114" s="30"/>
    </row>
    <row r="115" spans="1:60" ht="26.25" thickBot="1" x14ac:dyDescent="0.3">
      <c r="A115" s="19">
        <v>53</v>
      </c>
      <c r="B115" s="18" t="s">
        <v>437</v>
      </c>
      <c r="C115" s="18" t="s">
        <v>428</v>
      </c>
      <c r="D115" s="18" t="s">
        <v>99</v>
      </c>
      <c r="E115" s="18" t="s">
        <v>103</v>
      </c>
      <c r="F115" s="136" t="s">
        <v>429</v>
      </c>
      <c r="G115" s="137">
        <v>12508</v>
      </c>
      <c r="H115" s="17" t="s">
        <v>438</v>
      </c>
      <c r="I115" s="138" t="s">
        <v>439</v>
      </c>
      <c r="J115" s="18" t="s">
        <v>440</v>
      </c>
      <c r="K115" s="139">
        <v>43640</v>
      </c>
      <c r="L115" s="140">
        <v>6721.5</v>
      </c>
      <c r="M115" s="137">
        <v>12580</v>
      </c>
      <c r="N115" s="139">
        <v>43640</v>
      </c>
      <c r="O115" s="139">
        <v>43732</v>
      </c>
      <c r="P115" s="18" t="s">
        <v>133</v>
      </c>
      <c r="Q115" s="34" t="s">
        <v>104</v>
      </c>
      <c r="R115" s="34" t="s">
        <v>104</v>
      </c>
      <c r="S115" s="141" t="s">
        <v>104</v>
      </c>
      <c r="T115" s="18" t="s">
        <v>190</v>
      </c>
      <c r="U115" s="18" t="s">
        <v>104</v>
      </c>
      <c r="V115" s="34" t="s">
        <v>104</v>
      </c>
      <c r="W115" s="34" t="s">
        <v>104</v>
      </c>
      <c r="X115" s="142" t="s">
        <v>104</v>
      </c>
      <c r="Y115" s="143" t="s">
        <v>104</v>
      </c>
      <c r="Z115" s="144" t="s">
        <v>104</v>
      </c>
      <c r="AA115" s="34" t="s">
        <v>104</v>
      </c>
      <c r="AB115" s="142" t="s">
        <v>104</v>
      </c>
      <c r="AC115" s="144" t="s">
        <v>104</v>
      </c>
      <c r="AD115" s="145">
        <v>0</v>
      </c>
      <c r="AE115" s="145">
        <v>0</v>
      </c>
      <c r="AF115" s="142" t="s">
        <v>104</v>
      </c>
      <c r="AG115" s="146" t="s">
        <v>104</v>
      </c>
      <c r="AH115" s="145">
        <v>0</v>
      </c>
      <c r="AI115" s="145">
        <v>0</v>
      </c>
      <c r="AJ115" s="145">
        <v>0</v>
      </c>
      <c r="AK115" s="145">
        <f>6721.5</f>
        <v>6721.5</v>
      </c>
      <c r="AL115" s="147">
        <f>AK115</f>
        <v>6721.5</v>
      </c>
      <c r="AM115" s="148" t="s">
        <v>104</v>
      </c>
      <c r="AN115" s="148" t="s">
        <v>104</v>
      </c>
      <c r="AO115" s="148" t="s">
        <v>104</v>
      </c>
      <c r="AP115" s="148" t="s">
        <v>104</v>
      </c>
      <c r="AQ115" s="148" t="s">
        <v>104</v>
      </c>
      <c r="AR115" s="148" t="s">
        <v>104</v>
      </c>
      <c r="AS115" s="148" t="s">
        <v>104</v>
      </c>
      <c r="AT115" s="148" t="s">
        <v>104</v>
      </c>
      <c r="AU115" s="148" t="s">
        <v>104</v>
      </c>
      <c r="AV115" s="148" t="s">
        <v>104</v>
      </c>
      <c r="AW115" s="148" t="s">
        <v>104</v>
      </c>
      <c r="AX115" s="148" t="s">
        <v>104</v>
      </c>
      <c r="AY115" s="148" t="s">
        <v>104</v>
      </c>
      <c r="AZ115" s="148" t="s">
        <v>104</v>
      </c>
      <c r="BA115" s="148" t="s">
        <v>104</v>
      </c>
      <c r="BB115" s="148" t="s">
        <v>104</v>
      </c>
      <c r="BC115" s="148" t="s">
        <v>104</v>
      </c>
      <c r="BD115" s="148" t="s">
        <v>104</v>
      </c>
      <c r="BE115" s="148" t="s">
        <v>104</v>
      </c>
      <c r="BF115" s="148" t="s">
        <v>104</v>
      </c>
      <c r="BG115" s="148" t="s">
        <v>104</v>
      </c>
      <c r="BH115" s="149" t="s">
        <v>104</v>
      </c>
    </row>
    <row r="116" spans="1:60" ht="13.5" thickBot="1" x14ac:dyDescent="0.3">
      <c r="A116" s="150" t="s">
        <v>486</v>
      </c>
      <c r="B116" s="151"/>
      <c r="C116" s="151"/>
      <c r="D116" s="151"/>
      <c r="E116" s="151"/>
      <c r="F116" s="152"/>
      <c r="G116" s="39" t="s">
        <v>104</v>
      </c>
      <c r="H116" s="153" t="s">
        <v>104</v>
      </c>
      <c r="I116" s="154" t="s">
        <v>104</v>
      </c>
      <c r="J116" s="39" t="s">
        <v>104</v>
      </c>
      <c r="K116" s="39" t="s">
        <v>104</v>
      </c>
      <c r="L116" s="155">
        <f>SUM(L20:L115)</f>
        <v>4819202.5</v>
      </c>
      <c r="M116" s="36" t="s">
        <v>104</v>
      </c>
      <c r="N116" s="36" t="s">
        <v>104</v>
      </c>
      <c r="O116" s="36" t="s">
        <v>104</v>
      </c>
      <c r="P116" s="36" t="s">
        <v>104</v>
      </c>
      <c r="Q116" s="37" t="s">
        <v>104</v>
      </c>
      <c r="R116" s="37" t="s">
        <v>104</v>
      </c>
      <c r="S116" s="156" t="s">
        <v>104</v>
      </c>
      <c r="T116" s="37" t="s">
        <v>104</v>
      </c>
      <c r="U116" s="37"/>
      <c r="V116" s="37" t="s">
        <v>104</v>
      </c>
      <c r="W116" s="37" t="s">
        <v>104</v>
      </c>
      <c r="X116" s="37" t="s">
        <v>104</v>
      </c>
      <c r="Y116" s="157" t="s">
        <v>104</v>
      </c>
      <c r="Z116" s="37" t="s">
        <v>104</v>
      </c>
      <c r="AA116" s="37" t="s">
        <v>104</v>
      </c>
      <c r="AB116" s="37" t="s">
        <v>104</v>
      </c>
      <c r="AC116" s="37" t="s">
        <v>104</v>
      </c>
      <c r="AD116" s="155">
        <f>SUM(AD20:AD115)</f>
        <v>38674.5</v>
      </c>
      <c r="AE116" s="155">
        <f>SUM(AE20:AE115)</f>
        <v>2109</v>
      </c>
      <c r="AF116" s="158" t="s">
        <v>104</v>
      </c>
      <c r="AG116" s="40" t="s">
        <v>104</v>
      </c>
      <c r="AH116" s="155">
        <f>SUM(AH20:AH115)</f>
        <v>0</v>
      </c>
      <c r="AI116" s="155">
        <f>SUM(AI20:AI115)</f>
        <v>902742.19</v>
      </c>
      <c r="AJ116" s="155">
        <f>SUM(AJ20:AJ115)</f>
        <v>8287142.3199999994</v>
      </c>
      <c r="AK116" s="155">
        <f>SUM(AK20:AK115)</f>
        <v>2333776.2599999998</v>
      </c>
      <c r="AL116" s="155">
        <f>SUM(AL20:AL115)</f>
        <v>10905265.789999997</v>
      </c>
      <c r="AM116" s="38" t="s">
        <v>104</v>
      </c>
      <c r="AN116" s="36" t="s">
        <v>255</v>
      </c>
      <c r="AO116" s="39" t="s">
        <v>104</v>
      </c>
      <c r="AP116" s="36" t="s">
        <v>104</v>
      </c>
      <c r="AQ116" s="39" t="s">
        <v>104</v>
      </c>
      <c r="AR116" s="39" t="s">
        <v>104</v>
      </c>
      <c r="AS116" s="39" t="s">
        <v>104</v>
      </c>
      <c r="AT116" s="39" t="s">
        <v>104</v>
      </c>
      <c r="AU116" s="39" t="s">
        <v>104</v>
      </c>
      <c r="AV116" s="39" t="s">
        <v>104</v>
      </c>
      <c r="AW116" s="41" t="s">
        <v>104</v>
      </c>
      <c r="AX116" s="41" t="s">
        <v>104</v>
      </c>
      <c r="AY116" s="42" t="s">
        <v>104</v>
      </c>
      <c r="AZ116" s="41" t="s">
        <v>104</v>
      </c>
      <c r="BA116" s="41" t="s">
        <v>104</v>
      </c>
      <c r="BB116" s="41" t="s">
        <v>104</v>
      </c>
      <c r="BC116" s="41" t="s">
        <v>104</v>
      </c>
      <c r="BD116" s="41" t="s">
        <v>104</v>
      </c>
      <c r="BE116" s="41" t="s">
        <v>104</v>
      </c>
      <c r="BF116" s="41" t="s">
        <v>104</v>
      </c>
      <c r="BG116" s="41" t="s">
        <v>104</v>
      </c>
      <c r="BH116" s="43" t="s">
        <v>104</v>
      </c>
    </row>
    <row r="117" spans="1:60" x14ac:dyDescent="0.25">
      <c r="B117" s="3"/>
      <c r="C117" s="3"/>
      <c r="D117" s="3"/>
      <c r="E117" s="3"/>
      <c r="G117" s="3"/>
      <c r="H117" s="95"/>
      <c r="J117" s="3"/>
      <c r="K117" s="3"/>
      <c r="L117" s="116"/>
      <c r="M117" s="5"/>
      <c r="N117" s="5"/>
      <c r="O117" s="5"/>
      <c r="P117" s="5"/>
      <c r="Q117" s="4"/>
      <c r="R117" s="4"/>
      <c r="S117" s="120"/>
      <c r="T117" s="4"/>
      <c r="U117" s="4"/>
      <c r="V117" s="4"/>
      <c r="W117" s="4"/>
      <c r="X117" s="4"/>
      <c r="Y117" s="96"/>
      <c r="Z117" s="4"/>
      <c r="AA117" s="4"/>
      <c r="AB117" s="4"/>
      <c r="AC117" s="4"/>
      <c r="AG117" s="6"/>
      <c r="AW117" s="1"/>
      <c r="AX117" s="1"/>
      <c r="AY117" s="2"/>
      <c r="AZ117" s="1"/>
      <c r="BA117" s="1"/>
      <c r="BB117" s="1"/>
      <c r="BC117" s="1"/>
      <c r="BD117" s="1"/>
      <c r="BE117" s="1"/>
      <c r="BF117" s="1"/>
      <c r="BG117" s="1"/>
      <c r="BH117" s="1"/>
    </row>
    <row r="118" spans="1:60" x14ac:dyDescent="0.25">
      <c r="A118" s="65" t="s">
        <v>413</v>
      </c>
      <c r="B118" s="65"/>
      <c r="C118" s="65"/>
      <c r="E118" s="89"/>
      <c r="F118" s="89"/>
      <c r="BG118" s="1"/>
    </row>
    <row r="119" spans="1:60" x14ac:dyDescent="0.25">
      <c r="A119" s="97" t="s">
        <v>414</v>
      </c>
      <c r="B119" s="97"/>
      <c r="C119" s="97"/>
      <c r="E119" s="89"/>
      <c r="F119" s="89"/>
    </row>
    <row r="120" spans="1:60" x14ac:dyDescent="0.25">
      <c r="A120" s="97" t="s">
        <v>412</v>
      </c>
      <c r="B120" s="97"/>
      <c r="C120" s="97"/>
    </row>
    <row r="123" spans="1:60" x14ac:dyDescent="0.25">
      <c r="A123" s="81" t="s">
        <v>485</v>
      </c>
    </row>
    <row r="132" spans="1:48" x14ac:dyDescent="0.25">
      <c r="A132" s="81"/>
      <c r="AS132" s="81"/>
      <c r="AT132" s="81"/>
      <c r="AU132" s="81"/>
      <c r="AV132" s="81"/>
    </row>
    <row r="133" spans="1:48" x14ac:dyDescent="0.25">
      <c r="A133" s="81"/>
      <c r="AS133" s="81"/>
      <c r="AT133" s="81"/>
      <c r="AU133" s="81"/>
      <c r="AV133" s="81"/>
    </row>
    <row r="134" spans="1:48" x14ac:dyDescent="0.25">
      <c r="A134" s="81"/>
      <c r="AS134" s="81"/>
      <c r="AT134" s="81"/>
      <c r="AU134" s="81"/>
      <c r="AV134" s="81"/>
    </row>
    <row r="135" spans="1:48" x14ac:dyDescent="0.25">
      <c r="A135" s="81"/>
      <c r="AS135" s="81"/>
      <c r="AT135" s="81"/>
      <c r="AU135" s="81"/>
      <c r="AV135" s="81"/>
    </row>
    <row r="136" spans="1:48" x14ac:dyDescent="0.25">
      <c r="A136" s="81"/>
      <c r="AS136" s="81"/>
      <c r="AT136" s="81"/>
      <c r="AU136" s="81"/>
      <c r="AV136" s="81"/>
    </row>
    <row r="137" spans="1:48" x14ac:dyDescent="0.25">
      <c r="A137" s="81"/>
      <c r="AS137" s="81"/>
      <c r="AT137" s="81"/>
      <c r="AU137" s="81"/>
      <c r="AV137" s="81"/>
    </row>
    <row r="138" spans="1:48" x14ac:dyDescent="0.25">
      <c r="A138" s="81"/>
      <c r="AS138" s="81"/>
      <c r="AT138" s="81"/>
      <c r="AU138" s="81"/>
      <c r="AV138" s="81"/>
    </row>
    <row r="139" spans="1:48" x14ac:dyDescent="0.25">
      <c r="A139" s="81"/>
      <c r="AS139" s="81"/>
      <c r="AT139" s="81"/>
      <c r="AU139" s="81"/>
      <c r="AV139" s="81"/>
    </row>
    <row r="140" spans="1:48" x14ac:dyDescent="0.25">
      <c r="A140" s="81"/>
      <c r="AS140" s="81"/>
      <c r="AT140" s="81"/>
      <c r="AU140" s="81"/>
      <c r="AV140" s="81"/>
    </row>
    <row r="141" spans="1:48" x14ac:dyDescent="0.25">
      <c r="A141" s="81"/>
      <c r="AS141" s="81"/>
      <c r="AT141" s="81"/>
      <c r="AU141" s="81"/>
      <c r="AV141" s="81"/>
    </row>
    <row r="142" spans="1:48" x14ac:dyDescent="0.25">
      <c r="A142" s="81"/>
      <c r="AS142" s="81"/>
      <c r="AT142" s="81"/>
      <c r="AU142" s="81"/>
      <c r="AV142" s="81"/>
    </row>
    <row r="143" spans="1:48" x14ac:dyDescent="0.25">
      <c r="A143" s="81"/>
      <c r="AS143" s="81"/>
      <c r="AT143" s="81"/>
      <c r="AU143" s="81"/>
      <c r="AV143" s="81"/>
    </row>
    <row r="144" spans="1:48" x14ac:dyDescent="0.25">
      <c r="A144" s="81"/>
      <c r="AS144" s="81"/>
      <c r="AT144" s="81"/>
      <c r="AU144" s="81"/>
      <c r="AV144" s="81"/>
    </row>
    <row r="145" spans="1:48" x14ac:dyDescent="0.25">
      <c r="A145" s="81"/>
      <c r="AS145" s="81"/>
      <c r="AT145" s="81"/>
      <c r="AU145" s="81"/>
      <c r="AV145" s="81"/>
    </row>
    <row r="146" spans="1:48" x14ac:dyDescent="0.25">
      <c r="A146" s="81"/>
      <c r="AS146" s="81"/>
      <c r="AT146" s="81"/>
      <c r="AU146" s="81"/>
      <c r="AV146" s="81"/>
    </row>
    <row r="147" spans="1:48" x14ac:dyDescent="0.25">
      <c r="A147" s="81"/>
      <c r="AS147" s="81"/>
      <c r="AT147" s="81"/>
      <c r="AU147" s="81"/>
      <c r="AV147" s="81"/>
    </row>
    <row r="148" spans="1:48" x14ac:dyDescent="0.25">
      <c r="A148" s="81"/>
      <c r="AS148" s="81"/>
      <c r="AT148" s="81"/>
      <c r="AU148" s="81"/>
      <c r="AV148" s="81"/>
    </row>
    <row r="149" spans="1:48" x14ac:dyDescent="0.25">
      <c r="A149" s="81"/>
      <c r="AS149" s="81"/>
      <c r="AT149" s="81"/>
      <c r="AU149" s="81"/>
      <c r="AV149" s="81"/>
    </row>
    <row r="150" spans="1:48" x14ac:dyDescent="0.25">
      <c r="A150" s="81"/>
      <c r="AS150" s="81"/>
      <c r="AT150" s="81"/>
      <c r="AU150" s="81"/>
      <c r="AV150" s="81"/>
    </row>
    <row r="151" spans="1:48" x14ac:dyDescent="0.25">
      <c r="A151" s="81"/>
      <c r="AS151" s="81"/>
      <c r="AT151" s="81"/>
      <c r="AU151" s="81"/>
      <c r="AV151" s="81"/>
    </row>
    <row r="152" spans="1:48" x14ac:dyDescent="0.25">
      <c r="A152" s="81"/>
      <c r="AS152" s="81"/>
      <c r="AT152" s="81"/>
      <c r="AU152" s="81"/>
      <c r="AV152" s="81"/>
    </row>
    <row r="153" spans="1:48" x14ac:dyDescent="0.25">
      <c r="A153" s="81"/>
      <c r="AS153" s="81"/>
      <c r="AT153" s="81"/>
      <c r="AU153" s="81"/>
      <c r="AV153" s="81"/>
    </row>
    <row r="154" spans="1:48" x14ac:dyDescent="0.25">
      <c r="A154" s="81"/>
      <c r="AS154" s="81"/>
      <c r="AT154" s="81"/>
      <c r="AU154" s="81"/>
      <c r="AV154" s="81"/>
    </row>
    <row r="155" spans="1:48" x14ac:dyDescent="0.25">
      <c r="A155" s="81"/>
      <c r="AS155" s="81"/>
      <c r="AT155" s="81"/>
      <c r="AU155" s="81"/>
      <c r="AV155" s="81"/>
    </row>
    <row r="156" spans="1:48" x14ac:dyDescent="0.25">
      <c r="A156" s="81"/>
      <c r="AS156" s="81"/>
      <c r="AT156" s="81"/>
      <c r="AU156" s="81"/>
      <c r="AV156" s="81"/>
    </row>
    <row r="157" spans="1:48" x14ac:dyDescent="0.25">
      <c r="A157" s="81"/>
      <c r="AS157" s="81"/>
      <c r="AT157" s="81"/>
      <c r="AU157" s="81"/>
      <c r="AV157" s="81"/>
    </row>
    <row r="158" spans="1:48" x14ac:dyDescent="0.25">
      <c r="A158" s="81"/>
      <c r="AS158" s="81"/>
      <c r="AT158" s="81"/>
      <c r="AU158" s="81"/>
      <c r="AV158" s="81"/>
    </row>
    <row r="159" spans="1:48" x14ac:dyDescent="0.25">
      <c r="A159" s="81"/>
      <c r="AS159" s="81"/>
      <c r="AT159" s="81"/>
      <c r="AU159" s="81"/>
      <c r="AV159" s="81"/>
    </row>
    <row r="160" spans="1:48" x14ac:dyDescent="0.25">
      <c r="A160" s="81"/>
      <c r="AS160" s="81"/>
      <c r="AT160" s="81"/>
      <c r="AU160" s="81"/>
      <c r="AV160" s="81"/>
    </row>
    <row r="161" spans="1:48" x14ac:dyDescent="0.25">
      <c r="A161" s="81"/>
      <c r="AS161" s="81"/>
      <c r="AT161" s="81"/>
      <c r="AU161" s="81"/>
      <c r="AV161" s="81"/>
    </row>
    <row r="162" spans="1:48" x14ac:dyDescent="0.25">
      <c r="A162" s="81"/>
      <c r="AS162" s="81"/>
      <c r="AT162" s="81"/>
      <c r="AU162" s="81"/>
      <c r="AV162" s="81"/>
    </row>
    <row r="163" spans="1:48" x14ac:dyDescent="0.25">
      <c r="A163" s="81"/>
      <c r="AS163" s="81"/>
      <c r="AT163" s="81"/>
      <c r="AU163" s="81"/>
      <c r="AV163" s="81"/>
    </row>
    <row r="164" spans="1:48" x14ac:dyDescent="0.25">
      <c r="A164" s="81"/>
      <c r="AS164" s="81"/>
      <c r="AT164" s="81"/>
      <c r="AU164" s="81"/>
      <c r="AV164" s="81"/>
    </row>
    <row r="165" spans="1:48" x14ac:dyDescent="0.25">
      <c r="A165" s="81"/>
      <c r="AS165" s="81"/>
      <c r="AT165" s="81"/>
      <c r="AU165" s="81"/>
      <c r="AV165" s="81"/>
    </row>
    <row r="166" spans="1:48" x14ac:dyDescent="0.25">
      <c r="A166" s="81"/>
      <c r="AS166" s="81"/>
      <c r="AT166" s="81"/>
      <c r="AU166" s="81"/>
      <c r="AV166" s="81"/>
    </row>
    <row r="167" spans="1:48" x14ac:dyDescent="0.25">
      <c r="A167" s="81"/>
      <c r="AS167" s="81"/>
      <c r="AT167" s="81"/>
      <c r="AU167" s="81"/>
      <c r="AV167" s="81"/>
    </row>
    <row r="168" spans="1:48" x14ac:dyDescent="0.25">
      <c r="A168" s="81"/>
      <c r="AS168" s="81"/>
      <c r="AT168" s="81"/>
      <c r="AU168" s="81"/>
      <c r="AV168" s="81"/>
    </row>
    <row r="169" spans="1:48" x14ac:dyDescent="0.25">
      <c r="A169" s="81"/>
      <c r="AS169" s="81"/>
      <c r="AT169" s="81"/>
      <c r="AU169" s="81"/>
      <c r="AV169" s="81"/>
    </row>
    <row r="170" spans="1:48" x14ac:dyDescent="0.25">
      <c r="A170" s="81"/>
      <c r="AS170" s="81"/>
      <c r="AT170" s="81"/>
      <c r="AU170" s="81"/>
      <c r="AV170" s="81"/>
    </row>
    <row r="171" spans="1:48" x14ac:dyDescent="0.25">
      <c r="A171" s="81"/>
      <c r="AS171" s="81"/>
      <c r="AT171" s="81"/>
      <c r="AU171" s="81"/>
      <c r="AV171" s="81"/>
    </row>
    <row r="172" spans="1:48" x14ac:dyDescent="0.25">
      <c r="A172" s="81"/>
      <c r="AS172" s="81"/>
      <c r="AT172" s="81"/>
      <c r="AU172" s="81"/>
      <c r="AV172" s="81"/>
    </row>
    <row r="173" spans="1:48" x14ac:dyDescent="0.25">
      <c r="A173" s="81"/>
      <c r="AS173" s="81"/>
      <c r="AT173" s="81"/>
      <c r="AU173" s="81"/>
      <c r="AV173" s="81"/>
    </row>
    <row r="174" spans="1:48" x14ac:dyDescent="0.25">
      <c r="A174" s="81"/>
      <c r="AS174" s="81"/>
      <c r="AT174" s="81"/>
      <c r="AU174" s="81"/>
      <c r="AV174" s="81"/>
    </row>
    <row r="175" spans="1:48" x14ac:dyDescent="0.25">
      <c r="A175" s="81"/>
      <c r="AS175" s="81"/>
      <c r="AT175" s="81"/>
      <c r="AU175" s="81"/>
      <c r="AV175" s="81"/>
    </row>
    <row r="176" spans="1:48" x14ac:dyDescent="0.25">
      <c r="A176" s="81"/>
      <c r="AS176" s="81"/>
      <c r="AT176" s="81"/>
      <c r="AU176" s="81"/>
      <c r="AV176" s="81"/>
    </row>
    <row r="177" spans="1:48" x14ac:dyDescent="0.25">
      <c r="A177" s="81"/>
      <c r="AS177" s="81"/>
      <c r="AT177" s="81"/>
      <c r="AU177" s="81"/>
      <c r="AV177" s="81"/>
    </row>
    <row r="178" spans="1:48" x14ac:dyDescent="0.25">
      <c r="A178" s="81"/>
      <c r="AS178" s="81"/>
      <c r="AT178" s="81"/>
      <c r="AU178" s="81"/>
      <c r="AV178" s="81"/>
    </row>
    <row r="179" spans="1:48" x14ac:dyDescent="0.25">
      <c r="A179" s="81"/>
      <c r="AS179" s="81"/>
      <c r="AT179" s="81"/>
      <c r="AU179" s="81"/>
      <c r="AV179" s="81"/>
    </row>
    <row r="180" spans="1:48" x14ac:dyDescent="0.25">
      <c r="A180" s="81"/>
      <c r="AS180" s="81"/>
      <c r="AT180" s="81"/>
      <c r="AU180" s="81"/>
      <c r="AV180" s="81"/>
    </row>
    <row r="181" spans="1:48" x14ac:dyDescent="0.25">
      <c r="A181" s="81"/>
      <c r="AS181" s="81"/>
      <c r="AT181" s="81"/>
      <c r="AU181" s="81"/>
      <c r="AV181" s="81"/>
    </row>
    <row r="182" spans="1:48" x14ac:dyDescent="0.25">
      <c r="A182" s="81"/>
      <c r="AS182" s="81"/>
      <c r="AT182" s="81"/>
      <c r="AU182" s="81"/>
      <c r="AV182" s="81"/>
    </row>
    <row r="183" spans="1:48" x14ac:dyDescent="0.25">
      <c r="A183" s="81"/>
      <c r="AS183" s="81"/>
      <c r="AT183" s="81"/>
      <c r="AU183" s="81"/>
      <c r="AV183" s="81"/>
    </row>
    <row r="184" spans="1:48" x14ac:dyDescent="0.25">
      <c r="A184" s="81"/>
      <c r="AS184" s="81"/>
      <c r="AT184" s="81"/>
      <c r="AU184" s="81"/>
      <c r="AV184" s="81"/>
    </row>
    <row r="185" spans="1:48" x14ac:dyDescent="0.25">
      <c r="A185" s="81"/>
      <c r="AS185" s="81"/>
      <c r="AT185" s="81"/>
      <c r="AU185" s="81"/>
      <c r="AV185" s="81"/>
    </row>
    <row r="186" spans="1:48" x14ac:dyDescent="0.25">
      <c r="A186" s="81"/>
      <c r="AS186" s="81"/>
      <c r="AT186" s="81"/>
      <c r="AU186" s="81"/>
      <c r="AV186" s="81"/>
    </row>
    <row r="187" spans="1:48" x14ac:dyDescent="0.25">
      <c r="A187" s="81"/>
      <c r="AS187" s="81"/>
      <c r="AT187" s="81"/>
      <c r="AU187" s="81"/>
      <c r="AV187" s="81"/>
    </row>
    <row r="188" spans="1:48" x14ac:dyDescent="0.25">
      <c r="A188" s="81"/>
      <c r="AS188" s="81"/>
      <c r="AT188" s="81"/>
      <c r="AU188" s="81"/>
      <c r="AV188" s="81"/>
    </row>
    <row r="189" spans="1:48" x14ac:dyDescent="0.25">
      <c r="A189" s="81"/>
      <c r="AS189" s="81"/>
      <c r="AT189" s="81"/>
      <c r="AU189" s="81"/>
      <c r="AV189" s="81"/>
    </row>
    <row r="190" spans="1:48" x14ac:dyDescent="0.25">
      <c r="A190" s="81"/>
      <c r="AS190" s="81"/>
      <c r="AT190" s="81"/>
      <c r="AU190" s="81"/>
      <c r="AV190" s="81"/>
    </row>
    <row r="191" spans="1:48" x14ac:dyDescent="0.25">
      <c r="A191" s="81"/>
      <c r="AS191" s="81"/>
      <c r="AT191" s="81"/>
      <c r="AU191" s="81"/>
      <c r="AV191" s="81"/>
    </row>
    <row r="192" spans="1:48" x14ac:dyDescent="0.25">
      <c r="A192" s="81"/>
      <c r="AS192" s="81"/>
      <c r="AT192" s="81"/>
      <c r="AU192" s="81"/>
      <c r="AV192" s="81"/>
    </row>
    <row r="193" spans="1:48" x14ac:dyDescent="0.25">
      <c r="A193" s="81"/>
      <c r="AS193" s="81"/>
      <c r="AT193" s="81"/>
      <c r="AU193" s="81"/>
      <c r="AV193" s="81"/>
    </row>
    <row r="194" spans="1:48" x14ac:dyDescent="0.25">
      <c r="A194" s="81"/>
      <c r="AS194" s="81"/>
      <c r="AT194" s="81"/>
      <c r="AU194" s="81"/>
      <c r="AV194" s="81"/>
    </row>
    <row r="195" spans="1:48" x14ac:dyDescent="0.25">
      <c r="A195" s="81"/>
      <c r="AS195" s="81"/>
      <c r="AT195" s="81"/>
      <c r="AU195" s="81"/>
      <c r="AV195" s="81"/>
    </row>
    <row r="196" spans="1:48" x14ac:dyDescent="0.25">
      <c r="A196" s="81"/>
      <c r="AS196" s="81"/>
      <c r="AT196" s="81"/>
      <c r="AU196" s="81"/>
      <c r="AV196" s="81"/>
    </row>
    <row r="197" spans="1:48" x14ac:dyDescent="0.25">
      <c r="A197" s="81"/>
      <c r="AS197" s="81"/>
      <c r="AT197" s="81"/>
      <c r="AU197" s="81"/>
      <c r="AV197" s="81"/>
    </row>
    <row r="198" spans="1:48" x14ac:dyDescent="0.25">
      <c r="A198" s="81"/>
      <c r="AS198" s="81"/>
      <c r="AT198" s="81"/>
      <c r="AU198" s="81"/>
      <c r="AV198" s="81"/>
    </row>
    <row r="199" spans="1:48" x14ac:dyDescent="0.25">
      <c r="A199" s="81"/>
      <c r="AS199" s="81"/>
      <c r="AT199" s="81"/>
      <c r="AU199" s="81"/>
      <c r="AV199" s="81"/>
    </row>
    <row r="200" spans="1:48" x14ac:dyDescent="0.25">
      <c r="A200" s="81"/>
      <c r="AS200" s="81"/>
      <c r="AT200" s="81"/>
      <c r="AU200" s="81"/>
      <c r="AV200" s="81"/>
    </row>
    <row r="201" spans="1:48" x14ac:dyDescent="0.25">
      <c r="A201" s="81"/>
      <c r="AS201" s="81"/>
      <c r="AT201" s="81"/>
      <c r="AU201" s="81"/>
      <c r="AV201" s="81"/>
    </row>
    <row r="202" spans="1:48" x14ac:dyDescent="0.25">
      <c r="A202" s="81"/>
      <c r="AS202" s="81"/>
      <c r="AT202" s="81"/>
      <c r="AU202" s="81"/>
      <c r="AV202" s="81"/>
    </row>
    <row r="203" spans="1:48" x14ac:dyDescent="0.25">
      <c r="A203" s="81"/>
      <c r="AS203" s="81"/>
      <c r="AT203" s="81"/>
      <c r="AU203" s="81"/>
      <c r="AV203" s="81"/>
    </row>
    <row r="204" spans="1:48" x14ac:dyDescent="0.25">
      <c r="A204" s="81"/>
      <c r="AS204" s="81"/>
      <c r="AT204" s="81"/>
      <c r="AU204" s="81"/>
      <c r="AV204" s="81"/>
    </row>
    <row r="205" spans="1:48" x14ac:dyDescent="0.25">
      <c r="A205" s="81"/>
      <c r="AS205" s="81"/>
      <c r="AT205" s="81"/>
      <c r="AU205" s="81"/>
      <c r="AV205" s="81"/>
    </row>
    <row r="206" spans="1:48" x14ac:dyDescent="0.25">
      <c r="A206" s="81"/>
      <c r="AS206" s="81"/>
      <c r="AT206" s="81"/>
      <c r="AU206" s="81"/>
      <c r="AV206" s="81"/>
    </row>
    <row r="207" spans="1:48" x14ac:dyDescent="0.25">
      <c r="A207" s="81"/>
      <c r="AS207" s="81"/>
      <c r="AT207" s="81"/>
      <c r="AU207" s="81"/>
      <c r="AV207" s="81"/>
    </row>
    <row r="208" spans="1:48" x14ac:dyDescent="0.25">
      <c r="A208" s="81"/>
      <c r="AS208" s="81"/>
      <c r="AT208" s="81"/>
      <c r="AU208" s="81"/>
      <c r="AV208" s="81"/>
    </row>
    <row r="209" spans="1:48" x14ac:dyDescent="0.25">
      <c r="A209" s="81"/>
      <c r="AS209" s="81"/>
      <c r="AT209" s="81"/>
      <c r="AU209" s="81"/>
      <c r="AV209" s="81"/>
    </row>
    <row r="210" spans="1:48" x14ac:dyDescent="0.25">
      <c r="A210" s="81"/>
      <c r="AS210" s="81"/>
      <c r="AT210" s="81"/>
      <c r="AU210" s="81"/>
      <c r="AV210" s="81"/>
    </row>
    <row r="211" spans="1:48" x14ac:dyDescent="0.25">
      <c r="A211" s="81"/>
      <c r="AS211" s="81"/>
      <c r="AT211" s="81"/>
      <c r="AU211" s="81"/>
      <c r="AV211" s="81"/>
    </row>
    <row r="212" spans="1:48" x14ac:dyDescent="0.25">
      <c r="A212" s="81"/>
      <c r="AS212" s="81"/>
      <c r="AT212" s="81"/>
      <c r="AU212" s="81"/>
      <c r="AV212" s="81"/>
    </row>
    <row r="213" spans="1:48" x14ac:dyDescent="0.25">
      <c r="A213" s="81"/>
      <c r="AS213" s="81"/>
      <c r="AT213" s="81"/>
      <c r="AU213" s="81"/>
      <c r="AV213" s="81"/>
    </row>
    <row r="214" spans="1:48" x14ac:dyDescent="0.25">
      <c r="A214" s="81"/>
      <c r="AS214" s="81"/>
      <c r="AT214" s="81"/>
      <c r="AU214" s="81"/>
      <c r="AV214" s="81"/>
    </row>
    <row r="215" spans="1:48" x14ac:dyDescent="0.25">
      <c r="A215" s="81"/>
      <c r="AS215" s="81"/>
      <c r="AT215" s="81"/>
      <c r="AU215" s="81"/>
      <c r="AV215" s="81"/>
    </row>
    <row r="216" spans="1:48" x14ac:dyDescent="0.25">
      <c r="A216" s="81"/>
      <c r="AS216" s="81"/>
      <c r="AT216" s="81"/>
      <c r="AU216" s="81"/>
      <c r="AV216" s="81"/>
    </row>
    <row r="217" spans="1:48" x14ac:dyDescent="0.25">
      <c r="A217" s="81"/>
      <c r="AS217" s="81"/>
      <c r="AT217" s="81"/>
      <c r="AU217" s="81"/>
      <c r="AV217" s="81"/>
    </row>
    <row r="218" spans="1:48" x14ac:dyDescent="0.25">
      <c r="A218" s="81"/>
      <c r="AS218" s="81"/>
      <c r="AT218" s="81"/>
      <c r="AU218" s="81"/>
      <c r="AV218" s="81"/>
    </row>
    <row r="219" spans="1:48" x14ac:dyDescent="0.25">
      <c r="A219" s="81"/>
      <c r="AS219" s="81"/>
      <c r="AT219" s="81"/>
      <c r="AU219" s="81"/>
      <c r="AV219" s="81"/>
    </row>
    <row r="220" spans="1:48" x14ac:dyDescent="0.25">
      <c r="A220" s="81"/>
      <c r="AS220" s="81"/>
      <c r="AT220" s="81"/>
      <c r="AU220" s="81"/>
      <c r="AV220" s="81"/>
    </row>
    <row r="221" spans="1:48" x14ac:dyDescent="0.25">
      <c r="A221" s="81"/>
      <c r="AS221" s="81"/>
      <c r="AT221" s="81"/>
      <c r="AU221" s="81"/>
      <c r="AV221" s="81"/>
    </row>
    <row r="222" spans="1:48" x14ac:dyDescent="0.25">
      <c r="A222" s="81"/>
      <c r="AS222" s="81"/>
      <c r="AT222" s="81"/>
      <c r="AU222" s="81"/>
      <c r="AV222" s="81"/>
    </row>
    <row r="223" spans="1:48" x14ac:dyDescent="0.25">
      <c r="A223" s="81"/>
      <c r="AS223" s="81"/>
      <c r="AT223" s="81"/>
      <c r="AU223" s="81"/>
      <c r="AV223" s="81"/>
    </row>
    <row r="224" spans="1:48" x14ac:dyDescent="0.25">
      <c r="A224" s="81"/>
      <c r="AS224" s="81"/>
      <c r="AT224" s="81"/>
      <c r="AU224" s="81"/>
      <c r="AV224" s="81"/>
    </row>
    <row r="225" spans="1:48" x14ac:dyDescent="0.25">
      <c r="A225" s="81"/>
      <c r="AS225" s="81"/>
      <c r="AT225" s="81"/>
      <c r="AU225" s="81"/>
      <c r="AV225" s="81"/>
    </row>
    <row r="226" spans="1:48" x14ac:dyDescent="0.25">
      <c r="A226" s="81"/>
      <c r="AS226" s="81"/>
      <c r="AT226" s="81"/>
      <c r="AU226" s="81"/>
      <c r="AV226" s="81"/>
    </row>
    <row r="227" spans="1:48" x14ac:dyDescent="0.25">
      <c r="A227" s="81"/>
      <c r="AS227" s="81"/>
      <c r="AT227" s="81"/>
      <c r="AU227" s="81"/>
      <c r="AV227" s="81"/>
    </row>
    <row r="228" spans="1:48" x14ac:dyDescent="0.25">
      <c r="A228" s="81"/>
      <c r="AS228" s="81"/>
      <c r="AT228" s="81"/>
      <c r="AU228" s="81"/>
      <c r="AV228" s="81"/>
    </row>
    <row r="229" spans="1:48" x14ac:dyDescent="0.25">
      <c r="A229" s="81"/>
      <c r="AS229" s="81"/>
      <c r="AT229" s="81"/>
      <c r="AU229" s="81"/>
      <c r="AV229" s="81"/>
    </row>
    <row r="230" spans="1:48" x14ac:dyDescent="0.25">
      <c r="A230" s="81"/>
      <c r="AS230" s="81"/>
      <c r="AT230" s="81"/>
      <c r="AU230" s="81"/>
      <c r="AV230" s="81"/>
    </row>
    <row r="231" spans="1:48" x14ac:dyDescent="0.25">
      <c r="A231" s="81"/>
      <c r="AS231" s="81"/>
      <c r="AT231" s="81"/>
      <c r="AU231" s="81"/>
      <c r="AV231" s="81"/>
    </row>
    <row r="232" spans="1:48" x14ac:dyDescent="0.25">
      <c r="A232" s="81"/>
      <c r="AS232" s="81"/>
      <c r="AT232" s="81"/>
      <c r="AU232" s="81"/>
      <c r="AV232" s="81"/>
    </row>
    <row r="233" spans="1:48" x14ac:dyDescent="0.25">
      <c r="A233" s="81"/>
      <c r="AS233" s="81"/>
      <c r="AT233" s="81"/>
      <c r="AU233" s="81"/>
      <c r="AV233" s="81"/>
    </row>
    <row r="234" spans="1:48" x14ac:dyDescent="0.25">
      <c r="A234" s="81"/>
      <c r="AS234" s="81"/>
      <c r="AT234" s="81"/>
      <c r="AU234" s="81"/>
      <c r="AV234" s="81"/>
    </row>
    <row r="235" spans="1:48" x14ac:dyDescent="0.25">
      <c r="A235" s="81"/>
      <c r="AS235" s="81"/>
      <c r="AT235" s="81"/>
      <c r="AU235" s="81"/>
      <c r="AV235" s="81"/>
    </row>
    <row r="236" spans="1:48" x14ac:dyDescent="0.25">
      <c r="A236" s="81"/>
      <c r="AS236" s="81"/>
      <c r="AT236" s="81"/>
      <c r="AU236" s="81"/>
      <c r="AV236" s="81"/>
    </row>
    <row r="237" spans="1:48" x14ac:dyDescent="0.25">
      <c r="A237" s="81"/>
      <c r="AS237" s="81"/>
      <c r="AT237" s="81"/>
      <c r="AU237" s="81"/>
      <c r="AV237" s="81"/>
    </row>
    <row r="238" spans="1:48" x14ac:dyDescent="0.25">
      <c r="A238" s="81"/>
      <c r="AS238" s="81"/>
      <c r="AT238" s="81"/>
      <c r="AU238" s="81"/>
      <c r="AV238" s="81"/>
    </row>
    <row r="239" spans="1:48" x14ac:dyDescent="0.25">
      <c r="A239" s="81"/>
      <c r="AS239" s="81"/>
      <c r="AT239" s="81"/>
      <c r="AU239" s="81"/>
      <c r="AV239" s="81"/>
    </row>
    <row r="240" spans="1:48" x14ac:dyDescent="0.25">
      <c r="A240" s="81"/>
      <c r="AS240" s="81"/>
      <c r="AT240" s="81"/>
      <c r="AU240" s="81"/>
      <c r="AV240" s="81"/>
    </row>
    <row r="241" spans="1:48" x14ac:dyDescent="0.25">
      <c r="A241" s="81"/>
      <c r="AS241" s="81"/>
      <c r="AT241" s="81"/>
      <c r="AU241" s="81"/>
      <c r="AV241" s="81"/>
    </row>
    <row r="242" spans="1:48" x14ac:dyDescent="0.25">
      <c r="A242" s="81"/>
      <c r="AS242" s="81"/>
      <c r="AT242" s="81"/>
      <c r="AU242" s="81"/>
      <c r="AV242" s="81"/>
    </row>
    <row r="243" spans="1:48" x14ac:dyDescent="0.25">
      <c r="A243" s="81"/>
      <c r="AS243" s="81"/>
      <c r="AT243" s="81"/>
      <c r="AU243" s="81"/>
      <c r="AV243" s="81"/>
    </row>
    <row r="244" spans="1:48" x14ac:dyDescent="0.25">
      <c r="A244" s="81"/>
      <c r="AS244" s="81"/>
      <c r="AT244" s="81"/>
      <c r="AU244" s="81"/>
      <c r="AV244" s="81"/>
    </row>
    <row r="245" spans="1:48" x14ac:dyDescent="0.25">
      <c r="A245" s="81"/>
      <c r="AS245" s="81"/>
      <c r="AT245" s="81"/>
      <c r="AU245" s="81"/>
      <c r="AV245" s="81"/>
    </row>
    <row r="246" spans="1:48" x14ac:dyDescent="0.25">
      <c r="A246" s="81"/>
      <c r="AS246" s="81"/>
      <c r="AT246" s="81"/>
      <c r="AU246" s="81"/>
      <c r="AV246" s="81"/>
    </row>
    <row r="247" spans="1:48" x14ac:dyDescent="0.25">
      <c r="A247" s="81"/>
      <c r="AS247" s="81"/>
      <c r="AT247" s="81"/>
      <c r="AU247" s="81"/>
      <c r="AV247" s="81"/>
    </row>
    <row r="248" spans="1:48" x14ac:dyDescent="0.25">
      <c r="A248" s="81"/>
      <c r="AS248" s="81"/>
      <c r="AT248" s="81"/>
      <c r="AU248" s="81"/>
      <c r="AV248" s="81"/>
    </row>
    <row r="249" spans="1:48" x14ac:dyDescent="0.25">
      <c r="A249" s="81"/>
      <c r="AS249" s="81"/>
      <c r="AT249" s="81"/>
      <c r="AU249" s="81"/>
      <c r="AV249" s="81"/>
    </row>
    <row r="250" spans="1:48" x14ac:dyDescent="0.25">
      <c r="A250" s="81"/>
      <c r="AS250" s="81"/>
      <c r="AT250" s="81"/>
      <c r="AU250" s="81"/>
      <c r="AV250" s="81"/>
    </row>
    <row r="251" spans="1:48" x14ac:dyDescent="0.25">
      <c r="A251" s="81"/>
      <c r="AS251" s="81"/>
      <c r="AT251" s="81"/>
      <c r="AU251" s="81"/>
      <c r="AV251" s="81"/>
    </row>
    <row r="252" spans="1:48" x14ac:dyDescent="0.25">
      <c r="A252" s="81"/>
      <c r="AS252" s="81"/>
      <c r="AT252" s="81"/>
      <c r="AU252" s="81"/>
      <c r="AV252" s="81"/>
    </row>
    <row r="253" spans="1:48" x14ac:dyDescent="0.25">
      <c r="A253" s="81"/>
      <c r="AS253" s="81"/>
      <c r="AT253" s="81"/>
      <c r="AU253" s="81"/>
      <c r="AV253" s="81"/>
    </row>
    <row r="254" spans="1:48" x14ac:dyDescent="0.25">
      <c r="A254" s="81"/>
      <c r="AS254" s="81"/>
      <c r="AT254" s="81"/>
      <c r="AU254" s="81"/>
      <c r="AV254" s="81"/>
    </row>
    <row r="255" spans="1:48" x14ac:dyDescent="0.25">
      <c r="A255" s="81"/>
      <c r="AS255" s="81"/>
      <c r="AT255" s="81"/>
      <c r="AU255" s="81"/>
      <c r="AV255" s="81"/>
    </row>
    <row r="256" spans="1:48" x14ac:dyDescent="0.25">
      <c r="A256" s="81"/>
      <c r="AS256" s="81"/>
      <c r="AT256" s="81"/>
      <c r="AU256" s="81"/>
      <c r="AV256" s="81"/>
    </row>
    <row r="257" spans="1:48" x14ac:dyDescent="0.25">
      <c r="A257" s="81"/>
      <c r="AS257" s="81"/>
      <c r="AT257" s="81"/>
      <c r="AU257" s="81"/>
      <c r="AV257" s="81"/>
    </row>
    <row r="258" spans="1:48" x14ac:dyDescent="0.25">
      <c r="A258" s="81"/>
      <c r="AS258" s="81"/>
      <c r="AT258" s="81"/>
      <c r="AU258" s="81"/>
      <c r="AV258" s="81"/>
    </row>
    <row r="259" spans="1:48" x14ac:dyDescent="0.25">
      <c r="A259" s="81"/>
      <c r="AS259" s="81"/>
      <c r="AT259" s="81"/>
      <c r="AU259" s="81"/>
      <c r="AV259" s="81"/>
    </row>
    <row r="260" spans="1:48" x14ac:dyDescent="0.25">
      <c r="A260" s="81"/>
      <c r="AS260" s="81"/>
      <c r="AT260" s="81"/>
      <c r="AU260" s="81"/>
      <c r="AV260" s="81"/>
    </row>
    <row r="261" spans="1:48" x14ac:dyDescent="0.25">
      <c r="A261" s="81"/>
      <c r="AS261" s="81"/>
      <c r="AT261" s="81"/>
      <c r="AU261" s="81"/>
      <c r="AV261" s="81"/>
    </row>
    <row r="262" spans="1:48" x14ac:dyDescent="0.25">
      <c r="A262" s="81"/>
      <c r="AS262" s="81"/>
      <c r="AT262" s="81"/>
      <c r="AU262" s="81"/>
      <c r="AV262" s="81"/>
    </row>
    <row r="263" spans="1:48" x14ac:dyDescent="0.25">
      <c r="A263" s="81"/>
      <c r="AS263" s="81"/>
      <c r="AT263" s="81"/>
      <c r="AU263" s="81"/>
      <c r="AV263" s="81"/>
    </row>
    <row r="264" spans="1:48" x14ac:dyDescent="0.25">
      <c r="A264" s="81"/>
      <c r="AS264" s="81"/>
      <c r="AT264" s="81"/>
      <c r="AU264" s="81"/>
      <c r="AV264" s="81"/>
    </row>
    <row r="265" spans="1:48" x14ac:dyDescent="0.25">
      <c r="A265" s="81"/>
      <c r="AS265" s="81"/>
      <c r="AT265" s="81"/>
      <c r="AU265" s="81"/>
      <c r="AV265" s="81"/>
    </row>
    <row r="266" spans="1:48" x14ac:dyDescent="0.25">
      <c r="A266" s="81"/>
      <c r="AS266" s="81"/>
      <c r="AT266" s="81"/>
      <c r="AU266" s="81"/>
      <c r="AV266" s="81"/>
    </row>
    <row r="267" spans="1:48" x14ac:dyDescent="0.25">
      <c r="A267" s="81"/>
      <c r="AS267" s="81"/>
      <c r="AT267" s="81"/>
      <c r="AU267" s="81"/>
      <c r="AV267" s="81"/>
    </row>
    <row r="268" spans="1:48" x14ac:dyDescent="0.25">
      <c r="A268" s="81"/>
      <c r="AS268" s="81"/>
      <c r="AT268" s="81"/>
      <c r="AU268" s="81"/>
      <c r="AV268" s="81"/>
    </row>
    <row r="269" spans="1:48" x14ac:dyDescent="0.25">
      <c r="A269" s="81"/>
      <c r="AS269" s="81"/>
      <c r="AT269" s="81"/>
      <c r="AU269" s="81"/>
      <c r="AV269" s="81"/>
    </row>
    <row r="270" spans="1:48" x14ac:dyDescent="0.25">
      <c r="A270" s="81"/>
      <c r="AS270" s="81"/>
      <c r="AT270" s="81"/>
      <c r="AU270" s="81"/>
      <c r="AV270" s="81"/>
    </row>
    <row r="271" spans="1:48" x14ac:dyDescent="0.25">
      <c r="A271" s="81"/>
      <c r="AS271" s="81"/>
      <c r="AT271" s="81"/>
      <c r="AU271" s="81"/>
      <c r="AV271" s="81"/>
    </row>
    <row r="272" spans="1:48" x14ac:dyDescent="0.25">
      <c r="A272" s="81"/>
      <c r="AS272" s="81"/>
      <c r="AT272" s="81"/>
      <c r="AU272" s="81"/>
      <c r="AV272" s="81"/>
    </row>
    <row r="273" spans="1:48" x14ac:dyDescent="0.25">
      <c r="A273" s="81"/>
      <c r="AS273" s="81"/>
      <c r="AT273" s="81"/>
      <c r="AU273" s="81"/>
      <c r="AV273" s="81"/>
    </row>
    <row r="274" spans="1:48" x14ac:dyDescent="0.25">
      <c r="A274" s="81"/>
      <c r="AS274" s="81"/>
      <c r="AT274" s="81"/>
      <c r="AU274" s="81"/>
      <c r="AV274" s="81"/>
    </row>
    <row r="275" spans="1:48" x14ac:dyDescent="0.25">
      <c r="A275" s="81"/>
      <c r="AS275" s="81"/>
      <c r="AT275" s="81"/>
      <c r="AU275" s="81"/>
      <c r="AV275" s="81"/>
    </row>
    <row r="276" spans="1:48" x14ac:dyDescent="0.25">
      <c r="A276" s="81"/>
      <c r="AS276" s="81"/>
      <c r="AT276" s="81"/>
      <c r="AU276" s="81"/>
      <c r="AV276" s="81"/>
    </row>
    <row r="277" spans="1:48" x14ac:dyDescent="0.25">
      <c r="A277" s="81"/>
      <c r="AS277" s="81"/>
      <c r="AT277" s="81"/>
      <c r="AU277" s="81"/>
      <c r="AV277" s="81"/>
    </row>
    <row r="278" spans="1:48" x14ac:dyDescent="0.25">
      <c r="A278" s="81"/>
      <c r="AS278" s="81"/>
      <c r="AT278" s="81"/>
      <c r="AU278" s="81"/>
      <c r="AV278" s="81"/>
    </row>
    <row r="279" spans="1:48" x14ac:dyDescent="0.25">
      <c r="A279" s="81"/>
      <c r="AS279" s="81"/>
      <c r="AT279" s="81"/>
      <c r="AU279" s="81"/>
      <c r="AV279" s="81"/>
    </row>
    <row r="280" spans="1:48" x14ac:dyDescent="0.25">
      <c r="A280" s="81"/>
      <c r="AS280" s="81"/>
      <c r="AT280" s="81"/>
      <c r="AU280" s="81"/>
      <c r="AV280" s="81"/>
    </row>
    <row r="281" spans="1:48" x14ac:dyDescent="0.25">
      <c r="A281" s="81"/>
      <c r="AS281" s="81"/>
      <c r="AT281" s="81"/>
      <c r="AU281" s="81"/>
      <c r="AV281" s="81"/>
    </row>
    <row r="282" spans="1:48" x14ac:dyDescent="0.25">
      <c r="A282" s="81"/>
      <c r="AS282" s="81"/>
      <c r="AT282" s="81"/>
      <c r="AU282" s="81"/>
      <c r="AV282" s="81"/>
    </row>
    <row r="283" spans="1:48" x14ac:dyDescent="0.25">
      <c r="A283" s="81"/>
      <c r="AS283" s="81"/>
      <c r="AT283" s="81"/>
      <c r="AU283" s="81"/>
      <c r="AV283" s="81"/>
    </row>
    <row r="284" spans="1:48" x14ac:dyDescent="0.25">
      <c r="A284" s="81"/>
      <c r="AS284" s="81"/>
      <c r="AT284" s="81"/>
      <c r="AU284" s="81"/>
      <c r="AV284" s="81"/>
    </row>
    <row r="285" spans="1:48" x14ac:dyDescent="0.25">
      <c r="A285" s="81"/>
      <c r="AS285" s="81"/>
      <c r="AT285" s="81"/>
      <c r="AU285" s="81"/>
      <c r="AV285" s="81"/>
    </row>
    <row r="286" spans="1:48" x14ac:dyDescent="0.25">
      <c r="A286" s="81"/>
      <c r="AS286" s="81"/>
      <c r="AT286" s="81"/>
      <c r="AU286" s="81"/>
      <c r="AV286" s="81"/>
    </row>
    <row r="287" spans="1:48" x14ac:dyDescent="0.25">
      <c r="A287" s="81"/>
      <c r="AS287" s="81"/>
      <c r="AT287" s="81"/>
      <c r="AU287" s="81"/>
      <c r="AV287" s="81"/>
    </row>
    <row r="288" spans="1:48" x14ac:dyDescent="0.25">
      <c r="A288" s="81"/>
      <c r="AS288" s="81"/>
      <c r="AT288" s="81"/>
      <c r="AU288" s="81"/>
      <c r="AV288" s="81"/>
    </row>
    <row r="289" spans="1:48" x14ac:dyDescent="0.25">
      <c r="A289" s="81"/>
      <c r="AS289" s="81"/>
      <c r="AT289" s="81"/>
      <c r="AU289" s="81"/>
      <c r="AV289" s="81"/>
    </row>
    <row r="290" spans="1:48" x14ac:dyDescent="0.25">
      <c r="A290" s="81"/>
      <c r="AS290" s="81"/>
      <c r="AT290" s="81"/>
      <c r="AU290" s="81"/>
      <c r="AV290" s="81"/>
    </row>
    <row r="291" spans="1:48" x14ac:dyDescent="0.25">
      <c r="A291" s="81"/>
      <c r="AS291" s="81"/>
      <c r="AT291" s="81"/>
      <c r="AU291" s="81"/>
      <c r="AV291" s="81"/>
    </row>
    <row r="292" spans="1:48" x14ac:dyDescent="0.25">
      <c r="A292" s="81"/>
      <c r="AS292" s="81"/>
      <c r="AT292" s="81"/>
      <c r="AU292" s="81"/>
      <c r="AV292" s="81"/>
    </row>
    <row r="293" spans="1:48" x14ac:dyDescent="0.25">
      <c r="A293" s="81"/>
      <c r="AS293" s="81"/>
      <c r="AT293" s="81"/>
      <c r="AU293" s="81"/>
      <c r="AV293" s="81"/>
    </row>
    <row r="294" spans="1:48" x14ac:dyDescent="0.25">
      <c r="A294" s="81"/>
      <c r="AS294" s="81"/>
      <c r="AT294" s="81"/>
      <c r="AU294" s="81"/>
      <c r="AV294" s="81"/>
    </row>
    <row r="295" spans="1:48" x14ac:dyDescent="0.25">
      <c r="A295" s="81"/>
      <c r="AS295" s="81"/>
      <c r="AT295" s="81"/>
      <c r="AU295" s="81"/>
      <c r="AV295" s="81"/>
    </row>
    <row r="296" spans="1:48" x14ac:dyDescent="0.25">
      <c r="A296" s="81"/>
      <c r="AS296" s="81"/>
      <c r="AT296" s="81"/>
      <c r="AU296" s="81"/>
      <c r="AV296" s="81"/>
    </row>
    <row r="297" spans="1:48" x14ac:dyDescent="0.25">
      <c r="A297" s="81"/>
      <c r="AS297" s="81"/>
      <c r="AT297" s="81"/>
      <c r="AU297" s="81"/>
      <c r="AV297" s="81"/>
    </row>
    <row r="298" spans="1:48" x14ac:dyDescent="0.25">
      <c r="A298" s="81"/>
      <c r="AS298" s="81"/>
      <c r="AT298" s="81"/>
      <c r="AU298" s="81"/>
      <c r="AV298" s="81"/>
    </row>
    <row r="299" spans="1:48" x14ac:dyDescent="0.25">
      <c r="A299" s="81"/>
      <c r="AS299" s="81"/>
      <c r="AT299" s="81"/>
      <c r="AU299" s="81"/>
      <c r="AV299" s="81"/>
    </row>
    <row r="300" spans="1:48" x14ac:dyDescent="0.25">
      <c r="A300" s="81"/>
      <c r="AS300" s="81"/>
      <c r="AT300" s="81"/>
      <c r="AU300" s="81"/>
      <c r="AV300" s="81"/>
    </row>
    <row r="301" spans="1:48" x14ac:dyDescent="0.25">
      <c r="A301" s="81"/>
      <c r="AS301" s="81"/>
      <c r="AT301" s="81"/>
      <c r="AU301" s="81"/>
      <c r="AV301" s="81"/>
    </row>
    <row r="302" spans="1:48" x14ac:dyDescent="0.25">
      <c r="A302" s="81"/>
      <c r="AS302" s="81"/>
      <c r="AT302" s="81"/>
      <c r="AU302" s="81"/>
      <c r="AV302" s="81"/>
    </row>
    <row r="303" spans="1:48" x14ac:dyDescent="0.25">
      <c r="A303" s="81"/>
      <c r="AS303" s="81"/>
      <c r="AT303" s="81"/>
      <c r="AU303" s="81"/>
      <c r="AV303" s="81"/>
    </row>
    <row r="304" spans="1:48" x14ac:dyDescent="0.25">
      <c r="A304" s="81"/>
      <c r="AS304" s="81"/>
      <c r="AT304" s="81"/>
      <c r="AU304" s="81"/>
      <c r="AV304" s="81"/>
    </row>
    <row r="305" spans="1:48" x14ac:dyDescent="0.25">
      <c r="A305" s="81"/>
      <c r="AS305" s="81"/>
      <c r="AT305" s="81"/>
      <c r="AU305" s="81"/>
      <c r="AV305" s="81"/>
    </row>
    <row r="306" spans="1:48" x14ac:dyDescent="0.25">
      <c r="A306" s="81"/>
      <c r="AS306" s="81"/>
      <c r="AT306" s="81"/>
      <c r="AU306" s="81"/>
      <c r="AV306" s="81"/>
    </row>
    <row r="307" spans="1:48" x14ac:dyDescent="0.25">
      <c r="A307" s="81"/>
      <c r="AS307" s="81"/>
      <c r="AT307" s="81"/>
      <c r="AU307" s="81"/>
      <c r="AV307" s="81"/>
    </row>
    <row r="308" spans="1:48" x14ac:dyDescent="0.25">
      <c r="A308" s="81"/>
      <c r="AS308" s="81"/>
      <c r="AT308" s="81"/>
      <c r="AU308" s="81"/>
      <c r="AV308" s="81"/>
    </row>
    <row r="309" spans="1:48" x14ac:dyDescent="0.25">
      <c r="A309" s="81"/>
      <c r="AS309" s="81"/>
      <c r="AT309" s="81"/>
      <c r="AU309" s="81"/>
      <c r="AV309" s="81"/>
    </row>
    <row r="310" spans="1:48" x14ac:dyDescent="0.25">
      <c r="A310" s="81"/>
      <c r="AS310" s="81"/>
      <c r="AT310" s="81"/>
      <c r="AU310" s="81"/>
      <c r="AV310" s="81"/>
    </row>
    <row r="311" spans="1:48" x14ac:dyDescent="0.25">
      <c r="A311" s="81"/>
      <c r="AS311" s="81"/>
      <c r="AT311" s="81"/>
      <c r="AU311" s="81"/>
      <c r="AV311" s="81"/>
    </row>
    <row r="312" spans="1:48" x14ac:dyDescent="0.25">
      <c r="A312" s="81"/>
      <c r="AS312" s="81"/>
      <c r="AT312" s="81"/>
      <c r="AU312" s="81"/>
      <c r="AV312" s="81"/>
    </row>
    <row r="313" spans="1:48" x14ac:dyDescent="0.25">
      <c r="A313" s="81"/>
      <c r="AS313" s="81"/>
      <c r="AT313" s="81"/>
      <c r="AU313" s="81"/>
      <c r="AV313" s="81"/>
    </row>
    <row r="314" spans="1:48" x14ac:dyDescent="0.25">
      <c r="A314" s="81"/>
      <c r="AS314" s="81"/>
      <c r="AT314" s="81"/>
      <c r="AU314" s="81"/>
      <c r="AV314" s="81"/>
    </row>
    <row r="315" spans="1:48" x14ac:dyDescent="0.25">
      <c r="A315" s="81"/>
      <c r="AS315" s="81"/>
      <c r="AT315" s="81"/>
      <c r="AU315" s="81"/>
      <c r="AV315" s="81"/>
    </row>
    <row r="316" spans="1:48" x14ac:dyDescent="0.25">
      <c r="A316" s="81"/>
      <c r="AS316" s="81"/>
      <c r="AT316" s="81"/>
      <c r="AU316" s="81"/>
      <c r="AV316" s="81"/>
    </row>
    <row r="317" spans="1:48" x14ac:dyDescent="0.25">
      <c r="A317" s="81"/>
      <c r="AS317" s="81"/>
      <c r="AT317" s="81"/>
      <c r="AU317" s="81"/>
      <c r="AV317" s="81"/>
    </row>
    <row r="318" spans="1:48" x14ac:dyDescent="0.25">
      <c r="A318" s="81"/>
      <c r="AS318" s="81"/>
      <c r="AT318" s="81"/>
      <c r="AU318" s="81"/>
      <c r="AV318" s="81"/>
    </row>
    <row r="319" spans="1:48" x14ac:dyDescent="0.25">
      <c r="A319" s="81"/>
      <c r="AS319" s="81"/>
      <c r="AT319" s="81"/>
      <c r="AU319" s="81"/>
      <c r="AV319" s="81"/>
    </row>
    <row r="320" spans="1:48" x14ac:dyDescent="0.25">
      <c r="A320" s="81"/>
      <c r="AS320" s="81"/>
      <c r="AT320" s="81"/>
      <c r="AU320" s="81"/>
      <c r="AV320" s="81"/>
    </row>
    <row r="321" spans="1:48" x14ac:dyDescent="0.25">
      <c r="A321" s="81"/>
      <c r="AS321" s="81"/>
      <c r="AT321" s="81"/>
      <c r="AU321" s="81"/>
      <c r="AV321" s="81"/>
    </row>
  </sheetData>
  <mergeCells count="550">
    <mergeCell ref="G78:G79"/>
    <mergeCell ref="U49:U50"/>
    <mergeCell ref="AM49:AM50"/>
    <mergeCell ref="AN49:AN50"/>
    <mergeCell ref="AO49:AO50"/>
    <mergeCell ref="H78:H79"/>
    <mergeCell ref="I78:I79"/>
    <mergeCell ref="J78:J79"/>
    <mergeCell ref="K78:K79"/>
    <mergeCell ref="L78:L79"/>
    <mergeCell ref="M78:M79"/>
    <mergeCell ref="N78:N79"/>
    <mergeCell ref="O78:O79"/>
    <mergeCell ref="P78:P79"/>
    <mergeCell ref="Q78:Q79"/>
    <mergeCell ref="S78:S79"/>
    <mergeCell ref="R78:R79"/>
    <mergeCell ref="T78:T79"/>
    <mergeCell ref="U78:U79"/>
    <mergeCell ref="R52:R57"/>
    <mergeCell ref="AM64:AM68"/>
    <mergeCell ref="AN64:AN68"/>
    <mergeCell ref="AO64:AO68"/>
    <mergeCell ref="R49:R50"/>
    <mergeCell ref="E71:E72"/>
    <mergeCell ref="D71:D72"/>
    <mergeCell ref="A78:A79"/>
    <mergeCell ref="B78:B79"/>
    <mergeCell ref="C78:C79"/>
    <mergeCell ref="D78:D79"/>
    <mergeCell ref="E78:E79"/>
    <mergeCell ref="F78:F79"/>
    <mergeCell ref="N71:N72"/>
    <mergeCell ref="M71:M72"/>
    <mergeCell ref="L71:L72"/>
    <mergeCell ref="K71:K72"/>
    <mergeCell ref="J71:J72"/>
    <mergeCell ref="I71:I72"/>
    <mergeCell ref="H71:H72"/>
    <mergeCell ref="G71:G72"/>
    <mergeCell ref="F71:F72"/>
    <mergeCell ref="A35:A40"/>
    <mergeCell ref="B35:B40"/>
    <mergeCell ref="C41:C47"/>
    <mergeCell ref="D41:D47"/>
    <mergeCell ref="F41:F47"/>
    <mergeCell ref="G41:G47"/>
    <mergeCell ref="C52:C57"/>
    <mergeCell ref="D52:D57"/>
    <mergeCell ref="E52:E57"/>
    <mergeCell ref="A41:A48"/>
    <mergeCell ref="B41:B48"/>
    <mergeCell ref="A52:A57"/>
    <mergeCell ref="G52:G57"/>
    <mergeCell ref="A49:A50"/>
    <mergeCell ref="B49:B50"/>
    <mergeCell ref="C49:C50"/>
    <mergeCell ref="D49:D50"/>
    <mergeCell ref="E49:E50"/>
    <mergeCell ref="F49:F50"/>
    <mergeCell ref="G49:G50"/>
    <mergeCell ref="B52:B57"/>
    <mergeCell ref="F52:F57"/>
    <mergeCell ref="C35:C40"/>
    <mergeCell ref="D35:D40"/>
    <mergeCell ref="BH52:BH57"/>
    <mergeCell ref="BC52:BC57"/>
    <mergeCell ref="BD52:BD57"/>
    <mergeCell ref="BA52:BA57"/>
    <mergeCell ref="P52:P57"/>
    <mergeCell ref="Q52:Q57"/>
    <mergeCell ref="BB58:BB63"/>
    <mergeCell ref="BC58:BC63"/>
    <mergeCell ref="BD58:BD63"/>
    <mergeCell ref="AQ58:AQ63"/>
    <mergeCell ref="AR58:AR63"/>
    <mergeCell ref="S58:S63"/>
    <mergeCell ref="AO52:AO57"/>
    <mergeCell ref="AO58:AO63"/>
    <mergeCell ref="AP58:AP63"/>
    <mergeCell ref="BH58:BH63"/>
    <mergeCell ref="BG58:BG63"/>
    <mergeCell ref="AX58:AX63"/>
    <mergeCell ref="AY58:AY63"/>
    <mergeCell ref="BF58:BF63"/>
    <mergeCell ref="AM52:AM57"/>
    <mergeCell ref="AN52:AN57"/>
    <mergeCell ref="S52:S57"/>
    <mergeCell ref="T52:T57"/>
    <mergeCell ref="BH64:BH68"/>
    <mergeCell ref="AY64:AY68"/>
    <mergeCell ref="AZ64:AZ68"/>
    <mergeCell ref="BA64:BA68"/>
    <mergeCell ref="BB64:BB68"/>
    <mergeCell ref="BC64:BC68"/>
    <mergeCell ref="BD64:BD68"/>
    <mergeCell ref="BE64:BE68"/>
    <mergeCell ref="BF64:BF68"/>
    <mergeCell ref="BG64:BG68"/>
    <mergeCell ref="AN58:AN63"/>
    <mergeCell ref="O58:O63"/>
    <mergeCell ref="H58:H63"/>
    <mergeCell ref="T64:T68"/>
    <mergeCell ref="P58:P63"/>
    <mergeCell ref="Q58:Q63"/>
    <mergeCell ref="N64:N68"/>
    <mergeCell ref="O64:O68"/>
    <mergeCell ref="P64:P68"/>
    <mergeCell ref="Q64:Q68"/>
    <mergeCell ref="B58:B63"/>
    <mergeCell ref="C58:C63"/>
    <mergeCell ref="D58:D63"/>
    <mergeCell ref="E58:E63"/>
    <mergeCell ref="F58:F63"/>
    <mergeCell ref="T58:T63"/>
    <mergeCell ref="U64:U68"/>
    <mergeCell ref="U58:U63"/>
    <mergeCell ref="AM58:AM63"/>
    <mergeCell ref="E64:E68"/>
    <mergeCell ref="F64:F68"/>
    <mergeCell ref="S49:S50"/>
    <mergeCell ref="E35:E40"/>
    <mergeCell ref="F35:F40"/>
    <mergeCell ref="G35:G40"/>
    <mergeCell ref="P49:P50"/>
    <mergeCell ref="Q49:Q50"/>
    <mergeCell ref="C64:C68"/>
    <mergeCell ref="D64:D68"/>
    <mergeCell ref="I64:I68"/>
    <mergeCell ref="N58:N63"/>
    <mergeCell ref="J35:J40"/>
    <mergeCell ref="K35:K40"/>
    <mergeCell ref="M41:M47"/>
    <mergeCell ref="N41:N47"/>
    <mergeCell ref="O41:O47"/>
    <mergeCell ref="I41:I48"/>
    <mergeCell ref="O52:O57"/>
    <mergeCell ref="I52:I57"/>
    <mergeCell ref="J52:J57"/>
    <mergeCell ref="M52:M57"/>
    <mergeCell ref="M49:M50"/>
    <mergeCell ref="N49:N50"/>
    <mergeCell ref="O49:O50"/>
    <mergeCell ref="H52:H57"/>
    <mergeCell ref="K52:K57"/>
    <mergeCell ref="L52:L57"/>
    <mergeCell ref="G64:G68"/>
    <mergeCell ref="H64:H68"/>
    <mergeCell ref="L35:L40"/>
    <mergeCell ref="M35:M40"/>
    <mergeCell ref="L41:L47"/>
    <mergeCell ref="J58:J63"/>
    <mergeCell ref="K58:K63"/>
    <mergeCell ref="L58:L63"/>
    <mergeCell ref="M58:M63"/>
    <mergeCell ref="I58:I63"/>
    <mergeCell ref="G58:G63"/>
    <mergeCell ref="H35:H40"/>
    <mergeCell ref="I35:I40"/>
    <mergeCell ref="H49:H50"/>
    <mergeCell ref="I49:I50"/>
    <mergeCell ref="J49:J50"/>
    <mergeCell ref="K49:K50"/>
    <mergeCell ref="H16:T16"/>
    <mergeCell ref="V16:AE16"/>
    <mergeCell ref="V17:Y17"/>
    <mergeCell ref="Z17:AA17"/>
    <mergeCell ref="H20:H27"/>
    <mergeCell ref="R20:R27"/>
    <mergeCell ref="S20:S27"/>
    <mergeCell ref="T20:T27"/>
    <mergeCell ref="J20:J27"/>
    <mergeCell ref="K20:K27"/>
    <mergeCell ref="U35:U40"/>
    <mergeCell ref="P20:P27"/>
    <mergeCell ref="O20:O27"/>
    <mergeCell ref="L20:L27"/>
    <mergeCell ref="U20:U27"/>
    <mergeCell ref="M20:M27"/>
    <mergeCell ref="N20:N27"/>
    <mergeCell ref="Q20:Q27"/>
    <mergeCell ref="S28:S32"/>
    <mergeCell ref="T28:T32"/>
    <mergeCell ref="U28:U32"/>
    <mergeCell ref="BH20:BH27"/>
    <mergeCell ref="AQ20:AQ27"/>
    <mergeCell ref="AR20:AR27"/>
    <mergeCell ref="AP20:AP27"/>
    <mergeCell ref="AX16:AX18"/>
    <mergeCell ref="AY16:BA16"/>
    <mergeCell ref="BB16:BC16"/>
    <mergeCell ref="BD16:BD18"/>
    <mergeCell ref="BE16:BE18"/>
    <mergeCell ref="BF16:BH16"/>
    <mergeCell ref="AR16:AR18"/>
    <mergeCell ref="AS16:AS18"/>
    <mergeCell ref="AT16:AT18"/>
    <mergeCell ref="AS20:AS27"/>
    <mergeCell ref="AT20:AT27"/>
    <mergeCell ref="AU20:AU27"/>
    <mergeCell ref="AV20:AV27"/>
    <mergeCell ref="AW20:AW27"/>
    <mergeCell ref="AX20:AX27"/>
    <mergeCell ref="AY20:AY27"/>
    <mergeCell ref="BF20:BF27"/>
    <mergeCell ref="AZ20:AZ27"/>
    <mergeCell ref="A20:A27"/>
    <mergeCell ref="BF41:BF47"/>
    <mergeCell ref="B20:B27"/>
    <mergeCell ref="C20:C27"/>
    <mergeCell ref="D20:D27"/>
    <mergeCell ref="E20:E27"/>
    <mergeCell ref="F20:F27"/>
    <mergeCell ref="BG20:BG27"/>
    <mergeCell ref="G20:G27"/>
    <mergeCell ref="N35:N40"/>
    <mergeCell ref="O35:O40"/>
    <mergeCell ref="P35:P40"/>
    <mergeCell ref="Q35:Q40"/>
    <mergeCell ref="R35:R40"/>
    <mergeCell ref="S35:S40"/>
    <mergeCell ref="T35:T40"/>
    <mergeCell ref="H41:H47"/>
    <mergeCell ref="J41:J47"/>
    <mergeCell ref="K41:K47"/>
    <mergeCell ref="I20:I27"/>
    <mergeCell ref="AM20:AM27"/>
    <mergeCell ref="AN20:AN27"/>
    <mergeCell ref="AO20:AO27"/>
    <mergeCell ref="AT35:AT40"/>
    <mergeCell ref="AM16:AM18"/>
    <mergeCell ref="AN16:AN18"/>
    <mergeCell ref="AO16:AO18"/>
    <mergeCell ref="AP16:AP18"/>
    <mergeCell ref="AQ16:AQ18"/>
    <mergeCell ref="AU16:AU18"/>
    <mergeCell ref="AV16:AV18"/>
    <mergeCell ref="AW16:AW18"/>
    <mergeCell ref="AI16:AL16"/>
    <mergeCell ref="AM15:AP15"/>
    <mergeCell ref="AQ15:AV15"/>
    <mergeCell ref="AB17:AE17"/>
    <mergeCell ref="AF16:AH16"/>
    <mergeCell ref="AF17:AH17"/>
    <mergeCell ref="A15:A19"/>
    <mergeCell ref="B15:G16"/>
    <mergeCell ref="H15:AL15"/>
    <mergeCell ref="AW15:BH15"/>
    <mergeCell ref="AR52:AR57"/>
    <mergeCell ref="AS52:AS57"/>
    <mergeCell ref="AU52:AU57"/>
    <mergeCell ref="AV52:AV57"/>
    <mergeCell ref="AS64:AS68"/>
    <mergeCell ref="AT64:AT68"/>
    <mergeCell ref="AS58:AS63"/>
    <mergeCell ref="AT58:AT63"/>
    <mergeCell ref="AT52:AT57"/>
    <mergeCell ref="AR64:AR68"/>
    <mergeCell ref="AR49:AR50"/>
    <mergeCell ref="AS49:AS50"/>
    <mergeCell ref="AT49:AT50"/>
    <mergeCell ref="AU49:AU50"/>
    <mergeCell ref="AV49:AV50"/>
    <mergeCell ref="AW49:AW50"/>
    <mergeCell ref="AX49:AX50"/>
    <mergeCell ref="AQ41:AQ47"/>
    <mergeCell ref="AR41:AR47"/>
    <mergeCell ref="AS41:AS47"/>
    <mergeCell ref="AT41:AT47"/>
    <mergeCell ref="AU41:AU47"/>
    <mergeCell ref="AV41:AV47"/>
    <mergeCell ref="AW41:AW47"/>
    <mergeCell ref="AX41:AX47"/>
    <mergeCell ref="BG49:BG50"/>
    <mergeCell ref="BB49:BB50"/>
    <mergeCell ref="AZ49:AZ50"/>
    <mergeCell ref="BF49:BF50"/>
    <mergeCell ref="BA20:BA27"/>
    <mergeCell ref="BB20:BB27"/>
    <mergeCell ref="BA49:BA50"/>
    <mergeCell ref="AZ52:AZ57"/>
    <mergeCell ref="BC49:BC50"/>
    <mergeCell ref="BD49:BD50"/>
    <mergeCell ref="BE49:BE50"/>
    <mergeCell ref="BD41:BD47"/>
    <mergeCell ref="BC20:BC27"/>
    <mergeCell ref="BD20:BD27"/>
    <mergeCell ref="BE20:BE27"/>
    <mergeCell ref="BE35:BE40"/>
    <mergeCell ref="BF35:BF40"/>
    <mergeCell ref="BG35:BG40"/>
    <mergeCell ref="BG41:BG47"/>
    <mergeCell ref="BF28:BF32"/>
    <mergeCell ref="BG28:BG32"/>
    <mergeCell ref="BE52:BE57"/>
    <mergeCell ref="BF52:BF57"/>
    <mergeCell ref="BG52:BG57"/>
    <mergeCell ref="BB52:BB57"/>
    <mergeCell ref="BE41:BE47"/>
    <mergeCell ref="AU35:AU40"/>
    <mergeCell ref="AV28:AV32"/>
    <mergeCell ref="AW28:AW32"/>
    <mergeCell ref="AX28:AX32"/>
    <mergeCell ref="AY28:AY32"/>
    <mergeCell ref="AZ28:AZ32"/>
    <mergeCell ref="BA28:BA32"/>
    <mergeCell ref="BB28:BB32"/>
    <mergeCell ref="BC28:BC32"/>
    <mergeCell ref="BD28:BD32"/>
    <mergeCell ref="BE28:BE32"/>
    <mergeCell ref="AY49:AY50"/>
    <mergeCell ref="AY41:AY47"/>
    <mergeCell ref="AY52:AY57"/>
    <mergeCell ref="AW52:AW57"/>
    <mergeCell ref="AX52:AX57"/>
    <mergeCell ref="E69:E70"/>
    <mergeCell ref="F69:F70"/>
    <mergeCell ref="S71:S72"/>
    <mergeCell ref="R71:R72"/>
    <mergeCell ref="Q71:Q72"/>
    <mergeCell ref="P71:P72"/>
    <mergeCell ref="O71:O72"/>
    <mergeCell ref="P69:P70"/>
    <mergeCell ref="BE58:BE63"/>
    <mergeCell ref="AV58:AV63"/>
    <mergeCell ref="AW58:AW63"/>
    <mergeCell ref="AZ58:AZ63"/>
    <mergeCell ref="BA58:BA63"/>
    <mergeCell ref="AU64:AU68"/>
    <mergeCell ref="AV64:AV68"/>
    <mergeCell ref="AW64:AW68"/>
    <mergeCell ref="AX64:AX68"/>
    <mergeCell ref="AU58:AU63"/>
    <mergeCell ref="AP64:AP68"/>
    <mergeCell ref="AQ64:AQ68"/>
    <mergeCell ref="G69:G70"/>
    <mergeCell ref="J64:J68"/>
    <mergeCell ref="L64:L68"/>
    <mergeCell ref="M64:M68"/>
    <mergeCell ref="U41:U47"/>
    <mergeCell ref="AP69:AP70"/>
    <mergeCell ref="AQ69:AQ70"/>
    <mergeCell ref="AM41:AM47"/>
    <mergeCell ref="U69:U70"/>
    <mergeCell ref="H69:H70"/>
    <mergeCell ref="I69:I70"/>
    <mergeCell ref="J69:J70"/>
    <mergeCell ref="K69:K70"/>
    <mergeCell ref="L69:L70"/>
    <mergeCell ref="AM69:AM70"/>
    <mergeCell ref="AN69:AN70"/>
    <mergeCell ref="T41:T47"/>
    <mergeCell ref="P41:P47"/>
    <mergeCell ref="Q41:Q47"/>
    <mergeCell ref="AP49:AP50"/>
    <mergeCell ref="AP41:AP47"/>
    <mergeCell ref="AQ49:AQ50"/>
    <mergeCell ref="AP52:AP57"/>
    <mergeCell ref="AQ52:AQ57"/>
    <mergeCell ref="L49:L50"/>
    <mergeCell ref="K64:K68"/>
    <mergeCell ref="T49:T50"/>
    <mergeCell ref="N52:N57"/>
    <mergeCell ref="BH35:BH40"/>
    <mergeCell ref="U52:U57"/>
    <mergeCell ref="AV35:AV40"/>
    <mergeCell ref="AW35:AW40"/>
    <mergeCell ref="AX35:AX40"/>
    <mergeCell ref="AY35:AY40"/>
    <mergeCell ref="AZ35:AZ40"/>
    <mergeCell ref="BA35:BA40"/>
    <mergeCell ref="BB35:BB40"/>
    <mergeCell ref="AM35:AM40"/>
    <mergeCell ref="AN35:AN40"/>
    <mergeCell ref="AO35:AO40"/>
    <mergeCell ref="AP35:AP40"/>
    <mergeCell ref="AQ35:AQ40"/>
    <mergeCell ref="AR35:AR40"/>
    <mergeCell ref="AS35:AS40"/>
    <mergeCell ref="AO41:AO47"/>
    <mergeCell ref="BH49:BH50"/>
    <mergeCell ref="AZ41:AZ47"/>
    <mergeCell ref="BA41:BA47"/>
    <mergeCell ref="BB41:BB47"/>
    <mergeCell ref="BC41:BC47"/>
    <mergeCell ref="BC35:BC40"/>
    <mergeCell ref="BD35:BD40"/>
    <mergeCell ref="AZ69:AZ70"/>
    <mergeCell ref="BA69:BA70"/>
    <mergeCell ref="BB69:BB70"/>
    <mergeCell ref="BC69:BC70"/>
    <mergeCell ref="BD69:BD70"/>
    <mergeCell ref="BE69:BE70"/>
    <mergeCell ref="BF69:BF70"/>
    <mergeCell ref="BG69:BG70"/>
    <mergeCell ref="BF71:BF72"/>
    <mergeCell ref="BG71:BG72"/>
    <mergeCell ref="BH41:BH47"/>
    <mergeCell ref="AR69:AR70"/>
    <mergeCell ref="AS69:AS70"/>
    <mergeCell ref="AT69:AT70"/>
    <mergeCell ref="AU69:AU70"/>
    <mergeCell ref="AP71:AP72"/>
    <mergeCell ref="AQ71:AQ72"/>
    <mergeCell ref="AR71:AR72"/>
    <mergeCell ref="AS71:AS72"/>
    <mergeCell ref="AT71:AT72"/>
    <mergeCell ref="AU71:AU72"/>
    <mergeCell ref="BE71:BE72"/>
    <mergeCell ref="AX71:AX72"/>
    <mergeCell ref="AY71:AY72"/>
    <mergeCell ref="AZ71:AZ72"/>
    <mergeCell ref="BA71:BA72"/>
    <mergeCell ref="BB71:BB72"/>
    <mergeCell ref="BC71:BC72"/>
    <mergeCell ref="BD71:BD72"/>
    <mergeCell ref="BH69:BH70"/>
    <mergeCell ref="BH71:BH72"/>
    <mergeCell ref="AW69:AW70"/>
    <mergeCell ref="AX69:AX70"/>
    <mergeCell ref="AY69:AY70"/>
    <mergeCell ref="AM71:AM72"/>
    <mergeCell ref="AN71:AN72"/>
    <mergeCell ref="E41:E47"/>
    <mergeCell ref="A58:A63"/>
    <mergeCell ref="R41:R47"/>
    <mergeCell ref="S41:S47"/>
    <mergeCell ref="AN41:AN47"/>
    <mergeCell ref="U71:U72"/>
    <mergeCell ref="T71:T72"/>
    <mergeCell ref="C71:C72"/>
    <mergeCell ref="B71:B72"/>
    <mergeCell ref="T69:T70"/>
    <mergeCell ref="S64:S68"/>
    <mergeCell ref="R64:R68"/>
    <mergeCell ref="R58:R63"/>
    <mergeCell ref="A71:A72"/>
    <mergeCell ref="A69:A70"/>
    <mergeCell ref="B69:B70"/>
    <mergeCell ref="M69:M70"/>
    <mergeCell ref="N69:N70"/>
    <mergeCell ref="A64:A68"/>
    <mergeCell ref="B64:B68"/>
    <mergeCell ref="S69:S70"/>
    <mergeCell ref="O69:O70"/>
    <mergeCell ref="AV69:AV70"/>
    <mergeCell ref="AV71:AV72"/>
    <mergeCell ref="AW71:AW72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S88:S89"/>
    <mergeCell ref="T88:T89"/>
    <mergeCell ref="U88:U89"/>
    <mergeCell ref="J88:J89"/>
    <mergeCell ref="K88:K89"/>
    <mergeCell ref="L88:L89"/>
    <mergeCell ref="M88:M89"/>
    <mergeCell ref="N88:N89"/>
    <mergeCell ref="AO69:AO70"/>
    <mergeCell ref="AO71:AO72"/>
    <mergeCell ref="O88:O89"/>
    <mergeCell ref="P88:P89"/>
    <mergeCell ref="Q88:Q89"/>
    <mergeCell ref="R88:R89"/>
    <mergeCell ref="A28:A32"/>
    <mergeCell ref="B28:B32"/>
    <mergeCell ref="C28:C32"/>
    <mergeCell ref="D28:D32"/>
    <mergeCell ref="E28:E32"/>
    <mergeCell ref="F28:F32"/>
    <mergeCell ref="G28:G32"/>
    <mergeCell ref="H28:H32"/>
    <mergeCell ref="I28:I32"/>
    <mergeCell ref="J28:J32"/>
    <mergeCell ref="K28:K32"/>
    <mergeCell ref="L28:L32"/>
    <mergeCell ref="M28:M32"/>
    <mergeCell ref="N28:N32"/>
    <mergeCell ref="O28:O32"/>
    <mergeCell ref="P28:P32"/>
    <mergeCell ref="Q28:Q32"/>
    <mergeCell ref="R28:R32"/>
    <mergeCell ref="Q69:Q70"/>
    <mergeCell ref="R69:R70"/>
    <mergeCell ref="C69:C70"/>
    <mergeCell ref="D69:D70"/>
    <mergeCell ref="BH28:BH32"/>
    <mergeCell ref="AM28:AM32"/>
    <mergeCell ref="AN28:AN32"/>
    <mergeCell ref="AO28:AO32"/>
    <mergeCell ref="AP28:AP32"/>
    <mergeCell ref="AQ28:AQ32"/>
    <mergeCell ref="AR28:AR32"/>
    <mergeCell ref="AS28:AS32"/>
    <mergeCell ref="AT28:AT32"/>
    <mergeCell ref="AU28:AU32"/>
    <mergeCell ref="AY96:AY97"/>
    <mergeCell ref="AX96:AX97"/>
    <mergeCell ref="AW96:AW97"/>
    <mergeCell ref="AV96:AV97"/>
    <mergeCell ref="AU96:AU97"/>
    <mergeCell ref="AT96:AT97"/>
    <mergeCell ref="AM96:AM97"/>
    <mergeCell ref="L96:L97"/>
    <mergeCell ref="K96:K97"/>
    <mergeCell ref="U96:U97"/>
    <mergeCell ref="T96:T97"/>
    <mergeCell ref="S96:S97"/>
    <mergeCell ref="R96:R97"/>
    <mergeCell ref="Q96:Q97"/>
    <mergeCell ref="P96:P97"/>
    <mergeCell ref="O96:O97"/>
    <mergeCell ref="N96:N97"/>
    <mergeCell ref="M96:M97"/>
    <mergeCell ref="AN96:AN97"/>
    <mergeCell ref="AO96:AO97"/>
    <mergeCell ref="AP96:AP97"/>
    <mergeCell ref="AQ96:AQ97"/>
    <mergeCell ref="AR96:AR97"/>
    <mergeCell ref="AS96:AS97"/>
    <mergeCell ref="BH96:BH97"/>
    <mergeCell ref="BG96:BG97"/>
    <mergeCell ref="BF96:BF97"/>
    <mergeCell ref="BE96:BE97"/>
    <mergeCell ref="BD96:BD97"/>
    <mergeCell ref="BC96:BC97"/>
    <mergeCell ref="BB96:BB97"/>
    <mergeCell ref="BA96:BA97"/>
    <mergeCell ref="AZ96:AZ97"/>
    <mergeCell ref="A120:C120"/>
    <mergeCell ref="A119:C119"/>
    <mergeCell ref="C96:C97"/>
    <mergeCell ref="A96:A97"/>
    <mergeCell ref="B96:B97"/>
    <mergeCell ref="J96:J97"/>
    <mergeCell ref="I96:I97"/>
    <mergeCell ref="H96:H97"/>
    <mergeCell ref="G96:G97"/>
    <mergeCell ref="F96:F97"/>
    <mergeCell ref="E96:E97"/>
    <mergeCell ref="D96:D97"/>
    <mergeCell ref="A118:C118"/>
    <mergeCell ref="A116:F116"/>
  </mergeCells>
  <printOptions horizontalCentered="1" verticalCentered="1"/>
  <pageMargins left="0.98425196850393704" right="0.98425196850393704" top="0.78740157480314965" bottom="0.78740157480314965" header="0.31496062992125984" footer="0.31496062992125984"/>
  <pageSetup paperSize="9" scale="40" fitToHeight="0" orientation="landscape" horizontalDpi="4294967293" verticalDpi="4294967293" r:id="rId1"/>
  <colBreaks count="4" manualBreakCount="4">
    <brk id="7" max="1048575" man="1"/>
    <brk id="21" max="1048575" man="1"/>
    <brk id="38" max="1048575" man="1"/>
    <brk id="4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RBTRANS LICITAÇÕES AGO 2019</vt:lpstr>
      <vt:lpstr>'RBTRANS LICITAÇÕES AGO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2018-01-17T16:36:43Z</cp:lastPrinted>
  <dcterms:created xsi:type="dcterms:W3CDTF">2013-10-11T22:10:57Z</dcterms:created>
  <dcterms:modified xsi:type="dcterms:W3CDTF">2019-09-26T16:34:06Z</dcterms:modified>
</cp:coreProperties>
</file>