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03-MARÇO\"/>
    </mc:Choice>
  </mc:AlternateContent>
  <bookViews>
    <workbookView xWindow="-120" yWindow="-120" windowWidth="29040" windowHeight="15720" tabRatio="805"/>
  </bookViews>
  <sheets>
    <sheet name="RBPREV LICITAÇÕES 03 2024" sheetId="4" r:id="rId1"/>
  </sheets>
  <definedNames>
    <definedName name="_xlnm._FilterDatabase" localSheetId="0" hidden="1">'RBPREV LICITAÇÕES 03 2024'!$C$4:$C$421</definedName>
    <definedName name="_xlnm.Print_Area" localSheetId="0">'RBPREV LICITAÇÕES 03 2024'!$A$4:$BH$59</definedName>
  </definedNames>
  <calcPr calcId="162913"/>
</workbook>
</file>

<file path=xl/calcChain.xml><?xml version="1.0" encoding="utf-8"?>
<calcChain xmlns="http://schemas.openxmlformats.org/spreadsheetml/2006/main">
  <c r="BE60" i="4" l="1"/>
  <c r="BD60" i="4"/>
  <c r="AK60" i="4"/>
  <c r="AL60" i="4"/>
  <c r="AL20" i="4"/>
  <c r="AI20" i="4"/>
  <c r="AE60" i="4"/>
  <c r="AD60" i="4"/>
  <c r="L60" i="4"/>
  <c r="AL59" i="4" l="1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3" i="4"/>
  <c r="AL41" i="4"/>
  <c r="AL39" i="4"/>
  <c r="AL36" i="4"/>
  <c r="AL33" i="4"/>
  <c r="AL29" i="4"/>
  <c r="AL25" i="4"/>
  <c r="AI51" i="4"/>
  <c r="AI53" i="4"/>
  <c r="AI33" i="4" l="1"/>
  <c r="AI34" i="4" s="1"/>
  <c r="AI35" i="4" s="1"/>
  <c r="AI29" i="4"/>
  <c r="AI30" i="4" s="1"/>
  <c r="AI31" i="4" s="1"/>
  <c r="AI32" i="4" s="1"/>
  <c r="AI22" i="4" l="1"/>
  <c r="AI23" i="4" s="1"/>
  <c r="AI21" i="4"/>
  <c r="AI24" i="4"/>
  <c r="AI25" i="4"/>
  <c r="AI26" i="4"/>
  <c r="AI27" i="4"/>
  <c r="AI28" i="4"/>
  <c r="AI36" i="4"/>
  <c r="AI37" i="4" s="1"/>
  <c r="AI38" i="4" s="1"/>
  <c r="AI39" i="4"/>
  <c r="AI40" i="4"/>
  <c r="AI41" i="4"/>
  <c r="AI43" i="4"/>
  <c r="AI44" i="4"/>
  <c r="AI45" i="4"/>
  <c r="AI46" i="4"/>
  <c r="AI47" i="4"/>
  <c r="AI48" i="4"/>
  <c r="AI55" i="4"/>
  <c r="AI56" i="4"/>
  <c r="AI57" i="4"/>
  <c r="AI59" i="4"/>
  <c r="AH60" i="4"/>
  <c r="AI60" i="4" l="1"/>
  <c r="AJ60" i="4" l="1"/>
</calcChain>
</file>

<file path=xl/sharedStrings.xml><?xml version="1.0" encoding="utf-8"?>
<sst xmlns="http://schemas.openxmlformats.org/spreadsheetml/2006/main" count="896" uniqueCount="350">
  <si>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</si>
  <si>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</si>
  <si>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</si>
  <si>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</si>
  <si>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</si>
  <si>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</si>
  <si>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</si>
  <si>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</si>
  <si>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</si>
  <si>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</si>
  <si>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</si>
  <si>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</si>
  <si>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</si>
  <si>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</si>
  <si>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</si>
  <si>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</si>
  <si>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</si>
  <si>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</si>
  <si>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</si>
  <si>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</si>
  <si>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</si>
  <si>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</si>
  <si>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</si>
  <si>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</si>
  <si>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</si>
  <si>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</si>
  <si>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</si>
  <si>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</si>
  <si>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</si>
  <si>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</si>
  <si>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</si>
  <si>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</si>
  <si>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</si>
  <si>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</si>
  <si>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</si>
  <si>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</si>
  <si>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</si>
  <si>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</si>
  <si>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</si>
  <si>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</si>
  <si>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</si>
  <si>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</si>
  <si>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</si>
  <si>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</si>
  <si>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</si>
  <si>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</si>
  <si>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</si>
  <si>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</si>
  <si>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</si>
  <si>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</si>
  <si>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</si>
  <si>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</si>
  <si>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</si>
  <si>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</si>
  <si>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</si>
  <si>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</si>
  <si>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</si>
  <si>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</si>
  <si>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</si>
  <si>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</si>
  <si>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</si>
  <si>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</si>
  <si>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</si>
  <si>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</si>
  <si>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</si>
  <si>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(aj)</t>
  </si>
  <si>
    <t>(am)</t>
  </si>
  <si>
    <t>(an)</t>
  </si>
  <si>
    <t>(ao)</t>
  </si>
  <si>
    <t>(ap)</t>
  </si>
  <si>
    <t>(aq)</t>
  </si>
  <si>
    <t>(ar)</t>
  </si>
  <si>
    <t>(as)</t>
  </si>
  <si>
    <t>Contrato e Termo Aditivo</t>
  </si>
  <si>
    <t>Especificação de obras e serviços de engenharia</t>
  </si>
  <si>
    <t>(at)</t>
  </si>
  <si>
    <t>Adesão a Registro de Preços</t>
  </si>
  <si>
    <t>Órgão Gerenciador</t>
  </si>
  <si>
    <t>Nº da Ata</t>
  </si>
  <si>
    <t>Nº do DOE de publicação da Ata</t>
  </si>
  <si>
    <t>(au)</t>
  </si>
  <si>
    <t>(av)</t>
  </si>
  <si>
    <t>(ax)</t>
  </si>
  <si>
    <t>(az)</t>
  </si>
  <si>
    <t>Enquadramento</t>
  </si>
  <si>
    <t>Fundamentação Legal</t>
  </si>
  <si>
    <t>Nº do DOE de publicação da autorização</t>
  </si>
  <si>
    <t>Nº do DOE de publicação da ratificação</t>
  </si>
  <si>
    <t>Data do DOE</t>
  </si>
  <si>
    <t>(ay)</t>
  </si>
  <si>
    <t>(ba)</t>
  </si>
  <si>
    <t>(bb)</t>
  </si>
  <si>
    <t>(bc)</t>
  </si>
  <si>
    <t>(bd)</t>
  </si>
  <si>
    <t>(be)</t>
  </si>
  <si>
    <t>Dispensa ou Inexigibilidade de Licitação</t>
  </si>
  <si>
    <t>33.90.39.00</t>
  </si>
  <si>
    <t>Menor preço por item</t>
  </si>
  <si>
    <t>-</t>
  </si>
  <si>
    <t>(u )</t>
  </si>
  <si>
    <t>Nº do Termo</t>
  </si>
  <si>
    <t>Art. 57 - LF nº 8.666/93</t>
  </si>
  <si>
    <t>Art. 65, caput e §§ 1º a 6º - LF nº 8.666/93</t>
  </si>
  <si>
    <t>(ad)</t>
  </si>
  <si>
    <t xml:space="preserve">(ae) </t>
  </si>
  <si>
    <t>Apostilamento</t>
  </si>
  <si>
    <t>Art. 65, § 8º - LF nº 8.666/93</t>
  </si>
  <si>
    <t>Data da concessão do reajuste</t>
  </si>
  <si>
    <t>% de reajuste</t>
  </si>
  <si>
    <t>Valor do reajuste</t>
  </si>
  <si>
    <t>(ag)</t>
  </si>
  <si>
    <t>(ah)</t>
  </si>
  <si>
    <t>(ai) = (k) - (ae) + (ad) + (ah)</t>
  </si>
  <si>
    <t xml:space="preserve">(ak) </t>
  </si>
  <si>
    <t>(al) = (aj) + (ak)</t>
  </si>
  <si>
    <t>(aw)</t>
  </si>
  <si>
    <t>(bf)</t>
  </si>
  <si>
    <t>(bg)</t>
  </si>
  <si>
    <t>(bh)</t>
  </si>
  <si>
    <t>007/2019</t>
  </si>
  <si>
    <t>LINK CARD ADMINISTRADORA DE BENEFÍCIOS EIRELI</t>
  </si>
  <si>
    <t>12.039.966/0001-11</t>
  </si>
  <si>
    <t>EMPRESA BRASILEIRA DE CORREIOS E TELEGRÁFOS - CORREIOS</t>
  </si>
  <si>
    <t>34.028.316/7709-95</t>
  </si>
  <si>
    <t>20.345.453/0001-67</t>
  </si>
  <si>
    <t>13.225</t>
  </si>
  <si>
    <t>SEQ.</t>
  </si>
  <si>
    <t>13.309</t>
  </si>
  <si>
    <t>PODER EXECUTIVO MUNICIPAL</t>
  </si>
  <si>
    <t>RESOLUÇÃO Nº 87, DE 28 DE NOVEMBRO DE 2013 - TRIBUNAL DE CONTAS DO ESTADO DO ACRE</t>
  </si>
  <si>
    <t>DEMONSTRATIVO DE LICITAÇÕES E CONTRATOS</t>
  </si>
  <si>
    <t>Valor do contrato após alteração</t>
  </si>
  <si>
    <t>Inexigibilidade</t>
  </si>
  <si>
    <t>3.3.90.39.00</t>
  </si>
  <si>
    <t>TOTAL</t>
  </si>
  <si>
    <t>PRESTAÇÃO DE CONTAS  - EXERCÍCIO 2024</t>
  </si>
  <si>
    <t>Executado até o exercício de 2023</t>
  </si>
  <si>
    <t xml:space="preserve"> Executado no exercício  de 2024</t>
  </si>
  <si>
    <t xml:space="preserve">Especificações de Termo Aditivo </t>
  </si>
  <si>
    <t>Em andamento em 2024</t>
  </si>
  <si>
    <t>Nº do Convênio  Contrato</t>
  </si>
  <si>
    <t>064/2018</t>
  </si>
  <si>
    <t xml:space="preserve">Menor Preço </t>
  </si>
  <si>
    <t>Locação de imóvel na Travessa Campo do Rio Branco, bairro Capoeira para instalação da sede do RBPREV</t>
  </si>
  <si>
    <t>014/2018</t>
  </si>
  <si>
    <t>TAPIRI COMERCIO DE ALIMENTOS EIRELLI</t>
  </si>
  <si>
    <t>04.005.997/0001-23</t>
  </si>
  <si>
    <t>31/05/2019</t>
  </si>
  <si>
    <t>12.572</t>
  </si>
  <si>
    <t>(t)</t>
  </si>
  <si>
    <t>ADITIVO</t>
  </si>
  <si>
    <t>1º</t>
  </si>
  <si>
    <t>2º</t>
  </si>
  <si>
    <t>3º</t>
  </si>
  <si>
    <t>4º</t>
  </si>
  <si>
    <t>5º</t>
  </si>
  <si>
    <t xml:space="preserve">PRORROGAÇÃO DE PRAZO </t>
  </si>
  <si>
    <t>D</t>
  </si>
  <si>
    <t xml:space="preserve"> DO ART. 24, INCISO X,  DA LEI Nº 8.666/1993</t>
  </si>
  <si>
    <t>29/05/2020</t>
  </si>
  <si>
    <t>12.819</t>
  </si>
  <si>
    <t>31/05/2021</t>
  </si>
  <si>
    <t>13.065</t>
  </si>
  <si>
    <t>31/05/2022</t>
  </si>
  <si>
    <t>13.296</t>
  </si>
  <si>
    <t>31/05/2023</t>
  </si>
  <si>
    <t>13548</t>
  </si>
  <si>
    <t>245/2018</t>
  </si>
  <si>
    <t>Menor Preço</t>
  </si>
  <si>
    <t xml:space="preserve">Serviço de implantação e operacionalização de Sistema informatizado de abastecimento e administração de despesas de combustíveis em postos credenciados, mediante uso de cartão eletrônico ou magnético e etiqueta com tecnologia RFID (ou similar), à frota utilizada pela administração direta e indireta do município de Rio Branco, conforme os quantitativos e especificações contidas no Termo de Referência em Anexo I do Edital.                                        </t>
  </si>
  <si>
    <t>008/2019</t>
  </si>
  <si>
    <t>33.90.39</t>
  </si>
  <si>
    <t>12. 787</t>
  </si>
  <si>
    <t>PRORROGAÇÃO DE PRAZO</t>
  </si>
  <si>
    <t>13.018</t>
  </si>
  <si>
    <t>13.262</t>
  </si>
  <si>
    <t>13.509</t>
  </si>
  <si>
    <t>174/2019</t>
  </si>
  <si>
    <t xml:space="preserve">Dispensa de Licitação </t>
  </si>
  <si>
    <t>PREGÃO SRP 013/2019/PMRB/CASACIVIL</t>
  </si>
  <si>
    <t>Contratação de serviço de transportes (passeio e utilitário), incluindo veículos com motorista (devidamente habilitados) para transporte de pessoas em serviço, materiais, documentos e pequenas cargas, conforme especificações constantes no Termo de Referência, para atender as necessidades do Instituto de Previdência do Município de Rio Branco – RBPREV</t>
  </si>
  <si>
    <t>015/2019</t>
  </si>
  <si>
    <t>W.L.ISRAEL - ME</t>
  </si>
  <si>
    <t>27.582.639/0001-89</t>
  </si>
  <si>
    <t>PRRROGAÇÃO DE PRAZO</t>
  </si>
  <si>
    <t>13.126</t>
  </si>
  <si>
    <t>8.73%</t>
  </si>
  <si>
    <t>Secretaria Municipal da Casa Civil</t>
  </si>
  <si>
    <t>13.612</t>
  </si>
  <si>
    <t>157/2020</t>
  </si>
  <si>
    <t>Menor preço</t>
  </si>
  <si>
    <t xml:space="preserve">PREGÃO ELETRONICO </t>
  </si>
  <si>
    <t>Locação do software via web (sistema online), que objetiva auxiliar a gestão dos recursos financeiros do RPPS</t>
  </si>
  <si>
    <t>005/2020</t>
  </si>
  <si>
    <t xml:space="preserve">CRÉDITO &amp; MERCAD0 GSETÃO DE VALORES MOBILIARIOS LTDA
</t>
  </si>
  <si>
    <t>11.340.009/0001-68</t>
  </si>
  <si>
    <t>13.427</t>
  </si>
  <si>
    <t>13.673</t>
  </si>
  <si>
    <t>187/2020</t>
  </si>
  <si>
    <t>PREGÃO ELETRONICO</t>
  </si>
  <si>
    <t xml:space="preserve"> 006/2020 RBPREV</t>
  </si>
  <si>
    <t xml:space="preserve"> 007/2020 RBPREV</t>
  </si>
  <si>
    <t xml:space="preserve"> 006/2018 RBPREV</t>
  </si>
  <si>
    <t>Contratação de empresa para prestação de serviços técnicos especializados de consultoria e assessoria em gestão atuarial, treinamento e assistência presencial</t>
  </si>
  <si>
    <t>07/2020</t>
  </si>
  <si>
    <t xml:space="preserve">INOVE CONSULTORIA ATUARIAL LTDA </t>
  </si>
  <si>
    <t>24.756.013/0001-53</t>
  </si>
  <si>
    <t xml:space="preserve">1º </t>
  </si>
  <si>
    <t>13.431</t>
  </si>
  <si>
    <t>13.671</t>
  </si>
  <si>
    <t>016/2021</t>
  </si>
  <si>
    <t xml:space="preserve">Adesão </t>
  </si>
  <si>
    <t>Pregão SRP258/2020                                 SEICT</t>
  </si>
  <si>
    <t>Contratação de pessoa jurídica especializada em outsourcing de impressão sustentável, através de equipamentos reprográficos/impressão/digitalização, incluindo a manutenção preventiva e corretiva, assistência técnica, com reposição de peças, software para gerenciamento, software de reflorestamento ambiental, mão de obra e fornecimento de suprimento originais necessários(incluindo papel A4)</t>
  </si>
  <si>
    <t>01/2021</t>
  </si>
  <si>
    <t>AMAZONAS COPIADORA LTDA</t>
  </si>
  <si>
    <t>001/2021</t>
  </si>
  <si>
    <t>Secretaria de Estado de Indústria, Ciência e Tecnologia - SEICT</t>
  </si>
  <si>
    <t>13.555</t>
  </si>
  <si>
    <t>116/2021</t>
  </si>
  <si>
    <t>Adesão</t>
  </si>
  <si>
    <t>Contratação de Empresa para prestação dos seviços de agenciamento de viagens, compreendendo reserva, emissão remarcação, cancelamento, endoso, entrega de bilhetes ou ordens de passagens.</t>
  </si>
  <si>
    <t>6.782 - Diário da Justiça Elentrônica</t>
  </si>
  <si>
    <t>AIRES TURISMO LTDA</t>
  </si>
  <si>
    <t>06.064.175/0001-49</t>
  </si>
  <si>
    <t>Pregão SRP Nº 15/2021                     TJ/ACRE</t>
  </si>
  <si>
    <t>025/2021</t>
  </si>
  <si>
    <t>6.816 - Diário da Justiça Eletrônico</t>
  </si>
  <si>
    <t>Tribunal de Justiça do Estado do Acre</t>
  </si>
  <si>
    <t>Nº do DOE de publicação da Adesão  da Ata</t>
  </si>
  <si>
    <t>309/2019</t>
  </si>
  <si>
    <t>COntratação de produtos e serviços por meio de Pacote de
Serviços dos CORREIOS mediante adesão ao Termo de Condições
Comerciais e Anexos, quando contratados serviços específicos, que permite a compra de produtos e utilização dos diversos serviços dosCORREIOS por meio dos canais de atendimento</t>
  </si>
  <si>
    <t>03/2021</t>
  </si>
  <si>
    <t>02/2021</t>
  </si>
  <si>
    <t>I</t>
  </si>
  <si>
    <t xml:space="preserve"> DO ART. 25, DA LEI Nº 8.666/1993</t>
  </si>
  <si>
    <t>239/2021</t>
  </si>
  <si>
    <t>Prestação de serviços estratégicos de solução de tecnologia da informação (TI) pela DATAPREV</t>
  </si>
  <si>
    <t>01/2022</t>
  </si>
  <si>
    <t>EMPRESA DE TECNOLOGIA E INFORMAÇÕES DA
PREVIDÊNCIA – DATAPREV S.A</t>
  </si>
  <si>
    <t>42.422.253/0001-01</t>
  </si>
  <si>
    <t>066/2022</t>
  </si>
  <si>
    <t>contratação de empresa para Prestação de serviços técnicos destinados a apoiar a implementação de políticas públicas, com os serviços nas modalidades “Análise e Assessoria de Projetos e Empreendimentos”, “Acompanhamento de Obra” e “Verificação Físico-Financeira para Prestação de Contas Final”</t>
  </si>
  <si>
    <t>007/2022</t>
  </si>
  <si>
    <t>00.360.305/0001-04</t>
  </si>
  <si>
    <t>CAIXA ECONÔMICA FEDERAL</t>
  </si>
  <si>
    <t>DO ART. 25, DA LEI Nº 8.666/1993</t>
  </si>
  <si>
    <t>13.372</t>
  </si>
  <si>
    <t>19/09/2022</t>
  </si>
  <si>
    <t>19/09/202</t>
  </si>
  <si>
    <t>205/2022</t>
  </si>
  <si>
    <t>INEXIGIBILIDADE</t>
  </si>
  <si>
    <t>Contratação de empresa especializada em prestação de serviço de entidade certificadora para verificação do cumprimento dos requisitos estabelecidos no Programa de Certificação Institucional e Modernização da Gestão dos Regimes Próprios de Previdência Social da União, dos Estado, do Distrito Federal e dos Municípios Pró-Gestão RPPS, quanto aos critérios estabelecidos no Nível I, que visa a adição de práticas de gestão previdenciária</t>
  </si>
  <si>
    <t>INSTITUTO TOTUM DE DESENVOLVIMENTO E GESTÃO EMPRESARIAL</t>
  </si>
  <si>
    <t>008/2022</t>
  </si>
  <si>
    <t>05.773.229/0001-82</t>
  </si>
  <si>
    <t>DISPENSA</t>
  </si>
  <si>
    <t xml:space="preserve"> ART. 24, INCISO II, C/C O ART 23 INCISO II "A" DA LEI Nº 8.666/1993</t>
  </si>
  <si>
    <t>13.415</t>
  </si>
  <si>
    <t>23/11/2022</t>
  </si>
  <si>
    <t>257/2022</t>
  </si>
  <si>
    <t>Contratação de serviços de 02 (duas) assinaturas eletrônicas de acesso, pelo período de 12 (doze) meses, à plataforma de cursos online e treinamentos na área de Tecnologia da Informação Corporativa -TIC denominada ALURA</t>
  </si>
  <si>
    <t>001/2023</t>
  </si>
  <si>
    <t>Empresa AOVS SISTEMAS DE INFORMÁTIVA S.A</t>
  </si>
  <si>
    <t>05.555.382/0001-33</t>
  </si>
  <si>
    <t>13.418</t>
  </si>
  <si>
    <t>28/11/2022</t>
  </si>
  <si>
    <t>175/2023</t>
  </si>
  <si>
    <t>Contrataçao de Empresa Especializada para prestação de serviços de instalação, desinstalação, manutenção preventiva e corretiva em aparelhos de ar condicionados (split), bebedouros, geladeiras e frigobar, com fornecimento de peças, gás de reposição e componentes para instalação, com a finalidade de atender as demandas do RBPREV.</t>
  </si>
  <si>
    <t>Pregão SRP Nº 083/2022 - SAERB</t>
  </si>
  <si>
    <t>ADESÃO</t>
  </si>
  <si>
    <t>005/2023</t>
  </si>
  <si>
    <t>39.360.958/0001-29</t>
  </si>
  <si>
    <t>990/2023</t>
  </si>
  <si>
    <t>178/2023</t>
  </si>
  <si>
    <t>003/2022</t>
  </si>
  <si>
    <t xml:space="preserve">Contratação de Empresa de Engenharia para a construção da Sede Administrativa do Instituto de previdência do muncípio de Rio Branco -RBPREV </t>
  </si>
  <si>
    <t>006/2023</t>
  </si>
  <si>
    <t>CONSTRUTORA MANUELLA</t>
  </si>
  <si>
    <t>04.600.599/0001-55</t>
  </si>
  <si>
    <t>44.90.51.00</t>
  </si>
  <si>
    <t>COONCORRENCIA</t>
  </si>
  <si>
    <t>VIP CLIMATIZAÇÕES-ME</t>
  </si>
  <si>
    <t>33.90.30          33.90.39</t>
  </si>
  <si>
    <t>Serviço de Água e Esgoto de Rio Branco - SAERB</t>
  </si>
  <si>
    <t>22/05/2023</t>
  </si>
  <si>
    <t>21/11/2024</t>
  </si>
  <si>
    <t>17,37</t>
  </si>
  <si>
    <t>002/2023</t>
  </si>
  <si>
    <t>21/06/2023</t>
  </si>
  <si>
    <t>277/2023</t>
  </si>
  <si>
    <t>Contratação de empresa especializada para prestação dos serviços relativos à educação previdenciária, no formato híbrido, presencial e EAD, com conteúdo programático estabelecido no âmbito do Regime Próprio de Previdência Social, preparatório certificação profissional e outros aspectos do RPPS a todos os dirigentes, conselheiros e membros do comitê de investimentos, no prazo de doze meses, conforme Termo de Referência, atendendo às necessidades do Instituto de Previdência do Município de Rio Branco – RBPREV.</t>
  </si>
  <si>
    <t>010/2023</t>
  </si>
  <si>
    <t>276/2023</t>
  </si>
  <si>
    <t>Contratação de Instituição Financiera Caixa Econômica Federal</t>
  </si>
  <si>
    <t>009/2023</t>
  </si>
  <si>
    <t>00.360.305/0001/04</t>
  </si>
  <si>
    <t>Art. 75, inciso IX, Lei Federal nº 14.133/2021</t>
  </si>
  <si>
    <t>CRÉDITO &amp; MERCADO GESTÃO DE VALORES IMOBILIARIOS LTDA</t>
  </si>
  <si>
    <t>Art. 75, inciso II, Lei Federal nº 14.133/2021</t>
  </si>
  <si>
    <t>13.599</t>
  </si>
  <si>
    <t>21/08/2023</t>
  </si>
  <si>
    <t>306/2023</t>
  </si>
  <si>
    <t>Contratação de Pessoa Jurídica para prestação de serviço de Agente de Integração</t>
  </si>
  <si>
    <t>001210011/2023</t>
  </si>
  <si>
    <t>NSTITUTO EUVALDO LODI/NÚCLEO REGIONAL DO ACRE-IEL/NR/AC</t>
  </si>
  <si>
    <t>02.373.341/0001-38</t>
  </si>
  <si>
    <t>08/2023</t>
  </si>
  <si>
    <t>2076 - DIÁRIO ELETRONICO DE CONTAS</t>
  </si>
  <si>
    <t>TRIBUNAL DE CONTAS DO ESTADO DO ACRE - TCE</t>
  </si>
  <si>
    <t>13.610</t>
  </si>
  <si>
    <t>056/2023</t>
  </si>
  <si>
    <t>85/2023</t>
  </si>
  <si>
    <t>PREGÃO ELETRÔNICO</t>
  </si>
  <si>
    <t>MENOR PREÇO POR ITEM</t>
  </si>
  <si>
    <t xml:space="preserve">Contratação de empresa para fornecimento de material permanente ( mobiliário e equipamentos) </t>
  </si>
  <si>
    <t>Contratação de empresa para fornecimento de material permanente (mobiliário e equipamentos)</t>
  </si>
  <si>
    <t>001210012/2023</t>
  </si>
  <si>
    <t>ASYS TECNOLOGIA LTDA</t>
  </si>
  <si>
    <t>001210014/2023</t>
  </si>
  <si>
    <t>SV NOGUEIRA &amp; CIA LTDA</t>
  </si>
  <si>
    <t>001210015/2023</t>
  </si>
  <si>
    <t>CONSÓRCIO FIDELIS</t>
  </si>
  <si>
    <t xml:space="preserve">49.354.820/0001-70 </t>
  </si>
  <si>
    <t>02.599.522/0001-20</t>
  </si>
  <si>
    <t>52.265.876/0001- 63</t>
  </si>
  <si>
    <t>44.90.52.00</t>
  </si>
  <si>
    <t>Prorrogação de Prazo</t>
  </si>
  <si>
    <t>1º Aditivo</t>
  </si>
  <si>
    <t>Prorrogação de prazo</t>
  </si>
  <si>
    <t>IDENTIFICAÇÃO DO ÓRGÃO/ENTIDADE/FUNDO: INSTITUTO DE PREVIDÊNCIA DE RIO BRANCO - RBPREV</t>
  </si>
  <si>
    <t>Nome do responsável pela elaboração: Clara Bregense Vieira</t>
  </si>
  <si>
    <t>Nome do titular do Órgão/Entidade/Fundo (no exercício do cargo): Osvaldo Rodrigues Santiago</t>
  </si>
  <si>
    <t>410/2023</t>
  </si>
  <si>
    <t>Contratação de empresa de engenharia para, sob demanda, prestar serviços de manutenção predial corretiva contemplando serviços de consertar, conservar, demolir, instalar, manter, montar e reparas as estruturas, podendo também reformas de pequena monta sem alteração substancial da estrutura que consistam de atividades simples, conforme orientação técnica do OT – IBR 002/2009 do Instituto Brasileiro de Auditores de Obras Públicas - IBRAOP e que possam ser objetivamente definidas conforme especificações usuais no mercado local e preços referências na forma estabelecida em planilhas de serviços e insumos diversos descritos no Sistema Nacional de Pesquisa de Custos e Índices da Construção Civil - SINAPI</t>
  </si>
  <si>
    <t>TCP ELETROS LTDA</t>
  </si>
  <si>
    <t>49.998.224/0001-23</t>
  </si>
  <si>
    <t>44.90,52</t>
  </si>
  <si>
    <t>101/2024</t>
  </si>
  <si>
    <t>contratação de empresa para prestação de serviço de implantação e operacionalização de sistema informatizado de abastecimento e administração de despesas com combustíveis em postos credenciados, mediante uso de cartão eletrônico ou magnético, com fornecimento contínuo e ininterrupto de combustíveis para frota, pertencentes ou sob responsabilidade Instituto de Previdencia de Rio Branco - RBPREV.</t>
  </si>
  <si>
    <t>00121002/2024</t>
  </si>
  <si>
    <t>001210001/2024</t>
  </si>
  <si>
    <t>MV2 SERVIÇOS LTDA</t>
  </si>
  <si>
    <t>30.379.128/0001-78</t>
  </si>
  <si>
    <t>20/02024</t>
  </si>
  <si>
    <t>SECRETARIA DO ESTADO DE EDUCAÇÃO - SEE</t>
  </si>
  <si>
    <t>Data da emissão: 22/04/2024</t>
  </si>
  <si>
    <t>Manual de Referência - 10ª EDIÇÃO - Anexos IV, VI, VII e VIII</t>
  </si>
  <si>
    <t>MÊS ACUMULADO: JANEIRO A MARÇO/2024</t>
  </si>
  <si>
    <t>Concluída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</si>
</sst>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4" fontId="6" fillId="0" borderId="1" xfId="3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3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4" fontId="7" fillId="0" borderId="5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3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4" fontId="7" fillId="0" borderId="0" xfId="3" applyFont="1" applyFill="1" applyAlignment="1">
      <alignment vertical="center"/>
    </xf>
    <xf numFmtId="44" fontId="6" fillId="0" borderId="0" xfId="3" applyFont="1" applyFill="1" applyAlignment="1">
      <alignment vertical="center"/>
    </xf>
    <xf numFmtId="0" fontId="7" fillId="0" borderId="12" xfId="0" applyFont="1" applyBorder="1" applyAlignment="1">
      <alignment vertical="center"/>
    </xf>
    <xf numFmtId="44" fontId="7" fillId="0" borderId="9" xfId="3" applyFont="1" applyFill="1" applyBorder="1" applyAlignment="1">
      <alignment vertical="center"/>
    </xf>
    <xf numFmtId="44" fontId="6" fillId="0" borderId="10" xfId="3" applyFont="1" applyFill="1" applyBorder="1" applyAlignment="1">
      <alignment vertical="center"/>
    </xf>
    <xf numFmtId="44" fontId="7" fillId="0" borderId="0" xfId="3" applyFont="1" applyFill="1" applyBorder="1" applyAlignment="1">
      <alignment vertical="center"/>
    </xf>
    <xf numFmtId="44" fontId="6" fillId="0" borderId="0" xfId="3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4" fontId="7" fillId="0" borderId="1" xfId="3" applyFont="1" applyBorder="1" applyAlignment="1">
      <alignment horizontal="center" vertical="center"/>
    </xf>
    <xf numFmtId="44" fontId="7" fillId="0" borderId="1" xfId="3" applyFont="1" applyFill="1" applyBorder="1" applyAlignment="1">
      <alignment horizontal="center" vertical="center" wrapText="1"/>
    </xf>
    <xf numFmtId="44" fontId="7" fillId="0" borderId="5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9" fontId="7" fillId="0" borderId="1" xfId="4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 wrapText="1"/>
    </xf>
    <xf numFmtId="44" fontId="7" fillId="0" borderId="5" xfId="3" applyFont="1" applyFill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44" fontId="7" fillId="0" borderId="5" xfId="3" applyFont="1" applyFill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3" fontId="7" fillId="0" borderId="1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/>
    </xf>
    <xf numFmtId="44" fontId="7" fillId="0" borderId="19" xfId="3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44" fontId="7" fillId="0" borderId="19" xfId="3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14" fontId="6" fillId="0" borderId="24" xfId="0" applyNumberFormat="1" applyFont="1" applyBorder="1" applyAlignment="1">
      <alignment horizontal="center" vertical="center"/>
    </xf>
    <xf numFmtId="44" fontId="6" fillId="0" borderId="24" xfId="3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14" fontId="6" fillId="0" borderId="24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4" fontId="8" fillId="0" borderId="1" xfId="3" applyFont="1" applyBorder="1" applyAlignment="1">
      <alignment horizontal="center" vertical="center"/>
    </xf>
    <xf numFmtId="44" fontId="8" fillId="0" borderId="1" xfId="3" applyFont="1" applyBorder="1" applyAlignment="1">
      <alignment horizontal="center" vertical="center" wrapText="1"/>
    </xf>
    <xf numFmtId="44" fontId="7" fillId="0" borderId="0" xfId="3" applyFont="1" applyAlignment="1">
      <alignment vertical="center"/>
    </xf>
    <xf numFmtId="44" fontId="6" fillId="0" borderId="1" xfId="3" applyFont="1" applyBorder="1" applyAlignment="1">
      <alignment horizontal="center" vertical="center" wrapText="1"/>
    </xf>
    <xf numFmtId="44" fontId="6" fillId="0" borderId="4" xfId="3" applyFont="1" applyBorder="1" applyAlignment="1">
      <alignment horizontal="center" vertical="center"/>
    </xf>
    <xf numFmtId="44" fontId="7" fillId="0" borderId="5" xfId="3" applyFont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0" borderId="1" xfId="3" applyFont="1" applyBorder="1" applyAlignment="1">
      <alignment horizontal="center" vertical="center" wrapText="1"/>
    </xf>
    <xf numFmtId="44" fontId="7" fillId="0" borderId="19" xfId="3" applyFont="1" applyBorder="1" applyAlignment="1">
      <alignment horizontal="center" vertical="center"/>
    </xf>
    <xf numFmtId="44" fontId="6" fillId="0" borderId="24" xfId="3" applyFont="1" applyBorder="1" applyAlignment="1">
      <alignment horizontal="center" vertical="center"/>
    </xf>
  </cellXfs>
  <cellStyles count="5">
    <cellStyle name="Moeda" xfId="3" builtinId="4"/>
    <cellStyle name="Normal" xfId="0" builtinId="0"/>
    <cellStyle name="Porcentagem" xfId="4" builtinId="5"/>
    <cellStyle name="Vírgula" xfId="1" builtinId="3"/>
    <cellStyle name="Vírgula 2" xfId="2"/>
  </cellStyles>
  <dxfs count="0"/>
  <tableStyles count="0" defaultTableStyle="TableStyleMedium9" defaultPivotStyle="PivotStyleLight16"/>
  <colors>
    <mruColors>
      <color rgb="FFF89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981075</xdr:colOff>
      <xdr:row>14</xdr:row>
      <xdr:rowOff>0</xdr:rowOff>
    </xdr:from>
    <xdr:to>
      <xdr:col>8</xdr:col>
      <xdr:colOff>981075</xdr:colOff>
      <xdr:row>15</xdr:row>
      <xdr:rowOff>2361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4860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981075</xdr:colOff>
      <xdr:row>3</xdr:row>
      <xdr:rowOff>85725</xdr:rowOff>
    </xdr:from>
    <xdr:to>
      <xdr:col>8</xdr:col>
      <xdr:colOff>981075</xdr:colOff>
      <xdr:row>4</xdr:row>
      <xdr:rowOff>76200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5" name="Imagem 4" descr="pmrb_evandr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6489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6" name="Imagem 5" descr="pmrb_evandr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3249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" name="Imagem 6" descr="pmrb_evandr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7897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" name="Imagem 7" descr="pmrb_evandr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21361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" name="Imagem 8" descr="pmrb_evandr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53936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0" name="Imagem 9" descr="pmrb_evandr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98037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1" name="Imagem 10" descr="pmrb_evandr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3842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2" name="Imagem 11" descr="pmrb_evandr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385286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13" name="Imagem 12" descr="pmrb_evandr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0225" y="17449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4" name="Imagem 13" descr="pmrb_evandr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434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5" name="Imagem 14" descr="pmrb_evandr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0349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16" name="Imagem 15" descr="pmrb_evandr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230981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7" name="Imagem 16" descr="pmrb_evandr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576738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8" name="Imagem 17" descr="pmrb_evandr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09123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19" name="Imagem 18" descr="pmrb_evandr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4112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0" name="Imagem 19" descr="pmrb_evandr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67998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1" name="Imagem 20" descr="pmrb_evandr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15613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2" name="Imagem 21" descr="pmrb_evandr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4942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3" name="Imagem 22" descr="pmrb_evandr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798004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4" name="Imagem 23" descr="pmrb_evandr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42676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5" name="Imagem 24" descr="pmrb_evandr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880014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26" name="Imagem 25" descr="pmrb_evandr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57605" y="2641226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7" name="Imagem 26" descr="pmrb_evandr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54786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8" name="Imagem 27" descr="pmrb_evandr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91647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29" name="Imagem 28" descr="pmrb_evandr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1030509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0" name="Imagem 29" descr="pmrb_evandr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934402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1" name="Imagem 30" descr="pmrb_evandr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4762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32" name="Imagem 31" descr="pmrb_evandr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25375" y="263080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33" name="Imagem 32" descr="pmrb_evandr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23184" y="2482215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3" name="Imagem 42" descr="pmrb_evandr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4" name="Imagem 43" descr="pmrb_evandr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5" name="Imagem 44" descr="pmrb_evandr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46" name="Imagem 45" descr="pmrb_evandr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25400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7" name="Imagem 46" descr="pmrb_evandr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8" name="Imagem 47" descr="pmrb_evandr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49" name="Imagem 48" descr="pmrb_evandr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0" name="Imagem 49" descr="pmrb_evandr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1" name="Imagem 50" descr="pmrb_evandr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77775" y="212979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2" name="Imagem 51" descr="pmrb_evandro">
          <a:extLst>
            <a:ext uri="{FF2B5EF4-FFF2-40B4-BE49-F238E27FC236}">
              <a16:creationId xmlns:a16="http://schemas.microsoft.com/office/drawing/2014/main" id="{E376BE9D-5D5F-482C-8A48-ED8C01C99F7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3" name="Imagem 52" descr="pmrb_evandro">
          <a:extLst>
            <a:ext uri="{FF2B5EF4-FFF2-40B4-BE49-F238E27FC236}">
              <a16:creationId xmlns:a16="http://schemas.microsoft.com/office/drawing/2014/main" id="{B9CD5D59-B83E-45F3-B402-2EAE165378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4" name="Imagem 53" descr="pmrb_evandro">
          <a:extLst>
            <a:ext uri="{FF2B5EF4-FFF2-40B4-BE49-F238E27FC236}">
              <a16:creationId xmlns:a16="http://schemas.microsoft.com/office/drawing/2014/main" id="{E81E299F-21AD-407D-A438-DD82289A5D4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55" name="Imagem 54" descr="pmrb_evandro">
          <a:extLst>
            <a:ext uri="{FF2B5EF4-FFF2-40B4-BE49-F238E27FC236}">
              <a16:creationId xmlns:a16="http://schemas.microsoft.com/office/drawing/2014/main" id="{2E759501-8D73-4FB3-A43C-4C414F38724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82800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6" name="Imagem 55" descr="pmrb_evandro">
          <a:extLst>
            <a:ext uri="{FF2B5EF4-FFF2-40B4-BE49-F238E27FC236}">
              <a16:creationId xmlns:a16="http://schemas.microsoft.com/office/drawing/2014/main" id="{70F882EA-B020-4435-8C5C-2825B19C2EA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7" name="Imagem 56" descr="pmrb_evandro">
          <a:extLst>
            <a:ext uri="{FF2B5EF4-FFF2-40B4-BE49-F238E27FC236}">
              <a16:creationId xmlns:a16="http://schemas.microsoft.com/office/drawing/2014/main" id="{A10040CE-81B4-4976-9372-614E3A534C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8" name="Imagem 57" descr="pmrb_evandro">
          <a:extLst>
            <a:ext uri="{FF2B5EF4-FFF2-40B4-BE49-F238E27FC236}">
              <a16:creationId xmlns:a16="http://schemas.microsoft.com/office/drawing/2014/main" id="{A4A60F7E-7BE2-4C23-86E6-7E5A1E30CF3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59" name="Imagem 58" descr="pmrb_evandro">
          <a:extLst>
            <a:ext uri="{FF2B5EF4-FFF2-40B4-BE49-F238E27FC236}">
              <a16:creationId xmlns:a16="http://schemas.microsoft.com/office/drawing/2014/main" id="{71C5DDFC-78E6-4236-9660-42450600B83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0" name="Imagem 59" descr="pmrb_evandro">
          <a:extLst>
            <a:ext uri="{FF2B5EF4-FFF2-40B4-BE49-F238E27FC236}">
              <a16:creationId xmlns:a16="http://schemas.microsoft.com/office/drawing/2014/main" id="{2D66FCBF-3585-4041-B0C3-F2EC1D58407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735175" y="67818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1" name="Imagem 60" descr="pmrb_evandro">
          <a:extLst>
            <a:ext uri="{FF2B5EF4-FFF2-40B4-BE49-F238E27FC236}">
              <a16:creationId xmlns:a16="http://schemas.microsoft.com/office/drawing/2014/main" id="{5ACDF188-9C03-41E1-AA26-6AE77E6163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2" name="Imagem 61" descr="pmrb_evandro">
          <a:extLst>
            <a:ext uri="{FF2B5EF4-FFF2-40B4-BE49-F238E27FC236}">
              <a16:creationId xmlns:a16="http://schemas.microsoft.com/office/drawing/2014/main" id="{A9E6F7F3-DD1C-46D2-8608-0CA56F509E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3" name="Imagem 62" descr="pmrb_evandro">
          <a:extLst>
            <a:ext uri="{FF2B5EF4-FFF2-40B4-BE49-F238E27FC236}">
              <a16:creationId xmlns:a16="http://schemas.microsoft.com/office/drawing/2014/main" id="{8536228D-549B-494E-8D97-636B2AD51D1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24</xdr:row>
      <xdr:rowOff>0</xdr:rowOff>
    </xdr:from>
    <xdr:ext cx="0" cy="469900"/>
    <xdr:pic>
      <xdr:nvPicPr>
        <xdr:cNvPr id="64" name="Imagem 63" descr="pmrb_evandro">
          <a:extLst>
            <a:ext uri="{FF2B5EF4-FFF2-40B4-BE49-F238E27FC236}">
              <a16:creationId xmlns:a16="http://schemas.microsoft.com/office/drawing/2014/main" id="{4FECC584-D672-4C02-ACD6-6B8B12A502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63675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5" name="Imagem 64" descr="pmrb_evandro">
          <a:extLst>
            <a:ext uri="{FF2B5EF4-FFF2-40B4-BE49-F238E27FC236}">
              <a16:creationId xmlns:a16="http://schemas.microsoft.com/office/drawing/2014/main" id="{F041C9BB-B253-44CE-A0EA-39A889EA999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6" name="Imagem 65" descr="pmrb_evandro">
          <a:extLst>
            <a:ext uri="{FF2B5EF4-FFF2-40B4-BE49-F238E27FC236}">
              <a16:creationId xmlns:a16="http://schemas.microsoft.com/office/drawing/2014/main" id="{6EFD5A8B-B244-41F1-BE93-3E5CE212CBA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7" name="Imagem 66" descr="pmrb_evandro">
          <a:extLst>
            <a:ext uri="{FF2B5EF4-FFF2-40B4-BE49-F238E27FC236}">
              <a16:creationId xmlns:a16="http://schemas.microsoft.com/office/drawing/2014/main" id="{386C88E4-4201-4C65-AB47-615917057D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8" name="Imagem 67" descr="pmrb_evandro">
          <a:extLst>
            <a:ext uri="{FF2B5EF4-FFF2-40B4-BE49-F238E27FC236}">
              <a16:creationId xmlns:a16="http://schemas.microsoft.com/office/drawing/2014/main" id="{E77222B3-F39B-47FB-8390-B52D7E1296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24</xdr:row>
      <xdr:rowOff>0</xdr:rowOff>
    </xdr:from>
    <xdr:ext cx="0" cy="469900"/>
    <xdr:pic>
      <xdr:nvPicPr>
        <xdr:cNvPr id="69" name="Imagem 68" descr="pmrb_evandro">
          <a:extLst>
            <a:ext uri="{FF2B5EF4-FFF2-40B4-BE49-F238E27FC236}">
              <a16:creationId xmlns:a16="http://schemas.microsoft.com/office/drawing/2014/main" id="{AB95C9E4-D666-4E17-A341-1E76C309EA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16050" y="90582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190012</xdr:colOff>
      <xdr:row>0</xdr:row>
      <xdr:rowOff>59532</xdr:rowOff>
    </xdr:from>
    <xdr:to>
      <xdr:col>1</xdr:col>
      <xdr:colOff>666750</xdr:colOff>
      <xdr:row>3</xdr:row>
      <xdr:rowOff>159545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D8C11C6A-D3CA-7752-4FFB-257E563B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06" y="59532"/>
          <a:ext cx="476738" cy="671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0" name="Imagem 69" descr="pmrb_evandro">
          <a:extLst>
            <a:ext uri="{FF2B5EF4-FFF2-40B4-BE49-F238E27FC236}">
              <a16:creationId xmlns:a16="http://schemas.microsoft.com/office/drawing/2014/main" id="{C910AE80-4D1A-412C-9A9A-35C9947D9B8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1" name="Imagem 70" descr="pmrb_evandro">
          <a:extLst>
            <a:ext uri="{FF2B5EF4-FFF2-40B4-BE49-F238E27FC236}">
              <a16:creationId xmlns:a16="http://schemas.microsoft.com/office/drawing/2014/main" id="{B92F668A-47C1-42A7-BC32-33FFAACF32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2" name="Imagem 71" descr="pmrb_evandro">
          <a:extLst>
            <a:ext uri="{FF2B5EF4-FFF2-40B4-BE49-F238E27FC236}">
              <a16:creationId xmlns:a16="http://schemas.microsoft.com/office/drawing/2014/main" id="{69DB79E9-5A04-409E-B88E-2E7AAFBA9B6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3" name="Imagem 72" descr="pmrb_evandro">
          <a:extLst>
            <a:ext uri="{FF2B5EF4-FFF2-40B4-BE49-F238E27FC236}">
              <a16:creationId xmlns:a16="http://schemas.microsoft.com/office/drawing/2014/main" id="{15F9DA83-0237-4E7E-9AC9-502159C098B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4" name="Imagem 73" descr="pmrb_evandro">
          <a:extLst>
            <a:ext uri="{FF2B5EF4-FFF2-40B4-BE49-F238E27FC236}">
              <a16:creationId xmlns:a16="http://schemas.microsoft.com/office/drawing/2014/main" id="{FE19CC34-6CEB-4DF4-B15A-B41610FD361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5" name="Imagem 74" descr="pmrb_evandro">
          <a:extLst>
            <a:ext uri="{FF2B5EF4-FFF2-40B4-BE49-F238E27FC236}">
              <a16:creationId xmlns:a16="http://schemas.microsoft.com/office/drawing/2014/main" id="{697AEB07-D35B-473C-80DA-B2B256C4C7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82900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1093134</xdr:colOff>
      <xdr:row>19</xdr:row>
      <xdr:rowOff>0</xdr:rowOff>
    </xdr:from>
    <xdr:ext cx="0" cy="469900"/>
    <xdr:pic>
      <xdr:nvPicPr>
        <xdr:cNvPr id="76" name="Imagem 75" descr="pmrb_evandro">
          <a:extLst>
            <a:ext uri="{FF2B5EF4-FFF2-40B4-BE49-F238E27FC236}">
              <a16:creationId xmlns:a16="http://schemas.microsoft.com/office/drawing/2014/main" id="{12BD4A58-4C84-4D6B-9D43-9575AE8C6AB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94959" y="36957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7" name="Imagem 76" descr="pmrb_evandro">
          <a:extLst>
            <a:ext uri="{FF2B5EF4-FFF2-40B4-BE49-F238E27FC236}">
              <a16:creationId xmlns:a16="http://schemas.microsoft.com/office/drawing/2014/main" id="{02A246FC-4D10-48F7-9711-0D22943F82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8" name="Imagem 77" descr="pmrb_evandro">
          <a:extLst>
            <a:ext uri="{FF2B5EF4-FFF2-40B4-BE49-F238E27FC236}">
              <a16:creationId xmlns:a16="http://schemas.microsoft.com/office/drawing/2014/main" id="{3A3694CC-7B7C-489E-9ECB-9CE2C6FAB6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79" name="Imagem 78" descr="pmrb_evandro">
          <a:extLst>
            <a:ext uri="{FF2B5EF4-FFF2-40B4-BE49-F238E27FC236}">
              <a16:creationId xmlns:a16="http://schemas.microsoft.com/office/drawing/2014/main" id="{B09E2821-7115-4B00-8FA8-B083881D619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0" name="Imagem 79" descr="pmrb_evandro">
          <a:extLst>
            <a:ext uri="{FF2B5EF4-FFF2-40B4-BE49-F238E27FC236}">
              <a16:creationId xmlns:a16="http://schemas.microsoft.com/office/drawing/2014/main" id="{CE3F0E78-84E9-4F7D-95A7-6078E168B87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3619500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990600</xdr:colOff>
      <xdr:row>19</xdr:row>
      <xdr:rowOff>0</xdr:rowOff>
    </xdr:from>
    <xdr:ext cx="0" cy="469900"/>
    <xdr:pic>
      <xdr:nvPicPr>
        <xdr:cNvPr id="81" name="Imagem 80" descr="pmrb_evandro">
          <a:extLst>
            <a:ext uri="{FF2B5EF4-FFF2-40B4-BE49-F238E27FC236}">
              <a16:creationId xmlns:a16="http://schemas.microsoft.com/office/drawing/2014/main" id="{9D0FF17A-5A50-4955-91BD-3E990D12AA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352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2" name="Imagem 81" descr="pmrb_evandro">
          <a:extLst>
            <a:ext uri="{FF2B5EF4-FFF2-40B4-BE49-F238E27FC236}">
              <a16:creationId xmlns:a16="http://schemas.microsoft.com/office/drawing/2014/main" id="{4DE55025-DE42-4503-BBE4-A2700B713C1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3" name="Imagem 82" descr="pmrb_evandro">
          <a:extLst>
            <a:ext uri="{FF2B5EF4-FFF2-40B4-BE49-F238E27FC236}">
              <a16:creationId xmlns:a16="http://schemas.microsoft.com/office/drawing/2014/main" id="{DCE8FBE6-B55C-4DE3-BEC4-DA01A87D270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1028700</xdr:colOff>
      <xdr:row>19</xdr:row>
      <xdr:rowOff>0</xdr:rowOff>
    </xdr:from>
    <xdr:ext cx="0" cy="469900"/>
    <xdr:pic>
      <xdr:nvPicPr>
        <xdr:cNvPr id="84" name="Imagem 83" descr="pmrb_evandro">
          <a:extLst>
            <a:ext uri="{FF2B5EF4-FFF2-40B4-BE49-F238E27FC236}">
              <a16:creationId xmlns:a16="http://schemas.microsoft.com/office/drawing/2014/main" id="{D854C5B2-1674-408B-97BA-B70C29745C2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73300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5" name="Imagem 84" descr="pmrb_evandro">
          <a:extLst>
            <a:ext uri="{FF2B5EF4-FFF2-40B4-BE49-F238E27FC236}">
              <a16:creationId xmlns:a16="http://schemas.microsoft.com/office/drawing/2014/main" id="{FAD80241-D7C4-43B0-990C-579739B540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6" name="Imagem 85" descr="pmrb_evandro">
          <a:extLst>
            <a:ext uri="{FF2B5EF4-FFF2-40B4-BE49-F238E27FC236}">
              <a16:creationId xmlns:a16="http://schemas.microsoft.com/office/drawing/2014/main" id="{92472E94-C67C-45A7-84CE-79C25EFF7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7" name="Imagem 86" descr="pmrb_evandro">
          <a:extLst>
            <a:ext uri="{FF2B5EF4-FFF2-40B4-BE49-F238E27FC236}">
              <a16:creationId xmlns:a16="http://schemas.microsoft.com/office/drawing/2014/main" id="{431268C1-EA42-43FF-A334-D5D843252A0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8" name="Imagem 87" descr="pmrb_evandro">
          <a:extLst>
            <a:ext uri="{FF2B5EF4-FFF2-40B4-BE49-F238E27FC236}">
              <a16:creationId xmlns:a16="http://schemas.microsoft.com/office/drawing/2014/main" id="{B78D801B-C913-473B-99B7-64ACEB215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89" name="Imagem 88" descr="pmrb_evandro">
          <a:extLst>
            <a:ext uri="{FF2B5EF4-FFF2-40B4-BE49-F238E27FC236}">
              <a16:creationId xmlns:a16="http://schemas.microsoft.com/office/drawing/2014/main" id="{2C953BCE-DC3C-4370-9A9E-6EF3A03092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0" name="Imagem 89" descr="pmrb_evandro">
          <a:extLst>
            <a:ext uri="{FF2B5EF4-FFF2-40B4-BE49-F238E27FC236}">
              <a16:creationId xmlns:a16="http://schemas.microsoft.com/office/drawing/2014/main" id="{1304AEBF-A313-47A8-A8DE-7AEF95B8676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1" name="Imagem 90" descr="pmrb_evandro">
          <a:extLst>
            <a:ext uri="{FF2B5EF4-FFF2-40B4-BE49-F238E27FC236}">
              <a16:creationId xmlns:a16="http://schemas.microsoft.com/office/drawing/2014/main" id="{00573A2C-4C90-438D-B9EA-F1980669575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981075</xdr:colOff>
      <xdr:row>19</xdr:row>
      <xdr:rowOff>0</xdr:rowOff>
    </xdr:from>
    <xdr:ext cx="0" cy="469900"/>
    <xdr:pic>
      <xdr:nvPicPr>
        <xdr:cNvPr id="92" name="Imagem 91" descr="pmrb_evandro">
          <a:extLst>
            <a:ext uri="{FF2B5EF4-FFF2-40B4-BE49-F238E27FC236}">
              <a16:creationId xmlns:a16="http://schemas.microsoft.com/office/drawing/2014/main" id="{D7E983D3-1DF2-4391-A7C7-3ED5C4BF2D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5675" y="4219575"/>
          <a:ext cx="0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S1810"/>
  <sheetViews>
    <sheetView tabSelected="1" zoomScale="80" zoomScaleNormal="80" workbookViewId="0">
      <selection activeCell="BD20" sqref="BD20:BD24"/>
    </sheetView>
  </sheetViews>
  <sheetFormatPr defaultColWidth="9.140625" defaultRowHeight="12.75" x14ac:dyDescent="0.25"/>
  <cols>
    <col min="1" max="1" width="5.5703125" style="44" customWidth="1"/>
    <col min="2" max="2" width="15.85546875" style="45" bestFit="1" customWidth="1"/>
    <col min="3" max="3" width="43.42578125" style="45" bestFit="1" customWidth="1"/>
    <col min="4" max="4" width="21.7109375" style="53" bestFit="1" customWidth="1"/>
    <col min="5" max="5" width="19.85546875" style="45" bestFit="1" customWidth="1"/>
    <col min="6" max="6" width="60.7109375" style="101" customWidth="1"/>
    <col min="7" max="7" width="17.140625" style="45" customWidth="1"/>
    <col min="8" max="8" width="15.85546875" style="44" bestFit="1" customWidth="1"/>
    <col min="9" max="9" width="61" style="107" bestFit="1" customWidth="1"/>
    <col min="10" max="10" width="20" style="45" bestFit="1" customWidth="1"/>
    <col min="11" max="11" width="11.5703125" style="45" bestFit="1" customWidth="1"/>
    <col min="12" max="12" width="20.5703125" style="47" bestFit="1" customWidth="1"/>
    <col min="13" max="13" width="14.42578125" style="45" customWidth="1"/>
    <col min="14" max="14" width="11.5703125" style="45" customWidth="1"/>
    <col min="15" max="15" width="12.42578125" style="45" customWidth="1"/>
    <col min="16" max="16" width="15.42578125" style="45" customWidth="1"/>
    <col min="17" max="17" width="16.7109375" style="45" customWidth="1"/>
    <col min="18" max="18" width="13" style="45" customWidth="1"/>
    <col min="19" max="19" width="15.28515625" style="45" customWidth="1"/>
    <col min="20" max="21" width="13.7109375" style="45" customWidth="1"/>
    <col min="22" max="22" width="16.7109375" style="45" customWidth="1"/>
    <col min="23" max="23" width="11.5703125" style="45" customWidth="1"/>
    <col min="24" max="24" width="15.140625" style="45" customWidth="1"/>
    <col min="25" max="25" width="20.140625" style="45" bestFit="1" customWidth="1"/>
    <col min="26" max="26" width="11.5703125" style="45" customWidth="1"/>
    <col min="27" max="27" width="12.42578125" style="45" customWidth="1"/>
    <col min="28" max="28" width="13.5703125" style="45" customWidth="1"/>
    <col min="29" max="29" width="11.28515625" style="45" customWidth="1"/>
    <col min="30" max="30" width="17.42578125" style="46" customWidth="1"/>
    <col min="31" max="31" width="16.7109375" style="46" bestFit="1" customWidth="1"/>
    <col min="32" max="32" width="19.85546875" style="45" customWidth="1"/>
    <col min="33" max="33" width="9.28515625" style="45" bestFit="1" customWidth="1"/>
    <col min="34" max="34" width="19.7109375" style="46" bestFit="1" customWidth="1"/>
    <col min="35" max="35" width="22.28515625" style="49" customWidth="1"/>
    <col min="36" max="36" width="20.140625" style="46" bestFit="1" customWidth="1"/>
    <col min="37" max="37" width="19.85546875" style="47" customWidth="1"/>
    <col min="38" max="38" width="20.140625" style="50" bestFit="1" customWidth="1"/>
    <col min="39" max="39" width="11.5703125" style="45" customWidth="1"/>
    <col min="40" max="40" width="13.5703125" style="54" customWidth="1"/>
    <col min="41" max="41" width="25.28515625" style="45" customWidth="1"/>
    <col min="42" max="42" width="13.85546875" style="54" customWidth="1"/>
    <col min="43" max="43" width="20" style="45" bestFit="1" customWidth="1"/>
    <col min="44" max="44" width="44.42578125" style="45" bestFit="1" customWidth="1"/>
    <col min="45" max="45" width="13.85546875" style="45" customWidth="1"/>
    <col min="46" max="46" width="11.28515625" style="45" bestFit="1" customWidth="1"/>
    <col min="47" max="47" width="13.28515625" style="45" customWidth="1"/>
    <col min="48" max="48" width="12.28515625" style="45" customWidth="1"/>
    <col min="49" max="49" width="9.140625" style="45"/>
    <col min="50" max="50" width="13" style="45" customWidth="1"/>
    <col min="51" max="51" width="10.7109375" style="45" customWidth="1"/>
    <col min="52" max="52" width="10.85546875" style="45" customWidth="1"/>
    <col min="53" max="54" width="9.140625" style="45"/>
    <col min="55" max="55" width="16.7109375" style="45" customWidth="1"/>
    <col min="56" max="56" width="19.85546875" style="141" bestFit="1" customWidth="1"/>
    <col min="57" max="57" width="17" style="141" customWidth="1"/>
    <col min="58" max="59" width="9.140625" style="45"/>
    <col min="60" max="60" width="9.28515625" style="48" bestFit="1" customWidth="1"/>
    <col min="61" max="16384" width="9.140625" style="1"/>
  </cols>
  <sheetData>
    <row r="1" spans="1:60" s="4" customFormat="1" ht="15" x14ac:dyDescent="0.25">
      <c r="A1" s="44"/>
      <c r="B1" s="45"/>
      <c r="C1" s="45"/>
      <c r="D1" s="53"/>
      <c r="E1" s="45"/>
      <c r="F1" s="101"/>
      <c r="G1" s="45"/>
      <c r="H1" s="44"/>
      <c r="I1" s="107"/>
      <c r="J1" s="45"/>
      <c r="K1" s="45"/>
      <c r="L1" s="47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6"/>
      <c r="AE1" s="46"/>
      <c r="AF1" s="45"/>
      <c r="AG1" s="45"/>
      <c r="AH1" s="46"/>
      <c r="AI1" s="51"/>
      <c r="AJ1" s="46"/>
      <c r="AK1" s="47"/>
      <c r="AL1" s="52"/>
      <c r="AM1" s="45"/>
      <c r="AN1" s="54"/>
      <c r="AO1" s="45"/>
      <c r="AP1" s="54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141"/>
      <c r="BE1" s="141"/>
      <c r="BF1" s="45"/>
      <c r="BG1" s="45"/>
      <c r="BH1" s="45"/>
    </row>
    <row r="2" spans="1:60" s="4" customFormat="1" ht="15" x14ac:dyDescent="0.25">
      <c r="A2" s="44"/>
      <c r="B2" s="45"/>
      <c r="C2" s="45"/>
      <c r="D2" s="53"/>
      <c r="E2" s="45"/>
      <c r="F2" s="101"/>
      <c r="G2" s="45"/>
      <c r="H2" s="44"/>
      <c r="I2" s="107"/>
      <c r="J2" s="45"/>
      <c r="K2" s="45"/>
      <c r="L2" s="47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6"/>
      <c r="AE2" s="46"/>
      <c r="AF2" s="45"/>
      <c r="AG2" s="45"/>
      <c r="AH2" s="46"/>
      <c r="AI2" s="51"/>
      <c r="AJ2" s="46"/>
      <c r="AK2" s="47"/>
      <c r="AL2" s="52"/>
      <c r="AM2" s="45"/>
      <c r="AN2" s="54"/>
      <c r="AO2" s="45"/>
      <c r="AP2" s="54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141"/>
      <c r="BE2" s="141"/>
      <c r="BF2" s="45"/>
      <c r="BG2" s="45"/>
      <c r="BH2" s="45"/>
    </row>
    <row r="3" spans="1:60" s="4" customFormat="1" ht="15" x14ac:dyDescent="0.25">
      <c r="A3" s="44"/>
      <c r="B3" s="45"/>
      <c r="C3" s="45"/>
      <c r="D3" s="53"/>
      <c r="E3" s="45"/>
      <c r="F3" s="101"/>
      <c r="G3" s="45"/>
      <c r="H3" s="44"/>
      <c r="I3" s="107"/>
      <c r="J3" s="45"/>
      <c r="K3" s="45"/>
      <c r="L3" s="47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  <c r="AE3" s="46"/>
      <c r="AF3" s="45"/>
      <c r="AG3" s="45"/>
      <c r="AH3" s="46"/>
      <c r="AI3" s="51"/>
      <c r="AJ3" s="46"/>
      <c r="AK3" s="47"/>
      <c r="AL3" s="52"/>
      <c r="AM3" s="45"/>
      <c r="AN3" s="54"/>
      <c r="AO3" s="45"/>
      <c r="AP3" s="54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141"/>
      <c r="BE3" s="141"/>
      <c r="BF3" s="45"/>
      <c r="BG3" s="45"/>
      <c r="BH3" s="45"/>
    </row>
    <row r="4" spans="1:60" s="5" customFormat="1" ht="15" x14ac:dyDescent="0.25">
      <c r="A4" s="44"/>
      <c r="B4" s="45"/>
      <c r="C4" s="45"/>
      <c r="D4" s="45"/>
      <c r="E4" s="45"/>
      <c r="F4" s="101"/>
      <c r="G4" s="45"/>
      <c r="H4" s="44"/>
      <c r="I4" s="101"/>
      <c r="J4" s="45"/>
      <c r="K4" s="45"/>
      <c r="L4" s="46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6"/>
      <c r="AE4" s="46"/>
      <c r="AF4" s="45"/>
      <c r="AG4" s="45"/>
      <c r="AH4" s="46"/>
      <c r="AI4" s="46"/>
      <c r="AJ4" s="46"/>
      <c r="AK4" s="46"/>
      <c r="AL4" s="46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141"/>
      <c r="BE4" s="141"/>
      <c r="BF4" s="45"/>
      <c r="BG4" s="45"/>
      <c r="BH4" s="45"/>
    </row>
    <row r="5" spans="1:60" s="5" customFormat="1" ht="15" x14ac:dyDescent="0.25">
      <c r="A5" s="44" t="s">
        <v>128</v>
      </c>
      <c r="B5" s="45"/>
      <c r="C5" s="45"/>
      <c r="D5" s="45"/>
      <c r="E5" s="45"/>
      <c r="F5" s="101"/>
      <c r="G5" s="45"/>
      <c r="H5" s="44"/>
      <c r="I5" s="101"/>
      <c r="J5" s="45"/>
      <c r="K5" s="45"/>
      <c r="L5" s="46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6"/>
      <c r="AE5" s="46"/>
      <c r="AF5" s="45"/>
      <c r="AG5" s="45"/>
      <c r="AH5" s="46"/>
      <c r="AI5" s="46"/>
      <c r="AJ5" s="46"/>
      <c r="AK5" s="46"/>
      <c r="AL5" s="46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141"/>
      <c r="BE5" s="141"/>
      <c r="BF5" s="45"/>
      <c r="BG5" s="45"/>
      <c r="BH5" s="45"/>
    </row>
    <row r="6" spans="1:60" s="5" customFormat="1" ht="15" x14ac:dyDescent="0.25">
      <c r="A6" s="44"/>
      <c r="B6" s="45"/>
      <c r="C6" s="45"/>
      <c r="D6" s="45"/>
      <c r="E6" s="45"/>
      <c r="F6" s="101"/>
      <c r="G6" s="45"/>
      <c r="H6" s="44"/>
      <c r="I6" s="101"/>
      <c r="J6" s="45"/>
      <c r="K6" s="45"/>
      <c r="L6" s="46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5"/>
      <c r="AG6" s="45"/>
      <c r="AH6" s="46"/>
      <c r="AI6" s="46"/>
      <c r="AJ6" s="46"/>
      <c r="AK6" s="46"/>
      <c r="AL6" s="46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141"/>
      <c r="BE6" s="141"/>
      <c r="BF6" s="45"/>
      <c r="BG6" s="45"/>
      <c r="BH6" s="45"/>
    </row>
    <row r="7" spans="1:60" s="5" customFormat="1" ht="15" x14ac:dyDescent="0.25">
      <c r="A7" s="44" t="s">
        <v>135</v>
      </c>
      <c r="B7" s="45"/>
      <c r="C7" s="45"/>
      <c r="D7" s="45"/>
      <c r="E7" s="45"/>
      <c r="F7" s="101"/>
      <c r="G7" s="45"/>
      <c r="H7" s="44"/>
      <c r="I7" s="101"/>
      <c r="J7" s="45"/>
      <c r="K7" s="45"/>
      <c r="L7" s="46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6"/>
      <c r="AE7" s="46"/>
      <c r="AF7" s="45"/>
      <c r="AG7" s="45"/>
      <c r="AH7" s="46"/>
      <c r="AI7" s="46"/>
      <c r="AJ7" s="46"/>
      <c r="AK7" s="46"/>
      <c r="AL7" s="46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141"/>
      <c r="BE7" s="141"/>
      <c r="BF7" s="45"/>
      <c r="BG7" s="45"/>
      <c r="BH7" s="45"/>
    </row>
    <row r="8" spans="1:60" s="5" customFormat="1" ht="15" x14ac:dyDescent="0.25">
      <c r="A8" s="44" t="s">
        <v>129</v>
      </c>
      <c r="B8" s="45"/>
      <c r="C8" s="45"/>
      <c r="D8" s="45"/>
      <c r="E8" s="45"/>
      <c r="F8" s="101"/>
      <c r="G8" s="45"/>
      <c r="H8" s="44"/>
      <c r="I8" s="101"/>
      <c r="J8" s="45"/>
      <c r="K8" s="45"/>
      <c r="L8" s="46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6"/>
      <c r="AE8" s="46"/>
      <c r="AF8" s="45"/>
      <c r="AG8" s="45"/>
      <c r="AH8" s="46"/>
      <c r="AI8" s="46"/>
      <c r="AJ8" s="46"/>
      <c r="AK8" s="46"/>
      <c r="AL8" s="46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141"/>
      <c r="BE8" s="141"/>
      <c r="BF8" s="45"/>
      <c r="BG8" s="45"/>
      <c r="BH8" s="45"/>
    </row>
    <row r="9" spans="1:60" s="5" customFormat="1" ht="15" x14ac:dyDescent="0.25">
      <c r="A9" s="44" t="s">
        <v>347</v>
      </c>
      <c r="B9" s="45"/>
      <c r="C9" s="45"/>
      <c r="D9" s="45"/>
      <c r="E9" s="45"/>
      <c r="F9" s="101"/>
      <c r="G9" s="45"/>
      <c r="H9" s="44"/>
      <c r="I9" s="101"/>
      <c r="J9" s="45"/>
      <c r="K9" s="45"/>
      <c r="L9" s="46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  <c r="AE9" s="46"/>
      <c r="AF9" s="45"/>
      <c r="AG9" s="45"/>
      <c r="AH9" s="46"/>
      <c r="AI9" s="46"/>
      <c r="AJ9" s="46"/>
      <c r="AK9" s="46"/>
      <c r="AL9" s="46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141"/>
      <c r="BE9" s="141"/>
      <c r="BF9" s="45"/>
      <c r="BG9" s="45"/>
      <c r="BH9" s="45"/>
    </row>
    <row r="10" spans="1:60" s="5" customFormat="1" ht="15" x14ac:dyDescent="0.25">
      <c r="A10" s="44"/>
      <c r="B10" s="45"/>
      <c r="C10" s="45"/>
      <c r="D10" s="45"/>
      <c r="E10" s="45"/>
      <c r="F10" s="101"/>
      <c r="G10" s="45"/>
      <c r="H10" s="44"/>
      <c r="I10" s="101"/>
      <c r="J10" s="45"/>
      <c r="K10" s="45"/>
      <c r="L10" s="46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  <c r="AE10" s="46"/>
      <c r="AF10" s="45"/>
      <c r="AG10" s="45"/>
      <c r="AH10" s="46"/>
      <c r="AI10" s="46"/>
      <c r="AJ10" s="46"/>
      <c r="AK10" s="46"/>
      <c r="AL10" s="46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141"/>
      <c r="BE10" s="141"/>
      <c r="BF10" s="45"/>
      <c r="BG10" s="45"/>
      <c r="BH10" s="45"/>
    </row>
    <row r="11" spans="1:60" s="5" customFormat="1" ht="15" x14ac:dyDescent="0.25">
      <c r="A11" s="44" t="s">
        <v>330</v>
      </c>
      <c r="B11" s="45"/>
      <c r="C11" s="45"/>
      <c r="D11" s="45"/>
      <c r="E11" s="45"/>
      <c r="F11" s="101"/>
      <c r="G11" s="45"/>
      <c r="H11" s="44"/>
      <c r="I11" s="101"/>
      <c r="J11" s="45"/>
      <c r="K11" s="45"/>
      <c r="L11" s="46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6"/>
      <c r="AE11" s="46"/>
      <c r="AF11" s="45"/>
      <c r="AG11" s="45"/>
      <c r="AH11" s="46"/>
      <c r="AI11" s="46"/>
      <c r="AJ11" s="46"/>
      <c r="AK11" s="46"/>
      <c r="AL11" s="46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141"/>
      <c r="BE11" s="141"/>
      <c r="BF11" s="45"/>
      <c r="BG11" s="45"/>
      <c r="BH11" s="45"/>
    </row>
    <row r="12" spans="1:60" s="5" customFormat="1" ht="15" x14ac:dyDescent="0.25">
      <c r="A12" s="44" t="s">
        <v>348</v>
      </c>
      <c r="B12" s="45"/>
      <c r="C12" s="45"/>
      <c r="D12" s="45"/>
      <c r="E12" s="45"/>
      <c r="F12" s="101"/>
      <c r="G12" s="45"/>
      <c r="H12" s="44"/>
      <c r="I12" s="101"/>
      <c r="J12" s="45"/>
      <c r="K12" s="45"/>
      <c r="L12" s="46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6"/>
      <c r="AE12" s="46"/>
      <c r="AF12" s="45"/>
      <c r="AG12" s="45"/>
      <c r="AH12" s="46"/>
      <c r="AI12" s="46"/>
      <c r="AJ12" s="46"/>
      <c r="AK12" s="46"/>
      <c r="AL12" s="46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141"/>
      <c r="BE12" s="141"/>
      <c r="BF12" s="45"/>
      <c r="BG12" s="45"/>
      <c r="BH12" s="45"/>
    </row>
    <row r="13" spans="1:60" s="5" customFormat="1" ht="15" x14ac:dyDescent="0.25">
      <c r="A13" s="44"/>
      <c r="B13" s="45"/>
      <c r="C13" s="45"/>
      <c r="D13" s="45"/>
      <c r="E13" s="45"/>
      <c r="F13" s="101"/>
      <c r="G13" s="45"/>
      <c r="H13" s="44"/>
      <c r="I13" s="101"/>
      <c r="J13" s="45"/>
      <c r="K13" s="45"/>
      <c r="L13" s="46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6"/>
      <c r="AE13" s="46"/>
      <c r="AF13" s="45"/>
      <c r="AG13" s="45"/>
      <c r="AH13" s="46"/>
      <c r="AI13" s="46"/>
      <c r="AJ13" s="46"/>
      <c r="AK13" s="46"/>
      <c r="AL13" s="46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141"/>
      <c r="BE13" s="141"/>
      <c r="BF13" s="45"/>
      <c r="BG13" s="45"/>
      <c r="BH13" s="45"/>
    </row>
    <row r="14" spans="1:60" s="5" customFormat="1" ht="15.75" thickBot="1" x14ac:dyDescent="0.3">
      <c r="A14" s="44" t="s">
        <v>130</v>
      </c>
      <c r="B14" s="44"/>
      <c r="C14" s="44"/>
      <c r="D14" s="44"/>
      <c r="E14" s="44"/>
      <c r="F14" s="102"/>
      <c r="G14" s="44"/>
      <c r="H14" s="44"/>
      <c r="I14" s="102"/>
      <c r="J14" s="44"/>
      <c r="K14" s="44"/>
      <c r="L14" s="52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52"/>
      <c r="AE14" s="52"/>
      <c r="AF14" s="44"/>
      <c r="AG14" s="44"/>
      <c r="AH14" s="46"/>
      <c r="AI14" s="46"/>
      <c r="AJ14" s="46"/>
      <c r="AK14" s="46"/>
      <c r="AL14" s="46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141"/>
      <c r="BE14" s="141"/>
      <c r="BF14" s="45"/>
      <c r="BG14" s="45"/>
      <c r="BH14" s="45"/>
    </row>
    <row r="15" spans="1:60" s="2" customFormat="1" x14ac:dyDescent="0.25">
      <c r="A15" s="90" t="s">
        <v>21</v>
      </c>
      <c r="B15" s="80"/>
      <c r="C15" s="80"/>
      <c r="D15" s="80"/>
      <c r="E15" s="80"/>
      <c r="F15" s="80"/>
      <c r="G15" s="80"/>
      <c r="H15" s="80" t="s">
        <v>73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4" t="s">
        <v>49</v>
      </c>
      <c r="AJ15" s="84"/>
      <c r="AK15" s="84"/>
      <c r="AL15" s="84"/>
      <c r="AM15" s="80" t="s">
        <v>76</v>
      </c>
      <c r="AN15" s="80"/>
      <c r="AO15" s="80"/>
      <c r="AP15" s="80"/>
      <c r="AQ15" s="80" t="s">
        <v>95</v>
      </c>
      <c r="AR15" s="80"/>
      <c r="AS15" s="80"/>
      <c r="AT15" s="80"/>
      <c r="AU15" s="80"/>
      <c r="AV15" s="80"/>
      <c r="AW15" s="80" t="s">
        <v>74</v>
      </c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1"/>
    </row>
    <row r="16" spans="1:60" s="2" customFormat="1" x14ac:dyDescent="0.25">
      <c r="A16" s="91"/>
      <c r="B16" s="78"/>
      <c r="C16" s="78"/>
      <c r="D16" s="78"/>
      <c r="E16" s="78"/>
      <c r="F16" s="78"/>
      <c r="G16" s="78"/>
      <c r="H16" s="78" t="s">
        <v>48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10"/>
      <c r="V16" s="78" t="s">
        <v>138</v>
      </c>
      <c r="W16" s="78"/>
      <c r="X16" s="78"/>
      <c r="Y16" s="78"/>
      <c r="Z16" s="78"/>
      <c r="AA16" s="78"/>
      <c r="AB16" s="78"/>
      <c r="AC16" s="78"/>
      <c r="AD16" s="78"/>
      <c r="AE16" s="78"/>
      <c r="AF16" s="78" t="s">
        <v>105</v>
      </c>
      <c r="AG16" s="78"/>
      <c r="AH16" s="78"/>
      <c r="AI16" s="85"/>
      <c r="AJ16" s="85"/>
      <c r="AK16" s="85"/>
      <c r="AL16" s="85"/>
      <c r="AM16" s="78" t="s">
        <v>78</v>
      </c>
      <c r="AN16" s="79" t="s">
        <v>79</v>
      </c>
      <c r="AO16" s="78" t="s">
        <v>77</v>
      </c>
      <c r="AP16" s="79" t="s">
        <v>229</v>
      </c>
      <c r="AQ16" s="78" t="s">
        <v>84</v>
      </c>
      <c r="AR16" s="78" t="s">
        <v>85</v>
      </c>
      <c r="AS16" s="78" t="s">
        <v>86</v>
      </c>
      <c r="AT16" s="78" t="s">
        <v>88</v>
      </c>
      <c r="AU16" s="78" t="s">
        <v>87</v>
      </c>
      <c r="AV16" s="78" t="s">
        <v>88</v>
      </c>
      <c r="AW16" s="78" t="s">
        <v>1</v>
      </c>
      <c r="AX16" s="78" t="s">
        <v>54</v>
      </c>
      <c r="AY16" s="74" t="s">
        <v>58</v>
      </c>
      <c r="AZ16" s="74"/>
      <c r="BA16" s="74"/>
      <c r="BB16" s="74" t="s">
        <v>61</v>
      </c>
      <c r="BC16" s="74"/>
      <c r="BD16" s="142" t="s">
        <v>349</v>
      </c>
      <c r="BE16" s="142" t="s">
        <v>139</v>
      </c>
      <c r="BF16" s="74" t="s">
        <v>64</v>
      </c>
      <c r="BG16" s="74"/>
      <c r="BH16" s="75"/>
    </row>
    <row r="17" spans="1:60" s="2" customFormat="1" x14ac:dyDescent="0.25">
      <c r="A17" s="91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10"/>
      <c r="V17" s="78"/>
      <c r="W17" s="78"/>
      <c r="X17" s="78"/>
      <c r="Y17" s="78"/>
      <c r="Z17" s="78" t="s">
        <v>101</v>
      </c>
      <c r="AA17" s="78"/>
      <c r="AB17" s="78" t="s">
        <v>102</v>
      </c>
      <c r="AC17" s="78"/>
      <c r="AD17" s="78"/>
      <c r="AE17" s="78"/>
      <c r="AF17" s="78" t="s">
        <v>106</v>
      </c>
      <c r="AG17" s="78"/>
      <c r="AH17" s="78"/>
      <c r="AI17" s="85"/>
      <c r="AJ17" s="85"/>
      <c r="AK17" s="85"/>
      <c r="AL17" s="85"/>
      <c r="AM17" s="78"/>
      <c r="AN17" s="79"/>
      <c r="AO17" s="78"/>
      <c r="AP17" s="79"/>
      <c r="AQ17" s="78"/>
      <c r="AR17" s="78"/>
      <c r="AS17" s="78"/>
      <c r="AT17" s="78"/>
      <c r="AU17" s="78"/>
      <c r="AV17" s="78"/>
      <c r="AW17" s="78"/>
      <c r="AX17" s="78"/>
      <c r="AY17" s="74"/>
      <c r="AZ17" s="74"/>
      <c r="BA17" s="74"/>
      <c r="BB17" s="74"/>
      <c r="BC17" s="74"/>
      <c r="BD17" s="142"/>
      <c r="BE17" s="142"/>
      <c r="BF17" s="74"/>
      <c r="BG17" s="74"/>
      <c r="BH17" s="75"/>
    </row>
    <row r="18" spans="1:60" s="2" customFormat="1" ht="38.25" x14ac:dyDescent="0.25">
      <c r="A18" s="9" t="s">
        <v>126</v>
      </c>
      <c r="B18" s="10" t="s">
        <v>6</v>
      </c>
      <c r="C18" s="10" t="s">
        <v>7</v>
      </c>
      <c r="D18" s="10" t="s">
        <v>0</v>
      </c>
      <c r="E18" s="10" t="s">
        <v>1</v>
      </c>
      <c r="F18" s="61" t="s">
        <v>2</v>
      </c>
      <c r="G18" s="10" t="s">
        <v>8</v>
      </c>
      <c r="H18" s="12" t="s">
        <v>9</v>
      </c>
      <c r="I18" s="61" t="s">
        <v>3</v>
      </c>
      <c r="J18" s="10" t="s">
        <v>19</v>
      </c>
      <c r="K18" s="10" t="s">
        <v>10</v>
      </c>
      <c r="L18" s="13" t="s">
        <v>46</v>
      </c>
      <c r="M18" s="10" t="s">
        <v>14</v>
      </c>
      <c r="N18" s="10" t="s">
        <v>13</v>
      </c>
      <c r="O18" s="10" t="s">
        <v>12</v>
      </c>
      <c r="P18" s="10" t="s">
        <v>4</v>
      </c>
      <c r="Q18" s="10" t="s">
        <v>140</v>
      </c>
      <c r="R18" s="10" t="s">
        <v>50</v>
      </c>
      <c r="S18" s="10" t="s">
        <v>51</v>
      </c>
      <c r="T18" s="10" t="s">
        <v>5</v>
      </c>
      <c r="U18" s="10" t="s">
        <v>1</v>
      </c>
      <c r="V18" s="10" t="s">
        <v>100</v>
      </c>
      <c r="W18" s="10" t="s">
        <v>10</v>
      </c>
      <c r="X18" s="10" t="s">
        <v>14</v>
      </c>
      <c r="Y18" s="10" t="s">
        <v>11</v>
      </c>
      <c r="Z18" s="10" t="s">
        <v>13</v>
      </c>
      <c r="AA18" s="10" t="s">
        <v>12</v>
      </c>
      <c r="AB18" s="10" t="s">
        <v>15</v>
      </c>
      <c r="AC18" s="10" t="s">
        <v>16</v>
      </c>
      <c r="AD18" s="13" t="s">
        <v>17</v>
      </c>
      <c r="AE18" s="13" t="s">
        <v>18</v>
      </c>
      <c r="AF18" s="10" t="s">
        <v>107</v>
      </c>
      <c r="AG18" s="10" t="s">
        <v>108</v>
      </c>
      <c r="AH18" s="13" t="s">
        <v>109</v>
      </c>
      <c r="AI18" s="13" t="s">
        <v>131</v>
      </c>
      <c r="AJ18" s="13" t="s">
        <v>136</v>
      </c>
      <c r="AK18" s="13" t="s">
        <v>137</v>
      </c>
      <c r="AL18" s="13" t="s">
        <v>20</v>
      </c>
      <c r="AM18" s="78"/>
      <c r="AN18" s="79"/>
      <c r="AO18" s="78"/>
      <c r="AP18" s="79"/>
      <c r="AQ18" s="78"/>
      <c r="AR18" s="78"/>
      <c r="AS18" s="78"/>
      <c r="AT18" s="78"/>
      <c r="AU18" s="78"/>
      <c r="AV18" s="78"/>
      <c r="AW18" s="78"/>
      <c r="AX18" s="78"/>
      <c r="AY18" s="11" t="s">
        <v>55</v>
      </c>
      <c r="AZ18" s="11" t="s">
        <v>56</v>
      </c>
      <c r="BA18" s="11" t="s">
        <v>57</v>
      </c>
      <c r="BB18" s="11" t="s">
        <v>59</v>
      </c>
      <c r="BC18" s="10" t="s">
        <v>60</v>
      </c>
      <c r="BD18" s="142"/>
      <c r="BE18" s="142"/>
      <c r="BF18" s="11" t="s">
        <v>55</v>
      </c>
      <c r="BG18" s="11" t="s">
        <v>63</v>
      </c>
      <c r="BH18" s="57" t="s">
        <v>62</v>
      </c>
    </row>
    <row r="19" spans="1:60" s="2" customFormat="1" ht="26.25" thickBot="1" x14ac:dyDescent="0.3">
      <c r="A19" s="55"/>
      <c r="B19" s="14" t="s">
        <v>22</v>
      </c>
      <c r="C19" s="14" t="s">
        <v>23</v>
      </c>
      <c r="D19" s="15" t="s">
        <v>45</v>
      </c>
      <c r="E19" s="14" t="s">
        <v>24</v>
      </c>
      <c r="F19" s="14" t="s">
        <v>25</v>
      </c>
      <c r="G19" s="14" t="s">
        <v>26</v>
      </c>
      <c r="H19" s="15" t="s">
        <v>27</v>
      </c>
      <c r="I19" s="14" t="s">
        <v>28</v>
      </c>
      <c r="J19" s="14" t="s">
        <v>29</v>
      </c>
      <c r="K19" s="14" t="s">
        <v>30</v>
      </c>
      <c r="L19" s="16" t="s">
        <v>31</v>
      </c>
      <c r="M19" s="14" t="s">
        <v>32</v>
      </c>
      <c r="N19" s="14" t="s">
        <v>33</v>
      </c>
      <c r="O19" s="14" t="s">
        <v>34</v>
      </c>
      <c r="P19" s="14" t="s">
        <v>35</v>
      </c>
      <c r="Q19" s="14" t="s">
        <v>36</v>
      </c>
      <c r="R19" s="14" t="s">
        <v>37</v>
      </c>
      <c r="S19" s="14" t="s">
        <v>47</v>
      </c>
      <c r="T19" s="14" t="s">
        <v>38</v>
      </c>
      <c r="U19" s="14" t="s">
        <v>149</v>
      </c>
      <c r="V19" s="14" t="s">
        <v>99</v>
      </c>
      <c r="W19" s="14" t="s">
        <v>39</v>
      </c>
      <c r="X19" s="14" t="s">
        <v>40</v>
      </c>
      <c r="Y19" s="14" t="s">
        <v>41</v>
      </c>
      <c r="Z19" s="14" t="s">
        <v>42</v>
      </c>
      <c r="AA19" s="14" t="s">
        <v>43</v>
      </c>
      <c r="AB19" s="14" t="s">
        <v>52</v>
      </c>
      <c r="AC19" s="14" t="s">
        <v>44</v>
      </c>
      <c r="AD19" s="16" t="s">
        <v>103</v>
      </c>
      <c r="AE19" s="16" t="s">
        <v>104</v>
      </c>
      <c r="AF19" s="14" t="s">
        <v>53</v>
      </c>
      <c r="AG19" s="14" t="s">
        <v>110</v>
      </c>
      <c r="AH19" s="16" t="s">
        <v>111</v>
      </c>
      <c r="AI19" s="16" t="s">
        <v>112</v>
      </c>
      <c r="AJ19" s="16" t="s">
        <v>65</v>
      </c>
      <c r="AK19" s="16" t="s">
        <v>113</v>
      </c>
      <c r="AL19" s="16" t="s">
        <v>114</v>
      </c>
      <c r="AM19" s="14" t="s">
        <v>66</v>
      </c>
      <c r="AN19" s="17" t="s">
        <v>67</v>
      </c>
      <c r="AO19" s="14" t="s">
        <v>68</v>
      </c>
      <c r="AP19" s="17" t="s">
        <v>69</v>
      </c>
      <c r="AQ19" s="18" t="s">
        <v>70</v>
      </c>
      <c r="AR19" s="18" t="s">
        <v>71</v>
      </c>
      <c r="AS19" s="18" t="s">
        <v>72</v>
      </c>
      <c r="AT19" s="18" t="s">
        <v>75</v>
      </c>
      <c r="AU19" s="18" t="s">
        <v>80</v>
      </c>
      <c r="AV19" s="18" t="s">
        <v>81</v>
      </c>
      <c r="AW19" s="18" t="s">
        <v>115</v>
      </c>
      <c r="AX19" s="18" t="s">
        <v>82</v>
      </c>
      <c r="AY19" s="18" t="s">
        <v>89</v>
      </c>
      <c r="AZ19" s="18" t="s">
        <v>83</v>
      </c>
      <c r="BA19" s="18" t="s">
        <v>90</v>
      </c>
      <c r="BB19" s="18" t="s">
        <v>91</v>
      </c>
      <c r="BC19" s="18" t="s">
        <v>92</v>
      </c>
      <c r="BD19" s="143" t="s">
        <v>93</v>
      </c>
      <c r="BE19" s="143" t="s">
        <v>94</v>
      </c>
      <c r="BF19" s="18" t="s">
        <v>116</v>
      </c>
      <c r="BG19" s="18" t="s">
        <v>117</v>
      </c>
      <c r="BH19" s="65" t="s">
        <v>118</v>
      </c>
    </row>
    <row r="20" spans="1:60" s="2" customFormat="1" ht="25.5" x14ac:dyDescent="0.25">
      <c r="A20" s="92">
        <v>1</v>
      </c>
      <c r="B20" s="82" t="s">
        <v>141</v>
      </c>
      <c r="C20" s="82" t="s">
        <v>98</v>
      </c>
      <c r="D20" s="82" t="s">
        <v>178</v>
      </c>
      <c r="E20" s="82" t="s">
        <v>142</v>
      </c>
      <c r="F20" s="103" t="s">
        <v>143</v>
      </c>
      <c r="G20" s="88" t="s">
        <v>98</v>
      </c>
      <c r="H20" s="89" t="s">
        <v>144</v>
      </c>
      <c r="I20" s="103" t="s">
        <v>145</v>
      </c>
      <c r="J20" s="82" t="s">
        <v>146</v>
      </c>
      <c r="K20" s="94">
        <v>43258</v>
      </c>
      <c r="L20" s="95">
        <v>240000</v>
      </c>
      <c r="M20" s="88">
        <v>12340</v>
      </c>
      <c r="N20" s="94">
        <v>43252</v>
      </c>
      <c r="O20" s="94">
        <v>43616</v>
      </c>
      <c r="P20" s="82">
        <v>111</v>
      </c>
      <c r="Q20" s="82" t="s">
        <v>98</v>
      </c>
      <c r="R20" s="82" t="s">
        <v>98</v>
      </c>
      <c r="S20" s="82" t="s">
        <v>98</v>
      </c>
      <c r="T20" s="82" t="s">
        <v>96</v>
      </c>
      <c r="U20" s="19" t="s">
        <v>150</v>
      </c>
      <c r="V20" s="21" t="s">
        <v>151</v>
      </c>
      <c r="W20" s="21" t="s">
        <v>147</v>
      </c>
      <c r="X20" s="21" t="s">
        <v>148</v>
      </c>
      <c r="Y20" s="19" t="s">
        <v>156</v>
      </c>
      <c r="Z20" s="20">
        <v>43617</v>
      </c>
      <c r="AA20" s="20">
        <v>43982</v>
      </c>
      <c r="AB20" s="20" t="s">
        <v>98</v>
      </c>
      <c r="AC20" s="20" t="s">
        <v>98</v>
      </c>
      <c r="AD20" s="60">
        <v>0</v>
      </c>
      <c r="AE20" s="60">
        <v>0</v>
      </c>
      <c r="AF20" s="20" t="s">
        <v>98</v>
      </c>
      <c r="AG20" s="20" t="s">
        <v>98</v>
      </c>
      <c r="AH20" s="22">
        <v>0</v>
      </c>
      <c r="AI20" s="22">
        <f>L20-AE20+AD20+AH20</f>
        <v>240000</v>
      </c>
      <c r="AJ20" s="95">
        <v>339911</v>
      </c>
      <c r="AK20" s="97">
        <v>43407</v>
      </c>
      <c r="AL20" s="97">
        <f>SUM(AJ20:AK24)</f>
        <v>383318</v>
      </c>
      <c r="AM20" s="82" t="s">
        <v>98</v>
      </c>
      <c r="AN20" s="82" t="s">
        <v>98</v>
      </c>
      <c r="AO20" s="82" t="s">
        <v>98</v>
      </c>
      <c r="AP20" s="82" t="s">
        <v>98</v>
      </c>
      <c r="AQ20" s="82" t="s">
        <v>157</v>
      </c>
      <c r="AR20" s="82" t="s">
        <v>158</v>
      </c>
      <c r="AS20" s="88">
        <v>12326</v>
      </c>
      <c r="AT20" s="94">
        <v>43270</v>
      </c>
      <c r="AU20" s="88">
        <v>12326</v>
      </c>
      <c r="AV20" s="94">
        <v>43270</v>
      </c>
      <c r="AW20" s="82" t="s">
        <v>98</v>
      </c>
      <c r="AX20" s="82" t="s">
        <v>98</v>
      </c>
      <c r="AY20" s="82" t="s">
        <v>98</v>
      </c>
      <c r="AZ20" s="82" t="s">
        <v>98</v>
      </c>
      <c r="BA20" s="82" t="s">
        <v>98</v>
      </c>
      <c r="BB20" s="82" t="s">
        <v>98</v>
      </c>
      <c r="BC20" s="82" t="s">
        <v>98</v>
      </c>
      <c r="BD20" s="144"/>
      <c r="BE20" s="144"/>
      <c r="BF20" s="82" t="s">
        <v>98</v>
      </c>
      <c r="BG20" s="82" t="s">
        <v>98</v>
      </c>
      <c r="BH20" s="83" t="s">
        <v>98</v>
      </c>
    </row>
    <row r="21" spans="1:60" s="2" customFormat="1" ht="25.5" x14ac:dyDescent="0.25">
      <c r="A21" s="93"/>
      <c r="B21" s="71"/>
      <c r="C21" s="71"/>
      <c r="D21" s="71"/>
      <c r="E21" s="71"/>
      <c r="F21" s="104"/>
      <c r="G21" s="73"/>
      <c r="H21" s="87"/>
      <c r="I21" s="104"/>
      <c r="J21" s="71"/>
      <c r="K21" s="72"/>
      <c r="L21" s="96"/>
      <c r="M21" s="73"/>
      <c r="N21" s="72"/>
      <c r="O21" s="72"/>
      <c r="P21" s="71"/>
      <c r="Q21" s="71"/>
      <c r="R21" s="71"/>
      <c r="S21" s="71"/>
      <c r="T21" s="71"/>
      <c r="U21" s="23" t="s">
        <v>150</v>
      </c>
      <c r="V21" s="26" t="s">
        <v>152</v>
      </c>
      <c r="W21" s="26" t="s">
        <v>159</v>
      </c>
      <c r="X21" s="26" t="s">
        <v>160</v>
      </c>
      <c r="Y21" s="23" t="s">
        <v>156</v>
      </c>
      <c r="Z21" s="25">
        <v>43983</v>
      </c>
      <c r="AA21" s="25">
        <v>44347</v>
      </c>
      <c r="AB21" s="25" t="s">
        <v>98</v>
      </c>
      <c r="AC21" s="25" t="s">
        <v>98</v>
      </c>
      <c r="AD21" s="59">
        <v>0</v>
      </c>
      <c r="AE21" s="59">
        <v>0</v>
      </c>
      <c r="AF21" s="25" t="s">
        <v>98</v>
      </c>
      <c r="AG21" s="25" t="s">
        <v>98</v>
      </c>
      <c r="AH21" s="27">
        <v>0</v>
      </c>
      <c r="AI21" s="27">
        <f t="shared" ref="AI21:AI41" si="0">L21-AE21+AD21+AH21</f>
        <v>0</v>
      </c>
      <c r="AJ21" s="96"/>
      <c r="AK21" s="77"/>
      <c r="AL21" s="77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145"/>
      <c r="BE21" s="145"/>
      <c r="BF21" s="71"/>
      <c r="BG21" s="71"/>
      <c r="BH21" s="76"/>
    </row>
    <row r="22" spans="1:60" s="2" customFormat="1" ht="25.5" x14ac:dyDescent="0.25">
      <c r="A22" s="93"/>
      <c r="B22" s="71"/>
      <c r="C22" s="71"/>
      <c r="D22" s="71"/>
      <c r="E22" s="71"/>
      <c r="F22" s="104"/>
      <c r="G22" s="73"/>
      <c r="H22" s="87"/>
      <c r="I22" s="104"/>
      <c r="J22" s="71"/>
      <c r="K22" s="72"/>
      <c r="L22" s="96"/>
      <c r="M22" s="73"/>
      <c r="N22" s="72"/>
      <c r="O22" s="72"/>
      <c r="P22" s="71"/>
      <c r="Q22" s="71"/>
      <c r="R22" s="71"/>
      <c r="S22" s="71"/>
      <c r="T22" s="71"/>
      <c r="U22" s="23" t="s">
        <v>150</v>
      </c>
      <c r="V22" s="26" t="s">
        <v>153</v>
      </c>
      <c r="W22" s="26" t="s">
        <v>161</v>
      </c>
      <c r="X22" s="26" t="s">
        <v>162</v>
      </c>
      <c r="Y22" s="23" t="s">
        <v>156</v>
      </c>
      <c r="Z22" s="25">
        <v>44348</v>
      </c>
      <c r="AA22" s="25">
        <v>44712</v>
      </c>
      <c r="AB22" s="25" t="s">
        <v>98</v>
      </c>
      <c r="AC22" s="39">
        <v>0.35</v>
      </c>
      <c r="AD22" s="59">
        <v>0</v>
      </c>
      <c r="AE22" s="59">
        <v>84000</v>
      </c>
      <c r="AF22" s="25" t="s">
        <v>98</v>
      </c>
      <c r="AG22" s="25" t="s">
        <v>98</v>
      </c>
      <c r="AH22" s="27">
        <v>0</v>
      </c>
      <c r="AI22" s="27">
        <f>L20-AE22+AD22+AH22</f>
        <v>156000</v>
      </c>
      <c r="AJ22" s="96"/>
      <c r="AK22" s="77"/>
      <c r="AL22" s="77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145"/>
      <c r="BE22" s="145"/>
      <c r="BF22" s="71"/>
      <c r="BG22" s="71"/>
      <c r="BH22" s="76"/>
    </row>
    <row r="23" spans="1:60" s="2" customFormat="1" ht="25.5" x14ac:dyDescent="0.25">
      <c r="A23" s="93"/>
      <c r="B23" s="71"/>
      <c r="C23" s="71"/>
      <c r="D23" s="71"/>
      <c r="E23" s="71"/>
      <c r="F23" s="104"/>
      <c r="G23" s="73"/>
      <c r="H23" s="87"/>
      <c r="I23" s="104"/>
      <c r="J23" s="71"/>
      <c r="K23" s="72"/>
      <c r="L23" s="96"/>
      <c r="M23" s="73"/>
      <c r="N23" s="72"/>
      <c r="O23" s="72"/>
      <c r="P23" s="71"/>
      <c r="Q23" s="71"/>
      <c r="R23" s="71"/>
      <c r="S23" s="71"/>
      <c r="T23" s="71"/>
      <c r="U23" s="23" t="s">
        <v>150</v>
      </c>
      <c r="V23" s="26" t="s">
        <v>154</v>
      </c>
      <c r="W23" s="26" t="s">
        <v>163</v>
      </c>
      <c r="X23" s="26" t="s">
        <v>164</v>
      </c>
      <c r="Y23" s="23" t="s">
        <v>156</v>
      </c>
      <c r="Z23" s="25">
        <v>44713</v>
      </c>
      <c r="AA23" s="25">
        <v>45077</v>
      </c>
      <c r="AB23" s="63">
        <v>0.113</v>
      </c>
      <c r="AC23" s="25" t="s">
        <v>98</v>
      </c>
      <c r="AD23" s="59">
        <v>17628</v>
      </c>
      <c r="AE23" s="59">
        <v>0</v>
      </c>
      <c r="AF23" s="25" t="s">
        <v>98</v>
      </c>
      <c r="AG23" s="25" t="s">
        <v>98</v>
      </c>
      <c r="AH23" s="27">
        <v>0</v>
      </c>
      <c r="AI23" s="27">
        <f>AI22-AE23+AD23+AH23</f>
        <v>173628</v>
      </c>
      <c r="AJ23" s="96"/>
      <c r="AK23" s="77"/>
      <c r="AL23" s="77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145"/>
      <c r="BE23" s="145"/>
      <c r="BF23" s="71"/>
      <c r="BG23" s="71"/>
      <c r="BH23" s="76"/>
    </row>
    <row r="24" spans="1:60" s="2" customFormat="1" ht="25.5" x14ac:dyDescent="0.25">
      <c r="A24" s="93"/>
      <c r="B24" s="71"/>
      <c r="C24" s="71"/>
      <c r="D24" s="71"/>
      <c r="E24" s="71"/>
      <c r="F24" s="104"/>
      <c r="G24" s="73"/>
      <c r="H24" s="87"/>
      <c r="I24" s="104"/>
      <c r="J24" s="71"/>
      <c r="K24" s="72"/>
      <c r="L24" s="96"/>
      <c r="M24" s="73"/>
      <c r="N24" s="72"/>
      <c r="O24" s="72"/>
      <c r="P24" s="71"/>
      <c r="Q24" s="71"/>
      <c r="R24" s="71"/>
      <c r="S24" s="71"/>
      <c r="T24" s="71"/>
      <c r="U24" s="23" t="s">
        <v>150</v>
      </c>
      <c r="V24" s="26" t="s">
        <v>155</v>
      </c>
      <c r="W24" s="26" t="s">
        <v>165</v>
      </c>
      <c r="X24" s="26" t="s">
        <v>166</v>
      </c>
      <c r="Y24" s="23" t="s">
        <v>156</v>
      </c>
      <c r="Z24" s="25">
        <v>45078</v>
      </c>
      <c r="AA24" s="25">
        <v>45443</v>
      </c>
      <c r="AB24" s="25"/>
      <c r="AC24" s="25"/>
      <c r="AD24" s="59"/>
      <c r="AE24" s="59"/>
      <c r="AF24" s="25"/>
      <c r="AG24" s="25"/>
      <c r="AH24" s="27"/>
      <c r="AI24" s="27">
        <f t="shared" si="0"/>
        <v>0</v>
      </c>
      <c r="AJ24" s="96"/>
      <c r="AK24" s="77"/>
      <c r="AL24" s="77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145"/>
      <c r="BE24" s="145"/>
      <c r="BF24" s="71"/>
      <c r="BG24" s="71"/>
      <c r="BH24" s="76"/>
    </row>
    <row r="25" spans="1:60" s="2" customFormat="1" ht="25.5" x14ac:dyDescent="0.25">
      <c r="A25" s="93">
        <v>2</v>
      </c>
      <c r="B25" s="71" t="s">
        <v>167</v>
      </c>
      <c r="C25" s="71" t="s">
        <v>202</v>
      </c>
      <c r="D25" s="71" t="s">
        <v>199</v>
      </c>
      <c r="E25" s="71" t="s">
        <v>168</v>
      </c>
      <c r="F25" s="104" t="s">
        <v>169</v>
      </c>
      <c r="G25" s="86">
        <v>12447</v>
      </c>
      <c r="H25" s="87" t="s">
        <v>170</v>
      </c>
      <c r="I25" s="104" t="s">
        <v>120</v>
      </c>
      <c r="J25" s="71" t="s">
        <v>121</v>
      </c>
      <c r="K25" s="99">
        <v>43563</v>
      </c>
      <c r="L25" s="96">
        <v>34990.379999999997</v>
      </c>
      <c r="M25" s="86">
        <v>12554</v>
      </c>
      <c r="N25" s="99">
        <v>43563</v>
      </c>
      <c r="O25" s="99">
        <v>43929</v>
      </c>
      <c r="P25" s="71">
        <v>111</v>
      </c>
      <c r="Q25" s="72" t="s">
        <v>98</v>
      </c>
      <c r="R25" s="72" t="s">
        <v>98</v>
      </c>
      <c r="S25" s="72" t="s">
        <v>98</v>
      </c>
      <c r="T25" s="71" t="s">
        <v>171</v>
      </c>
      <c r="U25" s="23" t="s">
        <v>150</v>
      </c>
      <c r="V25" s="25" t="s">
        <v>151</v>
      </c>
      <c r="W25" s="25">
        <v>43929</v>
      </c>
      <c r="X25" s="25" t="s">
        <v>172</v>
      </c>
      <c r="Y25" s="25" t="s">
        <v>173</v>
      </c>
      <c r="Z25" s="25">
        <v>43929</v>
      </c>
      <c r="AA25" s="25">
        <v>44293</v>
      </c>
      <c r="AB25" s="25" t="s">
        <v>98</v>
      </c>
      <c r="AC25" s="25" t="s">
        <v>98</v>
      </c>
      <c r="AD25" s="59">
        <v>0</v>
      </c>
      <c r="AE25" s="59">
        <v>0</v>
      </c>
      <c r="AF25" s="25" t="s">
        <v>98</v>
      </c>
      <c r="AG25" s="25" t="s">
        <v>98</v>
      </c>
      <c r="AH25" s="27">
        <v>0</v>
      </c>
      <c r="AI25" s="27">
        <f t="shared" si="0"/>
        <v>34990.379999999997</v>
      </c>
      <c r="AJ25" s="96">
        <v>34352.720000000001</v>
      </c>
      <c r="AK25" s="77">
        <v>6314.22</v>
      </c>
      <c r="AL25" s="77">
        <f>SUM(AJ25:AK28)</f>
        <v>40666.94</v>
      </c>
      <c r="AM25" s="71" t="s">
        <v>98</v>
      </c>
      <c r="AN25" s="98" t="s">
        <v>98</v>
      </c>
      <c r="AO25" s="71" t="s">
        <v>98</v>
      </c>
      <c r="AP25" s="71" t="s">
        <v>98</v>
      </c>
      <c r="AQ25" s="71" t="s">
        <v>98</v>
      </c>
      <c r="AR25" s="71" t="s">
        <v>98</v>
      </c>
      <c r="AS25" s="71" t="s">
        <v>98</v>
      </c>
      <c r="AT25" s="71" t="s">
        <v>98</v>
      </c>
      <c r="AU25" s="71" t="s">
        <v>98</v>
      </c>
      <c r="AV25" s="73" t="s">
        <v>98</v>
      </c>
      <c r="AW25" s="73" t="s">
        <v>98</v>
      </c>
      <c r="AX25" s="73" t="s">
        <v>98</v>
      </c>
      <c r="AY25" s="73" t="s">
        <v>98</v>
      </c>
      <c r="AZ25" s="73" t="s">
        <v>98</v>
      </c>
      <c r="BA25" s="73" t="s">
        <v>98</v>
      </c>
      <c r="BB25" s="73" t="s">
        <v>98</v>
      </c>
      <c r="BC25" s="73" t="s">
        <v>98</v>
      </c>
      <c r="BD25" s="145"/>
      <c r="BE25" s="145"/>
      <c r="BF25" s="73" t="s">
        <v>98</v>
      </c>
      <c r="BG25" s="73" t="s">
        <v>98</v>
      </c>
      <c r="BH25" s="76" t="s">
        <v>98</v>
      </c>
    </row>
    <row r="26" spans="1:60" s="2" customFormat="1" ht="25.5" x14ac:dyDescent="0.25">
      <c r="A26" s="93"/>
      <c r="B26" s="71"/>
      <c r="C26" s="71"/>
      <c r="D26" s="71"/>
      <c r="E26" s="71"/>
      <c r="F26" s="104"/>
      <c r="G26" s="86"/>
      <c r="H26" s="87"/>
      <c r="I26" s="104"/>
      <c r="J26" s="71"/>
      <c r="K26" s="99"/>
      <c r="L26" s="96"/>
      <c r="M26" s="86"/>
      <c r="N26" s="99"/>
      <c r="O26" s="99"/>
      <c r="P26" s="71"/>
      <c r="Q26" s="72"/>
      <c r="R26" s="72"/>
      <c r="S26" s="72"/>
      <c r="T26" s="71"/>
      <c r="U26" s="23" t="s">
        <v>150</v>
      </c>
      <c r="V26" s="25" t="s">
        <v>152</v>
      </c>
      <c r="W26" s="25">
        <v>44293</v>
      </c>
      <c r="X26" s="26" t="s">
        <v>174</v>
      </c>
      <c r="Y26" s="25" t="s">
        <v>173</v>
      </c>
      <c r="Z26" s="25">
        <v>44294</v>
      </c>
      <c r="AA26" s="25">
        <v>44658</v>
      </c>
      <c r="AB26" s="25" t="s">
        <v>98</v>
      </c>
      <c r="AC26" s="25" t="s">
        <v>98</v>
      </c>
      <c r="AD26" s="59">
        <v>0</v>
      </c>
      <c r="AE26" s="59">
        <v>0</v>
      </c>
      <c r="AF26" s="25" t="s">
        <v>98</v>
      </c>
      <c r="AG26" s="25" t="s">
        <v>98</v>
      </c>
      <c r="AH26" s="27">
        <v>0</v>
      </c>
      <c r="AI26" s="27">
        <f t="shared" si="0"/>
        <v>0</v>
      </c>
      <c r="AJ26" s="96"/>
      <c r="AK26" s="77"/>
      <c r="AL26" s="77"/>
      <c r="AM26" s="71"/>
      <c r="AN26" s="98"/>
      <c r="AO26" s="71"/>
      <c r="AP26" s="71"/>
      <c r="AQ26" s="71"/>
      <c r="AR26" s="71"/>
      <c r="AS26" s="71"/>
      <c r="AT26" s="71"/>
      <c r="AU26" s="71"/>
      <c r="AV26" s="73"/>
      <c r="AW26" s="73"/>
      <c r="AX26" s="73"/>
      <c r="AY26" s="73"/>
      <c r="AZ26" s="73"/>
      <c r="BA26" s="73"/>
      <c r="BB26" s="73"/>
      <c r="BC26" s="73"/>
      <c r="BD26" s="145"/>
      <c r="BE26" s="145"/>
      <c r="BF26" s="73"/>
      <c r="BG26" s="73"/>
      <c r="BH26" s="76"/>
    </row>
    <row r="27" spans="1:60" s="2" customFormat="1" ht="25.5" x14ac:dyDescent="0.25">
      <c r="A27" s="93"/>
      <c r="B27" s="71"/>
      <c r="C27" s="71"/>
      <c r="D27" s="71"/>
      <c r="E27" s="71"/>
      <c r="F27" s="104"/>
      <c r="G27" s="86"/>
      <c r="H27" s="87"/>
      <c r="I27" s="104"/>
      <c r="J27" s="71"/>
      <c r="K27" s="99"/>
      <c r="L27" s="96"/>
      <c r="M27" s="86"/>
      <c r="N27" s="99"/>
      <c r="O27" s="99"/>
      <c r="P27" s="71"/>
      <c r="Q27" s="72"/>
      <c r="R27" s="72"/>
      <c r="S27" s="72"/>
      <c r="T27" s="71"/>
      <c r="U27" s="23" t="s">
        <v>150</v>
      </c>
      <c r="V27" s="25" t="s">
        <v>153</v>
      </c>
      <c r="W27" s="25">
        <v>44658</v>
      </c>
      <c r="X27" s="26" t="s">
        <v>175</v>
      </c>
      <c r="Y27" s="25" t="s">
        <v>173</v>
      </c>
      <c r="Z27" s="25">
        <v>44659</v>
      </c>
      <c r="AA27" s="25">
        <v>45023</v>
      </c>
      <c r="AB27" s="25" t="s">
        <v>98</v>
      </c>
      <c r="AC27" s="25" t="s">
        <v>98</v>
      </c>
      <c r="AD27" s="59">
        <v>0</v>
      </c>
      <c r="AE27" s="59">
        <v>0</v>
      </c>
      <c r="AF27" s="25" t="s">
        <v>98</v>
      </c>
      <c r="AG27" s="25" t="s">
        <v>98</v>
      </c>
      <c r="AH27" s="27">
        <v>0</v>
      </c>
      <c r="AI27" s="27">
        <f t="shared" si="0"/>
        <v>0</v>
      </c>
      <c r="AJ27" s="96"/>
      <c r="AK27" s="77"/>
      <c r="AL27" s="77"/>
      <c r="AM27" s="71"/>
      <c r="AN27" s="98"/>
      <c r="AO27" s="71"/>
      <c r="AP27" s="71"/>
      <c r="AQ27" s="71"/>
      <c r="AR27" s="71"/>
      <c r="AS27" s="71"/>
      <c r="AT27" s="71"/>
      <c r="AU27" s="71"/>
      <c r="AV27" s="73"/>
      <c r="AW27" s="73"/>
      <c r="AX27" s="73"/>
      <c r="AY27" s="73"/>
      <c r="AZ27" s="73"/>
      <c r="BA27" s="73"/>
      <c r="BB27" s="73"/>
      <c r="BC27" s="73"/>
      <c r="BD27" s="145"/>
      <c r="BE27" s="145"/>
      <c r="BF27" s="73"/>
      <c r="BG27" s="73"/>
      <c r="BH27" s="76"/>
    </row>
    <row r="28" spans="1:60" s="2" customFormat="1" ht="25.5" x14ac:dyDescent="0.25">
      <c r="A28" s="93"/>
      <c r="B28" s="71"/>
      <c r="C28" s="71"/>
      <c r="D28" s="71"/>
      <c r="E28" s="71"/>
      <c r="F28" s="104"/>
      <c r="G28" s="86"/>
      <c r="H28" s="87"/>
      <c r="I28" s="104"/>
      <c r="J28" s="71"/>
      <c r="K28" s="99"/>
      <c r="L28" s="96"/>
      <c r="M28" s="86"/>
      <c r="N28" s="99"/>
      <c r="O28" s="99"/>
      <c r="P28" s="71"/>
      <c r="Q28" s="72"/>
      <c r="R28" s="72"/>
      <c r="S28" s="72"/>
      <c r="T28" s="71"/>
      <c r="U28" s="23" t="s">
        <v>150</v>
      </c>
      <c r="V28" s="25" t="s">
        <v>154</v>
      </c>
      <c r="W28" s="25">
        <v>45026</v>
      </c>
      <c r="X28" s="26" t="s">
        <v>176</v>
      </c>
      <c r="Y28" s="23" t="s">
        <v>173</v>
      </c>
      <c r="Z28" s="25">
        <v>45024</v>
      </c>
      <c r="AA28" s="25">
        <v>45390</v>
      </c>
      <c r="AB28" s="25" t="s">
        <v>98</v>
      </c>
      <c r="AC28" s="25" t="s">
        <v>98</v>
      </c>
      <c r="AD28" s="59">
        <v>0</v>
      </c>
      <c r="AE28" s="59">
        <v>0</v>
      </c>
      <c r="AF28" s="25" t="s">
        <v>98</v>
      </c>
      <c r="AG28" s="25" t="s">
        <v>98</v>
      </c>
      <c r="AH28" s="27">
        <v>0</v>
      </c>
      <c r="AI28" s="27">
        <f t="shared" si="0"/>
        <v>0</v>
      </c>
      <c r="AJ28" s="96"/>
      <c r="AK28" s="77"/>
      <c r="AL28" s="77"/>
      <c r="AM28" s="71"/>
      <c r="AN28" s="98"/>
      <c r="AO28" s="71"/>
      <c r="AP28" s="71"/>
      <c r="AQ28" s="71"/>
      <c r="AR28" s="71"/>
      <c r="AS28" s="71"/>
      <c r="AT28" s="71"/>
      <c r="AU28" s="71"/>
      <c r="AV28" s="73"/>
      <c r="AW28" s="73"/>
      <c r="AX28" s="73"/>
      <c r="AY28" s="73"/>
      <c r="AZ28" s="73"/>
      <c r="BA28" s="73"/>
      <c r="BB28" s="73"/>
      <c r="BC28" s="73"/>
      <c r="BD28" s="145"/>
      <c r="BE28" s="145"/>
      <c r="BF28" s="73"/>
      <c r="BG28" s="73"/>
      <c r="BH28" s="76"/>
    </row>
    <row r="29" spans="1:60" s="2" customFormat="1" ht="25.5" x14ac:dyDescent="0.25">
      <c r="A29" s="93">
        <v>3</v>
      </c>
      <c r="B29" s="71" t="s">
        <v>177</v>
      </c>
      <c r="C29" s="71" t="s">
        <v>179</v>
      </c>
      <c r="D29" s="71" t="s">
        <v>211</v>
      </c>
      <c r="E29" s="71"/>
      <c r="F29" s="104" t="s">
        <v>180</v>
      </c>
      <c r="G29" s="86" t="s">
        <v>98</v>
      </c>
      <c r="H29" s="87" t="s">
        <v>181</v>
      </c>
      <c r="I29" s="104" t="s">
        <v>182</v>
      </c>
      <c r="J29" s="71" t="s">
        <v>183</v>
      </c>
      <c r="K29" s="99">
        <v>43719</v>
      </c>
      <c r="L29" s="96">
        <v>45800</v>
      </c>
      <c r="M29" s="86">
        <v>12648</v>
      </c>
      <c r="N29" s="99">
        <v>43719</v>
      </c>
      <c r="O29" s="99">
        <v>43718</v>
      </c>
      <c r="P29" s="71">
        <v>111</v>
      </c>
      <c r="Q29" s="72" t="s">
        <v>98</v>
      </c>
      <c r="R29" s="72" t="s">
        <v>98</v>
      </c>
      <c r="S29" s="72" t="s">
        <v>98</v>
      </c>
      <c r="T29" s="71" t="s">
        <v>171</v>
      </c>
      <c r="U29" s="23" t="s">
        <v>150</v>
      </c>
      <c r="V29" s="25" t="s">
        <v>151</v>
      </c>
      <c r="W29" s="25">
        <v>44084</v>
      </c>
      <c r="X29" s="24">
        <v>12882</v>
      </c>
      <c r="Y29" s="25" t="s">
        <v>184</v>
      </c>
      <c r="Z29" s="25">
        <v>44085</v>
      </c>
      <c r="AA29" s="25">
        <v>44449</v>
      </c>
      <c r="AB29" s="25" t="s">
        <v>98</v>
      </c>
      <c r="AC29" s="39">
        <v>0.5</v>
      </c>
      <c r="AD29" s="59">
        <v>0</v>
      </c>
      <c r="AE29" s="59">
        <v>22900</v>
      </c>
      <c r="AF29" s="25" t="s">
        <v>98</v>
      </c>
      <c r="AG29" s="25" t="s">
        <v>98</v>
      </c>
      <c r="AH29" s="27">
        <v>0</v>
      </c>
      <c r="AI29" s="27">
        <f>L29-AE29+AD29+AH29</f>
        <v>22900</v>
      </c>
      <c r="AJ29" s="96">
        <v>53127.43</v>
      </c>
      <c r="AK29" s="77">
        <v>7089.45</v>
      </c>
      <c r="AL29" s="77">
        <f>SUM(AJ29:AK32)</f>
        <v>60216.88</v>
      </c>
      <c r="AM29" s="71" t="s">
        <v>119</v>
      </c>
      <c r="AN29" s="98">
        <v>12584</v>
      </c>
      <c r="AO29" s="71" t="s">
        <v>187</v>
      </c>
      <c r="AP29" s="73">
        <v>12629</v>
      </c>
      <c r="AQ29" s="71" t="s">
        <v>98</v>
      </c>
      <c r="AR29" s="71" t="s">
        <v>98</v>
      </c>
      <c r="AS29" s="71" t="s">
        <v>98</v>
      </c>
      <c r="AT29" s="71" t="s">
        <v>98</v>
      </c>
      <c r="AU29" s="71" t="s">
        <v>98</v>
      </c>
      <c r="AV29" s="73" t="s">
        <v>98</v>
      </c>
      <c r="AW29" s="73" t="s">
        <v>98</v>
      </c>
      <c r="AX29" s="73" t="s">
        <v>98</v>
      </c>
      <c r="AY29" s="73" t="s">
        <v>98</v>
      </c>
      <c r="AZ29" s="73" t="s">
        <v>98</v>
      </c>
      <c r="BA29" s="73" t="s">
        <v>98</v>
      </c>
      <c r="BB29" s="73" t="s">
        <v>98</v>
      </c>
      <c r="BC29" s="73" t="s">
        <v>98</v>
      </c>
      <c r="BD29" s="145"/>
      <c r="BE29" s="145"/>
      <c r="BF29" s="73" t="s">
        <v>98</v>
      </c>
      <c r="BG29" s="73" t="s">
        <v>98</v>
      </c>
      <c r="BH29" s="76" t="s">
        <v>98</v>
      </c>
    </row>
    <row r="30" spans="1:60" s="2" customFormat="1" ht="25.5" x14ac:dyDescent="0.25">
      <c r="A30" s="93"/>
      <c r="B30" s="71"/>
      <c r="C30" s="71"/>
      <c r="D30" s="71"/>
      <c r="E30" s="71"/>
      <c r="F30" s="104"/>
      <c r="G30" s="86"/>
      <c r="H30" s="87"/>
      <c r="I30" s="104"/>
      <c r="J30" s="71"/>
      <c r="K30" s="99"/>
      <c r="L30" s="96"/>
      <c r="M30" s="86"/>
      <c r="N30" s="99"/>
      <c r="O30" s="99"/>
      <c r="P30" s="71"/>
      <c r="Q30" s="72"/>
      <c r="R30" s="72"/>
      <c r="S30" s="72"/>
      <c r="T30" s="71"/>
      <c r="U30" s="23" t="s">
        <v>150</v>
      </c>
      <c r="V30" s="25" t="s">
        <v>152</v>
      </c>
      <c r="W30" s="25">
        <v>44449</v>
      </c>
      <c r="X30" s="26" t="s">
        <v>185</v>
      </c>
      <c r="Y30" s="25" t="s">
        <v>184</v>
      </c>
      <c r="Z30" s="25">
        <v>44450</v>
      </c>
      <c r="AA30" s="25">
        <v>44814</v>
      </c>
      <c r="AB30" s="25" t="s">
        <v>186</v>
      </c>
      <c r="AC30" s="25" t="s">
        <v>98</v>
      </c>
      <c r="AD30" s="59">
        <v>2000.04</v>
      </c>
      <c r="AE30" s="59">
        <v>0</v>
      </c>
      <c r="AF30" s="25" t="s">
        <v>98</v>
      </c>
      <c r="AG30" s="25" t="s">
        <v>98</v>
      </c>
      <c r="AH30" s="27">
        <v>0</v>
      </c>
      <c r="AI30" s="27">
        <f>AI29-AE30+AD30+AH30</f>
        <v>24900.04</v>
      </c>
      <c r="AJ30" s="96"/>
      <c r="AK30" s="77"/>
      <c r="AL30" s="77"/>
      <c r="AM30" s="71"/>
      <c r="AN30" s="98"/>
      <c r="AO30" s="71"/>
      <c r="AP30" s="71"/>
      <c r="AQ30" s="71"/>
      <c r="AR30" s="71"/>
      <c r="AS30" s="71"/>
      <c r="AT30" s="71"/>
      <c r="AU30" s="71"/>
      <c r="AV30" s="73"/>
      <c r="AW30" s="73"/>
      <c r="AX30" s="73"/>
      <c r="AY30" s="73"/>
      <c r="AZ30" s="73"/>
      <c r="BA30" s="73"/>
      <c r="BB30" s="73"/>
      <c r="BC30" s="73"/>
      <c r="BD30" s="145"/>
      <c r="BE30" s="145"/>
      <c r="BF30" s="73"/>
      <c r="BG30" s="73"/>
      <c r="BH30" s="76"/>
    </row>
    <row r="31" spans="1:60" s="2" customFormat="1" ht="25.5" x14ac:dyDescent="0.25">
      <c r="A31" s="93"/>
      <c r="B31" s="71"/>
      <c r="C31" s="71"/>
      <c r="D31" s="71"/>
      <c r="E31" s="71"/>
      <c r="F31" s="104"/>
      <c r="G31" s="86"/>
      <c r="H31" s="87"/>
      <c r="I31" s="104"/>
      <c r="J31" s="71"/>
      <c r="K31" s="99"/>
      <c r="L31" s="96"/>
      <c r="M31" s="86"/>
      <c r="N31" s="99"/>
      <c r="O31" s="99"/>
      <c r="P31" s="71"/>
      <c r="Q31" s="72"/>
      <c r="R31" s="72"/>
      <c r="S31" s="72"/>
      <c r="T31" s="71"/>
      <c r="U31" s="23" t="s">
        <v>150</v>
      </c>
      <c r="V31" s="25" t="s">
        <v>153</v>
      </c>
      <c r="W31" s="25">
        <v>44814</v>
      </c>
      <c r="X31" s="26" t="s">
        <v>185</v>
      </c>
      <c r="Y31" s="25" t="s">
        <v>184</v>
      </c>
      <c r="Z31" s="25">
        <v>44815</v>
      </c>
      <c r="AA31" s="25">
        <v>45179</v>
      </c>
      <c r="AB31" s="63">
        <v>9.1200000000000003E-2</v>
      </c>
      <c r="AC31" s="25" t="s">
        <v>98</v>
      </c>
      <c r="AD31" s="59">
        <v>2270.88</v>
      </c>
      <c r="AE31" s="59">
        <v>0</v>
      </c>
      <c r="AF31" s="25" t="s">
        <v>98</v>
      </c>
      <c r="AG31" s="25" t="s">
        <v>98</v>
      </c>
      <c r="AH31" s="27">
        <v>0</v>
      </c>
      <c r="AI31" s="27">
        <f>AI30-AE31+AD31+AH31</f>
        <v>27170.920000000002</v>
      </c>
      <c r="AJ31" s="96"/>
      <c r="AK31" s="77"/>
      <c r="AL31" s="77"/>
      <c r="AM31" s="71"/>
      <c r="AN31" s="98"/>
      <c r="AO31" s="71"/>
      <c r="AP31" s="71"/>
      <c r="AQ31" s="71"/>
      <c r="AR31" s="71"/>
      <c r="AS31" s="71"/>
      <c r="AT31" s="71"/>
      <c r="AU31" s="71"/>
      <c r="AV31" s="73"/>
      <c r="AW31" s="73"/>
      <c r="AX31" s="73"/>
      <c r="AY31" s="73"/>
      <c r="AZ31" s="73"/>
      <c r="BA31" s="73"/>
      <c r="BB31" s="73"/>
      <c r="BC31" s="73"/>
      <c r="BD31" s="145"/>
      <c r="BE31" s="145"/>
      <c r="BF31" s="73"/>
      <c r="BG31" s="73"/>
      <c r="BH31" s="76"/>
    </row>
    <row r="32" spans="1:60" s="2" customFormat="1" ht="25.5" x14ac:dyDescent="0.25">
      <c r="A32" s="93"/>
      <c r="B32" s="71"/>
      <c r="C32" s="71"/>
      <c r="D32" s="71"/>
      <c r="E32" s="71"/>
      <c r="F32" s="104"/>
      <c r="G32" s="86"/>
      <c r="H32" s="87"/>
      <c r="I32" s="104"/>
      <c r="J32" s="71"/>
      <c r="K32" s="99"/>
      <c r="L32" s="96"/>
      <c r="M32" s="86"/>
      <c r="N32" s="99"/>
      <c r="O32" s="99"/>
      <c r="P32" s="71"/>
      <c r="Q32" s="72"/>
      <c r="R32" s="72"/>
      <c r="S32" s="72"/>
      <c r="T32" s="71"/>
      <c r="U32" s="23" t="s">
        <v>150</v>
      </c>
      <c r="V32" s="25" t="s">
        <v>154</v>
      </c>
      <c r="W32" s="25">
        <v>45173</v>
      </c>
      <c r="X32" s="26" t="s">
        <v>188</v>
      </c>
      <c r="Y32" s="25" t="s">
        <v>173</v>
      </c>
      <c r="Z32" s="25">
        <v>45180</v>
      </c>
      <c r="AA32" s="25">
        <v>45545</v>
      </c>
      <c r="AB32" s="63">
        <v>4.36E-2</v>
      </c>
      <c r="AC32" s="25" t="s">
        <v>98</v>
      </c>
      <c r="AD32" s="59">
        <v>1186.92</v>
      </c>
      <c r="AE32" s="59">
        <v>0</v>
      </c>
      <c r="AF32" s="25" t="s">
        <v>98</v>
      </c>
      <c r="AG32" s="25" t="s">
        <v>98</v>
      </c>
      <c r="AH32" s="27">
        <v>0</v>
      </c>
      <c r="AI32" s="27">
        <f>AI31-AE32+AD32+AH32</f>
        <v>28357.840000000004</v>
      </c>
      <c r="AJ32" s="96"/>
      <c r="AK32" s="77"/>
      <c r="AL32" s="77"/>
      <c r="AM32" s="71"/>
      <c r="AN32" s="98"/>
      <c r="AO32" s="71"/>
      <c r="AP32" s="71"/>
      <c r="AQ32" s="71"/>
      <c r="AR32" s="71"/>
      <c r="AS32" s="71"/>
      <c r="AT32" s="71"/>
      <c r="AU32" s="71"/>
      <c r="AV32" s="73"/>
      <c r="AW32" s="73"/>
      <c r="AX32" s="73"/>
      <c r="AY32" s="73"/>
      <c r="AZ32" s="73"/>
      <c r="BA32" s="73"/>
      <c r="BB32" s="73"/>
      <c r="BC32" s="73"/>
      <c r="BD32" s="145"/>
      <c r="BE32" s="145"/>
      <c r="BF32" s="73"/>
      <c r="BG32" s="73"/>
      <c r="BH32" s="76"/>
    </row>
    <row r="33" spans="1:383" s="2" customFormat="1" ht="25.5" x14ac:dyDescent="0.25">
      <c r="A33" s="93">
        <v>4</v>
      </c>
      <c r="B33" s="71" t="s">
        <v>189</v>
      </c>
      <c r="C33" s="71" t="s">
        <v>200</v>
      </c>
      <c r="D33" s="71" t="s">
        <v>191</v>
      </c>
      <c r="E33" s="71" t="s">
        <v>190</v>
      </c>
      <c r="F33" s="104" t="s">
        <v>192</v>
      </c>
      <c r="G33" s="86">
        <v>12878</v>
      </c>
      <c r="H33" s="87" t="s">
        <v>193</v>
      </c>
      <c r="I33" s="104" t="s">
        <v>194</v>
      </c>
      <c r="J33" s="71" t="s">
        <v>195</v>
      </c>
      <c r="K33" s="99">
        <v>44175</v>
      </c>
      <c r="L33" s="96">
        <v>11499.96</v>
      </c>
      <c r="M33" s="86">
        <v>12873</v>
      </c>
      <c r="N33" s="99">
        <v>44175</v>
      </c>
      <c r="O33" s="99">
        <v>44174</v>
      </c>
      <c r="P33" s="71">
        <v>111</v>
      </c>
      <c r="Q33" s="72" t="s">
        <v>98</v>
      </c>
      <c r="R33" s="72" t="s">
        <v>98</v>
      </c>
      <c r="S33" s="72" t="s">
        <v>98</v>
      </c>
      <c r="T33" s="71" t="s">
        <v>171</v>
      </c>
      <c r="U33" s="23" t="s">
        <v>150</v>
      </c>
      <c r="V33" s="25" t="s">
        <v>151</v>
      </c>
      <c r="W33" s="25">
        <v>44539</v>
      </c>
      <c r="X33" s="24">
        <v>13181</v>
      </c>
      <c r="Y33" s="25" t="s">
        <v>173</v>
      </c>
      <c r="Z33" s="25">
        <v>44540</v>
      </c>
      <c r="AA33" s="25">
        <v>44904</v>
      </c>
      <c r="AB33" s="63">
        <v>0.1163</v>
      </c>
      <c r="AC33" s="25" t="s">
        <v>98</v>
      </c>
      <c r="AD33" s="59">
        <v>1338</v>
      </c>
      <c r="AE33" s="59">
        <v>0</v>
      </c>
      <c r="AF33" s="25" t="s">
        <v>98</v>
      </c>
      <c r="AG33" s="25" t="s">
        <v>98</v>
      </c>
      <c r="AH33" s="27">
        <v>0</v>
      </c>
      <c r="AI33" s="27">
        <f t="shared" si="0"/>
        <v>12837.96</v>
      </c>
      <c r="AJ33" s="96">
        <v>25722.81</v>
      </c>
      <c r="AK33" s="77">
        <v>3621.99</v>
      </c>
      <c r="AL33" s="77">
        <f>SUM(AJ33:AK35)</f>
        <v>29344.800000000003</v>
      </c>
      <c r="AM33" s="71" t="s">
        <v>98</v>
      </c>
      <c r="AN33" s="71" t="s">
        <v>98</v>
      </c>
      <c r="AO33" s="71" t="s">
        <v>98</v>
      </c>
      <c r="AP33" s="71" t="s">
        <v>98</v>
      </c>
      <c r="AQ33" s="71" t="s">
        <v>98</v>
      </c>
      <c r="AR33" s="71" t="s">
        <v>98</v>
      </c>
      <c r="AS33" s="71" t="s">
        <v>98</v>
      </c>
      <c r="AT33" s="71" t="s">
        <v>98</v>
      </c>
      <c r="AU33" s="71" t="s">
        <v>98</v>
      </c>
      <c r="AV33" s="73" t="s">
        <v>98</v>
      </c>
      <c r="AW33" s="73" t="s">
        <v>98</v>
      </c>
      <c r="AX33" s="73" t="s">
        <v>98</v>
      </c>
      <c r="AY33" s="73" t="s">
        <v>98</v>
      </c>
      <c r="AZ33" s="73" t="s">
        <v>98</v>
      </c>
      <c r="BA33" s="73" t="s">
        <v>98</v>
      </c>
      <c r="BB33" s="73" t="s">
        <v>98</v>
      </c>
      <c r="BC33" s="73" t="s">
        <v>98</v>
      </c>
      <c r="BD33" s="145"/>
      <c r="BE33" s="145"/>
      <c r="BF33" s="73" t="s">
        <v>98</v>
      </c>
      <c r="BG33" s="73" t="s">
        <v>98</v>
      </c>
      <c r="BH33" s="76" t="s">
        <v>98</v>
      </c>
    </row>
    <row r="34" spans="1:383" s="2" customFormat="1" ht="25.5" x14ac:dyDescent="0.25">
      <c r="A34" s="93"/>
      <c r="B34" s="71"/>
      <c r="C34" s="71"/>
      <c r="D34" s="71"/>
      <c r="E34" s="71"/>
      <c r="F34" s="104"/>
      <c r="G34" s="86"/>
      <c r="H34" s="87"/>
      <c r="I34" s="104"/>
      <c r="J34" s="71"/>
      <c r="K34" s="99"/>
      <c r="L34" s="96"/>
      <c r="M34" s="86"/>
      <c r="N34" s="99"/>
      <c r="O34" s="99"/>
      <c r="P34" s="71"/>
      <c r="Q34" s="72"/>
      <c r="R34" s="72"/>
      <c r="S34" s="72"/>
      <c r="T34" s="71"/>
      <c r="U34" s="23" t="s">
        <v>150</v>
      </c>
      <c r="V34" s="25" t="s">
        <v>152</v>
      </c>
      <c r="W34" s="25">
        <v>44903</v>
      </c>
      <c r="X34" s="26" t="s">
        <v>196</v>
      </c>
      <c r="Y34" s="25" t="s">
        <v>173</v>
      </c>
      <c r="Z34" s="25">
        <v>44905</v>
      </c>
      <c r="AA34" s="25">
        <v>45269</v>
      </c>
      <c r="AB34" s="64">
        <v>8.6900000000000005E-2</v>
      </c>
      <c r="AC34" s="25" t="s">
        <v>98</v>
      </c>
      <c r="AD34" s="59">
        <v>1116.72</v>
      </c>
      <c r="AE34" s="59">
        <v>0</v>
      </c>
      <c r="AF34" s="25" t="s">
        <v>98</v>
      </c>
      <c r="AG34" s="25" t="s">
        <v>98</v>
      </c>
      <c r="AH34" s="27">
        <v>0</v>
      </c>
      <c r="AI34" s="27">
        <f>AI33+AD34</f>
        <v>13954.679999999998</v>
      </c>
      <c r="AJ34" s="96"/>
      <c r="AK34" s="77"/>
      <c r="AL34" s="77"/>
      <c r="AM34" s="71"/>
      <c r="AN34" s="71"/>
      <c r="AO34" s="71"/>
      <c r="AP34" s="71"/>
      <c r="AQ34" s="71"/>
      <c r="AR34" s="71"/>
      <c r="AS34" s="71"/>
      <c r="AT34" s="71"/>
      <c r="AU34" s="71"/>
      <c r="AV34" s="73"/>
      <c r="AW34" s="73"/>
      <c r="AX34" s="73"/>
      <c r="AY34" s="73"/>
      <c r="AZ34" s="73"/>
      <c r="BA34" s="73"/>
      <c r="BB34" s="73"/>
      <c r="BC34" s="73"/>
      <c r="BD34" s="145"/>
      <c r="BE34" s="145"/>
      <c r="BF34" s="73"/>
      <c r="BG34" s="73"/>
      <c r="BH34" s="76"/>
    </row>
    <row r="35" spans="1:383" s="2" customFormat="1" ht="25.5" x14ac:dyDescent="0.25">
      <c r="A35" s="93"/>
      <c r="B35" s="71"/>
      <c r="C35" s="71"/>
      <c r="D35" s="71"/>
      <c r="E35" s="71"/>
      <c r="F35" s="104"/>
      <c r="G35" s="86"/>
      <c r="H35" s="87"/>
      <c r="I35" s="104"/>
      <c r="J35" s="71"/>
      <c r="K35" s="99"/>
      <c r="L35" s="96"/>
      <c r="M35" s="86"/>
      <c r="N35" s="99"/>
      <c r="O35" s="99"/>
      <c r="P35" s="71"/>
      <c r="Q35" s="72"/>
      <c r="R35" s="72"/>
      <c r="S35" s="72"/>
      <c r="T35" s="71"/>
      <c r="U35" s="23" t="s">
        <v>150</v>
      </c>
      <c r="V35" s="25" t="s">
        <v>153</v>
      </c>
      <c r="W35" s="25">
        <v>45261</v>
      </c>
      <c r="X35" s="26" t="s">
        <v>197</v>
      </c>
      <c r="Y35" s="25" t="s">
        <v>173</v>
      </c>
      <c r="Z35" s="25">
        <v>45270</v>
      </c>
      <c r="AA35" s="25">
        <v>45635</v>
      </c>
      <c r="AB35" s="64">
        <v>3.8199999999999998E-2</v>
      </c>
      <c r="AC35" s="25" t="s">
        <v>98</v>
      </c>
      <c r="AD35" s="59">
        <v>533.28</v>
      </c>
      <c r="AE35" s="59">
        <v>0</v>
      </c>
      <c r="AF35" s="25" t="s">
        <v>98</v>
      </c>
      <c r="AG35" s="25" t="s">
        <v>98</v>
      </c>
      <c r="AH35" s="27">
        <v>0</v>
      </c>
      <c r="AI35" s="27">
        <f>L35-AE35+AD35+AH35+AI34</f>
        <v>14487.96</v>
      </c>
      <c r="AJ35" s="96"/>
      <c r="AK35" s="77"/>
      <c r="AL35" s="77"/>
      <c r="AM35" s="71"/>
      <c r="AN35" s="71"/>
      <c r="AO35" s="71"/>
      <c r="AP35" s="71"/>
      <c r="AQ35" s="71"/>
      <c r="AR35" s="71"/>
      <c r="AS35" s="71"/>
      <c r="AT35" s="71"/>
      <c r="AU35" s="71"/>
      <c r="AV35" s="73"/>
      <c r="AW35" s="73"/>
      <c r="AX35" s="73"/>
      <c r="AY35" s="73"/>
      <c r="AZ35" s="73"/>
      <c r="BA35" s="73"/>
      <c r="BB35" s="73"/>
      <c r="BC35" s="73"/>
      <c r="BD35" s="145"/>
      <c r="BE35" s="145"/>
      <c r="BF35" s="73"/>
      <c r="BG35" s="73"/>
      <c r="BH35" s="76"/>
    </row>
    <row r="36" spans="1:383" s="7" customFormat="1" ht="25.5" x14ac:dyDescent="0.25">
      <c r="A36" s="93">
        <v>5</v>
      </c>
      <c r="B36" s="71" t="s">
        <v>198</v>
      </c>
      <c r="C36" s="71" t="s">
        <v>201</v>
      </c>
      <c r="D36" s="71" t="s">
        <v>199</v>
      </c>
      <c r="E36" s="71" t="s">
        <v>97</v>
      </c>
      <c r="F36" s="104" t="s">
        <v>203</v>
      </c>
      <c r="G36" s="73">
        <v>12893</v>
      </c>
      <c r="H36" s="87" t="s">
        <v>204</v>
      </c>
      <c r="I36" s="104" t="s">
        <v>205</v>
      </c>
      <c r="J36" s="71" t="s">
        <v>206</v>
      </c>
      <c r="K36" s="99">
        <v>44180</v>
      </c>
      <c r="L36" s="96">
        <v>81000</v>
      </c>
      <c r="M36" s="86">
        <v>12946</v>
      </c>
      <c r="N36" s="99">
        <v>44180</v>
      </c>
      <c r="O36" s="99">
        <v>44544</v>
      </c>
      <c r="P36" s="71">
        <v>111</v>
      </c>
      <c r="Q36" s="72" t="s">
        <v>98</v>
      </c>
      <c r="R36" s="72" t="s">
        <v>98</v>
      </c>
      <c r="S36" s="72" t="s">
        <v>98</v>
      </c>
      <c r="T36" s="71" t="s">
        <v>171</v>
      </c>
      <c r="U36" s="23" t="s">
        <v>150</v>
      </c>
      <c r="V36" s="25" t="s">
        <v>207</v>
      </c>
      <c r="W36" s="25">
        <v>44545</v>
      </c>
      <c r="X36" s="30">
        <v>13184</v>
      </c>
      <c r="Y36" s="25" t="s">
        <v>173</v>
      </c>
      <c r="Z36" s="25">
        <v>44545</v>
      </c>
      <c r="AA36" s="25">
        <v>44909</v>
      </c>
      <c r="AB36" s="25" t="s">
        <v>98</v>
      </c>
      <c r="AC36" s="66">
        <v>0.12590000000000001</v>
      </c>
      <c r="AD36" s="59">
        <v>0</v>
      </c>
      <c r="AE36" s="59">
        <v>10200</v>
      </c>
      <c r="AF36" s="25" t="s">
        <v>98</v>
      </c>
      <c r="AG36" s="25" t="s">
        <v>98</v>
      </c>
      <c r="AH36" s="27">
        <v>0</v>
      </c>
      <c r="AI36" s="27">
        <f t="shared" si="0"/>
        <v>70800</v>
      </c>
      <c r="AJ36" s="96">
        <v>138453.32999999999</v>
      </c>
      <c r="AK36" s="77">
        <v>17700</v>
      </c>
      <c r="AL36" s="77">
        <f>SUM(AJ36:AK38)</f>
        <v>156153.32999999999</v>
      </c>
      <c r="AM36" s="71" t="s">
        <v>98</v>
      </c>
      <c r="AN36" s="71" t="s">
        <v>98</v>
      </c>
      <c r="AO36" s="71" t="s">
        <v>98</v>
      </c>
      <c r="AP36" s="71" t="s">
        <v>98</v>
      </c>
      <c r="AQ36" s="71" t="s">
        <v>98</v>
      </c>
      <c r="AR36" s="71" t="s">
        <v>98</v>
      </c>
      <c r="AS36" s="71" t="s">
        <v>98</v>
      </c>
      <c r="AT36" s="71" t="s">
        <v>98</v>
      </c>
      <c r="AU36" s="71" t="s">
        <v>98</v>
      </c>
      <c r="AV36" s="71" t="s">
        <v>98</v>
      </c>
      <c r="AW36" s="71" t="s">
        <v>98</v>
      </c>
      <c r="AX36" s="71" t="s">
        <v>98</v>
      </c>
      <c r="AY36" s="71" t="s">
        <v>98</v>
      </c>
      <c r="AZ36" s="71" t="s">
        <v>98</v>
      </c>
      <c r="BA36" s="71" t="s">
        <v>98</v>
      </c>
      <c r="BB36" s="71" t="s">
        <v>98</v>
      </c>
      <c r="BC36" s="71" t="s">
        <v>98</v>
      </c>
      <c r="BD36" s="145"/>
      <c r="BE36" s="145"/>
      <c r="BF36" s="71" t="s">
        <v>98</v>
      </c>
      <c r="BG36" s="71" t="s">
        <v>98</v>
      </c>
      <c r="BH36" s="76" t="s">
        <v>98</v>
      </c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</row>
    <row r="37" spans="1:383" s="6" customFormat="1" ht="25.5" x14ac:dyDescent="0.25">
      <c r="A37" s="93"/>
      <c r="B37" s="71"/>
      <c r="C37" s="71"/>
      <c r="D37" s="71"/>
      <c r="E37" s="71"/>
      <c r="F37" s="104"/>
      <c r="G37" s="73"/>
      <c r="H37" s="87"/>
      <c r="I37" s="104"/>
      <c r="J37" s="71"/>
      <c r="K37" s="99"/>
      <c r="L37" s="96"/>
      <c r="M37" s="86"/>
      <c r="N37" s="99"/>
      <c r="O37" s="99"/>
      <c r="P37" s="71"/>
      <c r="Q37" s="72"/>
      <c r="R37" s="72"/>
      <c r="S37" s="72"/>
      <c r="T37" s="71"/>
      <c r="U37" s="23" t="s">
        <v>150</v>
      </c>
      <c r="V37" s="25" t="s">
        <v>152</v>
      </c>
      <c r="W37" s="25">
        <v>44909</v>
      </c>
      <c r="X37" s="26" t="s">
        <v>208</v>
      </c>
      <c r="Y37" s="25" t="s">
        <v>173</v>
      </c>
      <c r="Z37" s="25">
        <v>44910</v>
      </c>
      <c r="AA37" s="25">
        <v>45274</v>
      </c>
      <c r="AB37" s="25" t="s">
        <v>98</v>
      </c>
      <c r="AC37" s="25" t="s">
        <v>98</v>
      </c>
      <c r="AD37" s="59">
        <v>0</v>
      </c>
      <c r="AE37" s="59">
        <v>0</v>
      </c>
      <c r="AF37" s="25" t="s">
        <v>98</v>
      </c>
      <c r="AG37" s="25" t="s">
        <v>98</v>
      </c>
      <c r="AH37" s="27">
        <v>0</v>
      </c>
      <c r="AI37" s="27">
        <f>AI36</f>
        <v>70800</v>
      </c>
      <c r="AJ37" s="96"/>
      <c r="AK37" s="77"/>
      <c r="AL37" s="77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145"/>
      <c r="BE37" s="145"/>
      <c r="BF37" s="71"/>
      <c r="BG37" s="71"/>
      <c r="BH37" s="76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</row>
    <row r="38" spans="1:383" s="6" customFormat="1" ht="25.5" x14ac:dyDescent="0.25">
      <c r="A38" s="93"/>
      <c r="B38" s="71"/>
      <c r="C38" s="71"/>
      <c r="D38" s="71"/>
      <c r="E38" s="71"/>
      <c r="F38" s="104"/>
      <c r="G38" s="73"/>
      <c r="H38" s="87"/>
      <c r="I38" s="104"/>
      <c r="J38" s="71"/>
      <c r="K38" s="99"/>
      <c r="L38" s="96"/>
      <c r="M38" s="86"/>
      <c r="N38" s="99"/>
      <c r="O38" s="99"/>
      <c r="P38" s="71"/>
      <c r="Q38" s="72"/>
      <c r="R38" s="72"/>
      <c r="S38" s="72"/>
      <c r="T38" s="71"/>
      <c r="U38" s="23" t="s">
        <v>150</v>
      </c>
      <c r="V38" s="25" t="s">
        <v>153</v>
      </c>
      <c r="W38" s="25">
        <v>45264</v>
      </c>
      <c r="X38" s="26" t="s">
        <v>209</v>
      </c>
      <c r="Y38" s="25" t="s">
        <v>173</v>
      </c>
      <c r="Z38" s="25">
        <v>45275</v>
      </c>
      <c r="AA38" s="25">
        <v>45640</v>
      </c>
      <c r="AB38" s="25" t="s">
        <v>98</v>
      </c>
      <c r="AC38" s="25" t="s">
        <v>98</v>
      </c>
      <c r="AD38" s="59">
        <v>0</v>
      </c>
      <c r="AE38" s="59">
        <v>0</v>
      </c>
      <c r="AF38" s="25" t="s">
        <v>98</v>
      </c>
      <c r="AG38" s="25" t="s">
        <v>98</v>
      </c>
      <c r="AH38" s="27">
        <v>0</v>
      </c>
      <c r="AI38" s="27">
        <f>AI37</f>
        <v>70800</v>
      </c>
      <c r="AJ38" s="96"/>
      <c r="AK38" s="77"/>
      <c r="AL38" s="77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145"/>
      <c r="BE38" s="145"/>
      <c r="BF38" s="71"/>
      <c r="BG38" s="71"/>
      <c r="BH38" s="76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</row>
    <row r="39" spans="1:383" s="2" customFormat="1" ht="25.5" x14ac:dyDescent="0.25">
      <c r="A39" s="93">
        <v>6</v>
      </c>
      <c r="B39" s="71" t="s">
        <v>210</v>
      </c>
      <c r="C39" s="71" t="s">
        <v>212</v>
      </c>
      <c r="D39" s="71" t="s">
        <v>211</v>
      </c>
      <c r="E39" s="71"/>
      <c r="F39" s="104" t="s">
        <v>213</v>
      </c>
      <c r="G39" s="86">
        <v>13007</v>
      </c>
      <c r="H39" s="87" t="s">
        <v>214</v>
      </c>
      <c r="I39" s="104" t="s">
        <v>215</v>
      </c>
      <c r="J39" s="71" t="s">
        <v>224</v>
      </c>
      <c r="K39" s="99">
        <v>44368</v>
      </c>
      <c r="L39" s="96">
        <v>20130</v>
      </c>
      <c r="M39" s="86">
        <v>13073</v>
      </c>
      <c r="N39" s="99">
        <v>44368</v>
      </c>
      <c r="O39" s="99">
        <v>44732</v>
      </c>
      <c r="P39" s="71">
        <v>111</v>
      </c>
      <c r="Q39" s="72" t="s">
        <v>98</v>
      </c>
      <c r="R39" s="72" t="s">
        <v>98</v>
      </c>
      <c r="S39" s="72" t="s">
        <v>98</v>
      </c>
      <c r="T39" s="71" t="s">
        <v>171</v>
      </c>
      <c r="U39" s="23" t="s">
        <v>150</v>
      </c>
      <c r="V39" s="25" t="s">
        <v>151</v>
      </c>
      <c r="W39" s="25">
        <v>44733</v>
      </c>
      <c r="X39" s="26" t="s">
        <v>127</v>
      </c>
      <c r="Y39" s="25" t="s">
        <v>173</v>
      </c>
      <c r="Z39" s="25">
        <v>44733</v>
      </c>
      <c r="AA39" s="25">
        <v>45097</v>
      </c>
      <c r="AB39" s="25" t="s">
        <v>98</v>
      </c>
      <c r="AC39" s="25" t="s">
        <v>98</v>
      </c>
      <c r="AD39" s="59">
        <v>0</v>
      </c>
      <c r="AE39" s="59">
        <v>0</v>
      </c>
      <c r="AF39" s="25" t="s">
        <v>98</v>
      </c>
      <c r="AG39" s="25" t="s">
        <v>98</v>
      </c>
      <c r="AH39" s="27">
        <v>0</v>
      </c>
      <c r="AI39" s="27">
        <f t="shared" si="0"/>
        <v>20130</v>
      </c>
      <c r="AJ39" s="96">
        <v>35725</v>
      </c>
      <c r="AK39" s="77">
        <v>4695</v>
      </c>
      <c r="AL39" s="77">
        <f>SUM(AJ39:AK40)</f>
        <v>40420</v>
      </c>
      <c r="AM39" s="71" t="s">
        <v>216</v>
      </c>
      <c r="AN39" s="73">
        <v>12980</v>
      </c>
      <c r="AO39" s="71" t="s">
        <v>217</v>
      </c>
      <c r="AP39" s="73">
        <v>13072</v>
      </c>
      <c r="AQ39" s="71" t="s">
        <v>98</v>
      </c>
      <c r="AR39" s="71" t="s">
        <v>98</v>
      </c>
      <c r="AS39" s="71" t="s">
        <v>98</v>
      </c>
      <c r="AT39" s="71" t="s">
        <v>98</v>
      </c>
      <c r="AU39" s="71" t="s">
        <v>98</v>
      </c>
      <c r="AV39" s="71" t="s">
        <v>98</v>
      </c>
      <c r="AW39" s="71" t="s">
        <v>98</v>
      </c>
      <c r="AX39" s="71" t="s">
        <v>98</v>
      </c>
      <c r="AY39" s="71" t="s">
        <v>98</v>
      </c>
      <c r="AZ39" s="71" t="s">
        <v>98</v>
      </c>
      <c r="BA39" s="71" t="s">
        <v>98</v>
      </c>
      <c r="BB39" s="71" t="s">
        <v>98</v>
      </c>
      <c r="BC39" s="71" t="s">
        <v>98</v>
      </c>
      <c r="BD39" s="145"/>
      <c r="BE39" s="145"/>
      <c r="BF39" s="71" t="s">
        <v>98</v>
      </c>
      <c r="BG39" s="71" t="s">
        <v>98</v>
      </c>
      <c r="BH39" s="76" t="s">
        <v>98</v>
      </c>
    </row>
    <row r="40" spans="1:383" s="2" customFormat="1" ht="25.5" x14ac:dyDescent="0.25">
      <c r="A40" s="93"/>
      <c r="B40" s="71"/>
      <c r="C40" s="71"/>
      <c r="D40" s="71"/>
      <c r="E40" s="71"/>
      <c r="F40" s="104"/>
      <c r="G40" s="86"/>
      <c r="H40" s="87"/>
      <c r="I40" s="104"/>
      <c r="J40" s="71"/>
      <c r="K40" s="99"/>
      <c r="L40" s="96"/>
      <c r="M40" s="86"/>
      <c r="N40" s="99"/>
      <c r="O40" s="99"/>
      <c r="P40" s="71"/>
      <c r="Q40" s="72"/>
      <c r="R40" s="72"/>
      <c r="S40" s="72"/>
      <c r="T40" s="71"/>
      <c r="U40" s="23" t="s">
        <v>150</v>
      </c>
      <c r="V40" s="25" t="s">
        <v>152</v>
      </c>
      <c r="W40" s="25">
        <v>45097</v>
      </c>
      <c r="X40" s="26" t="s">
        <v>218</v>
      </c>
      <c r="Y40" s="25" t="s">
        <v>173</v>
      </c>
      <c r="Z40" s="25">
        <v>45098</v>
      </c>
      <c r="AA40" s="25">
        <v>45463</v>
      </c>
      <c r="AB40" s="25" t="s">
        <v>98</v>
      </c>
      <c r="AC40" s="25" t="s">
        <v>98</v>
      </c>
      <c r="AD40" s="59">
        <v>0</v>
      </c>
      <c r="AE40" s="59">
        <v>0</v>
      </c>
      <c r="AF40" s="25" t="s">
        <v>98</v>
      </c>
      <c r="AG40" s="25" t="s">
        <v>98</v>
      </c>
      <c r="AH40" s="27">
        <v>0</v>
      </c>
      <c r="AI40" s="27">
        <f t="shared" si="0"/>
        <v>0</v>
      </c>
      <c r="AJ40" s="96"/>
      <c r="AK40" s="77"/>
      <c r="AL40" s="77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145"/>
      <c r="BE40" s="145"/>
      <c r="BF40" s="71"/>
      <c r="BG40" s="71"/>
      <c r="BH40" s="76"/>
    </row>
    <row r="41" spans="1:383" s="2" customFormat="1" ht="25.5" x14ac:dyDescent="0.25">
      <c r="A41" s="93">
        <v>7</v>
      </c>
      <c r="B41" s="71" t="s">
        <v>219</v>
      </c>
      <c r="C41" s="71" t="s">
        <v>225</v>
      </c>
      <c r="D41" s="71" t="s">
        <v>220</v>
      </c>
      <c r="E41" s="71"/>
      <c r="F41" s="104" t="s">
        <v>221</v>
      </c>
      <c r="G41" s="73" t="s">
        <v>222</v>
      </c>
      <c r="H41" s="87" t="s">
        <v>233</v>
      </c>
      <c r="I41" s="104" t="s">
        <v>223</v>
      </c>
      <c r="J41" s="71" t="s">
        <v>124</v>
      </c>
      <c r="K41" s="99">
        <v>44368</v>
      </c>
      <c r="L41" s="96">
        <v>149425</v>
      </c>
      <c r="M41" s="86">
        <v>13073</v>
      </c>
      <c r="N41" s="99">
        <v>44368</v>
      </c>
      <c r="O41" s="99">
        <v>44732</v>
      </c>
      <c r="P41" s="71">
        <v>111</v>
      </c>
      <c r="Q41" s="72" t="s">
        <v>98</v>
      </c>
      <c r="R41" s="72" t="s">
        <v>98</v>
      </c>
      <c r="S41" s="72" t="s">
        <v>98</v>
      </c>
      <c r="T41" s="71" t="s">
        <v>171</v>
      </c>
      <c r="U41" s="23" t="s">
        <v>150</v>
      </c>
      <c r="V41" s="25" t="s">
        <v>151</v>
      </c>
      <c r="W41" s="25">
        <v>44732</v>
      </c>
      <c r="X41" s="30">
        <v>13309</v>
      </c>
      <c r="Y41" s="25" t="s">
        <v>173</v>
      </c>
      <c r="Z41" s="25">
        <v>44733</v>
      </c>
      <c r="AA41" s="25">
        <v>45097</v>
      </c>
      <c r="AB41" s="25" t="s">
        <v>98</v>
      </c>
      <c r="AC41" s="25" t="s">
        <v>98</v>
      </c>
      <c r="AD41" s="59">
        <v>0</v>
      </c>
      <c r="AE41" s="59">
        <v>0</v>
      </c>
      <c r="AF41" s="25" t="s">
        <v>98</v>
      </c>
      <c r="AG41" s="25" t="s">
        <v>98</v>
      </c>
      <c r="AH41" s="27">
        <v>0</v>
      </c>
      <c r="AI41" s="96">
        <f t="shared" si="0"/>
        <v>149425</v>
      </c>
      <c r="AJ41" s="96">
        <v>212221.8</v>
      </c>
      <c r="AK41" s="77">
        <v>26557.29</v>
      </c>
      <c r="AL41" s="77">
        <f>SUM(AJ41:AK42)</f>
        <v>238779.09</v>
      </c>
      <c r="AM41" s="71" t="s">
        <v>226</v>
      </c>
      <c r="AN41" s="71" t="s">
        <v>227</v>
      </c>
      <c r="AO41" s="71" t="s">
        <v>228</v>
      </c>
      <c r="AP41" s="73">
        <v>13072</v>
      </c>
      <c r="AQ41" s="71" t="s">
        <v>98</v>
      </c>
      <c r="AR41" s="71" t="s">
        <v>98</v>
      </c>
      <c r="AS41" s="71" t="s">
        <v>98</v>
      </c>
      <c r="AT41" s="71" t="s">
        <v>98</v>
      </c>
      <c r="AU41" s="71" t="s">
        <v>98</v>
      </c>
      <c r="AV41" s="73" t="s">
        <v>98</v>
      </c>
      <c r="AW41" s="73" t="s">
        <v>98</v>
      </c>
      <c r="AX41" s="73" t="s">
        <v>98</v>
      </c>
      <c r="AY41" s="73" t="s">
        <v>98</v>
      </c>
      <c r="AZ41" s="73" t="s">
        <v>98</v>
      </c>
      <c r="BA41" s="73" t="s">
        <v>98</v>
      </c>
      <c r="BB41" s="73" t="s">
        <v>98</v>
      </c>
      <c r="BC41" s="73" t="s">
        <v>98</v>
      </c>
      <c r="BD41" s="145"/>
      <c r="BE41" s="145"/>
      <c r="BF41" s="73" t="s">
        <v>98</v>
      </c>
      <c r="BG41" s="73" t="s">
        <v>98</v>
      </c>
      <c r="BH41" s="76" t="s">
        <v>98</v>
      </c>
    </row>
    <row r="42" spans="1:383" s="2" customFormat="1" x14ac:dyDescent="0.25">
      <c r="A42" s="93"/>
      <c r="B42" s="71"/>
      <c r="C42" s="71"/>
      <c r="D42" s="71"/>
      <c r="E42" s="71"/>
      <c r="F42" s="104"/>
      <c r="G42" s="73"/>
      <c r="H42" s="87"/>
      <c r="I42" s="104"/>
      <c r="J42" s="71"/>
      <c r="K42" s="99"/>
      <c r="L42" s="96"/>
      <c r="M42" s="86"/>
      <c r="N42" s="99"/>
      <c r="O42" s="99"/>
      <c r="P42" s="71"/>
      <c r="Q42" s="72"/>
      <c r="R42" s="72"/>
      <c r="S42" s="72"/>
      <c r="T42" s="71"/>
      <c r="U42" s="23" t="s">
        <v>150</v>
      </c>
      <c r="V42" s="25" t="s">
        <v>152</v>
      </c>
      <c r="W42" s="25">
        <v>45097</v>
      </c>
      <c r="X42" s="26"/>
      <c r="Y42" s="25"/>
      <c r="Z42" s="25">
        <v>45098</v>
      </c>
      <c r="AA42" s="25">
        <v>45463</v>
      </c>
      <c r="AB42" s="25" t="s">
        <v>98</v>
      </c>
      <c r="AC42" s="25" t="s">
        <v>98</v>
      </c>
      <c r="AD42" s="59">
        <v>0</v>
      </c>
      <c r="AE42" s="59">
        <v>0</v>
      </c>
      <c r="AF42" s="25" t="s">
        <v>98</v>
      </c>
      <c r="AG42" s="25" t="s">
        <v>98</v>
      </c>
      <c r="AH42" s="27">
        <v>0</v>
      </c>
      <c r="AI42" s="96"/>
      <c r="AJ42" s="96"/>
      <c r="AK42" s="77"/>
      <c r="AL42" s="77"/>
      <c r="AM42" s="71"/>
      <c r="AN42" s="71"/>
      <c r="AO42" s="71"/>
      <c r="AP42" s="71"/>
      <c r="AQ42" s="71"/>
      <c r="AR42" s="71"/>
      <c r="AS42" s="71"/>
      <c r="AT42" s="71"/>
      <c r="AU42" s="71"/>
      <c r="AV42" s="73"/>
      <c r="AW42" s="73"/>
      <c r="AX42" s="73"/>
      <c r="AY42" s="73"/>
      <c r="AZ42" s="73"/>
      <c r="BA42" s="73"/>
      <c r="BB42" s="73"/>
      <c r="BC42" s="73"/>
      <c r="BD42" s="145"/>
      <c r="BE42" s="145"/>
      <c r="BF42" s="73"/>
      <c r="BG42" s="73"/>
      <c r="BH42" s="76"/>
    </row>
    <row r="43" spans="1:383" s="2" customFormat="1" ht="25.5" x14ac:dyDescent="0.25">
      <c r="A43" s="93">
        <v>8</v>
      </c>
      <c r="B43" s="71" t="s">
        <v>230</v>
      </c>
      <c r="C43" s="100" t="s">
        <v>98</v>
      </c>
      <c r="D43" s="71" t="s">
        <v>132</v>
      </c>
      <c r="E43" s="71"/>
      <c r="F43" s="104" t="s">
        <v>231</v>
      </c>
      <c r="G43" s="86"/>
      <c r="H43" s="87" t="s">
        <v>232</v>
      </c>
      <c r="I43" s="104" t="s">
        <v>122</v>
      </c>
      <c r="J43" s="71" t="s">
        <v>123</v>
      </c>
      <c r="K43" s="99">
        <v>44308</v>
      </c>
      <c r="L43" s="96">
        <v>3292.55</v>
      </c>
      <c r="M43" s="86">
        <v>13076</v>
      </c>
      <c r="N43" s="99">
        <v>44308</v>
      </c>
      <c r="O43" s="99">
        <v>44674</v>
      </c>
      <c r="P43" s="71">
        <v>111</v>
      </c>
      <c r="Q43" s="72" t="s">
        <v>98</v>
      </c>
      <c r="R43" s="72" t="s">
        <v>98</v>
      </c>
      <c r="S43" s="72" t="s">
        <v>98</v>
      </c>
      <c r="T43" s="71" t="s">
        <v>171</v>
      </c>
      <c r="U43" s="23" t="s">
        <v>150</v>
      </c>
      <c r="V43" s="25" t="s">
        <v>151</v>
      </c>
      <c r="W43" s="25">
        <v>44671</v>
      </c>
      <c r="X43" s="24">
        <v>13271</v>
      </c>
      <c r="Y43" s="25" t="s">
        <v>173</v>
      </c>
      <c r="Z43" s="25">
        <v>44674</v>
      </c>
      <c r="AA43" s="25">
        <v>45038</v>
      </c>
      <c r="AB43" s="25" t="s">
        <v>98</v>
      </c>
      <c r="AC43" s="25" t="s">
        <v>98</v>
      </c>
      <c r="AD43" s="59">
        <v>0</v>
      </c>
      <c r="AE43" s="59">
        <v>0</v>
      </c>
      <c r="AF43" s="25" t="s">
        <v>98</v>
      </c>
      <c r="AG43" s="25" t="s">
        <v>98</v>
      </c>
      <c r="AH43" s="27">
        <v>0</v>
      </c>
      <c r="AI43" s="27">
        <f t="shared" ref="AI43:AI53" si="1">L43-AE43+AD43+AH43</f>
        <v>3292.55</v>
      </c>
      <c r="AJ43" s="96">
        <v>131.52000000000001</v>
      </c>
      <c r="AK43" s="77">
        <v>50.84</v>
      </c>
      <c r="AL43" s="77">
        <f>SUM(AJ43:AK45)</f>
        <v>182.36</v>
      </c>
      <c r="AM43" s="71" t="s">
        <v>98</v>
      </c>
      <c r="AN43" s="71" t="s">
        <v>98</v>
      </c>
      <c r="AO43" s="71" t="s">
        <v>98</v>
      </c>
      <c r="AP43" s="71" t="s">
        <v>98</v>
      </c>
      <c r="AQ43" s="71" t="s">
        <v>234</v>
      </c>
      <c r="AR43" s="71" t="s">
        <v>235</v>
      </c>
      <c r="AS43" s="73">
        <v>13025</v>
      </c>
      <c r="AT43" s="72">
        <v>44305</v>
      </c>
      <c r="AU43" s="73">
        <v>13025</v>
      </c>
      <c r="AV43" s="72">
        <v>44305</v>
      </c>
      <c r="AW43" s="73" t="s">
        <v>98</v>
      </c>
      <c r="AX43" s="73" t="s">
        <v>98</v>
      </c>
      <c r="AY43" s="73" t="s">
        <v>98</v>
      </c>
      <c r="AZ43" s="73" t="s">
        <v>98</v>
      </c>
      <c r="BA43" s="73" t="s">
        <v>98</v>
      </c>
      <c r="BB43" s="73" t="s">
        <v>98</v>
      </c>
      <c r="BC43" s="73" t="s">
        <v>98</v>
      </c>
      <c r="BD43" s="145"/>
      <c r="BE43" s="145"/>
      <c r="BF43" s="73" t="s">
        <v>98</v>
      </c>
      <c r="BG43" s="73" t="s">
        <v>98</v>
      </c>
      <c r="BH43" s="76" t="s">
        <v>98</v>
      </c>
    </row>
    <row r="44" spans="1:383" s="2" customFormat="1" ht="25.5" x14ac:dyDescent="0.25">
      <c r="A44" s="93"/>
      <c r="B44" s="71"/>
      <c r="C44" s="71"/>
      <c r="D44" s="71"/>
      <c r="E44" s="71"/>
      <c r="F44" s="104"/>
      <c r="G44" s="86"/>
      <c r="H44" s="87"/>
      <c r="I44" s="104"/>
      <c r="J44" s="71"/>
      <c r="K44" s="99"/>
      <c r="L44" s="96"/>
      <c r="M44" s="86"/>
      <c r="N44" s="99"/>
      <c r="O44" s="99"/>
      <c r="P44" s="71"/>
      <c r="Q44" s="72"/>
      <c r="R44" s="72"/>
      <c r="S44" s="72"/>
      <c r="T44" s="71"/>
      <c r="U44" s="23" t="s">
        <v>150</v>
      </c>
      <c r="V44" s="25" t="s">
        <v>152</v>
      </c>
      <c r="W44" s="25">
        <v>45036</v>
      </c>
      <c r="X44" s="28" t="s">
        <v>125</v>
      </c>
      <c r="Y44" s="25" t="s">
        <v>156</v>
      </c>
      <c r="Z44" s="29">
        <v>45039</v>
      </c>
      <c r="AA44" s="25">
        <v>45404</v>
      </c>
      <c r="AB44" s="31" t="s">
        <v>98</v>
      </c>
      <c r="AC44" s="31" t="s">
        <v>98</v>
      </c>
      <c r="AD44" s="62">
        <v>0</v>
      </c>
      <c r="AE44" s="62">
        <v>0</v>
      </c>
      <c r="AF44" s="31" t="s">
        <v>98</v>
      </c>
      <c r="AG44" s="33" t="s">
        <v>98</v>
      </c>
      <c r="AH44" s="32">
        <v>0</v>
      </c>
      <c r="AI44" s="27">
        <f t="shared" si="1"/>
        <v>0</v>
      </c>
      <c r="AJ44" s="96"/>
      <c r="AK44" s="77"/>
      <c r="AL44" s="77"/>
      <c r="AM44" s="71"/>
      <c r="AN44" s="71"/>
      <c r="AO44" s="71"/>
      <c r="AP44" s="71"/>
      <c r="AQ44" s="71"/>
      <c r="AR44" s="71"/>
      <c r="AS44" s="71"/>
      <c r="AT44" s="71"/>
      <c r="AU44" s="71"/>
      <c r="AV44" s="72"/>
      <c r="AW44" s="73"/>
      <c r="AX44" s="73"/>
      <c r="AY44" s="73"/>
      <c r="AZ44" s="73"/>
      <c r="BA44" s="73"/>
      <c r="BB44" s="73"/>
      <c r="BC44" s="73"/>
      <c r="BD44" s="145"/>
      <c r="BE44" s="145"/>
      <c r="BF44" s="73"/>
      <c r="BG44" s="73"/>
      <c r="BH44" s="76"/>
    </row>
    <row r="45" spans="1:383" s="2" customFormat="1" x14ac:dyDescent="0.25">
      <c r="A45" s="93"/>
      <c r="B45" s="71"/>
      <c r="C45" s="71"/>
      <c r="D45" s="71"/>
      <c r="E45" s="71"/>
      <c r="F45" s="104"/>
      <c r="G45" s="86"/>
      <c r="H45" s="87"/>
      <c r="I45" s="104"/>
      <c r="J45" s="71"/>
      <c r="K45" s="99"/>
      <c r="L45" s="96"/>
      <c r="M45" s="86"/>
      <c r="N45" s="99"/>
      <c r="O45" s="99"/>
      <c r="P45" s="71"/>
      <c r="Q45" s="72"/>
      <c r="R45" s="72"/>
      <c r="S45" s="72"/>
      <c r="T45" s="71"/>
      <c r="U45" s="23"/>
      <c r="V45" s="25"/>
      <c r="W45" s="25"/>
      <c r="X45" s="28"/>
      <c r="Y45" s="25"/>
      <c r="Z45" s="25"/>
      <c r="AA45" s="25"/>
      <c r="AB45" s="31" t="s">
        <v>98</v>
      </c>
      <c r="AC45" s="31" t="s">
        <v>98</v>
      </c>
      <c r="AD45" s="62">
        <v>0</v>
      </c>
      <c r="AE45" s="62">
        <v>0</v>
      </c>
      <c r="AF45" s="31" t="s">
        <v>98</v>
      </c>
      <c r="AG45" s="33" t="s">
        <v>98</v>
      </c>
      <c r="AH45" s="32">
        <v>0</v>
      </c>
      <c r="AI45" s="27">
        <f t="shared" si="1"/>
        <v>0</v>
      </c>
      <c r="AJ45" s="96"/>
      <c r="AK45" s="77"/>
      <c r="AL45" s="77"/>
      <c r="AM45" s="71"/>
      <c r="AN45" s="71"/>
      <c r="AO45" s="71"/>
      <c r="AP45" s="71"/>
      <c r="AQ45" s="71"/>
      <c r="AR45" s="71"/>
      <c r="AS45" s="71"/>
      <c r="AT45" s="71"/>
      <c r="AU45" s="71"/>
      <c r="AV45" s="72"/>
      <c r="AW45" s="73"/>
      <c r="AX45" s="73"/>
      <c r="AY45" s="73"/>
      <c r="AZ45" s="73"/>
      <c r="BA45" s="73"/>
      <c r="BB45" s="73"/>
      <c r="BC45" s="73"/>
      <c r="BD45" s="145"/>
      <c r="BE45" s="145"/>
      <c r="BF45" s="73"/>
      <c r="BG45" s="73"/>
      <c r="BH45" s="76"/>
    </row>
    <row r="46" spans="1:383" s="2" customFormat="1" ht="25.5" x14ac:dyDescent="0.25">
      <c r="A46" s="67">
        <v>9</v>
      </c>
      <c r="B46" s="23" t="s">
        <v>236</v>
      </c>
      <c r="C46" s="23" t="s">
        <v>98</v>
      </c>
      <c r="D46" s="23" t="s">
        <v>132</v>
      </c>
      <c r="E46" s="23"/>
      <c r="F46" s="105" t="s">
        <v>237</v>
      </c>
      <c r="G46" s="28"/>
      <c r="H46" s="26" t="s">
        <v>238</v>
      </c>
      <c r="I46" s="105" t="s">
        <v>239</v>
      </c>
      <c r="J46" s="23" t="s">
        <v>240</v>
      </c>
      <c r="K46" s="29">
        <v>44643</v>
      </c>
      <c r="L46" s="59">
        <v>72000</v>
      </c>
      <c r="M46" s="28">
        <v>13252</v>
      </c>
      <c r="N46" s="29">
        <v>44643</v>
      </c>
      <c r="O46" s="29">
        <v>46468</v>
      </c>
      <c r="P46" s="23">
        <v>111</v>
      </c>
      <c r="Q46" s="25" t="s">
        <v>98</v>
      </c>
      <c r="R46" s="25" t="s">
        <v>98</v>
      </c>
      <c r="S46" s="25" t="s">
        <v>98</v>
      </c>
      <c r="T46" s="23" t="s">
        <v>171</v>
      </c>
      <c r="U46" s="23"/>
      <c r="V46" s="25" t="s">
        <v>98</v>
      </c>
      <c r="W46" s="25" t="s">
        <v>98</v>
      </c>
      <c r="X46" s="25" t="s">
        <v>98</v>
      </c>
      <c r="Y46" s="25" t="s">
        <v>98</v>
      </c>
      <c r="Z46" s="25" t="s">
        <v>98</v>
      </c>
      <c r="AA46" s="25" t="s">
        <v>98</v>
      </c>
      <c r="AB46" s="25" t="s">
        <v>98</v>
      </c>
      <c r="AC46" s="25" t="s">
        <v>98</v>
      </c>
      <c r="AD46" s="59">
        <v>0</v>
      </c>
      <c r="AE46" s="59">
        <v>0</v>
      </c>
      <c r="AF46" s="25">
        <v>44927</v>
      </c>
      <c r="AG46" s="25" t="s">
        <v>98</v>
      </c>
      <c r="AH46" s="27">
        <v>16200</v>
      </c>
      <c r="AI46" s="27">
        <f t="shared" si="1"/>
        <v>88200</v>
      </c>
      <c r="AJ46" s="27">
        <v>22696.92</v>
      </c>
      <c r="AK46" s="32">
        <v>0</v>
      </c>
      <c r="AL46" s="32">
        <f t="shared" ref="AL46:AL59" si="2">SUM(AJ46:AK46)</f>
        <v>22696.92</v>
      </c>
      <c r="AM46" s="23"/>
      <c r="AN46" s="24"/>
      <c r="AO46" s="23"/>
      <c r="AP46" s="24"/>
      <c r="AQ46" s="23" t="s">
        <v>98</v>
      </c>
      <c r="AR46" s="23" t="s">
        <v>98</v>
      </c>
      <c r="AS46" s="23" t="s">
        <v>98</v>
      </c>
      <c r="AT46" s="23" t="s">
        <v>98</v>
      </c>
      <c r="AU46" s="23" t="s">
        <v>98</v>
      </c>
      <c r="AV46" s="23" t="s">
        <v>98</v>
      </c>
      <c r="AW46" s="23" t="s">
        <v>98</v>
      </c>
      <c r="AX46" s="23" t="s">
        <v>98</v>
      </c>
      <c r="AY46" s="23" t="s">
        <v>98</v>
      </c>
      <c r="AZ46" s="23" t="s">
        <v>98</v>
      </c>
      <c r="BA46" s="23" t="s">
        <v>98</v>
      </c>
      <c r="BB46" s="23" t="s">
        <v>98</v>
      </c>
      <c r="BC46" s="23" t="s">
        <v>98</v>
      </c>
      <c r="BD46" s="146"/>
      <c r="BE46" s="146"/>
      <c r="BF46" s="23" t="s">
        <v>98</v>
      </c>
      <c r="BG46" s="23" t="s">
        <v>98</v>
      </c>
      <c r="BH46" s="68" t="s">
        <v>98</v>
      </c>
    </row>
    <row r="47" spans="1:383" s="2" customFormat="1" ht="63.75" x14ac:dyDescent="0.25">
      <c r="A47" s="67">
        <v>10</v>
      </c>
      <c r="B47" s="23" t="s">
        <v>241</v>
      </c>
      <c r="C47" s="23" t="s">
        <v>98</v>
      </c>
      <c r="D47" s="23" t="s">
        <v>132</v>
      </c>
      <c r="E47" s="23"/>
      <c r="F47" s="105" t="s">
        <v>242</v>
      </c>
      <c r="G47" s="28"/>
      <c r="H47" s="26" t="s">
        <v>243</v>
      </c>
      <c r="I47" s="105" t="s">
        <v>245</v>
      </c>
      <c r="J47" s="23" t="s">
        <v>244</v>
      </c>
      <c r="K47" s="29">
        <v>44825</v>
      </c>
      <c r="L47" s="59">
        <v>98496.5</v>
      </c>
      <c r="M47" s="28">
        <v>13376</v>
      </c>
      <c r="N47" s="29">
        <v>44825</v>
      </c>
      <c r="O47" s="29">
        <v>45189</v>
      </c>
      <c r="P47" s="23">
        <v>111</v>
      </c>
      <c r="Q47" s="25" t="s">
        <v>98</v>
      </c>
      <c r="R47" s="25" t="s">
        <v>98</v>
      </c>
      <c r="S47" s="25" t="s">
        <v>98</v>
      </c>
      <c r="T47" s="23" t="s">
        <v>96</v>
      </c>
      <c r="U47" s="23" t="s">
        <v>150</v>
      </c>
      <c r="V47" s="25" t="s">
        <v>151</v>
      </c>
      <c r="W47" s="25">
        <v>45189</v>
      </c>
      <c r="X47" s="28">
        <v>13621</v>
      </c>
      <c r="Y47" s="25" t="s">
        <v>173</v>
      </c>
      <c r="Z47" s="29">
        <v>45190</v>
      </c>
      <c r="AA47" s="25">
        <v>45555</v>
      </c>
      <c r="AB47" s="31" t="s">
        <v>98</v>
      </c>
      <c r="AC47" s="31" t="s">
        <v>98</v>
      </c>
      <c r="AD47" s="62">
        <v>0</v>
      </c>
      <c r="AE47" s="62">
        <v>0</v>
      </c>
      <c r="AF47" s="31" t="s">
        <v>98</v>
      </c>
      <c r="AG47" s="33" t="s">
        <v>98</v>
      </c>
      <c r="AH47" s="32">
        <v>0</v>
      </c>
      <c r="AI47" s="27">
        <f t="shared" si="1"/>
        <v>98496.5</v>
      </c>
      <c r="AJ47" s="32"/>
      <c r="AK47" s="32">
        <v>37132.730000000003</v>
      </c>
      <c r="AL47" s="32">
        <f t="shared" si="2"/>
        <v>37132.730000000003</v>
      </c>
      <c r="AM47" s="34"/>
      <c r="AN47" s="34"/>
      <c r="AO47" s="34"/>
      <c r="AP47" s="34" t="s">
        <v>98</v>
      </c>
      <c r="AQ47" s="34" t="s">
        <v>234</v>
      </c>
      <c r="AR47" s="34" t="s">
        <v>246</v>
      </c>
      <c r="AS47" s="34" t="s">
        <v>247</v>
      </c>
      <c r="AT47" s="34" t="s">
        <v>248</v>
      </c>
      <c r="AU47" s="34" t="s">
        <v>247</v>
      </c>
      <c r="AV47" s="34" t="s">
        <v>249</v>
      </c>
      <c r="AW47" s="34" t="s">
        <v>98</v>
      </c>
      <c r="AX47" s="34" t="s">
        <v>98</v>
      </c>
      <c r="AY47" s="34" t="s">
        <v>98</v>
      </c>
      <c r="AZ47" s="34" t="s">
        <v>98</v>
      </c>
      <c r="BA47" s="34" t="s">
        <v>98</v>
      </c>
      <c r="BB47" s="34" t="s">
        <v>98</v>
      </c>
      <c r="BC47" s="34" t="s">
        <v>98</v>
      </c>
      <c r="BD47" s="58"/>
      <c r="BE47" s="58"/>
      <c r="BF47" s="34" t="s">
        <v>98</v>
      </c>
      <c r="BG47" s="34" t="s">
        <v>98</v>
      </c>
      <c r="BH47" s="69" t="s">
        <v>98</v>
      </c>
    </row>
    <row r="48" spans="1:383" s="2" customFormat="1" ht="89.25" x14ac:dyDescent="0.25">
      <c r="A48" s="67">
        <v>11</v>
      </c>
      <c r="B48" s="23" t="s">
        <v>250</v>
      </c>
      <c r="C48" s="23"/>
      <c r="D48" s="23" t="s">
        <v>256</v>
      </c>
      <c r="E48" s="23"/>
      <c r="F48" s="105" t="s">
        <v>252</v>
      </c>
      <c r="G48" s="24"/>
      <c r="H48" s="26" t="s">
        <v>254</v>
      </c>
      <c r="I48" s="105" t="s">
        <v>253</v>
      </c>
      <c r="J48" s="23" t="s">
        <v>255</v>
      </c>
      <c r="K48" s="29">
        <v>44875</v>
      </c>
      <c r="L48" s="59">
        <v>11450</v>
      </c>
      <c r="M48" s="28">
        <v>13450</v>
      </c>
      <c r="N48" s="29">
        <v>44875</v>
      </c>
      <c r="O48" s="29">
        <v>45970</v>
      </c>
      <c r="P48" s="23">
        <v>111</v>
      </c>
      <c r="Q48" s="25" t="s">
        <v>98</v>
      </c>
      <c r="R48" s="25" t="s">
        <v>98</v>
      </c>
      <c r="S48" s="25" t="s">
        <v>98</v>
      </c>
      <c r="T48" s="23" t="s">
        <v>133</v>
      </c>
      <c r="U48" s="23"/>
      <c r="V48" s="23" t="s">
        <v>98</v>
      </c>
      <c r="W48" s="23" t="s">
        <v>98</v>
      </c>
      <c r="X48" s="23" t="s">
        <v>98</v>
      </c>
      <c r="Y48" s="23" t="s">
        <v>98</v>
      </c>
      <c r="Z48" s="23" t="s">
        <v>98</v>
      </c>
      <c r="AA48" s="23" t="s">
        <v>98</v>
      </c>
      <c r="AB48" s="23" t="s">
        <v>98</v>
      </c>
      <c r="AC48" s="23" t="s">
        <v>98</v>
      </c>
      <c r="AD48" s="62">
        <v>0</v>
      </c>
      <c r="AE48" s="62">
        <v>0</v>
      </c>
      <c r="AF48" s="31" t="s">
        <v>98</v>
      </c>
      <c r="AG48" s="31" t="s">
        <v>98</v>
      </c>
      <c r="AH48" s="32">
        <v>0</v>
      </c>
      <c r="AI48" s="27">
        <f t="shared" si="1"/>
        <v>11450</v>
      </c>
      <c r="AJ48" s="32"/>
      <c r="AK48" s="32">
        <v>0</v>
      </c>
      <c r="AL48" s="32">
        <f t="shared" si="2"/>
        <v>0</v>
      </c>
      <c r="AM48" s="34" t="s">
        <v>98</v>
      </c>
      <c r="AN48" s="34" t="s">
        <v>98</v>
      </c>
      <c r="AO48" s="34" t="s">
        <v>98</v>
      </c>
      <c r="AP48" s="34" t="s">
        <v>98</v>
      </c>
      <c r="AQ48" s="34" t="s">
        <v>157</v>
      </c>
      <c r="AR48" s="26" t="s">
        <v>257</v>
      </c>
      <c r="AS48" s="34" t="s">
        <v>258</v>
      </c>
      <c r="AT48" s="34" t="s">
        <v>259</v>
      </c>
      <c r="AU48" s="34" t="s">
        <v>258</v>
      </c>
      <c r="AV48" s="34" t="s">
        <v>259</v>
      </c>
      <c r="AW48" s="34" t="s">
        <v>98</v>
      </c>
      <c r="AX48" s="34" t="s">
        <v>98</v>
      </c>
      <c r="AY48" s="34" t="s">
        <v>98</v>
      </c>
      <c r="AZ48" s="34" t="s">
        <v>98</v>
      </c>
      <c r="BA48" s="34" t="s">
        <v>98</v>
      </c>
      <c r="BB48" s="34" t="s">
        <v>98</v>
      </c>
      <c r="BC48" s="34" t="s">
        <v>98</v>
      </c>
      <c r="BD48" s="58"/>
      <c r="BE48" s="58"/>
      <c r="BF48" s="34" t="s">
        <v>98</v>
      </c>
      <c r="BG48" s="34" t="s">
        <v>98</v>
      </c>
      <c r="BH48" s="68" t="s">
        <v>98</v>
      </c>
    </row>
    <row r="49" spans="1:383" s="3" customFormat="1" ht="51" x14ac:dyDescent="0.25">
      <c r="A49" s="67">
        <v>12</v>
      </c>
      <c r="B49" s="23" t="s">
        <v>260</v>
      </c>
      <c r="C49" s="23"/>
      <c r="D49" s="23" t="s">
        <v>251</v>
      </c>
      <c r="E49" s="23"/>
      <c r="F49" s="105" t="s">
        <v>261</v>
      </c>
      <c r="G49" s="28"/>
      <c r="H49" s="26" t="s">
        <v>262</v>
      </c>
      <c r="I49" s="105" t="s">
        <v>263</v>
      </c>
      <c r="J49" s="23" t="s">
        <v>264</v>
      </c>
      <c r="K49" s="29">
        <v>44970</v>
      </c>
      <c r="L49" s="59">
        <v>2640</v>
      </c>
      <c r="M49" s="28">
        <v>13482</v>
      </c>
      <c r="N49" s="29">
        <v>44970</v>
      </c>
      <c r="O49" s="29">
        <v>45334</v>
      </c>
      <c r="P49" s="23">
        <v>111</v>
      </c>
      <c r="Q49" s="25" t="s">
        <v>98</v>
      </c>
      <c r="R49" s="25" t="s">
        <v>98</v>
      </c>
      <c r="S49" s="25" t="s">
        <v>98</v>
      </c>
      <c r="T49" s="23" t="s">
        <v>96</v>
      </c>
      <c r="U49" s="23" t="s">
        <v>150</v>
      </c>
      <c r="V49" s="23" t="s">
        <v>151</v>
      </c>
      <c r="W49" s="25">
        <v>45331</v>
      </c>
      <c r="X49" s="24">
        <v>13728</v>
      </c>
      <c r="Y49" s="23" t="s">
        <v>173</v>
      </c>
      <c r="Z49" s="25">
        <v>45335</v>
      </c>
      <c r="AA49" s="25">
        <v>45701</v>
      </c>
      <c r="AB49" s="23" t="s">
        <v>98</v>
      </c>
      <c r="AC49" s="23" t="s">
        <v>98</v>
      </c>
      <c r="AD49" s="62">
        <v>0</v>
      </c>
      <c r="AE49" s="62">
        <v>0</v>
      </c>
      <c r="AF49" s="31" t="s">
        <v>98</v>
      </c>
      <c r="AG49" s="31" t="s">
        <v>98</v>
      </c>
      <c r="AH49" s="32">
        <v>0</v>
      </c>
      <c r="AI49" s="27">
        <v>2640</v>
      </c>
      <c r="AJ49" s="32">
        <v>2640</v>
      </c>
      <c r="AK49" s="32">
        <v>0</v>
      </c>
      <c r="AL49" s="32">
        <f t="shared" si="2"/>
        <v>2640</v>
      </c>
      <c r="AM49" s="34"/>
      <c r="AN49" s="34"/>
      <c r="AO49" s="26"/>
      <c r="AP49" s="34"/>
      <c r="AQ49" s="34" t="s">
        <v>234</v>
      </c>
      <c r="AR49" s="34" t="s">
        <v>235</v>
      </c>
      <c r="AS49" s="34" t="s">
        <v>265</v>
      </c>
      <c r="AT49" s="34" t="s">
        <v>266</v>
      </c>
      <c r="AU49" s="34" t="s">
        <v>265</v>
      </c>
      <c r="AV49" s="34" t="s">
        <v>266</v>
      </c>
      <c r="AW49" s="34" t="s">
        <v>98</v>
      </c>
      <c r="AX49" s="34" t="s">
        <v>98</v>
      </c>
      <c r="AY49" s="34" t="s">
        <v>98</v>
      </c>
      <c r="AZ49" s="34" t="s">
        <v>98</v>
      </c>
      <c r="BA49" s="34" t="s">
        <v>98</v>
      </c>
      <c r="BB49" s="34" t="s">
        <v>98</v>
      </c>
      <c r="BC49" s="34" t="s">
        <v>98</v>
      </c>
      <c r="BD49" s="58"/>
      <c r="BE49" s="58"/>
      <c r="BF49" s="34" t="s">
        <v>98</v>
      </c>
      <c r="BG49" s="34" t="s">
        <v>98</v>
      </c>
      <c r="BH49" s="68" t="s">
        <v>98</v>
      </c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</row>
    <row r="50" spans="1:383" s="3" customFormat="1" ht="76.5" x14ac:dyDescent="0.25">
      <c r="A50" s="67">
        <v>13</v>
      </c>
      <c r="B50" s="23" t="s">
        <v>267</v>
      </c>
      <c r="C50" s="23" t="s">
        <v>269</v>
      </c>
      <c r="D50" s="23" t="s">
        <v>270</v>
      </c>
      <c r="E50" s="23"/>
      <c r="F50" s="105" t="s">
        <v>268</v>
      </c>
      <c r="G50" s="31"/>
      <c r="H50" s="31" t="s">
        <v>271</v>
      </c>
      <c r="I50" s="106" t="s">
        <v>282</v>
      </c>
      <c r="J50" s="35" t="s">
        <v>272</v>
      </c>
      <c r="K50" s="29">
        <v>45069</v>
      </c>
      <c r="L50" s="139">
        <v>43987</v>
      </c>
      <c r="M50" s="28">
        <v>13543</v>
      </c>
      <c r="N50" s="36">
        <v>45069</v>
      </c>
      <c r="O50" s="25">
        <v>45291</v>
      </c>
      <c r="P50" s="31">
        <v>111</v>
      </c>
      <c r="Q50" s="31"/>
      <c r="R50" s="31"/>
      <c r="S50" s="31"/>
      <c r="T50" s="23" t="s">
        <v>283</v>
      </c>
      <c r="U50" s="31" t="s">
        <v>150</v>
      </c>
      <c r="V50" s="31" t="s">
        <v>151</v>
      </c>
      <c r="W50" s="29">
        <v>45286</v>
      </c>
      <c r="X50" s="28">
        <v>13683</v>
      </c>
      <c r="Y50" s="31" t="s">
        <v>173</v>
      </c>
      <c r="Z50" s="29">
        <v>45292</v>
      </c>
      <c r="AA50" s="29">
        <v>45657</v>
      </c>
      <c r="AB50" s="31"/>
      <c r="AC50" s="31"/>
      <c r="AD50" s="58"/>
      <c r="AE50" s="58"/>
      <c r="AF50" s="31"/>
      <c r="AG50" s="31"/>
      <c r="AH50" s="31"/>
      <c r="AI50" s="31"/>
      <c r="AJ50" s="32">
        <v>13844</v>
      </c>
      <c r="AK50" s="32">
        <v>15695</v>
      </c>
      <c r="AL50" s="37">
        <f t="shared" si="2"/>
        <v>29539</v>
      </c>
      <c r="AM50" s="31" t="s">
        <v>273</v>
      </c>
      <c r="AN50" s="28">
        <v>13455</v>
      </c>
      <c r="AO50" s="23" t="s">
        <v>284</v>
      </c>
      <c r="AP50" s="28">
        <v>13542</v>
      </c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58"/>
      <c r="BE50" s="58"/>
      <c r="BF50" s="31"/>
      <c r="BG50" s="31"/>
      <c r="BH50" s="70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</row>
    <row r="51" spans="1:383" s="3" customFormat="1" ht="38.25" x14ac:dyDescent="0.25">
      <c r="A51" s="67">
        <v>14</v>
      </c>
      <c r="B51" s="23" t="s">
        <v>274</v>
      </c>
      <c r="C51" s="23" t="s">
        <v>275</v>
      </c>
      <c r="D51" s="23" t="s">
        <v>281</v>
      </c>
      <c r="E51" s="23"/>
      <c r="F51" s="105" t="s">
        <v>276</v>
      </c>
      <c r="G51" s="28"/>
      <c r="H51" s="26" t="s">
        <v>277</v>
      </c>
      <c r="I51" s="105" t="s">
        <v>278</v>
      </c>
      <c r="J51" s="38" t="s">
        <v>279</v>
      </c>
      <c r="K51" s="29">
        <v>45068</v>
      </c>
      <c r="L51" s="140">
        <v>13797624.82</v>
      </c>
      <c r="M51" s="28">
        <v>13548</v>
      </c>
      <c r="N51" s="29">
        <v>45068</v>
      </c>
      <c r="O51" s="29">
        <v>45678</v>
      </c>
      <c r="P51" s="23">
        <v>111</v>
      </c>
      <c r="Q51" s="25" t="s">
        <v>98</v>
      </c>
      <c r="R51" s="25" t="s">
        <v>98</v>
      </c>
      <c r="S51" s="25" t="s">
        <v>98</v>
      </c>
      <c r="T51" s="23" t="s">
        <v>280</v>
      </c>
      <c r="U51" s="23"/>
      <c r="V51" s="23"/>
      <c r="W51" s="25"/>
      <c r="X51" s="25"/>
      <c r="Y51" s="25"/>
      <c r="Z51" s="25"/>
      <c r="AA51" s="25"/>
      <c r="AB51" s="25" t="s">
        <v>98</v>
      </c>
      <c r="AC51" s="25" t="s">
        <v>98</v>
      </c>
      <c r="AD51" s="62">
        <v>0</v>
      </c>
      <c r="AE51" s="62">
        <v>0</v>
      </c>
      <c r="AF51" s="25">
        <v>45204</v>
      </c>
      <c r="AG51" s="39">
        <v>0.09</v>
      </c>
      <c r="AH51" s="32">
        <v>1241786.23</v>
      </c>
      <c r="AI51" s="27">
        <f>L51-AE51+AD51+AH51</f>
        <v>15039411.050000001</v>
      </c>
      <c r="AJ51" s="32">
        <v>2612633.13</v>
      </c>
      <c r="AK51" s="32">
        <v>951139.83999999997</v>
      </c>
      <c r="AL51" s="32">
        <f t="shared" si="2"/>
        <v>3563772.9699999997</v>
      </c>
      <c r="AM51" s="34"/>
      <c r="AN51" s="34"/>
      <c r="AO51" s="26"/>
      <c r="AP51" s="34"/>
      <c r="AQ51" s="34" t="s">
        <v>98</v>
      </c>
      <c r="AR51" s="34" t="s">
        <v>98</v>
      </c>
      <c r="AS51" s="34" t="s">
        <v>98</v>
      </c>
      <c r="AT51" s="34" t="s">
        <v>98</v>
      </c>
      <c r="AU51" s="34" t="s">
        <v>98</v>
      </c>
      <c r="AV51" s="34" t="s">
        <v>98</v>
      </c>
      <c r="AW51" s="34" t="s">
        <v>98</v>
      </c>
      <c r="AX51" s="34" t="s">
        <v>98</v>
      </c>
      <c r="AY51" s="34" t="s">
        <v>285</v>
      </c>
      <c r="AZ51" s="34" t="s">
        <v>286</v>
      </c>
      <c r="BA51" s="34" t="s">
        <v>287</v>
      </c>
      <c r="BB51" s="34" t="s">
        <v>288</v>
      </c>
      <c r="BC51" s="34" t="s">
        <v>289</v>
      </c>
      <c r="BD51" s="62">
        <v>2612633.13</v>
      </c>
      <c r="BE51" s="62">
        <v>611985.35</v>
      </c>
      <c r="BF51" s="34" t="s">
        <v>98</v>
      </c>
      <c r="BG51" s="34" t="s">
        <v>98</v>
      </c>
      <c r="BH51" s="68" t="s">
        <v>98</v>
      </c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</row>
    <row r="52" spans="1:383" s="3" customFormat="1" x14ac:dyDescent="0.25">
      <c r="A52" s="67">
        <v>15</v>
      </c>
      <c r="B52" s="31" t="s">
        <v>293</v>
      </c>
      <c r="C52" s="31"/>
      <c r="D52" s="31" t="s">
        <v>256</v>
      </c>
      <c r="E52" s="31"/>
      <c r="F52" s="105" t="s">
        <v>294</v>
      </c>
      <c r="G52" s="31"/>
      <c r="H52" s="31" t="s">
        <v>295</v>
      </c>
      <c r="I52" s="108" t="s">
        <v>245</v>
      </c>
      <c r="J52" s="38" t="s">
        <v>296</v>
      </c>
      <c r="K52" s="29">
        <v>45147</v>
      </c>
      <c r="L52" s="140">
        <v>1000</v>
      </c>
      <c r="M52" s="28">
        <v>13598</v>
      </c>
      <c r="N52" s="36">
        <v>45147</v>
      </c>
      <c r="O52" s="25">
        <v>45512</v>
      </c>
      <c r="P52" s="23">
        <v>111</v>
      </c>
      <c r="Q52" s="31"/>
      <c r="R52" s="31"/>
      <c r="S52" s="31"/>
      <c r="T52" s="31" t="s">
        <v>96</v>
      </c>
      <c r="U52" s="31"/>
      <c r="V52" s="31"/>
      <c r="W52" s="31"/>
      <c r="X52" s="31"/>
      <c r="Y52" s="31"/>
      <c r="Z52" s="31"/>
      <c r="AA52" s="31"/>
      <c r="AB52" s="31"/>
      <c r="AC52" s="31"/>
      <c r="AD52" s="58"/>
      <c r="AE52" s="58"/>
      <c r="AF52" s="31"/>
      <c r="AG52" s="31"/>
      <c r="AH52" s="31"/>
      <c r="AI52" s="31"/>
      <c r="AJ52" s="58"/>
      <c r="AK52" s="58"/>
      <c r="AL52" s="37">
        <f t="shared" si="2"/>
        <v>0</v>
      </c>
      <c r="AM52" s="31"/>
      <c r="AN52" s="31"/>
      <c r="AO52" s="31"/>
      <c r="AP52" s="31"/>
      <c r="AQ52" s="31" t="s">
        <v>157</v>
      </c>
      <c r="AR52" s="31" t="s">
        <v>297</v>
      </c>
      <c r="AS52" s="28">
        <v>13594</v>
      </c>
      <c r="AT52" s="29">
        <v>45152</v>
      </c>
      <c r="AU52" s="28">
        <v>13594</v>
      </c>
      <c r="AV52" s="29">
        <v>45152</v>
      </c>
      <c r="AW52" s="31"/>
      <c r="AX52" s="31"/>
      <c r="AY52" s="31"/>
      <c r="AZ52" s="31"/>
      <c r="BA52" s="31"/>
      <c r="BB52" s="31"/>
      <c r="BC52" s="31"/>
      <c r="BD52" s="58"/>
      <c r="BE52" s="58"/>
      <c r="BF52" s="31"/>
      <c r="BG52" s="31"/>
      <c r="BH52" s="70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</row>
    <row r="53" spans="1:383" s="2" customFormat="1" ht="102" x14ac:dyDescent="0.25">
      <c r="A53" s="67">
        <v>16</v>
      </c>
      <c r="B53" s="23" t="s">
        <v>290</v>
      </c>
      <c r="C53" s="23"/>
      <c r="D53" s="23" t="s">
        <v>256</v>
      </c>
      <c r="E53" s="23"/>
      <c r="F53" s="105" t="s">
        <v>291</v>
      </c>
      <c r="G53" s="28"/>
      <c r="H53" s="26" t="s">
        <v>292</v>
      </c>
      <c r="I53" s="105" t="s">
        <v>298</v>
      </c>
      <c r="J53" s="38" t="s">
        <v>195</v>
      </c>
      <c r="K53" s="29">
        <v>45167</v>
      </c>
      <c r="L53" s="140">
        <v>23000</v>
      </c>
      <c r="M53" s="28">
        <v>13609</v>
      </c>
      <c r="N53" s="36">
        <v>45167</v>
      </c>
      <c r="O53" s="25">
        <v>45532</v>
      </c>
      <c r="P53" s="23">
        <v>111</v>
      </c>
      <c r="Q53" s="23"/>
      <c r="R53" s="27"/>
      <c r="S53" s="27"/>
      <c r="T53" s="23" t="s">
        <v>96</v>
      </c>
      <c r="U53" s="23"/>
      <c r="V53" s="23" t="s">
        <v>98</v>
      </c>
      <c r="W53" s="23" t="s">
        <v>98</v>
      </c>
      <c r="X53" s="23" t="s">
        <v>98</v>
      </c>
      <c r="Y53" s="23" t="s">
        <v>98</v>
      </c>
      <c r="Z53" s="23" t="s">
        <v>98</v>
      </c>
      <c r="AA53" s="23" t="s">
        <v>98</v>
      </c>
      <c r="AB53" s="23" t="s">
        <v>98</v>
      </c>
      <c r="AC53" s="23" t="s">
        <v>98</v>
      </c>
      <c r="AD53" s="62">
        <v>0</v>
      </c>
      <c r="AE53" s="62">
        <v>0</v>
      </c>
      <c r="AF53" s="31" t="s">
        <v>98</v>
      </c>
      <c r="AG53" s="31" t="s">
        <v>98</v>
      </c>
      <c r="AH53" s="32">
        <v>0</v>
      </c>
      <c r="AI53" s="27">
        <f t="shared" si="1"/>
        <v>23000</v>
      </c>
      <c r="AJ53" s="32">
        <v>23000</v>
      </c>
      <c r="AK53" s="32">
        <v>0</v>
      </c>
      <c r="AL53" s="32">
        <f t="shared" si="2"/>
        <v>23000</v>
      </c>
      <c r="AM53" s="34" t="s">
        <v>98</v>
      </c>
      <c r="AN53" s="34" t="s">
        <v>98</v>
      </c>
      <c r="AO53" s="34" t="s">
        <v>98</v>
      </c>
      <c r="AP53" s="34" t="s">
        <v>98</v>
      </c>
      <c r="AQ53" s="34" t="s">
        <v>157</v>
      </c>
      <c r="AR53" s="34" t="s">
        <v>299</v>
      </c>
      <c r="AS53" s="34" t="s">
        <v>300</v>
      </c>
      <c r="AT53" s="34" t="s">
        <v>301</v>
      </c>
      <c r="AU53" s="34" t="s">
        <v>300</v>
      </c>
      <c r="AV53" s="34" t="s">
        <v>301</v>
      </c>
      <c r="AW53" s="34" t="s">
        <v>98</v>
      </c>
      <c r="AX53" s="34" t="s">
        <v>98</v>
      </c>
      <c r="AY53" s="34" t="s">
        <v>98</v>
      </c>
      <c r="AZ53" s="34" t="s">
        <v>98</v>
      </c>
      <c r="BA53" s="34" t="s">
        <v>98</v>
      </c>
      <c r="BB53" s="34" t="s">
        <v>98</v>
      </c>
      <c r="BC53" s="34" t="s">
        <v>98</v>
      </c>
      <c r="BD53" s="58"/>
      <c r="BE53" s="58"/>
      <c r="BF53" s="34" t="s">
        <v>98</v>
      </c>
      <c r="BG53" s="34" t="s">
        <v>98</v>
      </c>
      <c r="BH53" s="68" t="s">
        <v>98</v>
      </c>
    </row>
    <row r="54" spans="1:383" s="2" customFormat="1" ht="38.25" x14ac:dyDescent="0.25">
      <c r="A54" s="67">
        <v>17</v>
      </c>
      <c r="B54" s="23" t="s">
        <v>302</v>
      </c>
      <c r="C54" s="23"/>
      <c r="D54" s="23" t="s">
        <v>270</v>
      </c>
      <c r="E54" s="23"/>
      <c r="F54" s="106" t="s">
        <v>303</v>
      </c>
      <c r="G54" s="28"/>
      <c r="H54" s="23" t="s">
        <v>304</v>
      </c>
      <c r="I54" s="106" t="s">
        <v>305</v>
      </c>
      <c r="J54" s="38" t="s">
        <v>306</v>
      </c>
      <c r="K54" s="29">
        <v>45170</v>
      </c>
      <c r="L54" s="140">
        <v>89490</v>
      </c>
      <c r="M54" s="28">
        <v>13609</v>
      </c>
      <c r="N54" s="36">
        <v>45170</v>
      </c>
      <c r="O54" s="25">
        <v>45535</v>
      </c>
      <c r="P54" s="23">
        <v>111</v>
      </c>
      <c r="Q54" s="25"/>
      <c r="R54" s="25"/>
      <c r="S54" s="25"/>
      <c r="T54" s="23" t="s">
        <v>96</v>
      </c>
      <c r="U54" s="23"/>
      <c r="V54" s="23"/>
      <c r="W54" s="25"/>
      <c r="X54" s="24"/>
      <c r="Y54" s="23"/>
      <c r="Z54" s="25"/>
      <c r="AA54" s="25"/>
      <c r="AB54" s="25" t="s">
        <v>98</v>
      </c>
      <c r="AC54" s="25" t="s">
        <v>98</v>
      </c>
      <c r="AD54" s="62">
        <v>0</v>
      </c>
      <c r="AE54" s="62">
        <v>0</v>
      </c>
      <c r="AF54" s="31" t="s">
        <v>98</v>
      </c>
      <c r="AG54" s="31" t="s">
        <v>98</v>
      </c>
      <c r="AH54" s="32">
        <v>0</v>
      </c>
      <c r="AI54" s="27"/>
      <c r="AJ54" s="32">
        <v>29375</v>
      </c>
      <c r="AK54" s="32">
        <v>18080</v>
      </c>
      <c r="AL54" s="32">
        <f t="shared" si="2"/>
        <v>47455</v>
      </c>
      <c r="AM54" s="34" t="s">
        <v>307</v>
      </c>
      <c r="AN54" s="26" t="s">
        <v>308</v>
      </c>
      <c r="AO54" s="26" t="s">
        <v>309</v>
      </c>
      <c r="AP54" s="34" t="s">
        <v>310</v>
      </c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58"/>
      <c r="BE54" s="58"/>
      <c r="BF54" s="34"/>
      <c r="BG54" s="34"/>
      <c r="BH54" s="68"/>
    </row>
    <row r="55" spans="1:383" s="2" customFormat="1" ht="25.5" x14ac:dyDescent="0.25">
      <c r="A55" s="67">
        <v>18</v>
      </c>
      <c r="B55" s="38" t="s">
        <v>311</v>
      </c>
      <c r="C55" s="38" t="s">
        <v>312</v>
      </c>
      <c r="D55" s="23" t="s">
        <v>313</v>
      </c>
      <c r="E55" s="23" t="s">
        <v>314</v>
      </c>
      <c r="F55" s="106" t="s">
        <v>315</v>
      </c>
      <c r="G55" s="28">
        <v>13523</v>
      </c>
      <c r="H55" s="23" t="s">
        <v>317</v>
      </c>
      <c r="I55" s="106" t="s">
        <v>318</v>
      </c>
      <c r="J55" s="40" t="s">
        <v>323</v>
      </c>
      <c r="K55" s="29">
        <v>45244</v>
      </c>
      <c r="L55" s="140">
        <v>1949.5</v>
      </c>
      <c r="M55" s="41">
        <v>13659</v>
      </c>
      <c r="N55" s="36">
        <v>45244</v>
      </c>
      <c r="O55" s="25">
        <v>45382</v>
      </c>
      <c r="P55" s="23">
        <v>111</v>
      </c>
      <c r="Q55" s="25"/>
      <c r="R55" s="25"/>
      <c r="S55" s="25"/>
      <c r="T55" s="35" t="s">
        <v>326</v>
      </c>
      <c r="U55" s="23" t="s">
        <v>327</v>
      </c>
      <c r="V55" s="31" t="s">
        <v>328</v>
      </c>
      <c r="W55" s="29">
        <v>45287</v>
      </c>
      <c r="X55" s="28">
        <v>13683</v>
      </c>
      <c r="Y55" s="23" t="s">
        <v>329</v>
      </c>
      <c r="Z55" s="29">
        <v>45292</v>
      </c>
      <c r="AA55" s="29">
        <v>45382</v>
      </c>
      <c r="AB55" s="25" t="s">
        <v>98</v>
      </c>
      <c r="AC55" s="25" t="s">
        <v>98</v>
      </c>
      <c r="AD55" s="62">
        <v>0</v>
      </c>
      <c r="AE55" s="62">
        <v>0</v>
      </c>
      <c r="AF55" s="31" t="s">
        <v>98</v>
      </c>
      <c r="AG55" s="31" t="s">
        <v>98</v>
      </c>
      <c r="AH55" s="32">
        <v>0</v>
      </c>
      <c r="AI55" s="27">
        <f t="shared" ref="AI55:AI59" si="3">L55-AE55+AD55+AH55</f>
        <v>1949.5</v>
      </c>
      <c r="AJ55" s="32"/>
      <c r="AK55" s="32">
        <v>1949.5</v>
      </c>
      <c r="AL55" s="32">
        <f t="shared" si="2"/>
        <v>1949.5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58"/>
      <c r="BE55" s="58"/>
      <c r="BF55" s="34"/>
      <c r="BG55" s="34"/>
      <c r="BH55" s="68"/>
    </row>
    <row r="56" spans="1:383" s="2" customFormat="1" ht="25.5" x14ac:dyDescent="0.25">
      <c r="A56" s="67">
        <v>19</v>
      </c>
      <c r="B56" s="35" t="s">
        <v>311</v>
      </c>
      <c r="C56" s="42" t="s">
        <v>312</v>
      </c>
      <c r="D56" s="23" t="s">
        <v>313</v>
      </c>
      <c r="E56" s="23" t="s">
        <v>314</v>
      </c>
      <c r="F56" s="106" t="s">
        <v>316</v>
      </c>
      <c r="G56" s="43">
        <v>13.523</v>
      </c>
      <c r="H56" s="23" t="s">
        <v>319</v>
      </c>
      <c r="I56" s="106" t="s">
        <v>320</v>
      </c>
      <c r="J56" s="38" t="s">
        <v>324</v>
      </c>
      <c r="K56" s="29">
        <v>45254</v>
      </c>
      <c r="L56" s="140">
        <v>15162.5</v>
      </c>
      <c r="M56" s="28">
        <v>13661</v>
      </c>
      <c r="N56" s="36">
        <v>45254</v>
      </c>
      <c r="O56" s="25">
        <v>45382</v>
      </c>
      <c r="P56" s="23">
        <v>111</v>
      </c>
      <c r="Q56" s="25"/>
      <c r="R56" s="25"/>
      <c r="S56" s="25"/>
      <c r="T56" s="23" t="s">
        <v>326</v>
      </c>
      <c r="U56" s="23" t="s">
        <v>327</v>
      </c>
      <c r="V56" s="31" t="s">
        <v>328</v>
      </c>
      <c r="W56" s="29">
        <v>45287</v>
      </c>
      <c r="X56" s="28">
        <v>13683</v>
      </c>
      <c r="Y56" s="23" t="s">
        <v>329</v>
      </c>
      <c r="Z56" s="29">
        <v>45292</v>
      </c>
      <c r="AA56" s="29">
        <v>45382</v>
      </c>
      <c r="AB56" s="25"/>
      <c r="AC56" s="25"/>
      <c r="AD56" s="62"/>
      <c r="AE56" s="62"/>
      <c r="AF56" s="31"/>
      <c r="AG56" s="31"/>
      <c r="AH56" s="32"/>
      <c r="AI56" s="27">
        <f t="shared" si="3"/>
        <v>15162.5</v>
      </c>
      <c r="AJ56" s="32"/>
      <c r="AK56" s="32">
        <v>15162.5</v>
      </c>
      <c r="AL56" s="32">
        <f t="shared" si="2"/>
        <v>15162.5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58"/>
      <c r="BE56" s="58"/>
      <c r="BF56" s="34"/>
      <c r="BG56" s="34"/>
      <c r="BH56" s="68"/>
    </row>
    <row r="57" spans="1:383" s="2" customFormat="1" ht="153" x14ac:dyDescent="0.25">
      <c r="A57" s="67">
        <v>20</v>
      </c>
      <c r="B57" s="23" t="s">
        <v>333</v>
      </c>
      <c r="C57" s="23"/>
      <c r="D57" s="23" t="s">
        <v>270</v>
      </c>
      <c r="E57" s="23"/>
      <c r="F57" s="105" t="s">
        <v>334</v>
      </c>
      <c r="G57" s="28"/>
      <c r="H57" s="23" t="s">
        <v>321</v>
      </c>
      <c r="I57" s="106" t="s">
        <v>322</v>
      </c>
      <c r="J57" s="38" t="s">
        <v>325</v>
      </c>
      <c r="K57" s="29">
        <v>45275</v>
      </c>
      <c r="L57" s="140">
        <v>180000</v>
      </c>
      <c r="M57" s="28">
        <v>13676</v>
      </c>
      <c r="N57" s="36">
        <v>45275</v>
      </c>
      <c r="O57" s="25">
        <v>45640</v>
      </c>
      <c r="P57" s="23">
        <v>111</v>
      </c>
      <c r="Q57" s="25"/>
      <c r="R57" s="25"/>
      <c r="S57" s="25"/>
      <c r="T57" s="23" t="s">
        <v>96</v>
      </c>
      <c r="U57" s="31"/>
      <c r="V57" s="23"/>
      <c r="W57" s="25"/>
      <c r="X57" s="24"/>
      <c r="Y57" s="23"/>
      <c r="Z57" s="25"/>
      <c r="AA57" s="25"/>
      <c r="AB57" s="25"/>
      <c r="AC57" s="25"/>
      <c r="AD57" s="62"/>
      <c r="AE57" s="62"/>
      <c r="AF57" s="31"/>
      <c r="AG57" s="31"/>
      <c r="AH57" s="32"/>
      <c r="AI57" s="27">
        <f t="shared" si="3"/>
        <v>180000</v>
      </c>
      <c r="AJ57" s="32"/>
      <c r="AK57" s="32"/>
      <c r="AL57" s="32">
        <f t="shared" si="2"/>
        <v>0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58"/>
      <c r="BE57" s="58"/>
      <c r="BF57" s="34"/>
      <c r="BG57" s="34"/>
      <c r="BH57" s="68"/>
    </row>
    <row r="58" spans="1:383" s="2" customFormat="1" ht="25.5" x14ac:dyDescent="0.25">
      <c r="A58" s="67">
        <v>21</v>
      </c>
      <c r="B58" s="23" t="s">
        <v>311</v>
      </c>
      <c r="C58" s="23" t="s">
        <v>312</v>
      </c>
      <c r="D58" s="23" t="s">
        <v>199</v>
      </c>
      <c r="E58" s="23" t="s">
        <v>314</v>
      </c>
      <c r="F58" s="106" t="s">
        <v>315</v>
      </c>
      <c r="G58" s="28">
        <v>13523</v>
      </c>
      <c r="H58" s="23" t="s">
        <v>341</v>
      </c>
      <c r="I58" s="109" t="s">
        <v>335</v>
      </c>
      <c r="J58" s="38" t="s">
        <v>336</v>
      </c>
      <c r="K58" s="29">
        <v>45350</v>
      </c>
      <c r="L58" s="140">
        <v>7799</v>
      </c>
      <c r="M58" s="28">
        <v>13722</v>
      </c>
      <c r="N58" s="36">
        <v>45350</v>
      </c>
      <c r="O58" s="25">
        <v>45657</v>
      </c>
      <c r="P58" s="23">
        <v>1082</v>
      </c>
      <c r="Q58" s="25"/>
      <c r="R58" s="25"/>
      <c r="S58" s="25"/>
      <c r="T58" s="23" t="s">
        <v>337</v>
      </c>
      <c r="U58" s="31"/>
      <c r="V58" s="23"/>
      <c r="W58" s="25"/>
      <c r="X58" s="24"/>
      <c r="Y58" s="23"/>
      <c r="Z58" s="25"/>
      <c r="AA58" s="25"/>
      <c r="AB58" s="25"/>
      <c r="AC58" s="25"/>
      <c r="AD58" s="62"/>
      <c r="AE58" s="62"/>
      <c r="AF58" s="31"/>
      <c r="AG58" s="31"/>
      <c r="AH58" s="32"/>
      <c r="AI58" s="27"/>
      <c r="AJ58" s="32"/>
      <c r="AK58" s="32">
        <v>7799</v>
      </c>
      <c r="AL58" s="32">
        <f t="shared" si="2"/>
        <v>7799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58"/>
      <c r="BE58" s="58"/>
      <c r="BF58" s="34"/>
      <c r="BG58" s="34"/>
      <c r="BH58" s="68"/>
    </row>
    <row r="59" spans="1:383" s="2" customFormat="1" ht="90" thickBot="1" x14ac:dyDescent="0.3">
      <c r="A59" s="111">
        <v>22</v>
      </c>
      <c r="B59" s="112" t="s">
        <v>338</v>
      </c>
      <c r="C59" s="112"/>
      <c r="D59" s="112" t="s">
        <v>270</v>
      </c>
      <c r="E59" s="112"/>
      <c r="F59" s="113" t="s">
        <v>339</v>
      </c>
      <c r="G59" s="114"/>
      <c r="H59" s="115" t="s">
        <v>340</v>
      </c>
      <c r="I59" s="113" t="s">
        <v>342</v>
      </c>
      <c r="J59" s="112" t="s">
        <v>343</v>
      </c>
      <c r="K59" s="116">
        <v>45377</v>
      </c>
      <c r="L59" s="117">
        <v>50000</v>
      </c>
      <c r="M59" s="114">
        <v>13744</v>
      </c>
      <c r="N59" s="116">
        <v>45377</v>
      </c>
      <c r="O59" s="116">
        <v>45741</v>
      </c>
      <c r="P59" s="112">
        <v>1082</v>
      </c>
      <c r="Q59" s="118"/>
      <c r="R59" s="118"/>
      <c r="S59" s="118"/>
      <c r="T59" s="112" t="s">
        <v>171</v>
      </c>
      <c r="U59" s="112"/>
      <c r="V59" s="112"/>
      <c r="W59" s="118"/>
      <c r="X59" s="119"/>
      <c r="Y59" s="112"/>
      <c r="Z59" s="118"/>
      <c r="AA59" s="118"/>
      <c r="AB59" s="118"/>
      <c r="AC59" s="118"/>
      <c r="AD59" s="120"/>
      <c r="AE59" s="120"/>
      <c r="AF59" s="121"/>
      <c r="AG59" s="121"/>
      <c r="AH59" s="120"/>
      <c r="AI59" s="117">
        <f t="shared" si="3"/>
        <v>50000</v>
      </c>
      <c r="AJ59" s="120"/>
      <c r="AK59" s="120"/>
      <c r="AL59" s="120">
        <f t="shared" si="2"/>
        <v>0</v>
      </c>
      <c r="AM59" s="122" t="s">
        <v>344</v>
      </c>
      <c r="AN59" s="123">
        <v>13709</v>
      </c>
      <c r="AO59" s="115" t="s">
        <v>345</v>
      </c>
      <c r="AP59" s="123">
        <v>13744</v>
      </c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47"/>
      <c r="BE59" s="147"/>
      <c r="BF59" s="122"/>
      <c r="BG59" s="122"/>
      <c r="BH59" s="124"/>
    </row>
    <row r="60" spans="1:383" s="56" customFormat="1" ht="13.5" thickBot="1" x14ac:dyDescent="0.3">
      <c r="A60" s="125" t="s">
        <v>134</v>
      </c>
      <c r="B60" s="126"/>
      <c r="C60" s="126"/>
      <c r="D60" s="126"/>
      <c r="E60" s="126"/>
      <c r="F60" s="127"/>
      <c r="G60" s="128"/>
      <c r="H60" s="129"/>
      <c r="I60" s="130"/>
      <c r="J60" s="129"/>
      <c r="K60" s="131"/>
      <c r="L60" s="132">
        <f>SUM(L20:L59)</f>
        <v>14980737.210000001</v>
      </c>
      <c r="M60" s="128"/>
      <c r="N60" s="131"/>
      <c r="O60" s="131"/>
      <c r="P60" s="133"/>
      <c r="Q60" s="129"/>
      <c r="R60" s="129"/>
      <c r="S60" s="129"/>
      <c r="T60" s="129"/>
      <c r="U60" s="129"/>
      <c r="V60" s="134"/>
      <c r="W60" s="134"/>
      <c r="X60" s="135"/>
      <c r="Y60" s="134"/>
      <c r="Z60" s="131"/>
      <c r="AA60" s="134"/>
      <c r="AB60" s="129"/>
      <c r="AC60" s="129"/>
      <c r="AD60" s="132">
        <f>SUM(AD20:AD59)</f>
        <v>26073.840000000004</v>
      </c>
      <c r="AE60" s="132">
        <f>SUM(AE20:AE59)</f>
        <v>117100</v>
      </c>
      <c r="AF60" s="129"/>
      <c r="AG60" s="136"/>
      <c r="AH60" s="132">
        <f>SUM(AH20:AH59)</f>
        <v>1257986.23</v>
      </c>
      <c r="AI60" s="132">
        <f>SUM(AI20:AI59)</f>
        <v>16644784.880000001</v>
      </c>
      <c r="AJ60" s="132">
        <f>SUM(AJ20:AJ59)</f>
        <v>3543834.6599999997</v>
      </c>
      <c r="AK60" s="132">
        <f>SUM(AK20:AK59)</f>
        <v>1156394.3599999999</v>
      </c>
      <c r="AL60" s="132">
        <f>SUM(AL20:AL59)</f>
        <v>4700229.0199999996</v>
      </c>
      <c r="AM60" s="135" t="s">
        <v>98</v>
      </c>
      <c r="AN60" s="135" t="s">
        <v>98</v>
      </c>
      <c r="AO60" s="135" t="s">
        <v>98</v>
      </c>
      <c r="AP60" s="135" t="s">
        <v>98</v>
      </c>
      <c r="AQ60" s="135" t="s">
        <v>98</v>
      </c>
      <c r="AR60" s="135" t="s">
        <v>98</v>
      </c>
      <c r="AS60" s="135" t="s">
        <v>98</v>
      </c>
      <c r="AT60" s="135" t="s">
        <v>98</v>
      </c>
      <c r="AU60" s="135" t="s">
        <v>98</v>
      </c>
      <c r="AV60" s="135" t="s">
        <v>98</v>
      </c>
      <c r="AW60" s="135" t="s">
        <v>98</v>
      </c>
      <c r="AX60" s="135" t="s">
        <v>98</v>
      </c>
      <c r="AY60" s="135" t="s">
        <v>98</v>
      </c>
      <c r="AZ60" s="135" t="s">
        <v>98</v>
      </c>
      <c r="BA60" s="135" t="s">
        <v>98</v>
      </c>
      <c r="BB60" s="135" t="s">
        <v>98</v>
      </c>
      <c r="BC60" s="135" t="s">
        <v>98</v>
      </c>
      <c r="BD60" s="148">
        <f>SUM(BD20:BD59)</f>
        <v>2612633.13</v>
      </c>
      <c r="BE60" s="148">
        <f>SUM(BE20:BE59)</f>
        <v>611985.35</v>
      </c>
      <c r="BF60" s="135" t="s">
        <v>98</v>
      </c>
      <c r="BG60" s="137" t="s">
        <v>98</v>
      </c>
      <c r="BH60" s="138" t="s">
        <v>98</v>
      </c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</row>
    <row r="61" spans="1:383" x14ac:dyDescent="0.25">
      <c r="AI61" s="46"/>
      <c r="AL61" s="47"/>
      <c r="BH61" s="45"/>
    </row>
    <row r="62" spans="1:383" x14ac:dyDescent="0.25">
      <c r="A62" s="44" t="s">
        <v>346</v>
      </c>
      <c r="B62" s="44"/>
      <c r="C62" s="44"/>
      <c r="D62" s="44"/>
      <c r="E62" s="44"/>
      <c r="F62" s="102"/>
      <c r="G62" s="44"/>
      <c r="I62" s="102"/>
      <c r="J62" s="44"/>
      <c r="K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7"/>
      <c r="AE62" s="47"/>
      <c r="AF62" s="44"/>
      <c r="AG62" s="44"/>
      <c r="AH62" s="47"/>
      <c r="AI62" s="46"/>
      <c r="AL62" s="47"/>
      <c r="BH62" s="45"/>
    </row>
    <row r="63" spans="1:383" x14ac:dyDescent="0.25">
      <c r="A63" s="44" t="s">
        <v>331</v>
      </c>
      <c r="B63" s="44"/>
      <c r="C63" s="44"/>
      <c r="D63" s="44"/>
      <c r="E63" s="44"/>
      <c r="F63" s="102"/>
      <c r="G63" s="44"/>
      <c r="I63" s="110"/>
      <c r="J63" s="44"/>
      <c r="K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7"/>
      <c r="AE63" s="47"/>
      <c r="AF63" s="44"/>
      <c r="AG63" s="44"/>
      <c r="AH63" s="47"/>
      <c r="AI63" s="46"/>
      <c r="AL63" s="47"/>
      <c r="BH63" s="45"/>
    </row>
    <row r="64" spans="1:383" x14ac:dyDescent="0.25">
      <c r="A64" s="44" t="s">
        <v>332</v>
      </c>
      <c r="B64" s="44"/>
      <c r="C64" s="44"/>
      <c r="D64" s="44"/>
      <c r="E64" s="44"/>
      <c r="F64" s="102"/>
      <c r="G64" s="44"/>
      <c r="I64" s="110"/>
      <c r="J64" s="44"/>
      <c r="K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7"/>
      <c r="AE64" s="47"/>
      <c r="AF64" s="44"/>
      <c r="AG64" s="44"/>
      <c r="AH64" s="47"/>
      <c r="AI64" s="46"/>
      <c r="AL64" s="47"/>
      <c r="BH64" s="45"/>
    </row>
    <row r="65" spans="35:60" x14ac:dyDescent="0.25">
      <c r="AI65" s="46"/>
      <c r="AL65" s="47"/>
      <c r="BH65" s="45"/>
    </row>
    <row r="66" spans="35:60" x14ac:dyDescent="0.25">
      <c r="AI66" s="46"/>
      <c r="AL66" s="47"/>
      <c r="BH66" s="45"/>
    </row>
    <row r="67" spans="35:60" x14ac:dyDescent="0.25">
      <c r="AI67" s="46"/>
      <c r="AL67" s="47"/>
      <c r="BH67" s="45"/>
    </row>
    <row r="68" spans="35:60" x14ac:dyDescent="0.25">
      <c r="AI68" s="46"/>
      <c r="AL68" s="47"/>
      <c r="BH68" s="45"/>
    </row>
    <row r="69" spans="35:60" x14ac:dyDescent="0.25">
      <c r="AI69" s="46"/>
      <c r="AL69" s="47"/>
      <c r="BH69" s="45"/>
    </row>
    <row r="70" spans="35:60" x14ac:dyDescent="0.25">
      <c r="AI70" s="46"/>
      <c r="AL70" s="47"/>
      <c r="BH70" s="45"/>
    </row>
    <row r="71" spans="35:60" x14ac:dyDescent="0.25">
      <c r="AI71" s="46"/>
      <c r="AL71" s="47"/>
      <c r="BH71" s="45"/>
    </row>
    <row r="72" spans="35:60" x14ac:dyDescent="0.25">
      <c r="AI72" s="46"/>
      <c r="AL72" s="47"/>
      <c r="BH72" s="45"/>
    </row>
    <row r="73" spans="35:60" x14ac:dyDescent="0.25">
      <c r="AI73" s="46"/>
      <c r="AL73" s="47"/>
      <c r="BH73" s="45"/>
    </row>
    <row r="74" spans="35:60" x14ac:dyDescent="0.25">
      <c r="AI74" s="46"/>
      <c r="AL74" s="47"/>
      <c r="BH74" s="45"/>
    </row>
    <row r="75" spans="35:60" x14ac:dyDescent="0.25">
      <c r="AI75" s="46"/>
      <c r="AL75" s="47"/>
      <c r="BH75" s="45"/>
    </row>
    <row r="76" spans="35:60" x14ac:dyDescent="0.25">
      <c r="AI76" s="46"/>
      <c r="AL76" s="47"/>
      <c r="BH76" s="45"/>
    </row>
    <row r="77" spans="35:60" x14ac:dyDescent="0.25">
      <c r="AI77" s="46"/>
      <c r="AL77" s="47"/>
      <c r="BH77" s="45"/>
    </row>
    <row r="78" spans="35:60" x14ac:dyDescent="0.25">
      <c r="AI78" s="46"/>
      <c r="AL78" s="47"/>
      <c r="BH78" s="45"/>
    </row>
    <row r="79" spans="35:60" x14ac:dyDescent="0.25">
      <c r="AI79" s="46"/>
      <c r="AL79" s="47"/>
      <c r="BH79" s="45"/>
    </row>
    <row r="80" spans="35:60" x14ac:dyDescent="0.25">
      <c r="AI80" s="46"/>
      <c r="AL80" s="47"/>
      <c r="BH80" s="45"/>
    </row>
    <row r="81" spans="35:60" x14ac:dyDescent="0.25">
      <c r="AI81" s="46"/>
      <c r="AL81" s="47"/>
      <c r="BH81" s="45"/>
    </row>
    <row r="82" spans="35:60" x14ac:dyDescent="0.25">
      <c r="AI82" s="46"/>
      <c r="AL82" s="47"/>
      <c r="BH82" s="45"/>
    </row>
    <row r="83" spans="35:60" x14ac:dyDescent="0.25">
      <c r="AI83" s="46"/>
      <c r="AL83" s="47"/>
      <c r="BH83" s="45"/>
    </row>
    <row r="84" spans="35:60" x14ac:dyDescent="0.25">
      <c r="AI84" s="46"/>
      <c r="AL84" s="47"/>
      <c r="BH84" s="45"/>
    </row>
    <row r="85" spans="35:60" x14ac:dyDescent="0.25">
      <c r="AI85" s="46"/>
      <c r="AL85" s="47"/>
      <c r="BH85" s="45"/>
    </row>
    <row r="86" spans="35:60" x14ac:dyDescent="0.25">
      <c r="AI86" s="46"/>
      <c r="AL86" s="47"/>
      <c r="BH86" s="45"/>
    </row>
    <row r="87" spans="35:60" x14ac:dyDescent="0.25">
      <c r="AI87" s="46"/>
      <c r="AL87" s="47"/>
      <c r="BH87" s="45"/>
    </row>
    <row r="88" spans="35:60" x14ac:dyDescent="0.25">
      <c r="AI88" s="46"/>
      <c r="AL88" s="47"/>
      <c r="BH88" s="45"/>
    </row>
    <row r="89" spans="35:60" x14ac:dyDescent="0.25">
      <c r="AI89" s="46"/>
      <c r="AL89" s="47"/>
      <c r="BH89" s="45"/>
    </row>
    <row r="90" spans="35:60" x14ac:dyDescent="0.25">
      <c r="AI90" s="46"/>
      <c r="AL90" s="47"/>
      <c r="BH90" s="45"/>
    </row>
    <row r="91" spans="35:60" x14ac:dyDescent="0.25">
      <c r="AI91" s="46"/>
      <c r="AL91" s="47"/>
      <c r="BH91" s="45"/>
    </row>
    <row r="92" spans="35:60" x14ac:dyDescent="0.25">
      <c r="AI92" s="46"/>
      <c r="AL92" s="47"/>
      <c r="BH92" s="45"/>
    </row>
    <row r="93" spans="35:60" x14ac:dyDescent="0.25">
      <c r="AI93" s="46"/>
      <c r="AL93" s="47"/>
      <c r="BH93" s="45"/>
    </row>
    <row r="94" spans="35:60" x14ac:dyDescent="0.25">
      <c r="AI94" s="46"/>
      <c r="AL94" s="47"/>
      <c r="BH94" s="45"/>
    </row>
    <row r="95" spans="35:60" x14ac:dyDescent="0.25">
      <c r="AI95" s="46"/>
      <c r="AL95" s="47"/>
      <c r="BH95" s="45"/>
    </row>
    <row r="96" spans="35:60" x14ac:dyDescent="0.25">
      <c r="AI96" s="46"/>
      <c r="AL96" s="47"/>
      <c r="BH96" s="45"/>
    </row>
    <row r="97" spans="35:60" x14ac:dyDescent="0.25">
      <c r="AI97" s="46"/>
      <c r="AL97" s="47"/>
      <c r="BH97" s="45"/>
    </row>
    <row r="98" spans="35:60" x14ac:dyDescent="0.25">
      <c r="AI98" s="46"/>
      <c r="AL98" s="47"/>
      <c r="BH98" s="45"/>
    </row>
    <row r="99" spans="35:60" x14ac:dyDescent="0.25">
      <c r="AI99" s="46"/>
      <c r="AL99" s="47"/>
      <c r="BH99" s="45"/>
    </row>
    <row r="100" spans="35:60" x14ac:dyDescent="0.25">
      <c r="AI100" s="46"/>
      <c r="AL100" s="47"/>
      <c r="BH100" s="45"/>
    </row>
    <row r="101" spans="35:60" x14ac:dyDescent="0.25">
      <c r="AI101" s="46"/>
      <c r="AL101" s="47"/>
      <c r="BH101" s="45"/>
    </row>
    <row r="102" spans="35:60" x14ac:dyDescent="0.25">
      <c r="AI102" s="46"/>
      <c r="AL102" s="47"/>
      <c r="BH102" s="45"/>
    </row>
    <row r="103" spans="35:60" x14ac:dyDescent="0.25">
      <c r="AI103" s="46"/>
      <c r="AL103" s="47"/>
      <c r="BH103" s="45"/>
    </row>
    <row r="104" spans="35:60" x14ac:dyDescent="0.25">
      <c r="AI104" s="46"/>
      <c r="AL104" s="47"/>
      <c r="BH104" s="45"/>
    </row>
    <row r="105" spans="35:60" x14ac:dyDescent="0.25">
      <c r="AI105" s="46"/>
      <c r="AL105" s="47"/>
      <c r="BH105" s="45"/>
    </row>
    <row r="106" spans="35:60" x14ac:dyDescent="0.25">
      <c r="AI106" s="46"/>
      <c r="AL106" s="47"/>
      <c r="BH106" s="45"/>
    </row>
    <row r="107" spans="35:60" x14ac:dyDescent="0.25">
      <c r="AI107" s="46"/>
      <c r="AL107" s="47"/>
      <c r="BH107" s="45"/>
    </row>
    <row r="108" spans="35:60" x14ac:dyDescent="0.25">
      <c r="AI108" s="46"/>
      <c r="AL108" s="47"/>
      <c r="BH108" s="45"/>
    </row>
    <row r="109" spans="35:60" x14ac:dyDescent="0.25">
      <c r="AI109" s="46"/>
      <c r="AL109" s="47"/>
      <c r="BH109" s="45"/>
    </row>
    <row r="110" spans="35:60" x14ac:dyDescent="0.25">
      <c r="AI110" s="46"/>
      <c r="AL110" s="47"/>
      <c r="BH110" s="45"/>
    </row>
    <row r="111" spans="35:60" x14ac:dyDescent="0.25">
      <c r="AI111" s="46"/>
      <c r="AL111" s="47"/>
      <c r="BH111" s="45"/>
    </row>
    <row r="112" spans="35:60" x14ac:dyDescent="0.25">
      <c r="AI112" s="46"/>
      <c r="AL112" s="47"/>
      <c r="BH112" s="45"/>
    </row>
    <row r="113" spans="35:60" x14ac:dyDescent="0.25">
      <c r="AI113" s="46"/>
      <c r="AL113" s="47"/>
      <c r="BH113" s="45"/>
    </row>
    <row r="114" spans="35:60" x14ac:dyDescent="0.25">
      <c r="AI114" s="46"/>
      <c r="AL114" s="47"/>
      <c r="BH114" s="45"/>
    </row>
    <row r="115" spans="35:60" x14ac:dyDescent="0.25">
      <c r="AI115" s="46"/>
      <c r="AL115" s="47"/>
      <c r="BH115" s="45"/>
    </row>
    <row r="116" spans="35:60" x14ac:dyDescent="0.25">
      <c r="AI116" s="46"/>
      <c r="AL116" s="47"/>
      <c r="BH116" s="45"/>
    </row>
    <row r="117" spans="35:60" x14ac:dyDescent="0.25">
      <c r="AI117" s="46"/>
      <c r="AL117" s="47"/>
      <c r="BH117" s="45"/>
    </row>
    <row r="118" spans="35:60" x14ac:dyDescent="0.25">
      <c r="AI118" s="46"/>
      <c r="AL118" s="47"/>
      <c r="BH118" s="45"/>
    </row>
    <row r="119" spans="35:60" x14ac:dyDescent="0.25">
      <c r="AI119" s="46"/>
      <c r="AL119" s="47"/>
      <c r="BH119" s="45"/>
    </row>
    <row r="120" spans="35:60" x14ac:dyDescent="0.25">
      <c r="AI120" s="46"/>
      <c r="AL120" s="47"/>
      <c r="BH120" s="45"/>
    </row>
    <row r="121" spans="35:60" x14ac:dyDescent="0.25">
      <c r="AI121" s="46"/>
      <c r="AL121" s="47"/>
      <c r="BH121" s="45"/>
    </row>
    <row r="122" spans="35:60" x14ac:dyDescent="0.25">
      <c r="AI122" s="46"/>
      <c r="AL122" s="47"/>
      <c r="BH122" s="45"/>
    </row>
    <row r="123" spans="35:60" x14ac:dyDescent="0.25">
      <c r="AI123" s="46"/>
      <c r="AL123" s="47"/>
      <c r="BH123" s="45"/>
    </row>
    <row r="124" spans="35:60" x14ac:dyDescent="0.25">
      <c r="AI124" s="46"/>
      <c r="AL124" s="47"/>
      <c r="BH124" s="45"/>
    </row>
    <row r="125" spans="35:60" x14ac:dyDescent="0.25">
      <c r="AI125" s="46"/>
      <c r="AL125" s="47"/>
      <c r="BH125" s="45"/>
    </row>
    <row r="126" spans="35:60" x14ac:dyDescent="0.25">
      <c r="AI126" s="46"/>
      <c r="AL126" s="47"/>
      <c r="BH126" s="45"/>
    </row>
    <row r="127" spans="35:60" x14ac:dyDescent="0.25">
      <c r="AI127" s="46"/>
      <c r="AL127" s="47"/>
      <c r="BH127" s="45"/>
    </row>
    <row r="128" spans="35:60" x14ac:dyDescent="0.25">
      <c r="AI128" s="46"/>
      <c r="AL128" s="47"/>
      <c r="BH128" s="45"/>
    </row>
    <row r="129" spans="35:60" x14ac:dyDescent="0.25">
      <c r="AI129" s="46"/>
      <c r="AL129" s="47"/>
      <c r="BH129" s="45"/>
    </row>
    <row r="130" spans="35:60" x14ac:dyDescent="0.25">
      <c r="AI130" s="46"/>
      <c r="AL130" s="47"/>
      <c r="BH130" s="45"/>
    </row>
    <row r="131" spans="35:60" x14ac:dyDescent="0.25">
      <c r="AI131" s="46"/>
      <c r="AL131" s="47"/>
      <c r="BH131" s="45"/>
    </row>
    <row r="132" spans="35:60" x14ac:dyDescent="0.25">
      <c r="AI132" s="46"/>
      <c r="AL132" s="47"/>
      <c r="BH132" s="45"/>
    </row>
    <row r="133" spans="35:60" x14ac:dyDescent="0.25">
      <c r="AI133" s="46"/>
      <c r="AL133" s="47"/>
      <c r="BH133" s="45"/>
    </row>
    <row r="134" spans="35:60" x14ac:dyDescent="0.25">
      <c r="AI134" s="46"/>
      <c r="AL134" s="47"/>
      <c r="BH134" s="45"/>
    </row>
    <row r="135" spans="35:60" x14ac:dyDescent="0.25">
      <c r="AI135" s="46"/>
      <c r="AL135" s="47"/>
      <c r="BH135" s="45"/>
    </row>
    <row r="136" spans="35:60" x14ac:dyDescent="0.25">
      <c r="AI136" s="46"/>
      <c r="AL136" s="47"/>
      <c r="BH136" s="45"/>
    </row>
    <row r="137" spans="35:60" x14ac:dyDescent="0.25">
      <c r="AI137" s="46"/>
      <c r="AL137" s="47"/>
      <c r="BH137" s="45"/>
    </row>
    <row r="138" spans="35:60" x14ac:dyDescent="0.25">
      <c r="AI138" s="46"/>
      <c r="AL138" s="47"/>
      <c r="BH138" s="45"/>
    </row>
    <row r="139" spans="35:60" x14ac:dyDescent="0.25">
      <c r="AI139" s="46"/>
      <c r="AL139" s="47"/>
      <c r="BH139" s="45"/>
    </row>
    <row r="140" spans="35:60" x14ac:dyDescent="0.25">
      <c r="AI140" s="46"/>
      <c r="AL140" s="47"/>
      <c r="BH140" s="45"/>
    </row>
    <row r="141" spans="35:60" x14ac:dyDescent="0.25">
      <c r="AI141" s="46"/>
      <c r="AL141" s="47"/>
      <c r="BH141" s="45"/>
    </row>
    <row r="142" spans="35:60" x14ac:dyDescent="0.25">
      <c r="AI142" s="46"/>
      <c r="AL142" s="47"/>
      <c r="BH142" s="45"/>
    </row>
    <row r="143" spans="35:60" x14ac:dyDescent="0.25">
      <c r="AI143" s="46"/>
      <c r="AL143" s="47"/>
      <c r="BH143" s="45"/>
    </row>
    <row r="144" spans="35:60" x14ac:dyDescent="0.25">
      <c r="AI144" s="46"/>
      <c r="AL144" s="47"/>
      <c r="BH144" s="45"/>
    </row>
    <row r="145" spans="35:60" x14ac:dyDescent="0.25">
      <c r="AI145" s="46"/>
      <c r="AL145" s="47"/>
      <c r="BH145" s="45"/>
    </row>
    <row r="146" spans="35:60" x14ac:dyDescent="0.25">
      <c r="AI146" s="46"/>
      <c r="AL146" s="47"/>
      <c r="BH146" s="45"/>
    </row>
    <row r="147" spans="35:60" x14ac:dyDescent="0.25">
      <c r="AI147" s="46"/>
      <c r="AL147" s="47"/>
      <c r="BH147" s="45"/>
    </row>
    <row r="148" spans="35:60" x14ac:dyDescent="0.25">
      <c r="AI148" s="46"/>
      <c r="AL148" s="47"/>
      <c r="BH148" s="45"/>
    </row>
    <row r="149" spans="35:60" x14ac:dyDescent="0.25">
      <c r="AI149" s="46"/>
      <c r="AL149" s="47"/>
      <c r="BH149" s="45"/>
    </row>
    <row r="150" spans="35:60" x14ac:dyDescent="0.25">
      <c r="AI150" s="46"/>
      <c r="AL150" s="47"/>
      <c r="BH150" s="45"/>
    </row>
    <row r="151" spans="35:60" x14ac:dyDescent="0.25">
      <c r="AI151" s="46"/>
      <c r="AL151" s="47"/>
      <c r="BH151" s="45"/>
    </row>
    <row r="152" spans="35:60" x14ac:dyDescent="0.25">
      <c r="AI152" s="46"/>
      <c r="AL152" s="47"/>
      <c r="BH152" s="45"/>
    </row>
    <row r="153" spans="35:60" x14ac:dyDescent="0.25">
      <c r="AI153" s="46"/>
      <c r="AL153" s="47"/>
      <c r="BH153" s="45"/>
    </row>
    <row r="154" spans="35:60" x14ac:dyDescent="0.25">
      <c r="AI154" s="46"/>
      <c r="AL154" s="47"/>
      <c r="BH154" s="45"/>
    </row>
    <row r="155" spans="35:60" x14ac:dyDescent="0.25">
      <c r="AI155" s="46"/>
      <c r="AL155" s="47"/>
      <c r="BH155" s="45"/>
    </row>
    <row r="156" spans="35:60" x14ac:dyDescent="0.25">
      <c r="AI156" s="46"/>
      <c r="AL156" s="47"/>
      <c r="BH156" s="45"/>
    </row>
    <row r="157" spans="35:60" x14ac:dyDescent="0.25">
      <c r="AI157" s="46"/>
      <c r="AL157" s="47"/>
      <c r="BH157" s="45"/>
    </row>
    <row r="158" spans="35:60" x14ac:dyDescent="0.25">
      <c r="AI158" s="46"/>
      <c r="AL158" s="47"/>
      <c r="BH158" s="45"/>
    </row>
    <row r="159" spans="35:60" x14ac:dyDescent="0.25">
      <c r="AI159" s="46"/>
      <c r="AL159" s="47"/>
      <c r="BH159" s="45"/>
    </row>
    <row r="160" spans="35:60" x14ac:dyDescent="0.25">
      <c r="AI160" s="46"/>
      <c r="AL160" s="47"/>
      <c r="BH160" s="45"/>
    </row>
    <row r="161" spans="35:60" x14ac:dyDescent="0.25">
      <c r="AI161" s="46"/>
      <c r="AL161" s="47"/>
      <c r="BH161" s="45"/>
    </row>
    <row r="162" spans="35:60" x14ac:dyDescent="0.25">
      <c r="AI162" s="46"/>
      <c r="AL162" s="47"/>
      <c r="BH162" s="45"/>
    </row>
    <row r="163" spans="35:60" x14ac:dyDescent="0.25">
      <c r="AI163" s="46"/>
      <c r="AL163" s="47"/>
      <c r="BH163" s="45"/>
    </row>
    <row r="164" spans="35:60" x14ac:dyDescent="0.25">
      <c r="AI164" s="46"/>
      <c r="AL164" s="47"/>
      <c r="BH164" s="45"/>
    </row>
    <row r="165" spans="35:60" x14ac:dyDescent="0.25">
      <c r="AI165" s="46"/>
      <c r="AL165" s="47"/>
      <c r="BH165" s="45"/>
    </row>
    <row r="166" spans="35:60" x14ac:dyDescent="0.25">
      <c r="AI166" s="46"/>
      <c r="AL166" s="47"/>
      <c r="BH166" s="45"/>
    </row>
    <row r="167" spans="35:60" x14ac:dyDescent="0.25">
      <c r="AI167" s="46"/>
      <c r="AL167" s="47"/>
      <c r="BH167" s="45"/>
    </row>
    <row r="168" spans="35:60" x14ac:dyDescent="0.25">
      <c r="AI168" s="46"/>
      <c r="AL168" s="47"/>
      <c r="BH168" s="45"/>
    </row>
    <row r="169" spans="35:60" x14ac:dyDescent="0.25">
      <c r="AI169" s="46"/>
      <c r="AL169" s="47"/>
      <c r="BH169" s="45"/>
    </row>
    <row r="170" spans="35:60" x14ac:dyDescent="0.25">
      <c r="AI170" s="46"/>
      <c r="AL170" s="47"/>
      <c r="BH170" s="45"/>
    </row>
    <row r="171" spans="35:60" x14ac:dyDescent="0.25">
      <c r="AI171" s="46"/>
      <c r="AL171" s="47"/>
      <c r="BH171" s="45"/>
    </row>
    <row r="172" spans="35:60" x14ac:dyDescent="0.25">
      <c r="AI172" s="46"/>
      <c r="AL172" s="47"/>
      <c r="BH172" s="45"/>
    </row>
    <row r="173" spans="35:60" x14ac:dyDescent="0.25">
      <c r="AI173" s="46"/>
      <c r="AL173" s="47"/>
      <c r="BH173" s="45"/>
    </row>
    <row r="174" spans="35:60" x14ac:dyDescent="0.25">
      <c r="AI174" s="46"/>
      <c r="AL174" s="47"/>
      <c r="BH174" s="45"/>
    </row>
    <row r="175" spans="35:60" x14ac:dyDescent="0.25">
      <c r="AI175" s="46"/>
      <c r="AL175" s="47"/>
      <c r="BH175" s="45"/>
    </row>
    <row r="176" spans="35:60" x14ac:dyDescent="0.25">
      <c r="AI176" s="46"/>
      <c r="AL176" s="47"/>
      <c r="BH176" s="45"/>
    </row>
    <row r="177" spans="35:60" x14ac:dyDescent="0.25">
      <c r="AI177" s="46"/>
      <c r="AL177" s="47"/>
      <c r="BH177" s="45"/>
    </row>
    <row r="178" spans="35:60" x14ac:dyDescent="0.25">
      <c r="AI178" s="46"/>
      <c r="AL178" s="47"/>
      <c r="BH178" s="45"/>
    </row>
    <row r="179" spans="35:60" x14ac:dyDescent="0.25">
      <c r="AI179" s="46"/>
      <c r="AL179" s="47"/>
      <c r="BH179" s="45"/>
    </row>
    <row r="180" spans="35:60" x14ac:dyDescent="0.25">
      <c r="AI180" s="46"/>
      <c r="AL180" s="47"/>
      <c r="BH180" s="45"/>
    </row>
    <row r="181" spans="35:60" x14ac:dyDescent="0.25">
      <c r="AI181" s="46"/>
      <c r="AL181" s="47"/>
      <c r="BH181" s="45"/>
    </row>
    <row r="182" spans="35:60" x14ac:dyDescent="0.25">
      <c r="AI182" s="46"/>
      <c r="AL182" s="47"/>
      <c r="BH182" s="45"/>
    </row>
    <row r="183" spans="35:60" x14ac:dyDescent="0.25">
      <c r="AI183" s="46"/>
      <c r="AL183" s="47"/>
      <c r="BH183" s="45"/>
    </row>
    <row r="184" spans="35:60" x14ac:dyDescent="0.25">
      <c r="AI184" s="46"/>
      <c r="AL184" s="47"/>
      <c r="BH184" s="45"/>
    </row>
    <row r="185" spans="35:60" x14ac:dyDescent="0.25">
      <c r="AI185" s="46"/>
      <c r="AL185" s="47"/>
      <c r="BH185" s="45"/>
    </row>
    <row r="186" spans="35:60" x14ac:dyDescent="0.25">
      <c r="AI186" s="46"/>
      <c r="AL186" s="47"/>
      <c r="BH186" s="45"/>
    </row>
    <row r="187" spans="35:60" x14ac:dyDescent="0.25">
      <c r="AI187" s="46"/>
      <c r="AL187" s="47"/>
      <c r="BH187" s="45"/>
    </row>
    <row r="188" spans="35:60" x14ac:dyDescent="0.25">
      <c r="AI188" s="46"/>
      <c r="AL188" s="47"/>
      <c r="BH188" s="45"/>
    </row>
    <row r="189" spans="35:60" x14ac:dyDescent="0.25">
      <c r="AI189" s="46"/>
      <c r="AL189" s="47"/>
      <c r="BH189" s="45"/>
    </row>
    <row r="190" spans="35:60" x14ac:dyDescent="0.25">
      <c r="AI190" s="46"/>
      <c r="AL190" s="47"/>
      <c r="BH190" s="45"/>
    </row>
    <row r="191" spans="35:60" x14ac:dyDescent="0.25">
      <c r="AI191" s="46"/>
      <c r="AL191" s="47"/>
      <c r="BH191" s="45"/>
    </row>
    <row r="192" spans="35:60" x14ac:dyDescent="0.25">
      <c r="AI192" s="46"/>
      <c r="AL192" s="47"/>
      <c r="BH192" s="45"/>
    </row>
    <row r="193" spans="35:60" x14ac:dyDescent="0.25">
      <c r="AI193" s="46"/>
      <c r="AL193" s="47"/>
      <c r="BH193" s="45"/>
    </row>
    <row r="194" spans="35:60" x14ac:dyDescent="0.25">
      <c r="AI194" s="46"/>
      <c r="AL194" s="47"/>
      <c r="BH194" s="45"/>
    </row>
    <row r="195" spans="35:60" x14ac:dyDescent="0.25">
      <c r="AI195" s="46"/>
      <c r="AL195" s="47"/>
      <c r="BH195" s="45"/>
    </row>
    <row r="196" spans="35:60" x14ac:dyDescent="0.25">
      <c r="AI196" s="46"/>
      <c r="AL196" s="47"/>
      <c r="BH196" s="45"/>
    </row>
    <row r="197" spans="35:60" x14ac:dyDescent="0.25">
      <c r="AI197" s="46"/>
      <c r="AL197" s="47"/>
      <c r="BH197" s="45"/>
    </row>
    <row r="198" spans="35:60" x14ac:dyDescent="0.25">
      <c r="AI198" s="46"/>
      <c r="AL198" s="47"/>
      <c r="BH198" s="45"/>
    </row>
    <row r="199" spans="35:60" x14ac:dyDescent="0.25">
      <c r="AI199" s="46"/>
      <c r="AL199" s="47"/>
      <c r="BH199" s="45"/>
    </row>
    <row r="200" spans="35:60" x14ac:dyDescent="0.25">
      <c r="AI200" s="46"/>
      <c r="AL200" s="47"/>
      <c r="BH200" s="45"/>
    </row>
    <row r="201" spans="35:60" x14ac:dyDescent="0.25">
      <c r="AI201" s="46"/>
      <c r="AL201" s="47"/>
      <c r="BH201" s="45"/>
    </row>
    <row r="202" spans="35:60" x14ac:dyDescent="0.25">
      <c r="AI202" s="46"/>
      <c r="AL202" s="47"/>
      <c r="BH202" s="45"/>
    </row>
    <row r="203" spans="35:60" x14ac:dyDescent="0.25">
      <c r="AI203" s="46"/>
      <c r="AL203" s="47"/>
      <c r="BH203" s="45"/>
    </row>
    <row r="204" spans="35:60" x14ac:dyDescent="0.25">
      <c r="AI204" s="46"/>
      <c r="AL204" s="47"/>
      <c r="BH204" s="45"/>
    </row>
    <row r="205" spans="35:60" x14ac:dyDescent="0.25">
      <c r="AI205" s="46"/>
      <c r="AL205" s="47"/>
      <c r="BH205" s="45"/>
    </row>
    <row r="206" spans="35:60" x14ac:dyDescent="0.25">
      <c r="AI206" s="46"/>
      <c r="AL206" s="47"/>
      <c r="BH206" s="45"/>
    </row>
    <row r="207" spans="35:60" x14ac:dyDescent="0.25">
      <c r="AI207" s="46"/>
      <c r="AL207" s="47"/>
      <c r="BH207" s="45"/>
    </row>
    <row r="208" spans="35:60" x14ac:dyDescent="0.25">
      <c r="AI208" s="46"/>
      <c r="AL208" s="47"/>
      <c r="BH208" s="45"/>
    </row>
    <row r="209" spans="35:60" x14ac:dyDescent="0.25">
      <c r="AI209" s="46"/>
      <c r="AL209" s="47"/>
      <c r="BH209" s="45"/>
    </row>
    <row r="210" spans="35:60" x14ac:dyDescent="0.25">
      <c r="AI210" s="46"/>
      <c r="AL210" s="47"/>
      <c r="BH210" s="45"/>
    </row>
    <row r="211" spans="35:60" x14ac:dyDescent="0.25">
      <c r="AI211" s="46"/>
      <c r="AL211" s="47"/>
      <c r="BH211" s="45"/>
    </row>
    <row r="212" spans="35:60" x14ac:dyDescent="0.25">
      <c r="AI212" s="46"/>
      <c r="AL212" s="47"/>
      <c r="BH212" s="45"/>
    </row>
    <row r="213" spans="35:60" x14ac:dyDescent="0.25">
      <c r="AI213" s="46"/>
      <c r="AL213" s="47"/>
      <c r="BH213" s="45"/>
    </row>
    <row r="214" spans="35:60" x14ac:dyDescent="0.25">
      <c r="AI214" s="46"/>
      <c r="AL214" s="47"/>
      <c r="BH214" s="45"/>
    </row>
    <row r="215" spans="35:60" x14ac:dyDescent="0.25">
      <c r="AI215" s="46"/>
      <c r="AL215" s="47"/>
      <c r="BH215" s="45"/>
    </row>
    <row r="216" spans="35:60" x14ac:dyDescent="0.25">
      <c r="AI216" s="46"/>
      <c r="AL216" s="47"/>
      <c r="BH216" s="45"/>
    </row>
    <row r="217" spans="35:60" x14ac:dyDescent="0.25">
      <c r="AI217" s="46"/>
      <c r="AL217" s="47"/>
      <c r="BH217" s="45"/>
    </row>
    <row r="218" spans="35:60" x14ac:dyDescent="0.25">
      <c r="AI218" s="46"/>
      <c r="AL218" s="47"/>
      <c r="BH218" s="45"/>
    </row>
    <row r="219" spans="35:60" x14ac:dyDescent="0.25">
      <c r="AI219" s="46"/>
      <c r="AL219" s="47"/>
      <c r="BH219" s="45"/>
    </row>
    <row r="220" spans="35:60" x14ac:dyDescent="0.25">
      <c r="AI220" s="46"/>
      <c r="AL220" s="47"/>
      <c r="BH220" s="45"/>
    </row>
    <row r="221" spans="35:60" x14ac:dyDescent="0.25">
      <c r="AI221" s="46"/>
      <c r="AL221" s="47"/>
      <c r="BH221" s="45"/>
    </row>
    <row r="222" spans="35:60" x14ac:dyDescent="0.25">
      <c r="AI222" s="46"/>
      <c r="AL222" s="47"/>
      <c r="BH222" s="45"/>
    </row>
    <row r="223" spans="35:60" x14ac:dyDescent="0.25">
      <c r="AI223" s="46"/>
      <c r="AL223" s="47"/>
      <c r="BH223" s="45"/>
    </row>
    <row r="224" spans="35:60" x14ac:dyDescent="0.25">
      <c r="AI224" s="46"/>
      <c r="AL224" s="47"/>
      <c r="BH224" s="45"/>
    </row>
    <row r="225" spans="35:60" x14ac:dyDescent="0.25">
      <c r="AI225" s="46"/>
      <c r="AL225" s="47"/>
      <c r="BH225" s="45"/>
    </row>
    <row r="226" spans="35:60" x14ac:dyDescent="0.25">
      <c r="AI226" s="46"/>
      <c r="AL226" s="47"/>
      <c r="BH226" s="45"/>
    </row>
    <row r="227" spans="35:60" x14ac:dyDescent="0.25">
      <c r="AI227" s="46"/>
      <c r="AL227" s="47"/>
      <c r="BH227" s="45"/>
    </row>
    <row r="228" spans="35:60" x14ac:dyDescent="0.25">
      <c r="AI228" s="46"/>
      <c r="AL228" s="47"/>
      <c r="BH228" s="45"/>
    </row>
    <row r="229" spans="35:60" x14ac:dyDescent="0.25">
      <c r="AI229" s="46"/>
      <c r="AL229" s="47"/>
      <c r="BH229" s="45"/>
    </row>
    <row r="230" spans="35:60" x14ac:dyDescent="0.25">
      <c r="AI230" s="46"/>
      <c r="AL230" s="47"/>
      <c r="BH230" s="45"/>
    </row>
    <row r="231" spans="35:60" x14ac:dyDescent="0.25">
      <c r="AI231" s="46"/>
      <c r="AL231" s="47"/>
      <c r="BH231" s="45"/>
    </row>
    <row r="232" spans="35:60" x14ac:dyDescent="0.25">
      <c r="AI232" s="46"/>
      <c r="AL232" s="47"/>
      <c r="BH232" s="45"/>
    </row>
    <row r="233" spans="35:60" x14ac:dyDescent="0.25">
      <c r="AI233" s="46"/>
      <c r="AL233" s="47"/>
      <c r="BH233" s="45"/>
    </row>
    <row r="234" spans="35:60" x14ac:dyDescent="0.25">
      <c r="AI234" s="46"/>
      <c r="AL234" s="47"/>
      <c r="BH234" s="45"/>
    </row>
    <row r="235" spans="35:60" x14ac:dyDescent="0.25">
      <c r="AI235" s="46"/>
      <c r="AL235" s="47"/>
      <c r="BH235" s="45"/>
    </row>
    <row r="236" spans="35:60" x14ac:dyDescent="0.25">
      <c r="AI236" s="46"/>
      <c r="AL236" s="47"/>
      <c r="BH236" s="45"/>
    </row>
    <row r="237" spans="35:60" x14ac:dyDescent="0.25">
      <c r="AI237" s="46"/>
      <c r="AL237" s="47"/>
      <c r="BH237" s="45"/>
    </row>
    <row r="238" spans="35:60" x14ac:dyDescent="0.25">
      <c r="AI238" s="46"/>
      <c r="AL238" s="47"/>
      <c r="BH238" s="45"/>
    </row>
    <row r="239" spans="35:60" x14ac:dyDescent="0.25">
      <c r="AI239" s="46"/>
      <c r="AL239" s="47"/>
      <c r="BH239" s="45"/>
    </row>
    <row r="240" spans="35:60" x14ac:dyDescent="0.25">
      <c r="AI240" s="46"/>
      <c r="AL240" s="47"/>
      <c r="BH240" s="45"/>
    </row>
    <row r="241" spans="35:60" x14ac:dyDescent="0.25">
      <c r="AI241" s="46"/>
      <c r="AL241" s="47"/>
      <c r="BH241" s="45"/>
    </row>
    <row r="242" spans="35:60" x14ac:dyDescent="0.25">
      <c r="AI242" s="46"/>
      <c r="AL242" s="47"/>
      <c r="BH242" s="45"/>
    </row>
    <row r="243" spans="35:60" x14ac:dyDescent="0.25">
      <c r="AI243" s="46"/>
      <c r="AL243" s="47"/>
      <c r="BH243" s="45"/>
    </row>
    <row r="244" spans="35:60" x14ac:dyDescent="0.25">
      <c r="AI244" s="46"/>
      <c r="AL244" s="47"/>
      <c r="BH244" s="45"/>
    </row>
    <row r="245" spans="35:60" x14ac:dyDescent="0.25">
      <c r="AI245" s="46"/>
      <c r="AL245" s="47"/>
      <c r="BH245" s="45"/>
    </row>
    <row r="246" spans="35:60" x14ac:dyDescent="0.25">
      <c r="AI246" s="46"/>
      <c r="AL246" s="47"/>
      <c r="BH246" s="45"/>
    </row>
    <row r="247" spans="35:60" x14ac:dyDescent="0.25">
      <c r="AI247" s="46"/>
      <c r="AL247" s="47"/>
      <c r="BH247" s="45"/>
    </row>
    <row r="248" spans="35:60" x14ac:dyDescent="0.25">
      <c r="AI248" s="46"/>
      <c r="AL248" s="47"/>
      <c r="BH248" s="45"/>
    </row>
    <row r="249" spans="35:60" x14ac:dyDescent="0.25">
      <c r="AI249" s="46"/>
      <c r="AL249" s="47"/>
      <c r="BH249" s="45"/>
    </row>
    <row r="250" spans="35:60" x14ac:dyDescent="0.25">
      <c r="AI250" s="46"/>
      <c r="AL250" s="47"/>
      <c r="BH250" s="45"/>
    </row>
    <row r="251" spans="35:60" x14ac:dyDescent="0.25">
      <c r="AI251" s="46"/>
      <c r="AL251" s="47"/>
      <c r="BH251" s="45"/>
    </row>
    <row r="252" spans="35:60" x14ac:dyDescent="0.25">
      <c r="AI252" s="46"/>
      <c r="AL252" s="47"/>
      <c r="BH252" s="45"/>
    </row>
    <row r="253" spans="35:60" x14ac:dyDescent="0.25">
      <c r="AI253" s="46"/>
      <c r="AL253" s="47"/>
      <c r="BH253" s="45"/>
    </row>
    <row r="254" spans="35:60" x14ac:dyDescent="0.25">
      <c r="AI254" s="46"/>
      <c r="AL254" s="47"/>
      <c r="BH254" s="45"/>
    </row>
    <row r="255" spans="35:60" x14ac:dyDescent="0.25">
      <c r="AI255" s="46"/>
      <c r="AL255" s="47"/>
      <c r="BH255" s="45"/>
    </row>
    <row r="256" spans="35:60" x14ac:dyDescent="0.25">
      <c r="AI256" s="46"/>
      <c r="AL256" s="47"/>
      <c r="BH256" s="45"/>
    </row>
    <row r="257" spans="35:60" x14ac:dyDescent="0.25">
      <c r="AI257" s="46"/>
      <c r="AL257" s="47"/>
      <c r="BH257" s="45"/>
    </row>
    <row r="258" spans="35:60" x14ac:dyDescent="0.25">
      <c r="AI258" s="46"/>
      <c r="AL258" s="47"/>
      <c r="BH258" s="45"/>
    </row>
    <row r="259" spans="35:60" x14ac:dyDescent="0.25">
      <c r="AI259" s="46"/>
      <c r="AL259" s="47"/>
      <c r="BH259" s="45"/>
    </row>
    <row r="260" spans="35:60" x14ac:dyDescent="0.25">
      <c r="AI260" s="46"/>
      <c r="AL260" s="47"/>
      <c r="BH260" s="45"/>
    </row>
    <row r="261" spans="35:60" x14ac:dyDescent="0.25">
      <c r="AI261" s="46"/>
      <c r="AL261" s="47"/>
      <c r="BH261" s="45"/>
    </row>
    <row r="262" spans="35:60" x14ac:dyDescent="0.25">
      <c r="AI262" s="46"/>
      <c r="AL262" s="47"/>
      <c r="BH262" s="45"/>
    </row>
    <row r="263" spans="35:60" x14ac:dyDescent="0.25">
      <c r="AI263" s="46"/>
      <c r="AL263" s="47"/>
      <c r="BH263" s="45"/>
    </row>
    <row r="264" spans="35:60" x14ac:dyDescent="0.25">
      <c r="AI264" s="46"/>
      <c r="AL264" s="47"/>
      <c r="BH264" s="45"/>
    </row>
    <row r="265" spans="35:60" x14ac:dyDescent="0.25">
      <c r="AI265" s="46"/>
      <c r="AL265" s="47"/>
      <c r="BH265" s="45"/>
    </row>
    <row r="266" spans="35:60" x14ac:dyDescent="0.25">
      <c r="AI266" s="46"/>
      <c r="AL266" s="47"/>
      <c r="BH266" s="45"/>
    </row>
    <row r="267" spans="35:60" x14ac:dyDescent="0.25">
      <c r="AI267" s="46"/>
      <c r="AL267" s="47"/>
      <c r="BH267" s="45"/>
    </row>
    <row r="268" spans="35:60" x14ac:dyDescent="0.25">
      <c r="AI268" s="46"/>
      <c r="AL268" s="47"/>
      <c r="BH268" s="45"/>
    </row>
    <row r="269" spans="35:60" x14ac:dyDescent="0.25">
      <c r="AI269" s="46"/>
      <c r="AL269" s="47"/>
      <c r="BH269" s="45"/>
    </row>
    <row r="270" spans="35:60" x14ac:dyDescent="0.25">
      <c r="AI270" s="46"/>
      <c r="AL270" s="47"/>
      <c r="BH270" s="45"/>
    </row>
    <row r="271" spans="35:60" x14ac:dyDescent="0.25">
      <c r="AI271" s="46"/>
      <c r="AL271" s="47"/>
      <c r="BH271" s="45"/>
    </row>
    <row r="272" spans="35:60" x14ac:dyDescent="0.25">
      <c r="AI272" s="46"/>
      <c r="AL272" s="47"/>
      <c r="BH272" s="45"/>
    </row>
    <row r="273" spans="35:60" x14ac:dyDescent="0.25">
      <c r="AI273" s="46"/>
      <c r="AL273" s="47"/>
      <c r="BH273" s="45"/>
    </row>
    <row r="274" spans="35:60" x14ac:dyDescent="0.25">
      <c r="AI274" s="46"/>
      <c r="AL274" s="47"/>
      <c r="BH274" s="45"/>
    </row>
    <row r="275" spans="35:60" x14ac:dyDescent="0.25">
      <c r="AI275" s="46"/>
      <c r="AL275" s="47"/>
      <c r="BH275" s="45"/>
    </row>
    <row r="276" spans="35:60" x14ac:dyDescent="0.25">
      <c r="AI276" s="46"/>
      <c r="AL276" s="47"/>
      <c r="BH276" s="45"/>
    </row>
    <row r="277" spans="35:60" x14ac:dyDescent="0.25">
      <c r="AI277" s="46"/>
      <c r="AL277" s="47"/>
      <c r="BH277" s="45"/>
    </row>
    <row r="278" spans="35:60" x14ac:dyDescent="0.25">
      <c r="AI278" s="46"/>
      <c r="AL278" s="47"/>
      <c r="BH278" s="45"/>
    </row>
    <row r="279" spans="35:60" x14ac:dyDescent="0.25">
      <c r="AI279" s="46"/>
      <c r="AL279" s="47"/>
      <c r="BH279" s="45"/>
    </row>
    <row r="280" spans="35:60" x14ac:dyDescent="0.25">
      <c r="AI280" s="46"/>
      <c r="AL280" s="47"/>
      <c r="BH280" s="45"/>
    </row>
    <row r="281" spans="35:60" x14ac:dyDescent="0.25">
      <c r="AI281" s="46"/>
      <c r="AL281" s="47"/>
      <c r="BH281" s="45"/>
    </row>
    <row r="282" spans="35:60" x14ac:dyDescent="0.25">
      <c r="AI282" s="46"/>
      <c r="AL282" s="47"/>
      <c r="BH282" s="45"/>
    </row>
    <row r="283" spans="35:60" x14ac:dyDescent="0.25">
      <c r="AI283" s="46"/>
      <c r="AL283" s="47"/>
      <c r="BH283" s="45"/>
    </row>
    <row r="284" spans="35:60" x14ac:dyDescent="0.25">
      <c r="AI284" s="46"/>
      <c r="AL284" s="47"/>
      <c r="BH284" s="45"/>
    </row>
    <row r="285" spans="35:60" x14ac:dyDescent="0.25">
      <c r="AI285" s="46"/>
      <c r="AL285" s="47"/>
      <c r="BH285" s="45"/>
    </row>
    <row r="286" spans="35:60" x14ac:dyDescent="0.25">
      <c r="AI286" s="46"/>
      <c r="AL286" s="47"/>
      <c r="BH286" s="45"/>
    </row>
    <row r="287" spans="35:60" x14ac:dyDescent="0.25">
      <c r="AI287" s="46"/>
      <c r="AL287" s="47"/>
      <c r="BH287" s="45"/>
    </row>
    <row r="288" spans="35:60" x14ac:dyDescent="0.25">
      <c r="AI288" s="46"/>
      <c r="AL288" s="47"/>
      <c r="BH288" s="45"/>
    </row>
    <row r="289" spans="35:60" x14ac:dyDescent="0.25">
      <c r="AI289" s="46"/>
      <c r="AL289" s="47"/>
      <c r="BH289" s="45"/>
    </row>
    <row r="290" spans="35:60" x14ac:dyDescent="0.25">
      <c r="AI290" s="46"/>
      <c r="AL290" s="47"/>
      <c r="BH290" s="45"/>
    </row>
    <row r="291" spans="35:60" x14ac:dyDescent="0.25">
      <c r="AI291" s="46"/>
      <c r="AL291" s="47"/>
      <c r="BH291" s="45"/>
    </row>
    <row r="292" spans="35:60" x14ac:dyDescent="0.25">
      <c r="AI292" s="46"/>
      <c r="AL292" s="47"/>
      <c r="BH292" s="45"/>
    </row>
    <row r="293" spans="35:60" x14ac:dyDescent="0.25">
      <c r="AI293" s="46"/>
      <c r="AL293" s="47"/>
      <c r="BH293" s="45"/>
    </row>
    <row r="294" spans="35:60" x14ac:dyDescent="0.25">
      <c r="AI294" s="46"/>
      <c r="AL294" s="47"/>
      <c r="BH294" s="45"/>
    </row>
    <row r="295" spans="35:60" x14ac:dyDescent="0.25">
      <c r="AI295" s="46"/>
      <c r="AL295" s="47"/>
      <c r="BH295" s="45"/>
    </row>
    <row r="296" spans="35:60" x14ac:dyDescent="0.25">
      <c r="AI296" s="46"/>
      <c r="AL296" s="47"/>
      <c r="BH296" s="45"/>
    </row>
    <row r="297" spans="35:60" x14ac:dyDescent="0.25">
      <c r="AI297" s="46"/>
      <c r="AL297" s="47"/>
      <c r="BH297" s="45"/>
    </row>
    <row r="298" spans="35:60" x14ac:dyDescent="0.25">
      <c r="AI298" s="46"/>
      <c r="AL298" s="47"/>
      <c r="BH298" s="45"/>
    </row>
    <row r="299" spans="35:60" x14ac:dyDescent="0.25">
      <c r="AI299" s="46"/>
      <c r="AL299" s="47"/>
      <c r="BH299" s="45"/>
    </row>
    <row r="300" spans="35:60" x14ac:dyDescent="0.25">
      <c r="AI300" s="46"/>
      <c r="AL300" s="47"/>
      <c r="BH300" s="45"/>
    </row>
    <row r="301" spans="35:60" x14ac:dyDescent="0.25">
      <c r="AI301" s="46"/>
      <c r="AL301" s="47"/>
      <c r="BH301" s="45"/>
    </row>
    <row r="302" spans="35:60" x14ac:dyDescent="0.25">
      <c r="AI302" s="46"/>
      <c r="AL302" s="47"/>
      <c r="BH302" s="45"/>
    </row>
    <row r="303" spans="35:60" x14ac:dyDescent="0.25">
      <c r="AI303" s="46"/>
      <c r="AL303" s="47"/>
      <c r="BH303" s="45"/>
    </row>
    <row r="304" spans="35:60" x14ac:dyDescent="0.25">
      <c r="AI304" s="46"/>
      <c r="AL304" s="47"/>
      <c r="BH304" s="45"/>
    </row>
    <row r="305" spans="35:60" x14ac:dyDescent="0.25">
      <c r="AI305" s="46"/>
      <c r="AL305" s="47"/>
      <c r="BH305" s="45"/>
    </row>
    <row r="306" spans="35:60" x14ac:dyDescent="0.25">
      <c r="AI306" s="46"/>
      <c r="AL306" s="47"/>
      <c r="BH306" s="45"/>
    </row>
    <row r="307" spans="35:60" x14ac:dyDescent="0.25">
      <c r="AI307" s="46"/>
      <c r="AL307" s="47"/>
      <c r="BH307" s="45"/>
    </row>
    <row r="308" spans="35:60" x14ac:dyDescent="0.25">
      <c r="AI308" s="46"/>
      <c r="AL308" s="47"/>
      <c r="BH308" s="45"/>
    </row>
    <row r="309" spans="35:60" x14ac:dyDescent="0.25">
      <c r="AI309" s="46"/>
      <c r="AL309" s="47"/>
      <c r="BH309" s="45"/>
    </row>
    <row r="310" spans="35:60" x14ac:dyDescent="0.25">
      <c r="AI310" s="46"/>
      <c r="AL310" s="47"/>
      <c r="BH310" s="45"/>
    </row>
    <row r="311" spans="35:60" x14ac:dyDescent="0.25">
      <c r="AI311" s="46"/>
      <c r="AL311" s="47"/>
      <c r="BH311" s="45"/>
    </row>
    <row r="312" spans="35:60" x14ac:dyDescent="0.25">
      <c r="AI312" s="46"/>
      <c r="AL312" s="47"/>
      <c r="BH312" s="45"/>
    </row>
    <row r="313" spans="35:60" x14ac:dyDescent="0.25">
      <c r="AI313" s="46"/>
      <c r="AL313" s="47"/>
      <c r="BH313" s="45"/>
    </row>
    <row r="314" spans="35:60" x14ac:dyDescent="0.25">
      <c r="AI314" s="46"/>
      <c r="AL314" s="47"/>
      <c r="BH314" s="45"/>
    </row>
    <row r="315" spans="35:60" x14ac:dyDescent="0.25">
      <c r="AI315" s="46"/>
      <c r="AL315" s="47"/>
      <c r="BH315" s="45"/>
    </row>
    <row r="316" spans="35:60" x14ac:dyDescent="0.25">
      <c r="AI316" s="46"/>
      <c r="AL316" s="47"/>
      <c r="BH316" s="45"/>
    </row>
    <row r="317" spans="35:60" x14ac:dyDescent="0.25">
      <c r="AI317" s="46"/>
      <c r="AL317" s="47"/>
      <c r="BH317" s="45"/>
    </row>
    <row r="318" spans="35:60" x14ac:dyDescent="0.25">
      <c r="AI318" s="46"/>
      <c r="AL318" s="47"/>
      <c r="BH318" s="45"/>
    </row>
    <row r="319" spans="35:60" x14ac:dyDescent="0.25">
      <c r="AI319" s="46"/>
      <c r="AL319" s="47"/>
      <c r="BH319" s="45"/>
    </row>
    <row r="320" spans="35:60" x14ac:dyDescent="0.25">
      <c r="AI320" s="46"/>
      <c r="AL320" s="47"/>
      <c r="BH320" s="45"/>
    </row>
    <row r="321" spans="35:60" x14ac:dyDescent="0.25">
      <c r="AI321" s="46"/>
      <c r="AL321" s="47"/>
      <c r="BH321" s="45"/>
    </row>
    <row r="322" spans="35:60" x14ac:dyDescent="0.25">
      <c r="AI322" s="46"/>
      <c r="AL322" s="47"/>
      <c r="BH322" s="45"/>
    </row>
    <row r="323" spans="35:60" x14ac:dyDescent="0.25">
      <c r="AI323" s="46"/>
      <c r="AL323" s="47"/>
      <c r="BH323" s="45"/>
    </row>
    <row r="324" spans="35:60" x14ac:dyDescent="0.25">
      <c r="AI324" s="46"/>
      <c r="AL324" s="47"/>
      <c r="BH324" s="45"/>
    </row>
    <row r="325" spans="35:60" x14ac:dyDescent="0.25">
      <c r="AI325" s="46"/>
      <c r="AL325" s="47"/>
      <c r="BH325" s="45"/>
    </row>
    <row r="326" spans="35:60" x14ac:dyDescent="0.25">
      <c r="AI326" s="46"/>
      <c r="AL326" s="47"/>
      <c r="BH326" s="45"/>
    </row>
    <row r="327" spans="35:60" x14ac:dyDescent="0.25">
      <c r="AI327" s="46"/>
      <c r="AL327" s="47"/>
      <c r="BH327" s="45"/>
    </row>
    <row r="328" spans="35:60" x14ac:dyDescent="0.25">
      <c r="AI328" s="46"/>
      <c r="AL328" s="47"/>
      <c r="BH328" s="45"/>
    </row>
    <row r="329" spans="35:60" x14ac:dyDescent="0.25">
      <c r="AI329" s="46"/>
      <c r="AL329" s="47"/>
      <c r="BH329" s="45"/>
    </row>
    <row r="330" spans="35:60" x14ac:dyDescent="0.25">
      <c r="AI330" s="46"/>
      <c r="AL330" s="47"/>
      <c r="BH330" s="45"/>
    </row>
    <row r="331" spans="35:60" x14ac:dyDescent="0.25">
      <c r="AI331" s="46"/>
      <c r="AL331" s="47"/>
      <c r="BH331" s="45"/>
    </row>
    <row r="332" spans="35:60" x14ac:dyDescent="0.25">
      <c r="AI332" s="46"/>
      <c r="AL332" s="47"/>
      <c r="BH332" s="45"/>
    </row>
    <row r="333" spans="35:60" x14ac:dyDescent="0.25">
      <c r="AI333" s="46"/>
      <c r="AL333" s="47"/>
      <c r="BH333" s="45"/>
    </row>
    <row r="334" spans="35:60" x14ac:dyDescent="0.25">
      <c r="AI334" s="46"/>
      <c r="AL334" s="47"/>
      <c r="BH334" s="45"/>
    </row>
    <row r="335" spans="35:60" x14ac:dyDescent="0.25">
      <c r="AI335" s="46"/>
      <c r="AL335" s="47"/>
      <c r="BH335" s="45"/>
    </row>
    <row r="336" spans="35:60" x14ac:dyDescent="0.25">
      <c r="AI336" s="46"/>
      <c r="AL336" s="47"/>
      <c r="BH336" s="45"/>
    </row>
    <row r="337" spans="35:60" x14ac:dyDescent="0.25">
      <c r="AI337" s="46"/>
      <c r="AL337" s="47"/>
      <c r="BH337" s="45"/>
    </row>
    <row r="338" spans="35:60" x14ac:dyDescent="0.25">
      <c r="AI338" s="46"/>
      <c r="AL338" s="47"/>
      <c r="BH338" s="45"/>
    </row>
    <row r="339" spans="35:60" x14ac:dyDescent="0.25">
      <c r="AI339" s="46"/>
      <c r="AL339" s="47"/>
      <c r="BH339" s="45"/>
    </row>
    <row r="340" spans="35:60" x14ac:dyDescent="0.25">
      <c r="AI340" s="46"/>
      <c r="AL340" s="47"/>
      <c r="BH340" s="45"/>
    </row>
    <row r="341" spans="35:60" x14ac:dyDescent="0.25">
      <c r="AI341" s="46"/>
      <c r="AL341" s="47"/>
      <c r="BH341" s="45"/>
    </row>
    <row r="342" spans="35:60" x14ac:dyDescent="0.25">
      <c r="AI342" s="46"/>
      <c r="AL342" s="47"/>
      <c r="BH342" s="45"/>
    </row>
    <row r="343" spans="35:60" x14ac:dyDescent="0.25">
      <c r="AI343" s="46"/>
      <c r="AL343" s="47"/>
      <c r="BH343" s="45"/>
    </row>
    <row r="344" spans="35:60" x14ac:dyDescent="0.25">
      <c r="AI344" s="46"/>
      <c r="AL344" s="47"/>
      <c r="BH344" s="45"/>
    </row>
    <row r="345" spans="35:60" x14ac:dyDescent="0.25">
      <c r="AI345" s="46"/>
      <c r="AL345" s="47"/>
      <c r="BH345" s="45"/>
    </row>
    <row r="346" spans="35:60" x14ac:dyDescent="0.25">
      <c r="AI346" s="46"/>
      <c r="AL346" s="47"/>
      <c r="BH346" s="45"/>
    </row>
    <row r="347" spans="35:60" x14ac:dyDescent="0.25">
      <c r="AI347" s="46"/>
      <c r="AL347" s="47"/>
      <c r="BH347" s="45"/>
    </row>
    <row r="348" spans="35:60" x14ac:dyDescent="0.25">
      <c r="AI348" s="46"/>
      <c r="AL348" s="47"/>
      <c r="BH348" s="45"/>
    </row>
    <row r="349" spans="35:60" x14ac:dyDescent="0.25">
      <c r="AI349" s="46"/>
      <c r="AL349" s="47"/>
      <c r="BH349" s="45"/>
    </row>
    <row r="350" spans="35:60" x14ac:dyDescent="0.25">
      <c r="AI350" s="46"/>
      <c r="AL350" s="47"/>
      <c r="BH350" s="45"/>
    </row>
    <row r="351" spans="35:60" x14ac:dyDescent="0.25">
      <c r="AI351" s="46"/>
      <c r="AL351" s="47"/>
      <c r="BH351" s="45"/>
    </row>
    <row r="352" spans="35:60" x14ac:dyDescent="0.25">
      <c r="AI352" s="46"/>
      <c r="AL352" s="47"/>
      <c r="BH352" s="45"/>
    </row>
    <row r="353" spans="35:60" x14ac:dyDescent="0.25">
      <c r="AI353" s="46"/>
      <c r="AL353" s="47"/>
      <c r="BH353" s="45"/>
    </row>
    <row r="354" spans="35:60" x14ac:dyDescent="0.25">
      <c r="AI354" s="46"/>
      <c r="AL354" s="47"/>
      <c r="BH354" s="45"/>
    </row>
    <row r="355" spans="35:60" x14ac:dyDescent="0.25">
      <c r="AI355" s="46"/>
      <c r="AL355" s="47"/>
      <c r="BH355" s="45"/>
    </row>
    <row r="356" spans="35:60" x14ac:dyDescent="0.25">
      <c r="AI356" s="46"/>
      <c r="AL356" s="47"/>
      <c r="BH356" s="45"/>
    </row>
    <row r="357" spans="35:60" x14ac:dyDescent="0.25">
      <c r="AI357" s="46"/>
      <c r="AL357" s="47"/>
      <c r="BH357" s="45"/>
    </row>
    <row r="358" spans="35:60" x14ac:dyDescent="0.25">
      <c r="AI358" s="46"/>
      <c r="AL358" s="47"/>
      <c r="BH358" s="45"/>
    </row>
    <row r="359" spans="35:60" x14ac:dyDescent="0.25">
      <c r="AI359" s="46"/>
      <c r="AL359" s="47"/>
      <c r="BH359" s="45"/>
    </row>
    <row r="360" spans="35:60" x14ac:dyDescent="0.25">
      <c r="AI360" s="46"/>
      <c r="AL360" s="47"/>
      <c r="BH360" s="45"/>
    </row>
    <row r="361" spans="35:60" x14ac:dyDescent="0.25">
      <c r="AI361" s="46"/>
      <c r="AL361" s="47"/>
      <c r="BH361" s="45"/>
    </row>
    <row r="362" spans="35:60" x14ac:dyDescent="0.25">
      <c r="AI362" s="46"/>
      <c r="AL362" s="47"/>
      <c r="BH362" s="45"/>
    </row>
    <row r="363" spans="35:60" x14ac:dyDescent="0.25">
      <c r="AI363" s="46"/>
      <c r="AL363" s="47"/>
      <c r="BH363" s="45"/>
    </row>
    <row r="364" spans="35:60" x14ac:dyDescent="0.25">
      <c r="AI364" s="46"/>
      <c r="AL364" s="47"/>
      <c r="BH364" s="45"/>
    </row>
    <row r="365" spans="35:60" x14ac:dyDescent="0.25">
      <c r="AI365" s="46"/>
      <c r="AL365" s="47"/>
      <c r="BH365" s="45"/>
    </row>
    <row r="366" spans="35:60" x14ac:dyDescent="0.25">
      <c r="AI366" s="46"/>
      <c r="AL366" s="47"/>
      <c r="BH366" s="45"/>
    </row>
    <row r="367" spans="35:60" x14ac:dyDescent="0.25">
      <c r="AI367" s="46"/>
      <c r="AL367" s="47"/>
      <c r="BH367" s="45"/>
    </row>
    <row r="368" spans="35:60" x14ac:dyDescent="0.25">
      <c r="AI368" s="46"/>
      <c r="AL368" s="47"/>
      <c r="BH368" s="45"/>
    </row>
    <row r="369" spans="35:60" x14ac:dyDescent="0.25">
      <c r="AI369" s="46"/>
      <c r="AL369" s="47"/>
      <c r="BH369" s="45"/>
    </row>
    <row r="370" spans="35:60" x14ac:dyDescent="0.25">
      <c r="AI370" s="46"/>
      <c r="AL370" s="47"/>
      <c r="BH370" s="45"/>
    </row>
    <row r="371" spans="35:60" x14ac:dyDescent="0.25">
      <c r="AI371" s="46"/>
      <c r="AL371" s="47"/>
      <c r="BH371" s="45"/>
    </row>
    <row r="372" spans="35:60" x14ac:dyDescent="0.25">
      <c r="AI372" s="46"/>
      <c r="AL372" s="47"/>
      <c r="BH372" s="45"/>
    </row>
    <row r="373" spans="35:60" x14ac:dyDescent="0.25">
      <c r="AI373" s="46"/>
      <c r="AL373" s="47"/>
      <c r="BH373" s="45"/>
    </row>
    <row r="374" spans="35:60" x14ac:dyDescent="0.25">
      <c r="AI374" s="46"/>
      <c r="AL374" s="47"/>
      <c r="BH374" s="45"/>
    </row>
    <row r="375" spans="35:60" x14ac:dyDescent="0.25">
      <c r="AI375" s="46"/>
      <c r="AL375" s="47"/>
      <c r="BH375" s="45"/>
    </row>
    <row r="376" spans="35:60" x14ac:dyDescent="0.25">
      <c r="AI376" s="46"/>
      <c r="AL376" s="47"/>
      <c r="BH376" s="45"/>
    </row>
    <row r="377" spans="35:60" x14ac:dyDescent="0.25">
      <c r="AI377" s="46"/>
      <c r="AL377" s="47"/>
      <c r="BH377" s="45"/>
    </row>
    <row r="378" spans="35:60" x14ac:dyDescent="0.25">
      <c r="AI378" s="46"/>
      <c r="AL378" s="47"/>
      <c r="BH378" s="45"/>
    </row>
    <row r="379" spans="35:60" x14ac:dyDescent="0.25">
      <c r="AI379" s="46"/>
      <c r="AL379" s="47"/>
      <c r="BH379" s="45"/>
    </row>
    <row r="380" spans="35:60" x14ac:dyDescent="0.25">
      <c r="AI380" s="46"/>
      <c r="AL380" s="47"/>
      <c r="BH380" s="45"/>
    </row>
    <row r="381" spans="35:60" x14ac:dyDescent="0.25">
      <c r="AI381" s="46"/>
      <c r="AL381" s="47"/>
      <c r="BH381" s="45"/>
    </row>
    <row r="382" spans="35:60" x14ac:dyDescent="0.25">
      <c r="AI382" s="46"/>
      <c r="AL382" s="47"/>
      <c r="BH382" s="45"/>
    </row>
    <row r="383" spans="35:60" x14ac:dyDescent="0.25">
      <c r="AI383" s="46"/>
      <c r="AL383" s="47"/>
      <c r="BH383" s="45"/>
    </row>
    <row r="384" spans="35:60" x14ac:dyDescent="0.25">
      <c r="AI384" s="46"/>
      <c r="AL384" s="47"/>
      <c r="BH384" s="45"/>
    </row>
    <row r="385" spans="35:60" x14ac:dyDescent="0.25">
      <c r="AI385" s="46"/>
      <c r="AL385" s="47"/>
      <c r="BH385" s="45"/>
    </row>
    <row r="386" spans="35:60" x14ac:dyDescent="0.25">
      <c r="AI386" s="46"/>
      <c r="AL386" s="47"/>
      <c r="BH386" s="45"/>
    </row>
    <row r="387" spans="35:60" x14ac:dyDescent="0.25">
      <c r="AI387" s="46"/>
      <c r="AL387" s="47"/>
      <c r="BH387" s="45"/>
    </row>
    <row r="388" spans="35:60" x14ac:dyDescent="0.25">
      <c r="AI388" s="46"/>
      <c r="AL388" s="47"/>
      <c r="BH388" s="45"/>
    </row>
    <row r="389" spans="35:60" x14ac:dyDescent="0.25">
      <c r="AI389" s="46"/>
      <c r="AL389" s="47"/>
      <c r="BH389" s="45"/>
    </row>
    <row r="390" spans="35:60" x14ac:dyDescent="0.25">
      <c r="AI390" s="46"/>
      <c r="AL390" s="47"/>
      <c r="BH390" s="45"/>
    </row>
    <row r="391" spans="35:60" x14ac:dyDescent="0.25">
      <c r="AI391" s="46"/>
      <c r="AL391" s="47"/>
      <c r="BH391" s="45"/>
    </row>
    <row r="392" spans="35:60" x14ac:dyDescent="0.25">
      <c r="AI392" s="46"/>
      <c r="AL392" s="47"/>
      <c r="BH392" s="45"/>
    </row>
    <row r="393" spans="35:60" x14ac:dyDescent="0.25">
      <c r="AI393" s="46"/>
      <c r="AL393" s="47"/>
      <c r="BH393" s="45"/>
    </row>
    <row r="394" spans="35:60" x14ac:dyDescent="0.25">
      <c r="AI394" s="46"/>
      <c r="AL394" s="47"/>
      <c r="BH394" s="45"/>
    </row>
    <row r="395" spans="35:60" x14ac:dyDescent="0.25">
      <c r="AI395" s="46"/>
      <c r="AL395" s="47"/>
      <c r="BH395" s="45"/>
    </row>
    <row r="396" spans="35:60" x14ac:dyDescent="0.25">
      <c r="AI396" s="46"/>
      <c r="AL396" s="47"/>
      <c r="BH396" s="45"/>
    </row>
    <row r="397" spans="35:60" x14ac:dyDescent="0.25">
      <c r="AI397" s="46"/>
      <c r="AL397" s="47"/>
      <c r="BH397" s="45"/>
    </row>
    <row r="398" spans="35:60" x14ac:dyDescent="0.25">
      <c r="AI398" s="46"/>
      <c r="AL398" s="47"/>
      <c r="BH398" s="45"/>
    </row>
    <row r="399" spans="35:60" x14ac:dyDescent="0.25">
      <c r="AI399" s="46"/>
      <c r="AL399" s="47"/>
      <c r="BH399" s="45"/>
    </row>
    <row r="400" spans="35:60" x14ac:dyDescent="0.25">
      <c r="AI400" s="46"/>
      <c r="AL400" s="47"/>
      <c r="BH400" s="45"/>
    </row>
    <row r="401" spans="35:60" x14ac:dyDescent="0.25">
      <c r="AI401" s="46"/>
      <c r="AL401" s="47"/>
      <c r="BH401" s="45"/>
    </row>
    <row r="402" spans="35:60" x14ac:dyDescent="0.25">
      <c r="AI402" s="46"/>
      <c r="AL402" s="47"/>
      <c r="BH402" s="45"/>
    </row>
    <row r="403" spans="35:60" x14ac:dyDescent="0.25">
      <c r="AI403" s="46"/>
      <c r="AL403" s="47"/>
      <c r="BH403" s="45"/>
    </row>
    <row r="404" spans="35:60" x14ac:dyDescent="0.25">
      <c r="AI404" s="46"/>
      <c r="AL404" s="47"/>
      <c r="BH404" s="45"/>
    </row>
    <row r="405" spans="35:60" x14ac:dyDescent="0.25">
      <c r="AI405" s="46"/>
      <c r="AL405" s="47"/>
      <c r="BH405" s="45"/>
    </row>
    <row r="406" spans="35:60" x14ac:dyDescent="0.25">
      <c r="AI406" s="46"/>
      <c r="AL406" s="47"/>
      <c r="BH406" s="45"/>
    </row>
    <row r="407" spans="35:60" x14ac:dyDescent="0.25">
      <c r="AI407" s="46"/>
      <c r="AL407" s="47"/>
      <c r="BH407" s="45"/>
    </row>
    <row r="408" spans="35:60" x14ac:dyDescent="0.25">
      <c r="AI408" s="46"/>
      <c r="AL408" s="47"/>
      <c r="BH408" s="45"/>
    </row>
    <row r="409" spans="35:60" x14ac:dyDescent="0.25">
      <c r="AI409" s="46"/>
      <c r="AL409" s="47"/>
      <c r="BH409" s="45"/>
    </row>
    <row r="410" spans="35:60" x14ac:dyDescent="0.25">
      <c r="AI410" s="46"/>
      <c r="AL410" s="47"/>
      <c r="BH410" s="45"/>
    </row>
    <row r="411" spans="35:60" x14ac:dyDescent="0.25">
      <c r="AI411" s="46"/>
      <c r="AL411" s="47"/>
      <c r="BH411" s="45"/>
    </row>
    <row r="412" spans="35:60" x14ac:dyDescent="0.25">
      <c r="AI412" s="46"/>
      <c r="AL412" s="47"/>
      <c r="BH412" s="45"/>
    </row>
    <row r="413" spans="35:60" x14ac:dyDescent="0.25">
      <c r="AI413" s="46"/>
      <c r="AL413" s="47"/>
      <c r="BH413" s="45"/>
    </row>
    <row r="414" spans="35:60" x14ac:dyDescent="0.25">
      <c r="AI414" s="46"/>
      <c r="AL414" s="47"/>
      <c r="BH414" s="45"/>
    </row>
    <row r="415" spans="35:60" x14ac:dyDescent="0.25">
      <c r="AI415" s="46"/>
      <c r="AL415" s="47"/>
      <c r="BH415" s="45"/>
    </row>
    <row r="416" spans="35:60" x14ac:dyDescent="0.25">
      <c r="AI416" s="46"/>
      <c r="AL416" s="47"/>
      <c r="BH416" s="45"/>
    </row>
    <row r="417" spans="35:60" x14ac:dyDescent="0.25">
      <c r="AI417" s="46"/>
      <c r="AL417" s="47"/>
      <c r="BH417" s="45"/>
    </row>
    <row r="418" spans="35:60" x14ac:dyDescent="0.25">
      <c r="AI418" s="46"/>
      <c r="AL418" s="47"/>
      <c r="BH418" s="45"/>
    </row>
    <row r="419" spans="35:60" x14ac:dyDescent="0.25">
      <c r="AI419" s="46"/>
      <c r="AL419" s="47"/>
      <c r="BH419" s="45"/>
    </row>
    <row r="420" spans="35:60" x14ac:dyDescent="0.25">
      <c r="AI420" s="46"/>
      <c r="AL420" s="47"/>
      <c r="BH420" s="45"/>
    </row>
    <row r="421" spans="35:60" x14ac:dyDescent="0.25">
      <c r="AI421" s="46"/>
      <c r="AL421" s="47"/>
      <c r="BH421" s="45"/>
    </row>
    <row r="422" spans="35:60" x14ac:dyDescent="0.25">
      <c r="BH422" s="45"/>
    </row>
    <row r="423" spans="35:60" x14ac:dyDescent="0.25">
      <c r="BH423" s="45"/>
    </row>
    <row r="424" spans="35:60" x14ac:dyDescent="0.25">
      <c r="BH424" s="45"/>
    </row>
    <row r="425" spans="35:60" x14ac:dyDescent="0.25">
      <c r="BH425" s="45"/>
    </row>
    <row r="426" spans="35:60" x14ac:dyDescent="0.25">
      <c r="BH426" s="45"/>
    </row>
    <row r="427" spans="35:60" x14ac:dyDescent="0.25">
      <c r="BH427" s="45"/>
    </row>
    <row r="428" spans="35:60" x14ac:dyDescent="0.25">
      <c r="BH428" s="45"/>
    </row>
    <row r="429" spans="35:60" x14ac:dyDescent="0.25">
      <c r="BH429" s="45"/>
    </row>
    <row r="430" spans="35:60" x14ac:dyDescent="0.25">
      <c r="BH430" s="45"/>
    </row>
    <row r="431" spans="35:60" x14ac:dyDescent="0.25">
      <c r="BH431" s="45"/>
    </row>
    <row r="432" spans="35:60" x14ac:dyDescent="0.25">
      <c r="BH432" s="45"/>
    </row>
    <row r="433" spans="60:60" x14ac:dyDescent="0.25">
      <c r="BH433" s="45"/>
    </row>
    <row r="434" spans="60:60" x14ac:dyDescent="0.25">
      <c r="BH434" s="45"/>
    </row>
    <row r="435" spans="60:60" x14ac:dyDescent="0.25">
      <c r="BH435" s="45"/>
    </row>
    <row r="436" spans="60:60" x14ac:dyDescent="0.25">
      <c r="BH436" s="45"/>
    </row>
    <row r="437" spans="60:60" x14ac:dyDescent="0.25">
      <c r="BH437" s="45"/>
    </row>
    <row r="438" spans="60:60" x14ac:dyDescent="0.25">
      <c r="BH438" s="45"/>
    </row>
    <row r="439" spans="60:60" x14ac:dyDescent="0.25">
      <c r="BH439" s="45"/>
    </row>
    <row r="440" spans="60:60" x14ac:dyDescent="0.25">
      <c r="BH440" s="45"/>
    </row>
    <row r="441" spans="60:60" x14ac:dyDescent="0.25">
      <c r="BH441" s="45"/>
    </row>
    <row r="442" spans="60:60" x14ac:dyDescent="0.25">
      <c r="BH442" s="45"/>
    </row>
    <row r="443" spans="60:60" x14ac:dyDescent="0.25">
      <c r="BH443" s="45"/>
    </row>
    <row r="444" spans="60:60" x14ac:dyDescent="0.25">
      <c r="BH444" s="45"/>
    </row>
    <row r="445" spans="60:60" x14ac:dyDescent="0.25">
      <c r="BH445" s="45"/>
    </row>
    <row r="446" spans="60:60" x14ac:dyDescent="0.25">
      <c r="BH446" s="45"/>
    </row>
    <row r="447" spans="60:60" x14ac:dyDescent="0.25">
      <c r="BH447" s="45"/>
    </row>
    <row r="448" spans="60:60" x14ac:dyDescent="0.25">
      <c r="BH448" s="45"/>
    </row>
    <row r="449" spans="60:60" x14ac:dyDescent="0.25">
      <c r="BH449" s="45"/>
    </row>
    <row r="450" spans="60:60" x14ac:dyDescent="0.25">
      <c r="BH450" s="45"/>
    </row>
    <row r="451" spans="60:60" x14ac:dyDescent="0.25">
      <c r="BH451" s="45"/>
    </row>
    <row r="452" spans="60:60" x14ac:dyDescent="0.25">
      <c r="BH452" s="45"/>
    </row>
    <row r="453" spans="60:60" x14ac:dyDescent="0.25">
      <c r="BH453" s="45"/>
    </row>
    <row r="454" spans="60:60" x14ac:dyDescent="0.25">
      <c r="BH454" s="45"/>
    </row>
    <row r="455" spans="60:60" x14ac:dyDescent="0.25">
      <c r="BH455" s="45"/>
    </row>
    <row r="456" spans="60:60" x14ac:dyDescent="0.25">
      <c r="BH456" s="45"/>
    </row>
    <row r="457" spans="60:60" x14ac:dyDescent="0.25">
      <c r="BH457" s="45"/>
    </row>
    <row r="458" spans="60:60" x14ac:dyDescent="0.25">
      <c r="BH458" s="45"/>
    </row>
    <row r="459" spans="60:60" x14ac:dyDescent="0.25">
      <c r="BH459" s="45"/>
    </row>
    <row r="460" spans="60:60" x14ac:dyDescent="0.25">
      <c r="BH460" s="45"/>
    </row>
    <row r="461" spans="60:60" x14ac:dyDescent="0.25">
      <c r="BH461" s="45"/>
    </row>
    <row r="462" spans="60:60" x14ac:dyDescent="0.25">
      <c r="BH462" s="45"/>
    </row>
    <row r="463" spans="60:60" x14ac:dyDescent="0.25">
      <c r="BH463" s="45"/>
    </row>
    <row r="464" spans="60:60" x14ac:dyDescent="0.25">
      <c r="BH464" s="45"/>
    </row>
    <row r="465" spans="60:60" x14ac:dyDescent="0.25">
      <c r="BH465" s="45"/>
    </row>
    <row r="466" spans="60:60" x14ac:dyDescent="0.25">
      <c r="BH466" s="45"/>
    </row>
    <row r="467" spans="60:60" x14ac:dyDescent="0.25">
      <c r="BH467" s="45"/>
    </row>
    <row r="468" spans="60:60" x14ac:dyDescent="0.25">
      <c r="BH468" s="45"/>
    </row>
    <row r="469" spans="60:60" x14ac:dyDescent="0.25">
      <c r="BH469" s="45"/>
    </row>
    <row r="470" spans="60:60" x14ac:dyDescent="0.25">
      <c r="BH470" s="45"/>
    </row>
    <row r="471" spans="60:60" x14ac:dyDescent="0.25">
      <c r="BH471" s="45"/>
    </row>
    <row r="472" spans="60:60" x14ac:dyDescent="0.25">
      <c r="BH472" s="45"/>
    </row>
    <row r="473" spans="60:60" x14ac:dyDescent="0.25">
      <c r="BH473" s="45"/>
    </row>
    <row r="474" spans="60:60" x14ac:dyDescent="0.25">
      <c r="BH474" s="45"/>
    </row>
    <row r="475" spans="60:60" x14ac:dyDescent="0.25">
      <c r="BH475" s="45"/>
    </row>
    <row r="476" spans="60:60" x14ac:dyDescent="0.25">
      <c r="BH476" s="45"/>
    </row>
    <row r="477" spans="60:60" x14ac:dyDescent="0.25">
      <c r="BH477" s="45"/>
    </row>
    <row r="478" spans="60:60" x14ac:dyDescent="0.25">
      <c r="BH478" s="45"/>
    </row>
    <row r="479" spans="60:60" x14ac:dyDescent="0.25">
      <c r="BH479" s="45"/>
    </row>
    <row r="480" spans="60:60" x14ac:dyDescent="0.25">
      <c r="BH480" s="45"/>
    </row>
    <row r="481" spans="60:60" x14ac:dyDescent="0.25">
      <c r="BH481" s="45"/>
    </row>
    <row r="482" spans="60:60" x14ac:dyDescent="0.25">
      <c r="BH482" s="45"/>
    </row>
    <row r="483" spans="60:60" x14ac:dyDescent="0.25">
      <c r="BH483" s="45"/>
    </row>
    <row r="484" spans="60:60" x14ac:dyDescent="0.25">
      <c r="BH484" s="45"/>
    </row>
    <row r="485" spans="60:60" x14ac:dyDescent="0.25">
      <c r="BH485" s="45"/>
    </row>
    <row r="486" spans="60:60" x14ac:dyDescent="0.25">
      <c r="BH486" s="45"/>
    </row>
    <row r="487" spans="60:60" x14ac:dyDescent="0.25">
      <c r="BH487" s="45"/>
    </row>
    <row r="488" spans="60:60" x14ac:dyDescent="0.25">
      <c r="BH488" s="45"/>
    </row>
    <row r="489" spans="60:60" x14ac:dyDescent="0.25">
      <c r="BH489" s="45"/>
    </row>
    <row r="490" spans="60:60" x14ac:dyDescent="0.25">
      <c r="BH490" s="45"/>
    </row>
    <row r="491" spans="60:60" x14ac:dyDescent="0.25">
      <c r="BH491" s="45"/>
    </row>
    <row r="492" spans="60:60" x14ac:dyDescent="0.25">
      <c r="BH492" s="45"/>
    </row>
    <row r="493" spans="60:60" x14ac:dyDescent="0.25">
      <c r="BH493" s="45"/>
    </row>
    <row r="494" spans="60:60" x14ac:dyDescent="0.25">
      <c r="BH494" s="45"/>
    </row>
    <row r="495" spans="60:60" x14ac:dyDescent="0.25">
      <c r="BH495" s="45"/>
    </row>
    <row r="496" spans="60:60" x14ac:dyDescent="0.25">
      <c r="BH496" s="45"/>
    </row>
    <row r="497" spans="60:60" x14ac:dyDescent="0.25">
      <c r="BH497" s="45"/>
    </row>
    <row r="498" spans="60:60" x14ac:dyDescent="0.25">
      <c r="BH498" s="45"/>
    </row>
    <row r="499" spans="60:60" x14ac:dyDescent="0.25">
      <c r="BH499" s="45"/>
    </row>
    <row r="500" spans="60:60" x14ac:dyDescent="0.25">
      <c r="BH500" s="45"/>
    </row>
    <row r="501" spans="60:60" x14ac:dyDescent="0.25">
      <c r="BH501" s="45"/>
    </row>
    <row r="502" spans="60:60" x14ac:dyDescent="0.25">
      <c r="BH502" s="45"/>
    </row>
    <row r="503" spans="60:60" x14ac:dyDescent="0.25">
      <c r="BH503" s="45"/>
    </row>
    <row r="504" spans="60:60" x14ac:dyDescent="0.25">
      <c r="BH504" s="45"/>
    </row>
    <row r="505" spans="60:60" x14ac:dyDescent="0.25">
      <c r="BH505" s="45"/>
    </row>
    <row r="506" spans="60:60" x14ac:dyDescent="0.25">
      <c r="BH506" s="45"/>
    </row>
    <row r="507" spans="60:60" x14ac:dyDescent="0.25">
      <c r="BH507" s="45"/>
    </row>
    <row r="508" spans="60:60" x14ac:dyDescent="0.25">
      <c r="BH508" s="45"/>
    </row>
    <row r="509" spans="60:60" x14ac:dyDescent="0.25">
      <c r="BH509" s="45"/>
    </row>
    <row r="510" spans="60:60" x14ac:dyDescent="0.25">
      <c r="BH510" s="45"/>
    </row>
    <row r="511" spans="60:60" x14ac:dyDescent="0.25">
      <c r="BH511" s="45"/>
    </row>
    <row r="512" spans="60:60" x14ac:dyDescent="0.25">
      <c r="BH512" s="45"/>
    </row>
    <row r="513" spans="60:60" x14ac:dyDescent="0.25">
      <c r="BH513" s="45"/>
    </row>
    <row r="514" spans="60:60" x14ac:dyDescent="0.25">
      <c r="BH514" s="45"/>
    </row>
    <row r="515" spans="60:60" x14ac:dyDescent="0.25">
      <c r="BH515" s="45"/>
    </row>
    <row r="516" spans="60:60" x14ac:dyDescent="0.25">
      <c r="BH516" s="45"/>
    </row>
    <row r="517" spans="60:60" x14ac:dyDescent="0.25">
      <c r="BH517" s="45"/>
    </row>
    <row r="518" spans="60:60" x14ac:dyDescent="0.25">
      <c r="BH518" s="45"/>
    </row>
    <row r="519" spans="60:60" x14ac:dyDescent="0.25">
      <c r="BH519" s="45"/>
    </row>
    <row r="520" spans="60:60" x14ac:dyDescent="0.25">
      <c r="BH520" s="45"/>
    </row>
    <row r="521" spans="60:60" x14ac:dyDescent="0.25">
      <c r="BH521" s="45"/>
    </row>
    <row r="522" spans="60:60" x14ac:dyDescent="0.25">
      <c r="BH522" s="45"/>
    </row>
    <row r="523" spans="60:60" x14ac:dyDescent="0.25">
      <c r="BH523" s="45"/>
    </row>
    <row r="524" spans="60:60" x14ac:dyDescent="0.25">
      <c r="BH524" s="45"/>
    </row>
    <row r="525" spans="60:60" x14ac:dyDescent="0.25">
      <c r="BH525" s="45"/>
    </row>
    <row r="526" spans="60:60" x14ac:dyDescent="0.25">
      <c r="BH526" s="45"/>
    </row>
    <row r="527" spans="60:60" x14ac:dyDescent="0.25">
      <c r="BH527" s="45"/>
    </row>
    <row r="528" spans="60:60" x14ac:dyDescent="0.25">
      <c r="BH528" s="45"/>
    </row>
    <row r="529" spans="60:60" x14ac:dyDescent="0.25">
      <c r="BH529" s="45"/>
    </row>
    <row r="530" spans="60:60" x14ac:dyDescent="0.25">
      <c r="BH530" s="45"/>
    </row>
    <row r="531" spans="60:60" x14ac:dyDescent="0.25">
      <c r="BH531" s="45"/>
    </row>
    <row r="532" spans="60:60" x14ac:dyDescent="0.25">
      <c r="BH532" s="45"/>
    </row>
    <row r="533" spans="60:60" x14ac:dyDescent="0.25">
      <c r="BH533" s="45"/>
    </row>
    <row r="534" spans="60:60" x14ac:dyDescent="0.25">
      <c r="BH534" s="45"/>
    </row>
    <row r="535" spans="60:60" x14ac:dyDescent="0.25">
      <c r="BH535" s="45"/>
    </row>
    <row r="536" spans="60:60" x14ac:dyDescent="0.25">
      <c r="BH536" s="45"/>
    </row>
    <row r="537" spans="60:60" x14ac:dyDescent="0.25">
      <c r="BH537" s="45"/>
    </row>
    <row r="538" spans="60:60" x14ac:dyDescent="0.25">
      <c r="BH538" s="45"/>
    </row>
    <row r="539" spans="60:60" x14ac:dyDescent="0.25">
      <c r="BH539" s="45"/>
    </row>
    <row r="540" spans="60:60" x14ac:dyDescent="0.25">
      <c r="BH540" s="45"/>
    </row>
    <row r="541" spans="60:60" x14ac:dyDescent="0.25">
      <c r="BH541" s="45"/>
    </row>
    <row r="542" spans="60:60" x14ac:dyDescent="0.25">
      <c r="BH542" s="45"/>
    </row>
    <row r="543" spans="60:60" x14ac:dyDescent="0.25">
      <c r="BH543" s="45"/>
    </row>
    <row r="544" spans="60:60" x14ac:dyDescent="0.25">
      <c r="BH544" s="45"/>
    </row>
    <row r="545" spans="60:60" x14ac:dyDescent="0.25">
      <c r="BH545" s="45"/>
    </row>
    <row r="546" spans="60:60" x14ac:dyDescent="0.25">
      <c r="BH546" s="45"/>
    </row>
    <row r="547" spans="60:60" x14ac:dyDescent="0.25">
      <c r="BH547" s="45"/>
    </row>
    <row r="548" spans="60:60" x14ac:dyDescent="0.25">
      <c r="BH548" s="45"/>
    </row>
    <row r="549" spans="60:60" x14ac:dyDescent="0.25">
      <c r="BH549" s="45"/>
    </row>
    <row r="550" spans="60:60" x14ac:dyDescent="0.25">
      <c r="BH550" s="45"/>
    </row>
    <row r="551" spans="60:60" x14ac:dyDescent="0.25">
      <c r="BH551" s="45"/>
    </row>
    <row r="552" spans="60:60" x14ac:dyDescent="0.25">
      <c r="BH552" s="45"/>
    </row>
    <row r="553" spans="60:60" x14ac:dyDescent="0.25">
      <c r="BH553" s="45"/>
    </row>
    <row r="554" spans="60:60" x14ac:dyDescent="0.25">
      <c r="BH554" s="45"/>
    </row>
    <row r="555" spans="60:60" x14ac:dyDescent="0.25">
      <c r="BH555" s="45"/>
    </row>
    <row r="556" spans="60:60" x14ac:dyDescent="0.25">
      <c r="BH556" s="45"/>
    </row>
    <row r="557" spans="60:60" x14ac:dyDescent="0.25">
      <c r="BH557" s="45"/>
    </row>
    <row r="558" spans="60:60" x14ac:dyDescent="0.25">
      <c r="BH558" s="45"/>
    </row>
    <row r="559" spans="60:60" x14ac:dyDescent="0.25">
      <c r="BH559" s="45"/>
    </row>
    <row r="560" spans="60:60" x14ac:dyDescent="0.25">
      <c r="BH560" s="45"/>
    </row>
    <row r="561" spans="60:60" x14ac:dyDescent="0.25">
      <c r="BH561" s="45"/>
    </row>
    <row r="562" spans="60:60" x14ac:dyDescent="0.25">
      <c r="BH562" s="45"/>
    </row>
    <row r="563" spans="60:60" x14ac:dyDescent="0.25">
      <c r="BH563" s="45"/>
    </row>
    <row r="564" spans="60:60" x14ac:dyDescent="0.25">
      <c r="BH564" s="45"/>
    </row>
    <row r="565" spans="60:60" x14ac:dyDescent="0.25">
      <c r="BH565" s="45"/>
    </row>
    <row r="566" spans="60:60" x14ac:dyDescent="0.25">
      <c r="BH566" s="45"/>
    </row>
    <row r="567" spans="60:60" x14ac:dyDescent="0.25">
      <c r="BH567" s="45"/>
    </row>
    <row r="568" spans="60:60" x14ac:dyDescent="0.25">
      <c r="BH568" s="45"/>
    </row>
    <row r="569" spans="60:60" x14ac:dyDescent="0.25">
      <c r="BH569" s="45"/>
    </row>
    <row r="570" spans="60:60" x14ac:dyDescent="0.25">
      <c r="BH570" s="45"/>
    </row>
    <row r="571" spans="60:60" x14ac:dyDescent="0.25">
      <c r="BH571" s="45"/>
    </row>
    <row r="572" spans="60:60" x14ac:dyDescent="0.25">
      <c r="BH572" s="45"/>
    </row>
    <row r="573" spans="60:60" x14ac:dyDescent="0.25">
      <c r="BH573" s="45"/>
    </row>
    <row r="574" spans="60:60" x14ac:dyDescent="0.25">
      <c r="BH574" s="45"/>
    </row>
    <row r="575" spans="60:60" x14ac:dyDescent="0.25">
      <c r="BH575" s="45"/>
    </row>
    <row r="576" spans="60:60" x14ac:dyDescent="0.25">
      <c r="BH576" s="45"/>
    </row>
    <row r="577" spans="60:60" x14ac:dyDescent="0.25">
      <c r="BH577" s="45"/>
    </row>
    <row r="578" spans="60:60" x14ac:dyDescent="0.25">
      <c r="BH578" s="45"/>
    </row>
    <row r="579" spans="60:60" x14ac:dyDescent="0.25">
      <c r="BH579" s="45"/>
    </row>
    <row r="580" spans="60:60" x14ac:dyDescent="0.25">
      <c r="BH580" s="45"/>
    </row>
    <row r="581" spans="60:60" x14ac:dyDescent="0.25">
      <c r="BH581" s="45"/>
    </row>
    <row r="582" spans="60:60" x14ac:dyDescent="0.25">
      <c r="BH582" s="45"/>
    </row>
    <row r="583" spans="60:60" x14ac:dyDescent="0.25">
      <c r="BH583" s="45"/>
    </row>
    <row r="584" spans="60:60" x14ac:dyDescent="0.25">
      <c r="BH584" s="45"/>
    </row>
    <row r="585" spans="60:60" x14ac:dyDescent="0.25">
      <c r="BH585" s="45"/>
    </row>
    <row r="586" spans="60:60" x14ac:dyDescent="0.25">
      <c r="BH586" s="45"/>
    </row>
    <row r="587" spans="60:60" x14ac:dyDescent="0.25">
      <c r="BH587" s="45"/>
    </row>
    <row r="588" spans="60:60" x14ac:dyDescent="0.25">
      <c r="BH588" s="45"/>
    </row>
    <row r="589" spans="60:60" x14ac:dyDescent="0.25">
      <c r="BH589" s="45"/>
    </row>
    <row r="590" spans="60:60" x14ac:dyDescent="0.25">
      <c r="BH590" s="45"/>
    </row>
    <row r="591" spans="60:60" x14ac:dyDescent="0.25">
      <c r="BH591" s="45"/>
    </row>
    <row r="592" spans="60:60" x14ac:dyDescent="0.25">
      <c r="BH592" s="45"/>
    </row>
    <row r="593" spans="60:60" x14ac:dyDescent="0.25">
      <c r="BH593" s="45"/>
    </row>
    <row r="594" spans="60:60" x14ac:dyDescent="0.25">
      <c r="BH594" s="45"/>
    </row>
    <row r="595" spans="60:60" x14ac:dyDescent="0.25">
      <c r="BH595" s="45"/>
    </row>
    <row r="596" spans="60:60" x14ac:dyDescent="0.25">
      <c r="BH596" s="45"/>
    </row>
    <row r="597" spans="60:60" x14ac:dyDescent="0.25">
      <c r="BH597" s="45"/>
    </row>
    <row r="598" spans="60:60" x14ac:dyDescent="0.25">
      <c r="BH598" s="45"/>
    </row>
    <row r="599" spans="60:60" x14ac:dyDescent="0.25">
      <c r="BH599" s="45"/>
    </row>
    <row r="600" spans="60:60" x14ac:dyDescent="0.25">
      <c r="BH600" s="45"/>
    </row>
    <row r="601" spans="60:60" x14ac:dyDescent="0.25">
      <c r="BH601" s="45"/>
    </row>
    <row r="602" spans="60:60" x14ac:dyDescent="0.25">
      <c r="BH602" s="45"/>
    </row>
    <row r="603" spans="60:60" x14ac:dyDescent="0.25">
      <c r="BH603" s="45"/>
    </row>
    <row r="604" spans="60:60" x14ac:dyDescent="0.25">
      <c r="BH604" s="45"/>
    </row>
    <row r="605" spans="60:60" x14ac:dyDescent="0.25">
      <c r="BH605" s="45"/>
    </row>
    <row r="606" spans="60:60" x14ac:dyDescent="0.25">
      <c r="BH606" s="45"/>
    </row>
    <row r="607" spans="60:60" x14ac:dyDescent="0.25">
      <c r="BH607" s="45"/>
    </row>
    <row r="608" spans="60:60" x14ac:dyDescent="0.25">
      <c r="BH608" s="45"/>
    </row>
    <row r="609" spans="60:60" x14ac:dyDescent="0.25">
      <c r="BH609" s="45"/>
    </row>
    <row r="610" spans="60:60" x14ac:dyDescent="0.25">
      <c r="BH610" s="45"/>
    </row>
    <row r="611" spans="60:60" x14ac:dyDescent="0.25">
      <c r="BH611" s="45"/>
    </row>
    <row r="612" spans="60:60" x14ac:dyDescent="0.25">
      <c r="BH612" s="45"/>
    </row>
    <row r="613" spans="60:60" x14ac:dyDescent="0.25">
      <c r="BH613" s="45"/>
    </row>
    <row r="614" spans="60:60" x14ac:dyDescent="0.25">
      <c r="BH614" s="45"/>
    </row>
    <row r="615" spans="60:60" x14ac:dyDescent="0.25">
      <c r="BH615" s="45"/>
    </row>
    <row r="616" spans="60:60" x14ac:dyDescent="0.25">
      <c r="BH616" s="45"/>
    </row>
    <row r="617" spans="60:60" x14ac:dyDescent="0.25">
      <c r="BH617" s="45"/>
    </row>
    <row r="618" spans="60:60" x14ac:dyDescent="0.25">
      <c r="BH618" s="45"/>
    </row>
    <row r="619" spans="60:60" x14ac:dyDescent="0.25">
      <c r="BH619" s="45"/>
    </row>
    <row r="620" spans="60:60" x14ac:dyDescent="0.25">
      <c r="BH620" s="45"/>
    </row>
    <row r="621" spans="60:60" x14ac:dyDescent="0.25">
      <c r="BH621" s="45"/>
    </row>
    <row r="622" spans="60:60" x14ac:dyDescent="0.25">
      <c r="BH622" s="45"/>
    </row>
    <row r="623" spans="60:60" x14ac:dyDescent="0.25">
      <c r="BH623" s="45"/>
    </row>
    <row r="624" spans="60:60" x14ac:dyDescent="0.25">
      <c r="BH624" s="45"/>
    </row>
    <row r="625" spans="60:60" x14ac:dyDescent="0.25">
      <c r="BH625" s="45"/>
    </row>
    <row r="626" spans="60:60" x14ac:dyDescent="0.25">
      <c r="BH626" s="45"/>
    </row>
    <row r="627" spans="60:60" x14ac:dyDescent="0.25">
      <c r="BH627" s="45"/>
    </row>
    <row r="628" spans="60:60" x14ac:dyDescent="0.25">
      <c r="BH628" s="45"/>
    </row>
    <row r="629" spans="60:60" x14ac:dyDescent="0.25">
      <c r="BH629" s="45"/>
    </row>
    <row r="630" spans="60:60" x14ac:dyDescent="0.25">
      <c r="BH630" s="45"/>
    </row>
    <row r="631" spans="60:60" x14ac:dyDescent="0.25">
      <c r="BH631" s="45"/>
    </row>
    <row r="632" spans="60:60" x14ac:dyDescent="0.25">
      <c r="BH632" s="45"/>
    </row>
    <row r="633" spans="60:60" x14ac:dyDescent="0.25">
      <c r="BH633" s="45"/>
    </row>
    <row r="634" spans="60:60" x14ac:dyDescent="0.25">
      <c r="BH634" s="45"/>
    </row>
    <row r="635" spans="60:60" x14ac:dyDescent="0.25">
      <c r="BH635" s="45"/>
    </row>
    <row r="636" spans="60:60" x14ac:dyDescent="0.25">
      <c r="BH636" s="45"/>
    </row>
    <row r="637" spans="60:60" x14ac:dyDescent="0.25">
      <c r="BH637" s="45"/>
    </row>
    <row r="638" spans="60:60" x14ac:dyDescent="0.25">
      <c r="BH638" s="45"/>
    </row>
    <row r="639" spans="60:60" x14ac:dyDescent="0.25">
      <c r="BH639" s="45"/>
    </row>
    <row r="640" spans="60:60" x14ac:dyDescent="0.25">
      <c r="BH640" s="45"/>
    </row>
    <row r="641" spans="60:60" x14ac:dyDescent="0.25">
      <c r="BH641" s="45"/>
    </row>
    <row r="642" spans="60:60" x14ac:dyDescent="0.25">
      <c r="BH642" s="45"/>
    </row>
    <row r="643" spans="60:60" x14ac:dyDescent="0.25">
      <c r="BH643" s="45"/>
    </row>
    <row r="644" spans="60:60" x14ac:dyDescent="0.25">
      <c r="BH644" s="45"/>
    </row>
    <row r="645" spans="60:60" x14ac:dyDescent="0.25">
      <c r="BH645" s="45"/>
    </row>
    <row r="646" spans="60:60" x14ac:dyDescent="0.25">
      <c r="BH646" s="45"/>
    </row>
    <row r="647" spans="60:60" x14ac:dyDescent="0.25">
      <c r="BH647" s="45"/>
    </row>
    <row r="648" spans="60:60" x14ac:dyDescent="0.25">
      <c r="BH648" s="45"/>
    </row>
    <row r="649" spans="60:60" x14ac:dyDescent="0.25">
      <c r="BH649" s="45"/>
    </row>
    <row r="650" spans="60:60" x14ac:dyDescent="0.25">
      <c r="BH650" s="45"/>
    </row>
    <row r="651" spans="60:60" x14ac:dyDescent="0.25">
      <c r="BH651" s="45"/>
    </row>
    <row r="652" spans="60:60" x14ac:dyDescent="0.25">
      <c r="BH652" s="45"/>
    </row>
    <row r="653" spans="60:60" x14ac:dyDescent="0.25">
      <c r="BH653" s="45"/>
    </row>
    <row r="654" spans="60:60" x14ac:dyDescent="0.25">
      <c r="BH654" s="45"/>
    </row>
    <row r="655" spans="60:60" x14ac:dyDescent="0.25">
      <c r="BH655" s="45"/>
    </row>
    <row r="656" spans="60:60" x14ac:dyDescent="0.25">
      <c r="BH656" s="45"/>
    </row>
    <row r="657" spans="60:60" x14ac:dyDescent="0.25">
      <c r="BH657" s="45"/>
    </row>
    <row r="658" spans="60:60" x14ac:dyDescent="0.25">
      <c r="BH658" s="45"/>
    </row>
    <row r="659" spans="60:60" x14ac:dyDescent="0.25">
      <c r="BH659" s="45"/>
    </row>
    <row r="660" spans="60:60" x14ac:dyDescent="0.25">
      <c r="BH660" s="45"/>
    </row>
    <row r="661" spans="60:60" x14ac:dyDescent="0.25">
      <c r="BH661" s="45"/>
    </row>
    <row r="662" spans="60:60" x14ac:dyDescent="0.25">
      <c r="BH662" s="45"/>
    </row>
    <row r="663" spans="60:60" x14ac:dyDescent="0.25">
      <c r="BH663" s="45"/>
    </row>
    <row r="664" spans="60:60" x14ac:dyDescent="0.25">
      <c r="BH664" s="45"/>
    </row>
    <row r="665" spans="60:60" x14ac:dyDescent="0.25">
      <c r="BH665" s="45"/>
    </row>
    <row r="666" spans="60:60" x14ac:dyDescent="0.25">
      <c r="BH666" s="45"/>
    </row>
    <row r="667" spans="60:60" x14ac:dyDescent="0.25">
      <c r="BH667" s="45"/>
    </row>
    <row r="668" spans="60:60" x14ac:dyDescent="0.25">
      <c r="BH668" s="45"/>
    </row>
    <row r="669" spans="60:60" x14ac:dyDescent="0.25">
      <c r="BH669" s="45"/>
    </row>
    <row r="670" spans="60:60" x14ac:dyDescent="0.25">
      <c r="BH670" s="45"/>
    </row>
    <row r="671" spans="60:60" x14ac:dyDescent="0.25">
      <c r="BH671" s="45"/>
    </row>
    <row r="672" spans="60:60" x14ac:dyDescent="0.25">
      <c r="BH672" s="45"/>
    </row>
    <row r="673" spans="60:60" x14ac:dyDescent="0.25">
      <c r="BH673" s="45"/>
    </row>
    <row r="674" spans="60:60" x14ac:dyDescent="0.25">
      <c r="BH674" s="45"/>
    </row>
    <row r="675" spans="60:60" x14ac:dyDescent="0.25">
      <c r="BH675" s="45"/>
    </row>
    <row r="676" spans="60:60" x14ac:dyDescent="0.25">
      <c r="BH676" s="45"/>
    </row>
    <row r="677" spans="60:60" x14ac:dyDescent="0.25">
      <c r="BH677" s="45"/>
    </row>
    <row r="678" spans="60:60" x14ac:dyDescent="0.25">
      <c r="BH678" s="45"/>
    </row>
    <row r="679" spans="60:60" x14ac:dyDescent="0.25">
      <c r="BH679" s="45"/>
    </row>
    <row r="680" spans="60:60" x14ac:dyDescent="0.25">
      <c r="BH680" s="45"/>
    </row>
    <row r="681" spans="60:60" x14ac:dyDescent="0.25">
      <c r="BH681" s="45"/>
    </row>
    <row r="682" spans="60:60" x14ac:dyDescent="0.25">
      <c r="BH682" s="45"/>
    </row>
    <row r="683" spans="60:60" x14ac:dyDescent="0.25">
      <c r="BH683" s="45"/>
    </row>
    <row r="684" spans="60:60" x14ac:dyDescent="0.25">
      <c r="BH684" s="45"/>
    </row>
    <row r="685" spans="60:60" x14ac:dyDescent="0.25">
      <c r="BH685" s="45"/>
    </row>
    <row r="686" spans="60:60" x14ac:dyDescent="0.25">
      <c r="BH686" s="45"/>
    </row>
    <row r="687" spans="60:60" x14ac:dyDescent="0.25">
      <c r="BH687" s="45"/>
    </row>
    <row r="688" spans="60:60" x14ac:dyDescent="0.25">
      <c r="BH688" s="45"/>
    </row>
    <row r="689" spans="60:60" x14ac:dyDescent="0.25">
      <c r="BH689" s="45"/>
    </row>
    <row r="690" spans="60:60" x14ac:dyDescent="0.25">
      <c r="BH690" s="45"/>
    </row>
    <row r="691" spans="60:60" x14ac:dyDescent="0.25">
      <c r="BH691" s="45"/>
    </row>
    <row r="692" spans="60:60" x14ac:dyDescent="0.25">
      <c r="BH692" s="45"/>
    </row>
    <row r="693" spans="60:60" x14ac:dyDescent="0.25">
      <c r="BH693" s="45"/>
    </row>
    <row r="694" spans="60:60" x14ac:dyDescent="0.25">
      <c r="BH694" s="45"/>
    </row>
    <row r="695" spans="60:60" x14ac:dyDescent="0.25">
      <c r="BH695" s="45"/>
    </row>
    <row r="696" spans="60:60" x14ac:dyDescent="0.25">
      <c r="BH696" s="45"/>
    </row>
    <row r="697" spans="60:60" x14ac:dyDescent="0.25">
      <c r="BH697" s="45"/>
    </row>
    <row r="698" spans="60:60" x14ac:dyDescent="0.25">
      <c r="BH698" s="45"/>
    </row>
    <row r="699" spans="60:60" x14ac:dyDescent="0.25">
      <c r="BH699" s="45"/>
    </row>
    <row r="700" spans="60:60" x14ac:dyDescent="0.25">
      <c r="BH700" s="45"/>
    </row>
    <row r="701" spans="60:60" x14ac:dyDescent="0.25">
      <c r="BH701" s="45"/>
    </row>
    <row r="702" spans="60:60" x14ac:dyDescent="0.25">
      <c r="BH702" s="45"/>
    </row>
    <row r="703" spans="60:60" x14ac:dyDescent="0.25">
      <c r="BH703" s="45"/>
    </row>
    <row r="704" spans="60:60" x14ac:dyDescent="0.25">
      <c r="BH704" s="45"/>
    </row>
    <row r="705" spans="60:60" x14ac:dyDescent="0.25">
      <c r="BH705" s="45"/>
    </row>
    <row r="706" spans="60:60" x14ac:dyDescent="0.25">
      <c r="BH706" s="45"/>
    </row>
    <row r="707" spans="60:60" x14ac:dyDescent="0.25">
      <c r="BH707" s="45"/>
    </row>
    <row r="708" spans="60:60" x14ac:dyDescent="0.25">
      <c r="BH708" s="45"/>
    </row>
    <row r="709" spans="60:60" x14ac:dyDescent="0.25">
      <c r="BH709" s="45"/>
    </row>
    <row r="710" spans="60:60" x14ac:dyDescent="0.25">
      <c r="BH710" s="45"/>
    </row>
    <row r="711" spans="60:60" x14ac:dyDescent="0.25">
      <c r="BH711" s="45"/>
    </row>
    <row r="712" spans="60:60" x14ac:dyDescent="0.25">
      <c r="BH712" s="45"/>
    </row>
    <row r="713" spans="60:60" x14ac:dyDescent="0.25">
      <c r="BH713" s="45"/>
    </row>
    <row r="714" spans="60:60" x14ac:dyDescent="0.25">
      <c r="BH714" s="45"/>
    </row>
    <row r="715" spans="60:60" x14ac:dyDescent="0.25">
      <c r="BH715" s="45"/>
    </row>
    <row r="716" spans="60:60" x14ac:dyDescent="0.25">
      <c r="BH716" s="45"/>
    </row>
    <row r="717" spans="60:60" x14ac:dyDescent="0.25">
      <c r="BH717" s="45"/>
    </row>
    <row r="718" spans="60:60" x14ac:dyDescent="0.25">
      <c r="BH718" s="45"/>
    </row>
    <row r="719" spans="60:60" x14ac:dyDescent="0.25">
      <c r="BH719" s="45"/>
    </row>
    <row r="720" spans="60:60" x14ac:dyDescent="0.25">
      <c r="BH720" s="45"/>
    </row>
    <row r="721" spans="60:60" x14ac:dyDescent="0.25">
      <c r="BH721" s="45"/>
    </row>
    <row r="722" spans="60:60" x14ac:dyDescent="0.25">
      <c r="BH722" s="45"/>
    </row>
    <row r="723" spans="60:60" x14ac:dyDescent="0.25">
      <c r="BH723" s="45"/>
    </row>
    <row r="724" spans="60:60" x14ac:dyDescent="0.25">
      <c r="BH724" s="45"/>
    </row>
    <row r="725" spans="60:60" x14ac:dyDescent="0.25">
      <c r="BH725" s="45"/>
    </row>
    <row r="726" spans="60:60" x14ac:dyDescent="0.25">
      <c r="BH726" s="45"/>
    </row>
    <row r="727" spans="60:60" x14ac:dyDescent="0.25">
      <c r="BH727" s="45"/>
    </row>
    <row r="728" spans="60:60" x14ac:dyDescent="0.25">
      <c r="BH728" s="45"/>
    </row>
    <row r="729" spans="60:60" x14ac:dyDescent="0.25">
      <c r="BH729" s="45"/>
    </row>
    <row r="730" spans="60:60" x14ac:dyDescent="0.25">
      <c r="BH730" s="45"/>
    </row>
    <row r="731" spans="60:60" x14ac:dyDescent="0.25">
      <c r="BH731" s="45"/>
    </row>
    <row r="732" spans="60:60" x14ac:dyDescent="0.25">
      <c r="BH732" s="45"/>
    </row>
    <row r="733" spans="60:60" x14ac:dyDescent="0.25">
      <c r="BH733" s="45"/>
    </row>
    <row r="734" spans="60:60" x14ac:dyDescent="0.25">
      <c r="BH734" s="45"/>
    </row>
    <row r="735" spans="60:60" x14ac:dyDescent="0.25">
      <c r="BH735" s="45"/>
    </row>
    <row r="736" spans="60:60" x14ac:dyDescent="0.25">
      <c r="BH736" s="45"/>
    </row>
    <row r="737" spans="60:60" x14ac:dyDescent="0.25">
      <c r="BH737" s="45"/>
    </row>
    <row r="738" spans="60:60" x14ac:dyDescent="0.25">
      <c r="BH738" s="45"/>
    </row>
    <row r="739" spans="60:60" x14ac:dyDescent="0.25">
      <c r="BH739" s="45"/>
    </row>
    <row r="740" spans="60:60" x14ac:dyDescent="0.25">
      <c r="BH740" s="45"/>
    </row>
    <row r="741" spans="60:60" x14ac:dyDescent="0.25">
      <c r="BH741" s="45"/>
    </row>
    <row r="742" spans="60:60" x14ac:dyDescent="0.25">
      <c r="BH742" s="45"/>
    </row>
    <row r="743" spans="60:60" x14ac:dyDescent="0.25">
      <c r="BH743" s="45"/>
    </row>
    <row r="744" spans="60:60" x14ac:dyDescent="0.25">
      <c r="BH744" s="45"/>
    </row>
    <row r="745" spans="60:60" x14ac:dyDescent="0.25">
      <c r="BH745" s="45"/>
    </row>
    <row r="746" spans="60:60" x14ac:dyDescent="0.25">
      <c r="BH746" s="45"/>
    </row>
    <row r="747" spans="60:60" x14ac:dyDescent="0.25">
      <c r="BH747" s="45"/>
    </row>
    <row r="748" spans="60:60" x14ac:dyDescent="0.25">
      <c r="BH748" s="45"/>
    </row>
    <row r="749" spans="60:60" x14ac:dyDescent="0.25">
      <c r="BH749" s="45"/>
    </row>
    <row r="750" spans="60:60" x14ac:dyDescent="0.25">
      <c r="BH750" s="45"/>
    </row>
    <row r="751" spans="60:60" x14ac:dyDescent="0.25">
      <c r="BH751" s="45"/>
    </row>
    <row r="752" spans="60:60" x14ac:dyDescent="0.25">
      <c r="BH752" s="45"/>
    </row>
    <row r="753" spans="60:60" x14ac:dyDescent="0.25">
      <c r="BH753" s="45"/>
    </row>
    <row r="754" spans="60:60" x14ac:dyDescent="0.25">
      <c r="BH754" s="45"/>
    </row>
    <row r="755" spans="60:60" x14ac:dyDescent="0.25">
      <c r="BH755" s="45"/>
    </row>
    <row r="756" spans="60:60" x14ac:dyDescent="0.25">
      <c r="BH756" s="45"/>
    </row>
    <row r="757" spans="60:60" x14ac:dyDescent="0.25">
      <c r="BH757" s="45"/>
    </row>
    <row r="758" spans="60:60" x14ac:dyDescent="0.25">
      <c r="BH758" s="45"/>
    </row>
    <row r="759" spans="60:60" x14ac:dyDescent="0.25">
      <c r="BH759" s="45"/>
    </row>
    <row r="760" spans="60:60" x14ac:dyDescent="0.25">
      <c r="BH760" s="45"/>
    </row>
    <row r="761" spans="60:60" x14ac:dyDescent="0.25">
      <c r="BH761" s="45"/>
    </row>
    <row r="762" spans="60:60" x14ac:dyDescent="0.25">
      <c r="BH762" s="45"/>
    </row>
    <row r="763" spans="60:60" x14ac:dyDescent="0.25">
      <c r="BH763" s="45"/>
    </row>
    <row r="764" spans="60:60" x14ac:dyDescent="0.25">
      <c r="BH764" s="45"/>
    </row>
    <row r="765" spans="60:60" x14ac:dyDescent="0.25">
      <c r="BH765" s="45"/>
    </row>
    <row r="766" spans="60:60" x14ac:dyDescent="0.25">
      <c r="BH766" s="45"/>
    </row>
    <row r="767" spans="60:60" x14ac:dyDescent="0.25">
      <c r="BH767" s="45"/>
    </row>
    <row r="768" spans="60:60" x14ac:dyDescent="0.25">
      <c r="BH768" s="45"/>
    </row>
    <row r="769" spans="60:60" x14ac:dyDescent="0.25">
      <c r="BH769" s="45"/>
    </row>
    <row r="770" spans="60:60" x14ac:dyDescent="0.25">
      <c r="BH770" s="45"/>
    </row>
    <row r="771" spans="60:60" x14ac:dyDescent="0.25">
      <c r="BH771" s="45"/>
    </row>
    <row r="772" spans="60:60" x14ac:dyDescent="0.25">
      <c r="BH772" s="45"/>
    </row>
    <row r="773" spans="60:60" x14ac:dyDescent="0.25">
      <c r="BH773" s="45"/>
    </row>
    <row r="774" spans="60:60" x14ac:dyDescent="0.25">
      <c r="BH774" s="45"/>
    </row>
    <row r="775" spans="60:60" x14ac:dyDescent="0.25">
      <c r="BH775" s="45"/>
    </row>
    <row r="776" spans="60:60" x14ac:dyDescent="0.25">
      <c r="BH776" s="45"/>
    </row>
    <row r="777" spans="60:60" x14ac:dyDescent="0.25">
      <c r="BH777" s="45"/>
    </row>
    <row r="778" spans="60:60" x14ac:dyDescent="0.25">
      <c r="BH778" s="45"/>
    </row>
    <row r="779" spans="60:60" x14ac:dyDescent="0.25">
      <c r="BH779" s="45"/>
    </row>
    <row r="780" spans="60:60" x14ac:dyDescent="0.25">
      <c r="BH780" s="45"/>
    </row>
    <row r="781" spans="60:60" x14ac:dyDescent="0.25">
      <c r="BH781" s="45"/>
    </row>
    <row r="782" spans="60:60" x14ac:dyDescent="0.25">
      <c r="BH782" s="45"/>
    </row>
    <row r="783" spans="60:60" x14ac:dyDescent="0.25">
      <c r="BH783" s="45"/>
    </row>
    <row r="784" spans="60:60" x14ac:dyDescent="0.25">
      <c r="BH784" s="45"/>
    </row>
    <row r="785" spans="60:60" x14ac:dyDescent="0.25">
      <c r="BH785" s="45"/>
    </row>
    <row r="786" spans="60:60" x14ac:dyDescent="0.25">
      <c r="BH786" s="45"/>
    </row>
    <row r="787" spans="60:60" x14ac:dyDescent="0.25">
      <c r="BH787" s="45"/>
    </row>
    <row r="788" spans="60:60" x14ac:dyDescent="0.25">
      <c r="BH788" s="45"/>
    </row>
    <row r="789" spans="60:60" x14ac:dyDescent="0.25">
      <c r="BH789" s="45"/>
    </row>
    <row r="790" spans="60:60" x14ac:dyDescent="0.25">
      <c r="BH790" s="45"/>
    </row>
    <row r="791" spans="60:60" x14ac:dyDescent="0.25">
      <c r="BH791" s="45"/>
    </row>
    <row r="792" spans="60:60" x14ac:dyDescent="0.25">
      <c r="BH792" s="45"/>
    </row>
    <row r="793" spans="60:60" x14ac:dyDescent="0.25">
      <c r="BH793" s="45"/>
    </row>
    <row r="794" spans="60:60" x14ac:dyDescent="0.25">
      <c r="BH794" s="45"/>
    </row>
    <row r="795" spans="60:60" x14ac:dyDescent="0.25">
      <c r="BH795" s="45"/>
    </row>
    <row r="796" spans="60:60" x14ac:dyDescent="0.25">
      <c r="BH796" s="45"/>
    </row>
    <row r="797" spans="60:60" x14ac:dyDescent="0.25">
      <c r="BH797" s="45"/>
    </row>
    <row r="798" spans="60:60" x14ac:dyDescent="0.25">
      <c r="BH798" s="45"/>
    </row>
    <row r="799" spans="60:60" x14ac:dyDescent="0.25">
      <c r="BH799" s="45"/>
    </row>
    <row r="800" spans="60:60" x14ac:dyDescent="0.25">
      <c r="BH800" s="45"/>
    </row>
    <row r="801" spans="60:60" x14ac:dyDescent="0.25">
      <c r="BH801" s="45"/>
    </row>
    <row r="802" spans="60:60" x14ac:dyDescent="0.25">
      <c r="BH802" s="45"/>
    </row>
    <row r="803" spans="60:60" x14ac:dyDescent="0.25">
      <c r="BH803" s="45"/>
    </row>
    <row r="804" spans="60:60" x14ac:dyDescent="0.25">
      <c r="BH804" s="45"/>
    </row>
    <row r="805" spans="60:60" x14ac:dyDescent="0.25">
      <c r="BH805" s="45"/>
    </row>
    <row r="806" spans="60:60" x14ac:dyDescent="0.25">
      <c r="BH806" s="45"/>
    </row>
    <row r="807" spans="60:60" x14ac:dyDescent="0.25">
      <c r="BH807" s="45"/>
    </row>
    <row r="808" spans="60:60" x14ac:dyDescent="0.25">
      <c r="BH808" s="45"/>
    </row>
    <row r="809" spans="60:60" x14ac:dyDescent="0.25">
      <c r="BH809" s="45"/>
    </row>
    <row r="810" spans="60:60" x14ac:dyDescent="0.25">
      <c r="BH810" s="45"/>
    </row>
    <row r="811" spans="60:60" x14ac:dyDescent="0.25">
      <c r="BH811" s="45"/>
    </row>
    <row r="812" spans="60:60" x14ac:dyDescent="0.25">
      <c r="BH812" s="45"/>
    </row>
    <row r="813" spans="60:60" x14ac:dyDescent="0.25">
      <c r="BH813" s="45"/>
    </row>
    <row r="814" spans="60:60" x14ac:dyDescent="0.25">
      <c r="BH814" s="45"/>
    </row>
    <row r="815" spans="60:60" x14ac:dyDescent="0.25">
      <c r="BH815" s="45"/>
    </row>
    <row r="816" spans="60:60" x14ac:dyDescent="0.25">
      <c r="BH816" s="45"/>
    </row>
    <row r="817" spans="60:60" x14ac:dyDescent="0.25">
      <c r="BH817" s="45"/>
    </row>
    <row r="818" spans="60:60" x14ac:dyDescent="0.25">
      <c r="BH818" s="45"/>
    </row>
    <row r="819" spans="60:60" x14ac:dyDescent="0.25">
      <c r="BH819" s="45"/>
    </row>
    <row r="820" spans="60:60" x14ac:dyDescent="0.25">
      <c r="BH820" s="45"/>
    </row>
    <row r="821" spans="60:60" x14ac:dyDescent="0.25">
      <c r="BH821" s="45"/>
    </row>
    <row r="822" spans="60:60" x14ac:dyDescent="0.25">
      <c r="BH822" s="45"/>
    </row>
    <row r="823" spans="60:60" x14ac:dyDescent="0.25">
      <c r="BH823" s="45"/>
    </row>
    <row r="824" spans="60:60" x14ac:dyDescent="0.25">
      <c r="BH824" s="45"/>
    </row>
    <row r="825" spans="60:60" x14ac:dyDescent="0.25">
      <c r="BH825" s="45"/>
    </row>
    <row r="826" spans="60:60" x14ac:dyDescent="0.25">
      <c r="BH826" s="45"/>
    </row>
    <row r="827" spans="60:60" x14ac:dyDescent="0.25">
      <c r="BH827" s="45"/>
    </row>
    <row r="828" spans="60:60" x14ac:dyDescent="0.25">
      <c r="BH828" s="45"/>
    </row>
    <row r="829" spans="60:60" x14ac:dyDescent="0.25">
      <c r="BH829" s="45"/>
    </row>
    <row r="830" spans="60:60" x14ac:dyDescent="0.25">
      <c r="BH830" s="45"/>
    </row>
    <row r="831" spans="60:60" x14ac:dyDescent="0.25">
      <c r="BH831" s="45"/>
    </row>
    <row r="832" spans="60:60" x14ac:dyDescent="0.25">
      <c r="BH832" s="45"/>
    </row>
    <row r="833" spans="60:60" x14ac:dyDescent="0.25">
      <c r="BH833" s="45"/>
    </row>
    <row r="834" spans="60:60" x14ac:dyDescent="0.25">
      <c r="BH834" s="45"/>
    </row>
    <row r="835" spans="60:60" x14ac:dyDescent="0.25">
      <c r="BH835" s="45"/>
    </row>
    <row r="836" spans="60:60" x14ac:dyDescent="0.25">
      <c r="BH836" s="45"/>
    </row>
    <row r="837" spans="60:60" x14ac:dyDescent="0.25">
      <c r="BH837" s="45"/>
    </row>
    <row r="838" spans="60:60" x14ac:dyDescent="0.25">
      <c r="BH838" s="45"/>
    </row>
    <row r="839" spans="60:60" x14ac:dyDescent="0.25">
      <c r="BH839" s="45"/>
    </row>
    <row r="840" spans="60:60" x14ac:dyDescent="0.25">
      <c r="BH840" s="45"/>
    </row>
    <row r="841" spans="60:60" x14ac:dyDescent="0.25">
      <c r="BH841" s="45"/>
    </row>
    <row r="842" spans="60:60" x14ac:dyDescent="0.25">
      <c r="BH842" s="45"/>
    </row>
    <row r="843" spans="60:60" x14ac:dyDescent="0.25">
      <c r="BH843" s="45"/>
    </row>
    <row r="844" spans="60:60" x14ac:dyDescent="0.25">
      <c r="BH844" s="45"/>
    </row>
    <row r="845" spans="60:60" x14ac:dyDescent="0.25">
      <c r="BH845" s="45"/>
    </row>
    <row r="846" spans="60:60" x14ac:dyDescent="0.25">
      <c r="BH846" s="45"/>
    </row>
    <row r="847" spans="60:60" x14ac:dyDescent="0.25">
      <c r="BH847" s="45"/>
    </row>
    <row r="848" spans="60:60" x14ac:dyDescent="0.25">
      <c r="BH848" s="45"/>
    </row>
    <row r="849" spans="60:60" x14ac:dyDescent="0.25">
      <c r="BH849" s="45"/>
    </row>
    <row r="850" spans="60:60" x14ac:dyDescent="0.25">
      <c r="BH850" s="45"/>
    </row>
    <row r="851" spans="60:60" x14ac:dyDescent="0.25">
      <c r="BH851" s="45"/>
    </row>
    <row r="852" spans="60:60" x14ac:dyDescent="0.25">
      <c r="BH852" s="45"/>
    </row>
    <row r="853" spans="60:60" x14ac:dyDescent="0.25">
      <c r="BH853" s="45"/>
    </row>
    <row r="854" spans="60:60" x14ac:dyDescent="0.25">
      <c r="BH854" s="45"/>
    </row>
    <row r="855" spans="60:60" x14ac:dyDescent="0.25">
      <c r="BH855" s="45"/>
    </row>
    <row r="856" spans="60:60" x14ac:dyDescent="0.25">
      <c r="BH856" s="45"/>
    </row>
    <row r="857" spans="60:60" x14ac:dyDescent="0.25">
      <c r="BH857" s="45"/>
    </row>
    <row r="858" spans="60:60" x14ac:dyDescent="0.25">
      <c r="BH858" s="45"/>
    </row>
    <row r="859" spans="60:60" x14ac:dyDescent="0.25">
      <c r="BH859" s="45"/>
    </row>
    <row r="860" spans="60:60" x14ac:dyDescent="0.25">
      <c r="BH860" s="45"/>
    </row>
    <row r="861" spans="60:60" x14ac:dyDescent="0.25">
      <c r="BH861" s="45"/>
    </row>
    <row r="862" spans="60:60" x14ac:dyDescent="0.25">
      <c r="BH862" s="45"/>
    </row>
    <row r="863" spans="60:60" x14ac:dyDescent="0.25">
      <c r="BH863" s="45"/>
    </row>
    <row r="864" spans="60:60" x14ac:dyDescent="0.25">
      <c r="BH864" s="45"/>
    </row>
    <row r="865" spans="60:60" x14ac:dyDescent="0.25">
      <c r="BH865" s="45"/>
    </row>
    <row r="866" spans="60:60" x14ac:dyDescent="0.25">
      <c r="BH866" s="45"/>
    </row>
    <row r="867" spans="60:60" x14ac:dyDescent="0.25">
      <c r="BH867" s="45"/>
    </row>
    <row r="868" spans="60:60" x14ac:dyDescent="0.25">
      <c r="BH868" s="45"/>
    </row>
    <row r="869" spans="60:60" x14ac:dyDescent="0.25">
      <c r="BH869" s="45"/>
    </row>
    <row r="870" spans="60:60" x14ac:dyDescent="0.25">
      <c r="BH870" s="45"/>
    </row>
    <row r="871" spans="60:60" x14ac:dyDescent="0.25">
      <c r="BH871" s="45"/>
    </row>
    <row r="872" spans="60:60" x14ac:dyDescent="0.25">
      <c r="BH872" s="45"/>
    </row>
    <row r="873" spans="60:60" x14ac:dyDescent="0.25">
      <c r="BH873" s="45"/>
    </row>
    <row r="874" spans="60:60" x14ac:dyDescent="0.25">
      <c r="BH874" s="45"/>
    </row>
    <row r="875" spans="60:60" x14ac:dyDescent="0.25">
      <c r="BH875" s="45"/>
    </row>
    <row r="876" spans="60:60" x14ac:dyDescent="0.25">
      <c r="BH876" s="45"/>
    </row>
    <row r="877" spans="60:60" x14ac:dyDescent="0.25">
      <c r="BH877" s="45"/>
    </row>
    <row r="878" spans="60:60" x14ac:dyDescent="0.25">
      <c r="BH878" s="45"/>
    </row>
    <row r="879" spans="60:60" x14ac:dyDescent="0.25">
      <c r="BH879" s="45"/>
    </row>
    <row r="880" spans="60:60" x14ac:dyDescent="0.25">
      <c r="BH880" s="45"/>
    </row>
    <row r="881" spans="60:60" x14ac:dyDescent="0.25">
      <c r="BH881" s="45"/>
    </row>
    <row r="882" spans="60:60" x14ac:dyDescent="0.25">
      <c r="BH882" s="45"/>
    </row>
    <row r="883" spans="60:60" x14ac:dyDescent="0.25">
      <c r="BH883" s="45"/>
    </row>
    <row r="884" spans="60:60" x14ac:dyDescent="0.25">
      <c r="BH884" s="45"/>
    </row>
    <row r="885" spans="60:60" x14ac:dyDescent="0.25">
      <c r="BH885" s="45"/>
    </row>
    <row r="886" spans="60:60" x14ac:dyDescent="0.25">
      <c r="BH886" s="45"/>
    </row>
    <row r="887" spans="60:60" x14ac:dyDescent="0.25">
      <c r="BH887" s="45"/>
    </row>
    <row r="888" spans="60:60" x14ac:dyDescent="0.25">
      <c r="BH888" s="45"/>
    </row>
    <row r="889" spans="60:60" x14ac:dyDescent="0.25">
      <c r="BH889" s="45"/>
    </row>
    <row r="890" spans="60:60" x14ac:dyDescent="0.25">
      <c r="BH890" s="45"/>
    </row>
    <row r="891" spans="60:60" x14ac:dyDescent="0.25">
      <c r="BH891" s="45"/>
    </row>
    <row r="892" spans="60:60" x14ac:dyDescent="0.25">
      <c r="BH892" s="45"/>
    </row>
    <row r="893" spans="60:60" x14ac:dyDescent="0.25">
      <c r="BH893" s="45"/>
    </row>
    <row r="894" spans="60:60" x14ac:dyDescent="0.25">
      <c r="BH894" s="45"/>
    </row>
    <row r="895" spans="60:60" x14ac:dyDescent="0.25">
      <c r="BH895" s="45"/>
    </row>
    <row r="896" spans="60:60" x14ac:dyDescent="0.25">
      <c r="BH896" s="45"/>
    </row>
    <row r="897" spans="60:60" x14ac:dyDescent="0.25">
      <c r="BH897" s="45"/>
    </row>
    <row r="898" spans="60:60" x14ac:dyDescent="0.25">
      <c r="BH898" s="45"/>
    </row>
    <row r="899" spans="60:60" x14ac:dyDescent="0.25">
      <c r="BH899" s="45"/>
    </row>
    <row r="900" spans="60:60" x14ac:dyDescent="0.25">
      <c r="BH900" s="45"/>
    </row>
    <row r="901" spans="60:60" x14ac:dyDescent="0.25">
      <c r="BH901" s="45"/>
    </row>
    <row r="902" spans="60:60" x14ac:dyDescent="0.25">
      <c r="BH902" s="45"/>
    </row>
    <row r="903" spans="60:60" x14ac:dyDescent="0.25">
      <c r="BH903" s="45"/>
    </row>
    <row r="904" spans="60:60" x14ac:dyDescent="0.25">
      <c r="BH904" s="45"/>
    </row>
    <row r="905" spans="60:60" x14ac:dyDescent="0.25">
      <c r="BH905" s="45"/>
    </row>
    <row r="906" spans="60:60" x14ac:dyDescent="0.25">
      <c r="BH906" s="45"/>
    </row>
    <row r="907" spans="60:60" x14ac:dyDescent="0.25">
      <c r="BH907" s="45"/>
    </row>
    <row r="908" spans="60:60" x14ac:dyDescent="0.25">
      <c r="BH908" s="45"/>
    </row>
    <row r="909" spans="60:60" x14ac:dyDescent="0.25">
      <c r="BH909" s="45"/>
    </row>
    <row r="910" spans="60:60" x14ac:dyDescent="0.25">
      <c r="BH910" s="45"/>
    </row>
    <row r="911" spans="60:60" x14ac:dyDescent="0.25">
      <c r="BH911" s="45"/>
    </row>
    <row r="912" spans="60:60" x14ac:dyDescent="0.25">
      <c r="BH912" s="45"/>
    </row>
    <row r="913" spans="60:60" x14ac:dyDescent="0.25">
      <c r="BH913" s="45"/>
    </row>
    <row r="914" spans="60:60" x14ac:dyDescent="0.25">
      <c r="BH914" s="45"/>
    </row>
    <row r="915" spans="60:60" x14ac:dyDescent="0.25">
      <c r="BH915" s="45"/>
    </row>
    <row r="916" spans="60:60" x14ac:dyDescent="0.25">
      <c r="BH916" s="45"/>
    </row>
    <row r="917" spans="60:60" x14ac:dyDescent="0.25">
      <c r="BH917" s="45"/>
    </row>
    <row r="918" spans="60:60" x14ac:dyDescent="0.25">
      <c r="BH918" s="45"/>
    </row>
    <row r="919" spans="60:60" x14ac:dyDescent="0.25">
      <c r="BH919" s="45"/>
    </row>
    <row r="920" spans="60:60" x14ac:dyDescent="0.25">
      <c r="BH920" s="45"/>
    </row>
    <row r="921" spans="60:60" x14ac:dyDescent="0.25">
      <c r="BH921" s="45"/>
    </row>
    <row r="922" spans="60:60" x14ac:dyDescent="0.25">
      <c r="BH922" s="45"/>
    </row>
    <row r="923" spans="60:60" x14ac:dyDescent="0.25">
      <c r="BH923" s="45"/>
    </row>
    <row r="924" spans="60:60" x14ac:dyDescent="0.25">
      <c r="BH924" s="45"/>
    </row>
    <row r="925" spans="60:60" x14ac:dyDescent="0.25">
      <c r="BH925" s="45"/>
    </row>
    <row r="926" spans="60:60" x14ac:dyDescent="0.25">
      <c r="BH926" s="45"/>
    </row>
    <row r="927" spans="60:60" x14ac:dyDescent="0.25">
      <c r="BH927" s="45"/>
    </row>
    <row r="928" spans="60:60" x14ac:dyDescent="0.25">
      <c r="BH928" s="45"/>
    </row>
    <row r="929" spans="60:60" x14ac:dyDescent="0.25">
      <c r="BH929" s="45"/>
    </row>
    <row r="930" spans="60:60" x14ac:dyDescent="0.25">
      <c r="BH930" s="45"/>
    </row>
    <row r="931" spans="60:60" x14ac:dyDescent="0.25">
      <c r="BH931" s="45"/>
    </row>
    <row r="932" spans="60:60" x14ac:dyDescent="0.25">
      <c r="BH932" s="45"/>
    </row>
    <row r="933" spans="60:60" x14ac:dyDescent="0.25">
      <c r="BH933" s="45"/>
    </row>
    <row r="934" spans="60:60" x14ac:dyDescent="0.25">
      <c r="BH934" s="45"/>
    </row>
    <row r="935" spans="60:60" x14ac:dyDescent="0.25">
      <c r="BH935" s="45"/>
    </row>
    <row r="936" spans="60:60" x14ac:dyDescent="0.25">
      <c r="BH936" s="45"/>
    </row>
    <row r="937" spans="60:60" x14ac:dyDescent="0.25">
      <c r="BH937" s="45"/>
    </row>
    <row r="938" spans="60:60" x14ac:dyDescent="0.25">
      <c r="BH938" s="45"/>
    </row>
    <row r="939" spans="60:60" x14ac:dyDescent="0.25">
      <c r="BH939" s="45"/>
    </row>
    <row r="940" spans="60:60" x14ac:dyDescent="0.25">
      <c r="BH940" s="45"/>
    </row>
    <row r="941" spans="60:60" x14ac:dyDescent="0.25">
      <c r="BH941" s="45"/>
    </row>
    <row r="942" spans="60:60" x14ac:dyDescent="0.25">
      <c r="BH942" s="45"/>
    </row>
    <row r="943" spans="60:60" x14ac:dyDescent="0.25">
      <c r="BH943" s="45"/>
    </row>
    <row r="944" spans="60:60" x14ac:dyDescent="0.25">
      <c r="BH944" s="45"/>
    </row>
    <row r="945" spans="60:60" x14ac:dyDescent="0.25">
      <c r="BH945" s="45"/>
    </row>
    <row r="946" spans="60:60" x14ac:dyDescent="0.25">
      <c r="BH946" s="45"/>
    </row>
    <row r="947" spans="60:60" x14ac:dyDescent="0.25">
      <c r="BH947" s="45"/>
    </row>
    <row r="948" spans="60:60" x14ac:dyDescent="0.25">
      <c r="BH948" s="45"/>
    </row>
    <row r="949" spans="60:60" x14ac:dyDescent="0.25">
      <c r="BH949" s="45"/>
    </row>
    <row r="950" spans="60:60" x14ac:dyDescent="0.25">
      <c r="BH950" s="45"/>
    </row>
    <row r="951" spans="60:60" x14ac:dyDescent="0.25">
      <c r="BH951" s="45"/>
    </row>
    <row r="952" spans="60:60" x14ac:dyDescent="0.25">
      <c r="BH952" s="45"/>
    </row>
    <row r="953" spans="60:60" x14ac:dyDescent="0.25">
      <c r="BH953" s="45"/>
    </row>
    <row r="954" spans="60:60" x14ac:dyDescent="0.25">
      <c r="BH954" s="45"/>
    </row>
    <row r="955" spans="60:60" x14ac:dyDescent="0.25">
      <c r="BH955" s="45"/>
    </row>
    <row r="956" spans="60:60" x14ac:dyDescent="0.25">
      <c r="BH956" s="45"/>
    </row>
    <row r="957" spans="60:60" x14ac:dyDescent="0.25">
      <c r="BH957" s="45"/>
    </row>
    <row r="958" spans="60:60" x14ac:dyDescent="0.25">
      <c r="BH958" s="45"/>
    </row>
    <row r="959" spans="60:60" x14ac:dyDescent="0.25">
      <c r="BH959" s="45"/>
    </row>
    <row r="960" spans="60:60" x14ac:dyDescent="0.25">
      <c r="BH960" s="45"/>
    </row>
    <row r="961" spans="60:60" x14ac:dyDescent="0.25">
      <c r="BH961" s="45"/>
    </row>
    <row r="962" spans="60:60" x14ac:dyDescent="0.25">
      <c r="BH962" s="45"/>
    </row>
    <row r="963" spans="60:60" x14ac:dyDescent="0.25">
      <c r="BH963" s="45"/>
    </row>
    <row r="964" spans="60:60" x14ac:dyDescent="0.25">
      <c r="BH964" s="45"/>
    </row>
    <row r="965" spans="60:60" x14ac:dyDescent="0.25">
      <c r="BH965" s="45"/>
    </row>
    <row r="966" spans="60:60" x14ac:dyDescent="0.25">
      <c r="BH966" s="45"/>
    </row>
    <row r="967" spans="60:60" x14ac:dyDescent="0.25">
      <c r="BH967" s="45"/>
    </row>
    <row r="968" spans="60:60" x14ac:dyDescent="0.25">
      <c r="BH968" s="45"/>
    </row>
    <row r="969" spans="60:60" x14ac:dyDescent="0.25">
      <c r="BH969" s="45"/>
    </row>
    <row r="970" spans="60:60" x14ac:dyDescent="0.25">
      <c r="BH970" s="45"/>
    </row>
    <row r="971" spans="60:60" x14ac:dyDescent="0.25">
      <c r="BH971" s="45"/>
    </row>
    <row r="972" spans="60:60" x14ac:dyDescent="0.25">
      <c r="BH972" s="45"/>
    </row>
    <row r="973" spans="60:60" x14ac:dyDescent="0.25">
      <c r="BH973" s="45"/>
    </row>
    <row r="974" spans="60:60" x14ac:dyDescent="0.25">
      <c r="BH974" s="45"/>
    </row>
    <row r="975" spans="60:60" x14ac:dyDescent="0.25">
      <c r="BH975" s="45"/>
    </row>
    <row r="976" spans="60:60" x14ac:dyDescent="0.25">
      <c r="BH976" s="45"/>
    </row>
    <row r="977" spans="60:60" x14ac:dyDescent="0.25">
      <c r="BH977" s="45"/>
    </row>
    <row r="978" spans="60:60" x14ac:dyDescent="0.25">
      <c r="BH978" s="45"/>
    </row>
    <row r="979" spans="60:60" x14ac:dyDescent="0.25">
      <c r="BH979" s="45"/>
    </row>
    <row r="980" spans="60:60" x14ac:dyDescent="0.25">
      <c r="BH980" s="45"/>
    </row>
    <row r="981" spans="60:60" x14ac:dyDescent="0.25">
      <c r="BH981" s="45"/>
    </row>
    <row r="982" spans="60:60" x14ac:dyDescent="0.25">
      <c r="BH982" s="45"/>
    </row>
    <row r="983" spans="60:60" x14ac:dyDescent="0.25">
      <c r="BH983" s="45"/>
    </row>
    <row r="984" spans="60:60" x14ac:dyDescent="0.25">
      <c r="BH984" s="45"/>
    </row>
    <row r="985" spans="60:60" x14ac:dyDescent="0.25">
      <c r="BH985" s="45"/>
    </row>
    <row r="986" spans="60:60" x14ac:dyDescent="0.25">
      <c r="BH986" s="45"/>
    </row>
    <row r="987" spans="60:60" x14ac:dyDescent="0.25">
      <c r="BH987" s="45"/>
    </row>
    <row r="988" spans="60:60" x14ac:dyDescent="0.25">
      <c r="BH988" s="45"/>
    </row>
    <row r="989" spans="60:60" x14ac:dyDescent="0.25">
      <c r="BH989" s="45"/>
    </row>
    <row r="990" spans="60:60" x14ac:dyDescent="0.25">
      <c r="BH990" s="45"/>
    </row>
    <row r="991" spans="60:60" x14ac:dyDescent="0.25">
      <c r="BH991" s="45"/>
    </row>
    <row r="992" spans="60:60" x14ac:dyDescent="0.25">
      <c r="BH992" s="45"/>
    </row>
    <row r="993" spans="60:60" x14ac:dyDescent="0.25">
      <c r="BH993" s="45"/>
    </row>
    <row r="994" spans="60:60" x14ac:dyDescent="0.25">
      <c r="BH994" s="45"/>
    </row>
    <row r="995" spans="60:60" x14ac:dyDescent="0.25">
      <c r="BH995" s="45"/>
    </row>
    <row r="996" spans="60:60" x14ac:dyDescent="0.25">
      <c r="BH996" s="45"/>
    </row>
    <row r="997" spans="60:60" x14ac:dyDescent="0.25">
      <c r="BH997" s="45"/>
    </row>
    <row r="998" spans="60:60" x14ac:dyDescent="0.25">
      <c r="BH998" s="45"/>
    </row>
    <row r="999" spans="60:60" x14ac:dyDescent="0.25">
      <c r="BH999" s="45"/>
    </row>
    <row r="1000" spans="60:60" x14ac:dyDescent="0.25">
      <c r="BH1000" s="45"/>
    </row>
    <row r="1001" spans="60:60" x14ac:dyDescent="0.25">
      <c r="BH1001" s="45"/>
    </row>
    <row r="1002" spans="60:60" x14ac:dyDescent="0.25">
      <c r="BH1002" s="45"/>
    </row>
    <row r="1003" spans="60:60" x14ac:dyDescent="0.25">
      <c r="BH1003" s="45"/>
    </row>
    <row r="1004" spans="60:60" x14ac:dyDescent="0.25">
      <c r="BH1004" s="45"/>
    </row>
    <row r="1005" spans="60:60" x14ac:dyDescent="0.25">
      <c r="BH1005" s="45"/>
    </row>
    <row r="1006" spans="60:60" x14ac:dyDescent="0.25">
      <c r="BH1006" s="45"/>
    </row>
    <row r="1007" spans="60:60" x14ac:dyDescent="0.25">
      <c r="BH1007" s="45"/>
    </row>
    <row r="1008" spans="60:60" x14ac:dyDescent="0.25">
      <c r="BH1008" s="45"/>
    </row>
    <row r="1009" spans="60:60" x14ac:dyDescent="0.25">
      <c r="BH1009" s="45"/>
    </row>
    <row r="1010" spans="60:60" x14ac:dyDescent="0.25">
      <c r="BH1010" s="45"/>
    </row>
    <row r="1011" spans="60:60" x14ac:dyDescent="0.25">
      <c r="BH1011" s="45"/>
    </row>
    <row r="1012" spans="60:60" x14ac:dyDescent="0.25">
      <c r="BH1012" s="45"/>
    </row>
    <row r="1013" spans="60:60" x14ac:dyDescent="0.25">
      <c r="BH1013" s="45"/>
    </row>
    <row r="1014" spans="60:60" x14ac:dyDescent="0.25">
      <c r="BH1014" s="45"/>
    </row>
    <row r="1015" spans="60:60" x14ac:dyDescent="0.25">
      <c r="BH1015" s="45"/>
    </row>
    <row r="1016" spans="60:60" x14ac:dyDescent="0.25">
      <c r="BH1016" s="45"/>
    </row>
    <row r="1017" spans="60:60" x14ac:dyDescent="0.25">
      <c r="BH1017" s="45"/>
    </row>
    <row r="1018" spans="60:60" x14ac:dyDescent="0.25">
      <c r="BH1018" s="45"/>
    </row>
    <row r="1019" spans="60:60" x14ac:dyDescent="0.25">
      <c r="BH1019" s="45"/>
    </row>
    <row r="1020" spans="60:60" x14ac:dyDescent="0.25">
      <c r="BH1020" s="45"/>
    </row>
    <row r="1021" spans="60:60" x14ac:dyDescent="0.25">
      <c r="BH1021" s="45"/>
    </row>
    <row r="1022" spans="60:60" x14ac:dyDescent="0.25">
      <c r="BH1022" s="45"/>
    </row>
    <row r="1023" spans="60:60" x14ac:dyDescent="0.25">
      <c r="BH1023" s="45"/>
    </row>
    <row r="1024" spans="60:60" x14ac:dyDescent="0.25">
      <c r="BH1024" s="45"/>
    </row>
    <row r="1025" spans="60:60" x14ac:dyDescent="0.25">
      <c r="BH1025" s="45"/>
    </row>
    <row r="1026" spans="60:60" x14ac:dyDescent="0.25">
      <c r="BH1026" s="45"/>
    </row>
    <row r="1027" spans="60:60" x14ac:dyDescent="0.25">
      <c r="BH1027" s="45"/>
    </row>
    <row r="1028" spans="60:60" x14ac:dyDescent="0.25">
      <c r="BH1028" s="45"/>
    </row>
    <row r="1029" spans="60:60" x14ac:dyDescent="0.25">
      <c r="BH1029" s="45"/>
    </row>
    <row r="1030" spans="60:60" x14ac:dyDescent="0.25">
      <c r="BH1030" s="45"/>
    </row>
    <row r="1031" spans="60:60" x14ac:dyDescent="0.25">
      <c r="BH1031" s="45"/>
    </row>
    <row r="1032" spans="60:60" x14ac:dyDescent="0.25">
      <c r="BH1032" s="45"/>
    </row>
    <row r="1033" spans="60:60" x14ac:dyDescent="0.25">
      <c r="BH1033" s="45"/>
    </row>
    <row r="1034" spans="60:60" x14ac:dyDescent="0.25">
      <c r="BH1034" s="45"/>
    </row>
    <row r="1035" spans="60:60" x14ac:dyDescent="0.25">
      <c r="BH1035" s="45"/>
    </row>
    <row r="1036" spans="60:60" x14ac:dyDescent="0.25">
      <c r="BH1036" s="45"/>
    </row>
    <row r="1037" spans="60:60" x14ac:dyDescent="0.25">
      <c r="BH1037" s="45"/>
    </row>
    <row r="1038" spans="60:60" x14ac:dyDescent="0.25">
      <c r="BH1038" s="45"/>
    </row>
    <row r="1039" spans="60:60" x14ac:dyDescent="0.25">
      <c r="BH1039" s="45"/>
    </row>
    <row r="1040" spans="60:60" x14ac:dyDescent="0.25">
      <c r="BH1040" s="45"/>
    </row>
    <row r="1041" spans="60:60" x14ac:dyDescent="0.25">
      <c r="BH1041" s="45"/>
    </row>
    <row r="1042" spans="60:60" x14ac:dyDescent="0.25">
      <c r="BH1042" s="45"/>
    </row>
    <row r="1043" spans="60:60" x14ac:dyDescent="0.25">
      <c r="BH1043" s="45"/>
    </row>
    <row r="1044" spans="60:60" x14ac:dyDescent="0.25">
      <c r="BH1044" s="45"/>
    </row>
    <row r="1045" spans="60:60" x14ac:dyDescent="0.25">
      <c r="BH1045" s="45"/>
    </row>
    <row r="1046" spans="60:60" x14ac:dyDescent="0.25">
      <c r="BH1046" s="45"/>
    </row>
    <row r="1047" spans="60:60" x14ac:dyDescent="0.25">
      <c r="BH1047" s="45"/>
    </row>
    <row r="1048" spans="60:60" x14ac:dyDescent="0.25">
      <c r="BH1048" s="45"/>
    </row>
    <row r="1049" spans="60:60" x14ac:dyDescent="0.25">
      <c r="BH1049" s="45"/>
    </row>
    <row r="1050" spans="60:60" x14ac:dyDescent="0.25">
      <c r="BH1050" s="45"/>
    </row>
    <row r="1051" spans="60:60" x14ac:dyDescent="0.25">
      <c r="BH1051" s="45"/>
    </row>
    <row r="1052" spans="60:60" x14ac:dyDescent="0.25">
      <c r="BH1052" s="45"/>
    </row>
    <row r="1053" spans="60:60" x14ac:dyDescent="0.25">
      <c r="BH1053" s="45"/>
    </row>
    <row r="1054" spans="60:60" x14ac:dyDescent="0.25">
      <c r="BH1054" s="45"/>
    </row>
    <row r="1055" spans="60:60" x14ac:dyDescent="0.25">
      <c r="BH1055" s="45"/>
    </row>
    <row r="1056" spans="60:60" x14ac:dyDescent="0.25">
      <c r="BH1056" s="45"/>
    </row>
    <row r="1057" spans="60:60" x14ac:dyDescent="0.25">
      <c r="BH1057" s="45"/>
    </row>
    <row r="1058" spans="60:60" x14ac:dyDescent="0.25">
      <c r="BH1058" s="45"/>
    </row>
    <row r="1059" spans="60:60" x14ac:dyDescent="0.25">
      <c r="BH1059" s="45"/>
    </row>
    <row r="1060" spans="60:60" x14ac:dyDescent="0.25">
      <c r="BH1060" s="45"/>
    </row>
    <row r="1061" spans="60:60" x14ac:dyDescent="0.25">
      <c r="BH1061" s="45"/>
    </row>
    <row r="1062" spans="60:60" x14ac:dyDescent="0.25">
      <c r="BH1062" s="45"/>
    </row>
    <row r="1063" spans="60:60" x14ac:dyDescent="0.25">
      <c r="BH1063" s="45"/>
    </row>
    <row r="1064" spans="60:60" x14ac:dyDescent="0.25">
      <c r="BH1064" s="45"/>
    </row>
    <row r="1065" spans="60:60" x14ac:dyDescent="0.25">
      <c r="BH1065" s="45"/>
    </row>
    <row r="1066" spans="60:60" x14ac:dyDescent="0.25">
      <c r="BH1066" s="45"/>
    </row>
    <row r="1067" spans="60:60" x14ac:dyDescent="0.25">
      <c r="BH1067" s="45"/>
    </row>
    <row r="1068" spans="60:60" x14ac:dyDescent="0.25">
      <c r="BH1068" s="45"/>
    </row>
    <row r="1069" spans="60:60" x14ac:dyDescent="0.25">
      <c r="BH1069" s="45"/>
    </row>
    <row r="1070" spans="60:60" x14ac:dyDescent="0.25">
      <c r="BH1070" s="45"/>
    </row>
    <row r="1071" spans="60:60" x14ac:dyDescent="0.25">
      <c r="BH1071" s="45"/>
    </row>
    <row r="1072" spans="60:60" x14ac:dyDescent="0.25">
      <c r="BH1072" s="45"/>
    </row>
    <row r="1073" spans="60:60" x14ac:dyDescent="0.25">
      <c r="BH1073" s="45"/>
    </row>
    <row r="1074" spans="60:60" x14ac:dyDescent="0.25">
      <c r="BH1074" s="45"/>
    </row>
    <row r="1075" spans="60:60" x14ac:dyDescent="0.25">
      <c r="BH1075" s="45"/>
    </row>
    <row r="1076" spans="60:60" x14ac:dyDescent="0.25">
      <c r="BH1076" s="45"/>
    </row>
    <row r="1077" spans="60:60" x14ac:dyDescent="0.25">
      <c r="BH1077" s="45"/>
    </row>
    <row r="1078" spans="60:60" x14ac:dyDescent="0.25">
      <c r="BH1078" s="45"/>
    </row>
    <row r="1079" spans="60:60" x14ac:dyDescent="0.25">
      <c r="BH1079" s="45"/>
    </row>
    <row r="1080" spans="60:60" x14ac:dyDescent="0.25">
      <c r="BH1080" s="45"/>
    </row>
    <row r="1081" spans="60:60" x14ac:dyDescent="0.25">
      <c r="BH1081" s="45"/>
    </row>
    <row r="1082" spans="60:60" x14ac:dyDescent="0.25">
      <c r="BH1082" s="45"/>
    </row>
    <row r="1083" spans="60:60" x14ac:dyDescent="0.25">
      <c r="BH1083" s="45"/>
    </row>
    <row r="1084" spans="60:60" x14ac:dyDescent="0.25">
      <c r="BH1084" s="45"/>
    </row>
    <row r="1085" spans="60:60" x14ac:dyDescent="0.25">
      <c r="BH1085" s="45"/>
    </row>
    <row r="1086" spans="60:60" x14ac:dyDescent="0.25">
      <c r="BH1086" s="45"/>
    </row>
    <row r="1087" spans="60:60" x14ac:dyDescent="0.25">
      <c r="BH1087" s="45"/>
    </row>
    <row r="1088" spans="60:60" x14ac:dyDescent="0.25">
      <c r="BH1088" s="45"/>
    </row>
    <row r="1089" spans="60:60" x14ac:dyDescent="0.25">
      <c r="BH1089" s="45"/>
    </row>
    <row r="1090" spans="60:60" x14ac:dyDescent="0.25">
      <c r="BH1090" s="45"/>
    </row>
    <row r="1091" spans="60:60" x14ac:dyDescent="0.25">
      <c r="BH1091" s="45"/>
    </row>
    <row r="1092" spans="60:60" x14ac:dyDescent="0.25">
      <c r="BH1092" s="45"/>
    </row>
    <row r="1093" spans="60:60" x14ac:dyDescent="0.25">
      <c r="BH1093" s="45"/>
    </row>
    <row r="1094" spans="60:60" x14ac:dyDescent="0.25">
      <c r="BH1094" s="45"/>
    </row>
    <row r="1095" spans="60:60" x14ac:dyDescent="0.25">
      <c r="BH1095" s="45"/>
    </row>
    <row r="1096" spans="60:60" x14ac:dyDescent="0.25">
      <c r="BH1096" s="45"/>
    </row>
    <row r="1097" spans="60:60" x14ac:dyDescent="0.25">
      <c r="BH1097" s="45"/>
    </row>
    <row r="1098" spans="60:60" x14ac:dyDescent="0.25">
      <c r="BH1098" s="45"/>
    </row>
    <row r="1099" spans="60:60" x14ac:dyDescent="0.25">
      <c r="BH1099" s="45"/>
    </row>
    <row r="1100" spans="60:60" x14ac:dyDescent="0.25">
      <c r="BH1100" s="45"/>
    </row>
    <row r="1101" spans="60:60" x14ac:dyDescent="0.25">
      <c r="BH1101" s="45"/>
    </row>
    <row r="1102" spans="60:60" x14ac:dyDescent="0.25">
      <c r="BH1102" s="45"/>
    </row>
    <row r="1103" spans="60:60" x14ac:dyDescent="0.25">
      <c r="BH1103" s="45"/>
    </row>
    <row r="1104" spans="60:60" x14ac:dyDescent="0.25">
      <c r="BH1104" s="45"/>
    </row>
    <row r="1105" spans="60:60" x14ac:dyDescent="0.25">
      <c r="BH1105" s="45"/>
    </row>
    <row r="1106" spans="60:60" x14ac:dyDescent="0.25">
      <c r="BH1106" s="45"/>
    </row>
    <row r="1107" spans="60:60" x14ac:dyDescent="0.25">
      <c r="BH1107" s="45"/>
    </row>
    <row r="1108" spans="60:60" x14ac:dyDescent="0.25">
      <c r="BH1108" s="45"/>
    </row>
    <row r="1109" spans="60:60" x14ac:dyDescent="0.25">
      <c r="BH1109" s="45"/>
    </row>
    <row r="1110" spans="60:60" x14ac:dyDescent="0.25">
      <c r="BH1110" s="45"/>
    </row>
    <row r="1111" spans="60:60" x14ac:dyDescent="0.25">
      <c r="BH1111" s="45"/>
    </row>
    <row r="1112" spans="60:60" x14ac:dyDescent="0.25">
      <c r="BH1112" s="45"/>
    </row>
    <row r="1113" spans="60:60" x14ac:dyDescent="0.25">
      <c r="BH1113" s="45"/>
    </row>
    <row r="1114" spans="60:60" x14ac:dyDescent="0.25">
      <c r="BH1114" s="45"/>
    </row>
    <row r="1115" spans="60:60" x14ac:dyDescent="0.25">
      <c r="BH1115" s="45"/>
    </row>
    <row r="1116" spans="60:60" x14ac:dyDescent="0.25">
      <c r="BH1116" s="45"/>
    </row>
    <row r="1117" spans="60:60" x14ac:dyDescent="0.25">
      <c r="BH1117" s="45"/>
    </row>
    <row r="1118" spans="60:60" x14ac:dyDescent="0.25">
      <c r="BH1118" s="45"/>
    </row>
    <row r="1119" spans="60:60" x14ac:dyDescent="0.25">
      <c r="BH1119" s="45"/>
    </row>
    <row r="1120" spans="60:60" x14ac:dyDescent="0.25">
      <c r="BH1120" s="45"/>
    </row>
    <row r="1121" spans="60:60" x14ac:dyDescent="0.25">
      <c r="BH1121" s="45"/>
    </row>
    <row r="1122" spans="60:60" x14ac:dyDescent="0.25">
      <c r="BH1122" s="45"/>
    </row>
    <row r="1123" spans="60:60" x14ac:dyDescent="0.25">
      <c r="BH1123" s="45"/>
    </row>
    <row r="1124" spans="60:60" x14ac:dyDescent="0.25">
      <c r="BH1124" s="45"/>
    </row>
    <row r="1125" spans="60:60" x14ac:dyDescent="0.25">
      <c r="BH1125" s="45"/>
    </row>
    <row r="1126" spans="60:60" x14ac:dyDescent="0.25">
      <c r="BH1126" s="45"/>
    </row>
    <row r="1127" spans="60:60" x14ac:dyDescent="0.25">
      <c r="BH1127" s="45"/>
    </row>
    <row r="1128" spans="60:60" x14ac:dyDescent="0.25">
      <c r="BH1128" s="45"/>
    </row>
    <row r="1129" spans="60:60" x14ac:dyDescent="0.25">
      <c r="BH1129" s="45"/>
    </row>
    <row r="1130" spans="60:60" x14ac:dyDescent="0.25">
      <c r="BH1130" s="45"/>
    </row>
    <row r="1131" spans="60:60" x14ac:dyDescent="0.25">
      <c r="BH1131" s="45"/>
    </row>
    <row r="1132" spans="60:60" x14ac:dyDescent="0.25">
      <c r="BH1132" s="45"/>
    </row>
    <row r="1133" spans="60:60" x14ac:dyDescent="0.25">
      <c r="BH1133" s="45"/>
    </row>
    <row r="1134" spans="60:60" x14ac:dyDescent="0.25">
      <c r="BH1134" s="45"/>
    </row>
    <row r="1135" spans="60:60" x14ac:dyDescent="0.25">
      <c r="BH1135" s="45"/>
    </row>
    <row r="1136" spans="60:60" x14ac:dyDescent="0.25">
      <c r="BH1136" s="45"/>
    </row>
    <row r="1137" spans="60:60" x14ac:dyDescent="0.25">
      <c r="BH1137" s="45"/>
    </row>
    <row r="1138" spans="60:60" x14ac:dyDescent="0.25">
      <c r="BH1138" s="45"/>
    </row>
    <row r="1139" spans="60:60" x14ac:dyDescent="0.25">
      <c r="BH1139" s="45"/>
    </row>
    <row r="1140" spans="60:60" x14ac:dyDescent="0.25">
      <c r="BH1140" s="45"/>
    </row>
    <row r="1141" spans="60:60" x14ac:dyDescent="0.25">
      <c r="BH1141" s="45"/>
    </row>
    <row r="1142" spans="60:60" x14ac:dyDescent="0.25">
      <c r="BH1142" s="45"/>
    </row>
    <row r="1143" spans="60:60" x14ac:dyDescent="0.25">
      <c r="BH1143" s="45"/>
    </row>
    <row r="1144" spans="60:60" x14ac:dyDescent="0.25">
      <c r="BH1144" s="45"/>
    </row>
    <row r="1145" spans="60:60" x14ac:dyDescent="0.25">
      <c r="BH1145" s="45"/>
    </row>
    <row r="1146" spans="60:60" x14ac:dyDescent="0.25">
      <c r="BH1146" s="45"/>
    </row>
    <row r="1147" spans="60:60" x14ac:dyDescent="0.25">
      <c r="BH1147" s="45"/>
    </row>
    <row r="1148" spans="60:60" x14ac:dyDescent="0.25">
      <c r="BH1148" s="45"/>
    </row>
    <row r="1149" spans="60:60" x14ac:dyDescent="0.25">
      <c r="BH1149" s="45"/>
    </row>
    <row r="1150" spans="60:60" x14ac:dyDescent="0.25">
      <c r="BH1150" s="45"/>
    </row>
    <row r="1151" spans="60:60" x14ac:dyDescent="0.25">
      <c r="BH1151" s="45"/>
    </row>
    <row r="1152" spans="60:60" x14ac:dyDescent="0.25">
      <c r="BH1152" s="45"/>
    </row>
    <row r="1153" spans="60:60" x14ac:dyDescent="0.25">
      <c r="BH1153" s="45"/>
    </row>
    <row r="1154" spans="60:60" x14ac:dyDescent="0.25">
      <c r="BH1154" s="45"/>
    </row>
    <row r="1155" spans="60:60" x14ac:dyDescent="0.25">
      <c r="BH1155" s="45"/>
    </row>
    <row r="1156" spans="60:60" x14ac:dyDescent="0.25">
      <c r="BH1156" s="45"/>
    </row>
    <row r="1157" spans="60:60" x14ac:dyDescent="0.25">
      <c r="BH1157" s="45"/>
    </row>
    <row r="1158" spans="60:60" x14ac:dyDescent="0.25">
      <c r="BH1158" s="45"/>
    </row>
    <row r="1159" spans="60:60" x14ac:dyDescent="0.25">
      <c r="BH1159" s="45"/>
    </row>
    <row r="1160" spans="60:60" x14ac:dyDescent="0.25">
      <c r="BH1160" s="45"/>
    </row>
    <row r="1161" spans="60:60" x14ac:dyDescent="0.25">
      <c r="BH1161" s="45"/>
    </row>
    <row r="1162" spans="60:60" x14ac:dyDescent="0.25">
      <c r="BH1162" s="45"/>
    </row>
    <row r="1163" spans="60:60" x14ac:dyDescent="0.25">
      <c r="BH1163" s="45"/>
    </row>
    <row r="1164" spans="60:60" x14ac:dyDescent="0.25">
      <c r="BH1164" s="45"/>
    </row>
    <row r="1165" spans="60:60" x14ac:dyDescent="0.25">
      <c r="BH1165" s="45"/>
    </row>
    <row r="1166" spans="60:60" x14ac:dyDescent="0.25">
      <c r="BH1166" s="45"/>
    </row>
    <row r="1167" spans="60:60" x14ac:dyDescent="0.25">
      <c r="BH1167" s="45"/>
    </row>
    <row r="1168" spans="60:60" x14ac:dyDescent="0.25">
      <c r="BH1168" s="45"/>
    </row>
    <row r="1169" spans="60:60" x14ac:dyDescent="0.25">
      <c r="BH1169" s="45"/>
    </row>
    <row r="1170" spans="60:60" x14ac:dyDescent="0.25">
      <c r="BH1170" s="45"/>
    </row>
    <row r="1171" spans="60:60" x14ac:dyDescent="0.25">
      <c r="BH1171" s="45"/>
    </row>
    <row r="1172" spans="60:60" x14ac:dyDescent="0.25">
      <c r="BH1172" s="45"/>
    </row>
    <row r="1173" spans="60:60" x14ac:dyDescent="0.25">
      <c r="BH1173" s="45"/>
    </row>
    <row r="1174" spans="60:60" x14ac:dyDescent="0.25">
      <c r="BH1174" s="45"/>
    </row>
    <row r="1175" spans="60:60" x14ac:dyDescent="0.25">
      <c r="BH1175" s="45"/>
    </row>
    <row r="1176" spans="60:60" x14ac:dyDescent="0.25">
      <c r="BH1176" s="45"/>
    </row>
    <row r="1177" spans="60:60" x14ac:dyDescent="0.25">
      <c r="BH1177" s="45"/>
    </row>
    <row r="1178" spans="60:60" x14ac:dyDescent="0.25">
      <c r="BH1178" s="45"/>
    </row>
    <row r="1179" spans="60:60" x14ac:dyDescent="0.25">
      <c r="BH1179" s="45"/>
    </row>
    <row r="1180" spans="60:60" x14ac:dyDescent="0.25">
      <c r="BH1180" s="45"/>
    </row>
    <row r="1181" spans="60:60" x14ac:dyDescent="0.25">
      <c r="BH1181" s="45"/>
    </row>
    <row r="1182" spans="60:60" x14ac:dyDescent="0.25">
      <c r="BH1182" s="45"/>
    </row>
    <row r="1183" spans="60:60" x14ac:dyDescent="0.25">
      <c r="BH1183" s="45"/>
    </row>
    <row r="1184" spans="60:60" x14ac:dyDescent="0.25">
      <c r="BH1184" s="45"/>
    </row>
    <row r="1185" spans="60:60" x14ac:dyDescent="0.25">
      <c r="BH1185" s="45"/>
    </row>
    <row r="1186" spans="60:60" x14ac:dyDescent="0.25">
      <c r="BH1186" s="45"/>
    </row>
    <row r="1187" spans="60:60" x14ac:dyDescent="0.25">
      <c r="BH1187" s="45"/>
    </row>
    <row r="1188" spans="60:60" x14ac:dyDescent="0.25">
      <c r="BH1188" s="45"/>
    </row>
    <row r="1189" spans="60:60" x14ac:dyDescent="0.25">
      <c r="BH1189" s="45"/>
    </row>
    <row r="1190" spans="60:60" x14ac:dyDescent="0.25">
      <c r="BH1190" s="45"/>
    </row>
    <row r="1191" spans="60:60" x14ac:dyDescent="0.25">
      <c r="BH1191" s="45"/>
    </row>
    <row r="1192" spans="60:60" x14ac:dyDescent="0.25">
      <c r="BH1192" s="45"/>
    </row>
    <row r="1193" spans="60:60" x14ac:dyDescent="0.25">
      <c r="BH1193" s="45"/>
    </row>
    <row r="1194" spans="60:60" x14ac:dyDescent="0.25">
      <c r="BH1194" s="45"/>
    </row>
    <row r="1195" spans="60:60" x14ac:dyDescent="0.25">
      <c r="BH1195" s="45"/>
    </row>
    <row r="1196" spans="60:60" x14ac:dyDescent="0.25">
      <c r="BH1196" s="45"/>
    </row>
    <row r="1197" spans="60:60" x14ac:dyDescent="0.25">
      <c r="BH1197" s="45"/>
    </row>
    <row r="1198" spans="60:60" x14ac:dyDescent="0.25">
      <c r="BH1198" s="45"/>
    </row>
    <row r="1199" spans="60:60" x14ac:dyDescent="0.25">
      <c r="BH1199" s="45"/>
    </row>
    <row r="1200" spans="60:60" x14ac:dyDescent="0.25">
      <c r="BH1200" s="45"/>
    </row>
    <row r="1201" spans="60:60" x14ac:dyDescent="0.25">
      <c r="BH1201" s="45"/>
    </row>
    <row r="1202" spans="60:60" x14ac:dyDescent="0.25">
      <c r="BH1202" s="45"/>
    </row>
    <row r="1203" spans="60:60" x14ac:dyDescent="0.25">
      <c r="BH1203" s="45"/>
    </row>
    <row r="1204" spans="60:60" x14ac:dyDescent="0.25">
      <c r="BH1204" s="45"/>
    </row>
    <row r="1205" spans="60:60" x14ac:dyDescent="0.25">
      <c r="BH1205" s="45"/>
    </row>
    <row r="1206" spans="60:60" x14ac:dyDescent="0.25">
      <c r="BH1206" s="45"/>
    </row>
    <row r="1207" spans="60:60" x14ac:dyDescent="0.25">
      <c r="BH1207" s="45"/>
    </row>
    <row r="1208" spans="60:60" x14ac:dyDescent="0.25">
      <c r="BH1208" s="45"/>
    </row>
    <row r="1209" spans="60:60" x14ac:dyDescent="0.25">
      <c r="BH1209" s="45"/>
    </row>
    <row r="1210" spans="60:60" x14ac:dyDescent="0.25">
      <c r="BH1210" s="45"/>
    </row>
    <row r="1211" spans="60:60" x14ac:dyDescent="0.25">
      <c r="BH1211" s="45"/>
    </row>
    <row r="1212" spans="60:60" x14ac:dyDescent="0.25">
      <c r="BH1212" s="45"/>
    </row>
    <row r="1213" spans="60:60" x14ac:dyDescent="0.25">
      <c r="BH1213" s="45"/>
    </row>
    <row r="1214" spans="60:60" x14ac:dyDescent="0.25">
      <c r="BH1214" s="45"/>
    </row>
    <row r="1215" spans="60:60" x14ac:dyDescent="0.25">
      <c r="BH1215" s="45"/>
    </row>
    <row r="1216" spans="60:60" x14ac:dyDescent="0.25">
      <c r="BH1216" s="45"/>
    </row>
    <row r="1217" spans="60:60" x14ac:dyDescent="0.25">
      <c r="BH1217" s="45"/>
    </row>
    <row r="1218" spans="60:60" x14ac:dyDescent="0.25">
      <c r="BH1218" s="45"/>
    </row>
    <row r="1219" spans="60:60" x14ac:dyDescent="0.25">
      <c r="BH1219" s="45"/>
    </row>
    <row r="1220" spans="60:60" x14ac:dyDescent="0.25">
      <c r="BH1220" s="45"/>
    </row>
    <row r="1221" spans="60:60" x14ac:dyDescent="0.25">
      <c r="BH1221" s="45"/>
    </row>
    <row r="1222" spans="60:60" x14ac:dyDescent="0.25">
      <c r="BH1222" s="45"/>
    </row>
    <row r="1223" spans="60:60" x14ac:dyDescent="0.25">
      <c r="BH1223" s="45"/>
    </row>
    <row r="1224" spans="60:60" x14ac:dyDescent="0.25">
      <c r="BH1224" s="45"/>
    </row>
    <row r="1225" spans="60:60" x14ac:dyDescent="0.25">
      <c r="BH1225" s="45"/>
    </row>
    <row r="1226" spans="60:60" x14ac:dyDescent="0.25">
      <c r="BH1226" s="45"/>
    </row>
    <row r="1227" spans="60:60" x14ac:dyDescent="0.25">
      <c r="BH1227" s="45"/>
    </row>
    <row r="1228" spans="60:60" x14ac:dyDescent="0.25">
      <c r="BH1228" s="45"/>
    </row>
    <row r="1229" spans="60:60" x14ac:dyDescent="0.25">
      <c r="BH1229" s="45"/>
    </row>
    <row r="1230" spans="60:60" x14ac:dyDescent="0.25">
      <c r="BH1230" s="45"/>
    </row>
    <row r="1231" spans="60:60" x14ac:dyDescent="0.25">
      <c r="BH1231" s="45"/>
    </row>
    <row r="1232" spans="60:60" x14ac:dyDescent="0.25">
      <c r="BH1232" s="45"/>
    </row>
    <row r="1233" spans="60:60" x14ac:dyDescent="0.25">
      <c r="BH1233" s="45"/>
    </row>
    <row r="1234" spans="60:60" x14ac:dyDescent="0.25">
      <c r="BH1234" s="45"/>
    </row>
    <row r="1235" spans="60:60" x14ac:dyDescent="0.25">
      <c r="BH1235" s="45"/>
    </row>
    <row r="1236" spans="60:60" x14ac:dyDescent="0.25">
      <c r="BH1236" s="45"/>
    </row>
    <row r="1237" spans="60:60" x14ac:dyDescent="0.25">
      <c r="BH1237" s="45"/>
    </row>
    <row r="1238" spans="60:60" x14ac:dyDescent="0.25">
      <c r="BH1238" s="45"/>
    </row>
    <row r="1239" spans="60:60" x14ac:dyDescent="0.25">
      <c r="BH1239" s="45"/>
    </row>
    <row r="1240" spans="60:60" x14ac:dyDescent="0.25">
      <c r="BH1240" s="45"/>
    </row>
    <row r="1241" spans="60:60" x14ac:dyDescent="0.25">
      <c r="BH1241" s="45"/>
    </row>
    <row r="1242" spans="60:60" x14ac:dyDescent="0.25">
      <c r="BH1242" s="45"/>
    </row>
    <row r="1243" spans="60:60" x14ac:dyDescent="0.25">
      <c r="BH1243" s="45"/>
    </row>
    <row r="1244" spans="60:60" x14ac:dyDescent="0.25">
      <c r="BH1244" s="45"/>
    </row>
    <row r="1245" spans="60:60" x14ac:dyDescent="0.25">
      <c r="BH1245" s="45"/>
    </row>
    <row r="1246" spans="60:60" x14ac:dyDescent="0.25">
      <c r="BH1246" s="45"/>
    </row>
    <row r="1247" spans="60:60" x14ac:dyDescent="0.25">
      <c r="BH1247" s="45"/>
    </row>
    <row r="1248" spans="60:60" x14ac:dyDescent="0.25">
      <c r="BH1248" s="45"/>
    </row>
    <row r="1249" spans="60:60" x14ac:dyDescent="0.25">
      <c r="BH1249" s="45"/>
    </row>
    <row r="1250" spans="60:60" x14ac:dyDescent="0.25">
      <c r="BH1250" s="45"/>
    </row>
    <row r="1251" spans="60:60" x14ac:dyDescent="0.25">
      <c r="BH1251" s="45"/>
    </row>
    <row r="1252" spans="60:60" x14ac:dyDescent="0.25">
      <c r="BH1252" s="45"/>
    </row>
    <row r="1253" spans="60:60" x14ac:dyDescent="0.25">
      <c r="BH1253" s="45"/>
    </row>
    <row r="1254" spans="60:60" x14ac:dyDescent="0.25">
      <c r="BH1254" s="45"/>
    </row>
    <row r="1255" spans="60:60" x14ac:dyDescent="0.25">
      <c r="BH1255" s="45"/>
    </row>
    <row r="1256" spans="60:60" x14ac:dyDescent="0.25">
      <c r="BH1256" s="45"/>
    </row>
    <row r="1257" spans="60:60" x14ac:dyDescent="0.25">
      <c r="BH1257" s="45"/>
    </row>
    <row r="1258" spans="60:60" x14ac:dyDescent="0.25">
      <c r="BH1258" s="45"/>
    </row>
    <row r="1259" spans="60:60" x14ac:dyDescent="0.25">
      <c r="BH1259" s="45"/>
    </row>
    <row r="1260" spans="60:60" x14ac:dyDescent="0.25">
      <c r="BH1260" s="45"/>
    </row>
    <row r="1261" spans="60:60" x14ac:dyDescent="0.25">
      <c r="BH1261" s="45"/>
    </row>
    <row r="1262" spans="60:60" x14ac:dyDescent="0.25">
      <c r="BH1262" s="45"/>
    </row>
    <row r="1263" spans="60:60" x14ac:dyDescent="0.25">
      <c r="BH1263" s="45"/>
    </row>
    <row r="1264" spans="60:60" x14ac:dyDescent="0.25">
      <c r="BH1264" s="45"/>
    </row>
    <row r="1265" spans="60:60" x14ac:dyDescent="0.25">
      <c r="BH1265" s="45"/>
    </row>
    <row r="1266" spans="60:60" x14ac:dyDescent="0.25">
      <c r="BH1266" s="45"/>
    </row>
    <row r="1267" spans="60:60" x14ac:dyDescent="0.25">
      <c r="BH1267" s="45"/>
    </row>
    <row r="1268" spans="60:60" x14ac:dyDescent="0.25">
      <c r="BH1268" s="45"/>
    </row>
    <row r="1269" spans="60:60" x14ac:dyDescent="0.25">
      <c r="BH1269" s="45"/>
    </row>
    <row r="1270" spans="60:60" x14ac:dyDescent="0.25">
      <c r="BH1270" s="45"/>
    </row>
    <row r="1271" spans="60:60" x14ac:dyDescent="0.25">
      <c r="BH1271" s="45"/>
    </row>
    <row r="1272" spans="60:60" x14ac:dyDescent="0.25">
      <c r="BH1272" s="45"/>
    </row>
    <row r="1273" spans="60:60" x14ac:dyDescent="0.25">
      <c r="BH1273" s="45"/>
    </row>
    <row r="1274" spans="60:60" x14ac:dyDescent="0.25">
      <c r="BH1274" s="45"/>
    </row>
    <row r="1275" spans="60:60" x14ac:dyDescent="0.25">
      <c r="BH1275" s="45"/>
    </row>
    <row r="1276" spans="60:60" x14ac:dyDescent="0.25">
      <c r="BH1276" s="45"/>
    </row>
    <row r="1277" spans="60:60" x14ac:dyDescent="0.25">
      <c r="BH1277" s="45"/>
    </row>
    <row r="1278" spans="60:60" x14ac:dyDescent="0.25">
      <c r="BH1278" s="45"/>
    </row>
    <row r="1279" spans="60:60" x14ac:dyDescent="0.25">
      <c r="BH1279" s="45"/>
    </row>
    <row r="1280" spans="60:60" x14ac:dyDescent="0.25">
      <c r="BH1280" s="45"/>
    </row>
    <row r="1281" spans="60:60" x14ac:dyDescent="0.25">
      <c r="BH1281" s="45"/>
    </row>
    <row r="1282" spans="60:60" x14ac:dyDescent="0.25">
      <c r="BH1282" s="45"/>
    </row>
    <row r="1283" spans="60:60" x14ac:dyDescent="0.25">
      <c r="BH1283" s="45"/>
    </row>
    <row r="1284" spans="60:60" x14ac:dyDescent="0.25">
      <c r="BH1284" s="45"/>
    </row>
    <row r="1285" spans="60:60" x14ac:dyDescent="0.25">
      <c r="BH1285" s="45"/>
    </row>
    <row r="1286" spans="60:60" x14ac:dyDescent="0.25">
      <c r="BH1286" s="45"/>
    </row>
    <row r="1287" spans="60:60" x14ac:dyDescent="0.25">
      <c r="BH1287" s="45"/>
    </row>
    <row r="1288" spans="60:60" x14ac:dyDescent="0.25">
      <c r="BH1288" s="45"/>
    </row>
    <row r="1289" spans="60:60" x14ac:dyDescent="0.25">
      <c r="BH1289" s="45"/>
    </row>
    <row r="1290" spans="60:60" x14ac:dyDescent="0.25">
      <c r="BH1290" s="45"/>
    </row>
    <row r="1291" spans="60:60" x14ac:dyDescent="0.25">
      <c r="BH1291" s="45"/>
    </row>
    <row r="1292" spans="60:60" x14ac:dyDescent="0.25">
      <c r="BH1292" s="45"/>
    </row>
    <row r="1293" spans="60:60" x14ac:dyDescent="0.25">
      <c r="BH1293" s="45"/>
    </row>
    <row r="1294" spans="60:60" x14ac:dyDescent="0.25">
      <c r="BH1294" s="45"/>
    </row>
    <row r="1295" spans="60:60" x14ac:dyDescent="0.25">
      <c r="BH1295" s="45"/>
    </row>
    <row r="1296" spans="60:60" x14ac:dyDescent="0.25">
      <c r="BH1296" s="45"/>
    </row>
    <row r="1297" spans="60:60" x14ac:dyDescent="0.25">
      <c r="BH1297" s="45"/>
    </row>
    <row r="1298" spans="60:60" x14ac:dyDescent="0.25">
      <c r="BH1298" s="45"/>
    </row>
    <row r="1299" spans="60:60" x14ac:dyDescent="0.25">
      <c r="BH1299" s="45"/>
    </row>
    <row r="1300" spans="60:60" x14ac:dyDescent="0.25">
      <c r="BH1300" s="45"/>
    </row>
    <row r="1301" spans="60:60" x14ac:dyDescent="0.25">
      <c r="BH1301" s="45"/>
    </row>
    <row r="1302" spans="60:60" x14ac:dyDescent="0.25">
      <c r="BH1302" s="45"/>
    </row>
    <row r="1303" spans="60:60" x14ac:dyDescent="0.25">
      <c r="BH1303" s="45"/>
    </row>
    <row r="1304" spans="60:60" x14ac:dyDescent="0.25">
      <c r="BH1304" s="45"/>
    </row>
    <row r="1305" spans="60:60" x14ac:dyDescent="0.25">
      <c r="BH1305" s="45"/>
    </row>
    <row r="1306" spans="60:60" x14ac:dyDescent="0.25">
      <c r="BH1306" s="45"/>
    </row>
    <row r="1307" spans="60:60" x14ac:dyDescent="0.25">
      <c r="BH1307" s="45"/>
    </row>
    <row r="1308" spans="60:60" x14ac:dyDescent="0.25">
      <c r="BH1308" s="45"/>
    </row>
    <row r="1309" spans="60:60" x14ac:dyDescent="0.25">
      <c r="BH1309" s="45"/>
    </row>
    <row r="1310" spans="60:60" x14ac:dyDescent="0.25">
      <c r="BH1310" s="45"/>
    </row>
    <row r="1311" spans="60:60" x14ac:dyDescent="0.25">
      <c r="BH1311" s="45"/>
    </row>
    <row r="1312" spans="60:60" x14ac:dyDescent="0.25">
      <c r="BH1312" s="45"/>
    </row>
    <row r="1313" spans="60:60" x14ac:dyDescent="0.25">
      <c r="BH1313" s="45"/>
    </row>
    <row r="1314" spans="60:60" x14ac:dyDescent="0.25">
      <c r="BH1314" s="45"/>
    </row>
    <row r="1315" spans="60:60" x14ac:dyDescent="0.25">
      <c r="BH1315" s="45"/>
    </row>
    <row r="1316" spans="60:60" x14ac:dyDescent="0.25">
      <c r="BH1316" s="45"/>
    </row>
    <row r="1317" spans="60:60" x14ac:dyDescent="0.25">
      <c r="BH1317" s="45"/>
    </row>
    <row r="1318" spans="60:60" x14ac:dyDescent="0.25">
      <c r="BH1318" s="45"/>
    </row>
    <row r="1319" spans="60:60" x14ac:dyDescent="0.25">
      <c r="BH1319" s="45"/>
    </row>
    <row r="1320" spans="60:60" x14ac:dyDescent="0.25">
      <c r="BH1320" s="45"/>
    </row>
    <row r="1321" spans="60:60" x14ac:dyDescent="0.25">
      <c r="BH1321" s="45"/>
    </row>
    <row r="1322" spans="60:60" x14ac:dyDescent="0.25">
      <c r="BH1322" s="45"/>
    </row>
    <row r="1323" spans="60:60" x14ac:dyDescent="0.25">
      <c r="BH1323" s="45"/>
    </row>
    <row r="1324" spans="60:60" x14ac:dyDescent="0.25">
      <c r="BH1324" s="45"/>
    </row>
    <row r="1325" spans="60:60" x14ac:dyDescent="0.25">
      <c r="BH1325" s="45"/>
    </row>
    <row r="1326" spans="60:60" x14ac:dyDescent="0.25">
      <c r="BH1326" s="45"/>
    </row>
    <row r="1327" spans="60:60" x14ac:dyDescent="0.25">
      <c r="BH1327" s="45"/>
    </row>
    <row r="1328" spans="60:60" x14ac:dyDescent="0.25">
      <c r="BH1328" s="45"/>
    </row>
    <row r="1329" spans="60:60" x14ac:dyDescent="0.25">
      <c r="BH1329" s="45"/>
    </row>
    <row r="1330" spans="60:60" x14ac:dyDescent="0.25">
      <c r="BH1330" s="45"/>
    </row>
    <row r="1331" spans="60:60" x14ac:dyDescent="0.25">
      <c r="BH1331" s="45"/>
    </row>
    <row r="1332" spans="60:60" x14ac:dyDescent="0.25">
      <c r="BH1332" s="45"/>
    </row>
    <row r="1333" spans="60:60" x14ac:dyDescent="0.25">
      <c r="BH1333" s="45"/>
    </row>
    <row r="1334" spans="60:60" x14ac:dyDescent="0.25">
      <c r="BH1334" s="45"/>
    </row>
    <row r="1335" spans="60:60" x14ac:dyDescent="0.25">
      <c r="BH1335" s="45"/>
    </row>
    <row r="1336" spans="60:60" x14ac:dyDescent="0.25">
      <c r="BH1336" s="45"/>
    </row>
    <row r="1337" spans="60:60" x14ac:dyDescent="0.25">
      <c r="BH1337" s="45"/>
    </row>
    <row r="1338" spans="60:60" x14ac:dyDescent="0.25">
      <c r="BH1338" s="45"/>
    </row>
    <row r="1339" spans="60:60" x14ac:dyDescent="0.25">
      <c r="BH1339" s="45"/>
    </row>
    <row r="1340" spans="60:60" x14ac:dyDescent="0.25">
      <c r="BH1340" s="45"/>
    </row>
    <row r="1341" spans="60:60" x14ac:dyDescent="0.25">
      <c r="BH1341" s="45"/>
    </row>
    <row r="1342" spans="60:60" x14ac:dyDescent="0.25">
      <c r="BH1342" s="45"/>
    </row>
    <row r="1343" spans="60:60" x14ac:dyDescent="0.25">
      <c r="BH1343" s="45"/>
    </row>
    <row r="1344" spans="60:60" x14ac:dyDescent="0.25">
      <c r="BH1344" s="45"/>
    </row>
    <row r="1345" spans="60:60" x14ac:dyDescent="0.25">
      <c r="BH1345" s="45"/>
    </row>
    <row r="1346" spans="60:60" x14ac:dyDescent="0.25">
      <c r="BH1346" s="45"/>
    </row>
    <row r="1347" spans="60:60" x14ac:dyDescent="0.25">
      <c r="BH1347" s="45"/>
    </row>
    <row r="1348" spans="60:60" x14ac:dyDescent="0.25">
      <c r="BH1348" s="45"/>
    </row>
    <row r="1349" spans="60:60" x14ac:dyDescent="0.25">
      <c r="BH1349" s="45"/>
    </row>
    <row r="1350" spans="60:60" x14ac:dyDescent="0.25">
      <c r="BH1350" s="45"/>
    </row>
    <row r="1351" spans="60:60" x14ac:dyDescent="0.25">
      <c r="BH1351" s="45"/>
    </row>
    <row r="1352" spans="60:60" x14ac:dyDescent="0.25">
      <c r="BH1352" s="45"/>
    </row>
    <row r="1353" spans="60:60" x14ac:dyDescent="0.25">
      <c r="BH1353" s="45"/>
    </row>
    <row r="1354" spans="60:60" x14ac:dyDescent="0.25">
      <c r="BH1354" s="45"/>
    </row>
    <row r="1355" spans="60:60" x14ac:dyDescent="0.25">
      <c r="BH1355" s="45"/>
    </row>
    <row r="1356" spans="60:60" x14ac:dyDescent="0.25">
      <c r="BH1356" s="45"/>
    </row>
    <row r="1357" spans="60:60" x14ac:dyDescent="0.25">
      <c r="BH1357" s="45"/>
    </row>
    <row r="1358" spans="60:60" x14ac:dyDescent="0.25">
      <c r="BH1358" s="45"/>
    </row>
    <row r="1359" spans="60:60" x14ac:dyDescent="0.25">
      <c r="BH1359" s="45"/>
    </row>
    <row r="1360" spans="60:60" x14ac:dyDescent="0.25">
      <c r="BH1360" s="45"/>
    </row>
    <row r="1361" spans="60:60" x14ac:dyDescent="0.25">
      <c r="BH1361" s="45"/>
    </row>
    <row r="1362" spans="60:60" x14ac:dyDescent="0.25">
      <c r="BH1362" s="45"/>
    </row>
    <row r="1363" spans="60:60" x14ac:dyDescent="0.25">
      <c r="BH1363" s="45"/>
    </row>
    <row r="1364" spans="60:60" x14ac:dyDescent="0.25">
      <c r="BH1364" s="45"/>
    </row>
    <row r="1365" spans="60:60" x14ac:dyDescent="0.25">
      <c r="BH1365" s="45"/>
    </row>
    <row r="1366" spans="60:60" x14ac:dyDescent="0.25">
      <c r="BH1366" s="45"/>
    </row>
    <row r="1367" spans="60:60" x14ac:dyDescent="0.25">
      <c r="BH1367" s="45"/>
    </row>
    <row r="1368" spans="60:60" x14ac:dyDescent="0.25">
      <c r="BH1368" s="45"/>
    </row>
    <row r="1369" spans="60:60" x14ac:dyDescent="0.25">
      <c r="BH1369" s="45"/>
    </row>
    <row r="1370" spans="60:60" x14ac:dyDescent="0.25">
      <c r="BH1370" s="45"/>
    </row>
    <row r="1371" spans="60:60" x14ac:dyDescent="0.25">
      <c r="BH1371" s="45"/>
    </row>
    <row r="1372" spans="60:60" x14ac:dyDescent="0.25">
      <c r="BH1372" s="45"/>
    </row>
    <row r="1373" spans="60:60" x14ac:dyDescent="0.25">
      <c r="BH1373" s="45"/>
    </row>
    <row r="1374" spans="60:60" x14ac:dyDescent="0.25">
      <c r="BH1374" s="45"/>
    </row>
    <row r="1375" spans="60:60" x14ac:dyDescent="0.25">
      <c r="BH1375" s="45"/>
    </row>
    <row r="1376" spans="60:60" x14ac:dyDescent="0.25">
      <c r="BH1376" s="45"/>
    </row>
    <row r="1377" spans="60:60" x14ac:dyDescent="0.25">
      <c r="BH1377" s="45"/>
    </row>
    <row r="1378" spans="60:60" x14ac:dyDescent="0.25">
      <c r="BH1378" s="45"/>
    </row>
    <row r="1379" spans="60:60" x14ac:dyDescent="0.25">
      <c r="BH1379" s="45"/>
    </row>
    <row r="1380" spans="60:60" x14ac:dyDescent="0.25">
      <c r="BH1380" s="45"/>
    </row>
    <row r="1381" spans="60:60" x14ac:dyDescent="0.25">
      <c r="BH1381" s="45"/>
    </row>
    <row r="1382" spans="60:60" x14ac:dyDescent="0.25">
      <c r="BH1382" s="45"/>
    </row>
    <row r="1383" spans="60:60" x14ac:dyDescent="0.25">
      <c r="BH1383" s="45"/>
    </row>
    <row r="1384" spans="60:60" x14ac:dyDescent="0.25">
      <c r="BH1384" s="45"/>
    </row>
    <row r="1385" spans="60:60" x14ac:dyDescent="0.25">
      <c r="BH1385" s="45"/>
    </row>
    <row r="1386" spans="60:60" x14ac:dyDescent="0.25">
      <c r="BH1386" s="45"/>
    </row>
    <row r="1387" spans="60:60" x14ac:dyDescent="0.25">
      <c r="BH1387" s="45"/>
    </row>
    <row r="1388" spans="60:60" x14ac:dyDescent="0.25">
      <c r="BH1388" s="45"/>
    </row>
    <row r="1389" spans="60:60" x14ac:dyDescent="0.25">
      <c r="BH1389" s="45"/>
    </row>
    <row r="1390" spans="60:60" x14ac:dyDescent="0.25">
      <c r="BH1390" s="45"/>
    </row>
    <row r="1391" spans="60:60" x14ac:dyDescent="0.25">
      <c r="BH1391" s="45"/>
    </row>
    <row r="1392" spans="60:60" x14ac:dyDescent="0.25">
      <c r="BH1392" s="45"/>
    </row>
    <row r="1393" spans="60:60" x14ac:dyDescent="0.25">
      <c r="BH1393" s="45"/>
    </row>
    <row r="1394" spans="60:60" x14ac:dyDescent="0.25">
      <c r="BH1394" s="45"/>
    </row>
    <row r="1395" spans="60:60" x14ac:dyDescent="0.25">
      <c r="BH1395" s="45"/>
    </row>
    <row r="1396" spans="60:60" x14ac:dyDescent="0.25">
      <c r="BH1396" s="45"/>
    </row>
    <row r="1397" spans="60:60" x14ac:dyDescent="0.25">
      <c r="BH1397" s="45"/>
    </row>
    <row r="1398" spans="60:60" x14ac:dyDescent="0.25">
      <c r="BH1398" s="45"/>
    </row>
    <row r="1399" spans="60:60" x14ac:dyDescent="0.25">
      <c r="BH1399" s="45"/>
    </row>
    <row r="1400" spans="60:60" x14ac:dyDescent="0.25">
      <c r="BH1400" s="45"/>
    </row>
    <row r="1401" spans="60:60" x14ac:dyDescent="0.25">
      <c r="BH1401" s="45"/>
    </row>
    <row r="1402" spans="60:60" x14ac:dyDescent="0.25">
      <c r="BH1402" s="45"/>
    </row>
    <row r="1403" spans="60:60" x14ac:dyDescent="0.25">
      <c r="BH1403" s="45"/>
    </row>
    <row r="1404" spans="60:60" x14ac:dyDescent="0.25">
      <c r="BH1404" s="45"/>
    </row>
    <row r="1405" spans="60:60" x14ac:dyDescent="0.25">
      <c r="BH1405" s="45"/>
    </row>
    <row r="1406" spans="60:60" x14ac:dyDescent="0.25">
      <c r="BH1406" s="45"/>
    </row>
    <row r="1407" spans="60:60" x14ac:dyDescent="0.25">
      <c r="BH1407" s="45"/>
    </row>
    <row r="1408" spans="60:60" x14ac:dyDescent="0.25">
      <c r="BH1408" s="45"/>
    </row>
    <row r="1409" spans="60:60" x14ac:dyDescent="0.25">
      <c r="BH1409" s="45"/>
    </row>
    <row r="1410" spans="60:60" x14ac:dyDescent="0.25">
      <c r="BH1410" s="45"/>
    </row>
    <row r="1411" spans="60:60" x14ac:dyDescent="0.25">
      <c r="BH1411" s="45"/>
    </row>
    <row r="1412" spans="60:60" x14ac:dyDescent="0.25">
      <c r="BH1412" s="45"/>
    </row>
    <row r="1413" spans="60:60" x14ac:dyDescent="0.25">
      <c r="BH1413" s="45"/>
    </row>
    <row r="1414" spans="60:60" x14ac:dyDescent="0.25">
      <c r="BH1414" s="45"/>
    </row>
    <row r="1415" spans="60:60" x14ac:dyDescent="0.25">
      <c r="BH1415" s="45"/>
    </row>
    <row r="1416" spans="60:60" x14ac:dyDescent="0.25">
      <c r="BH1416" s="45"/>
    </row>
    <row r="1417" spans="60:60" x14ac:dyDescent="0.25">
      <c r="BH1417" s="45"/>
    </row>
    <row r="1418" spans="60:60" x14ac:dyDescent="0.25">
      <c r="BH1418" s="45"/>
    </row>
    <row r="1419" spans="60:60" x14ac:dyDescent="0.25">
      <c r="BH1419" s="45"/>
    </row>
    <row r="1420" spans="60:60" x14ac:dyDescent="0.25">
      <c r="BH1420" s="45"/>
    </row>
    <row r="1421" spans="60:60" x14ac:dyDescent="0.25">
      <c r="BH1421" s="45"/>
    </row>
    <row r="1422" spans="60:60" x14ac:dyDescent="0.25">
      <c r="BH1422" s="45"/>
    </row>
    <row r="1423" spans="60:60" x14ac:dyDescent="0.25">
      <c r="BH1423" s="45"/>
    </row>
    <row r="1424" spans="60:60" x14ac:dyDescent="0.25">
      <c r="BH1424" s="45"/>
    </row>
    <row r="1425" spans="60:60" x14ac:dyDescent="0.25">
      <c r="BH1425" s="45"/>
    </row>
    <row r="1426" spans="60:60" x14ac:dyDescent="0.25">
      <c r="BH1426" s="45"/>
    </row>
    <row r="1427" spans="60:60" x14ac:dyDescent="0.25">
      <c r="BH1427" s="45"/>
    </row>
    <row r="1428" spans="60:60" x14ac:dyDescent="0.25">
      <c r="BH1428" s="45"/>
    </row>
    <row r="1429" spans="60:60" x14ac:dyDescent="0.25">
      <c r="BH1429" s="45"/>
    </row>
    <row r="1430" spans="60:60" x14ac:dyDescent="0.25">
      <c r="BH1430" s="45"/>
    </row>
    <row r="1431" spans="60:60" x14ac:dyDescent="0.25">
      <c r="BH1431" s="45"/>
    </row>
    <row r="1432" spans="60:60" x14ac:dyDescent="0.25">
      <c r="BH1432" s="45"/>
    </row>
    <row r="1433" spans="60:60" x14ac:dyDescent="0.25">
      <c r="BH1433" s="45"/>
    </row>
    <row r="1434" spans="60:60" x14ac:dyDescent="0.25">
      <c r="BH1434" s="45"/>
    </row>
    <row r="1435" spans="60:60" x14ac:dyDescent="0.25">
      <c r="BH1435" s="45"/>
    </row>
    <row r="1436" spans="60:60" x14ac:dyDescent="0.25">
      <c r="BH1436" s="45"/>
    </row>
    <row r="1437" spans="60:60" x14ac:dyDescent="0.25">
      <c r="BH1437" s="45"/>
    </row>
    <row r="1438" spans="60:60" x14ac:dyDescent="0.25">
      <c r="BH1438" s="45"/>
    </row>
    <row r="1439" spans="60:60" x14ac:dyDescent="0.25">
      <c r="BH1439" s="45"/>
    </row>
    <row r="1440" spans="60:60" x14ac:dyDescent="0.25">
      <c r="BH1440" s="45"/>
    </row>
    <row r="1441" spans="60:60" x14ac:dyDescent="0.25">
      <c r="BH1441" s="45"/>
    </row>
    <row r="1442" spans="60:60" x14ac:dyDescent="0.25">
      <c r="BH1442" s="45"/>
    </row>
    <row r="1443" spans="60:60" x14ac:dyDescent="0.25">
      <c r="BH1443" s="45"/>
    </row>
    <row r="1444" spans="60:60" x14ac:dyDescent="0.25">
      <c r="BH1444" s="45"/>
    </row>
    <row r="1445" spans="60:60" x14ac:dyDescent="0.25">
      <c r="BH1445" s="45"/>
    </row>
    <row r="1446" spans="60:60" x14ac:dyDescent="0.25">
      <c r="BH1446" s="45"/>
    </row>
    <row r="1447" spans="60:60" x14ac:dyDescent="0.25">
      <c r="BH1447" s="45"/>
    </row>
    <row r="1448" spans="60:60" x14ac:dyDescent="0.25">
      <c r="BH1448" s="45"/>
    </row>
    <row r="1449" spans="60:60" x14ac:dyDescent="0.25">
      <c r="BH1449" s="45"/>
    </row>
    <row r="1450" spans="60:60" x14ac:dyDescent="0.25">
      <c r="BH1450" s="45"/>
    </row>
    <row r="1451" spans="60:60" x14ac:dyDescent="0.25">
      <c r="BH1451" s="45"/>
    </row>
    <row r="1452" spans="60:60" x14ac:dyDescent="0.25">
      <c r="BH1452" s="45"/>
    </row>
    <row r="1453" spans="60:60" x14ac:dyDescent="0.25">
      <c r="BH1453" s="45"/>
    </row>
    <row r="1454" spans="60:60" x14ac:dyDescent="0.25">
      <c r="BH1454" s="45"/>
    </row>
    <row r="1455" spans="60:60" x14ac:dyDescent="0.25">
      <c r="BH1455" s="45"/>
    </row>
    <row r="1456" spans="60:60" x14ac:dyDescent="0.25">
      <c r="BH1456" s="45"/>
    </row>
    <row r="1457" spans="60:60" x14ac:dyDescent="0.25">
      <c r="BH1457" s="45"/>
    </row>
    <row r="1458" spans="60:60" x14ac:dyDescent="0.25">
      <c r="BH1458" s="45"/>
    </row>
    <row r="1459" spans="60:60" x14ac:dyDescent="0.25">
      <c r="BH1459" s="45"/>
    </row>
    <row r="1460" spans="60:60" x14ac:dyDescent="0.25">
      <c r="BH1460" s="45"/>
    </row>
    <row r="1461" spans="60:60" x14ac:dyDescent="0.25">
      <c r="BH1461" s="45"/>
    </row>
    <row r="1462" spans="60:60" x14ac:dyDescent="0.25">
      <c r="BH1462" s="45"/>
    </row>
    <row r="1463" spans="60:60" x14ac:dyDescent="0.25">
      <c r="BH1463" s="45"/>
    </row>
    <row r="1464" spans="60:60" x14ac:dyDescent="0.25">
      <c r="BH1464" s="45"/>
    </row>
    <row r="1465" spans="60:60" x14ac:dyDescent="0.25">
      <c r="BH1465" s="45"/>
    </row>
    <row r="1466" spans="60:60" x14ac:dyDescent="0.25">
      <c r="BH1466" s="45"/>
    </row>
    <row r="1467" spans="60:60" x14ac:dyDescent="0.25">
      <c r="BH1467" s="45"/>
    </row>
    <row r="1468" spans="60:60" x14ac:dyDescent="0.25">
      <c r="BH1468" s="45"/>
    </row>
    <row r="1469" spans="60:60" x14ac:dyDescent="0.25">
      <c r="BH1469" s="45"/>
    </row>
    <row r="1470" spans="60:60" x14ac:dyDescent="0.25">
      <c r="BH1470" s="45"/>
    </row>
    <row r="1471" spans="60:60" x14ac:dyDescent="0.25">
      <c r="BH1471" s="45"/>
    </row>
    <row r="1472" spans="60:60" x14ac:dyDescent="0.25">
      <c r="BH1472" s="45"/>
    </row>
    <row r="1473" spans="60:60" x14ac:dyDescent="0.25">
      <c r="BH1473" s="45"/>
    </row>
    <row r="1474" spans="60:60" x14ac:dyDescent="0.25">
      <c r="BH1474" s="45"/>
    </row>
    <row r="1475" spans="60:60" x14ac:dyDescent="0.25">
      <c r="BH1475" s="45"/>
    </row>
    <row r="1476" spans="60:60" x14ac:dyDescent="0.25">
      <c r="BH1476" s="45"/>
    </row>
    <row r="1477" spans="60:60" x14ac:dyDescent="0.25">
      <c r="BH1477" s="45"/>
    </row>
    <row r="1478" spans="60:60" x14ac:dyDescent="0.25">
      <c r="BH1478" s="45"/>
    </row>
    <row r="1479" spans="60:60" x14ac:dyDescent="0.25">
      <c r="BH1479" s="45"/>
    </row>
    <row r="1480" spans="60:60" x14ac:dyDescent="0.25">
      <c r="BH1480" s="45"/>
    </row>
    <row r="1481" spans="60:60" x14ac:dyDescent="0.25">
      <c r="BH1481" s="45"/>
    </row>
    <row r="1482" spans="60:60" x14ac:dyDescent="0.25">
      <c r="BH1482" s="45"/>
    </row>
    <row r="1483" spans="60:60" x14ac:dyDescent="0.25">
      <c r="BH1483" s="45"/>
    </row>
    <row r="1484" spans="60:60" x14ac:dyDescent="0.25">
      <c r="BH1484" s="45"/>
    </row>
    <row r="1485" spans="60:60" x14ac:dyDescent="0.25">
      <c r="BH1485" s="45"/>
    </row>
    <row r="1486" spans="60:60" x14ac:dyDescent="0.25">
      <c r="BH1486" s="45"/>
    </row>
    <row r="1487" spans="60:60" x14ac:dyDescent="0.25">
      <c r="BH1487" s="45"/>
    </row>
    <row r="1488" spans="60:60" x14ac:dyDescent="0.25">
      <c r="BH1488" s="45"/>
    </row>
    <row r="1489" spans="60:60" x14ac:dyDescent="0.25">
      <c r="BH1489" s="45"/>
    </row>
    <row r="1490" spans="60:60" x14ac:dyDescent="0.25">
      <c r="BH1490" s="45"/>
    </row>
    <row r="1491" spans="60:60" x14ac:dyDescent="0.25">
      <c r="BH1491" s="45"/>
    </row>
    <row r="1492" spans="60:60" x14ac:dyDescent="0.25">
      <c r="BH1492" s="45"/>
    </row>
    <row r="1493" spans="60:60" x14ac:dyDescent="0.25">
      <c r="BH1493" s="45"/>
    </row>
    <row r="1494" spans="60:60" x14ac:dyDescent="0.25">
      <c r="BH1494" s="45"/>
    </row>
    <row r="1495" spans="60:60" x14ac:dyDescent="0.25">
      <c r="BH1495" s="45"/>
    </row>
    <row r="1496" spans="60:60" x14ac:dyDescent="0.25">
      <c r="BH1496" s="45"/>
    </row>
    <row r="1497" spans="60:60" x14ac:dyDescent="0.25">
      <c r="BH1497" s="45"/>
    </row>
    <row r="1498" spans="60:60" x14ac:dyDescent="0.25">
      <c r="BH1498" s="45"/>
    </row>
    <row r="1499" spans="60:60" x14ac:dyDescent="0.25">
      <c r="BH1499" s="45"/>
    </row>
    <row r="1500" spans="60:60" x14ac:dyDescent="0.25">
      <c r="BH1500" s="45"/>
    </row>
    <row r="1501" spans="60:60" x14ac:dyDescent="0.25">
      <c r="BH1501" s="45"/>
    </row>
    <row r="1502" spans="60:60" x14ac:dyDescent="0.25">
      <c r="BH1502" s="45"/>
    </row>
    <row r="1503" spans="60:60" x14ac:dyDescent="0.25">
      <c r="BH1503" s="45"/>
    </row>
    <row r="1504" spans="60:60" x14ac:dyDescent="0.25">
      <c r="BH1504" s="45"/>
    </row>
    <row r="1505" spans="60:60" x14ac:dyDescent="0.25">
      <c r="BH1505" s="45"/>
    </row>
    <row r="1506" spans="60:60" x14ac:dyDescent="0.25">
      <c r="BH1506" s="45"/>
    </row>
    <row r="1507" spans="60:60" x14ac:dyDescent="0.25">
      <c r="BH1507" s="45"/>
    </row>
    <row r="1508" spans="60:60" x14ac:dyDescent="0.25">
      <c r="BH1508" s="45"/>
    </row>
    <row r="1509" spans="60:60" x14ac:dyDescent="0.25">
      <c r="BH1509" s="45"/>
    </row>
    <row r="1510" spans="60:60" x14ac:dyDescent="0.25">
      <c r="BH1510" s="45"/>
    </row>
    <row r="1511" spans="60:60" x14ac:dyDescent="0.25">
      <c r="BH1511" s="45"/>
    </row>
    <row r="1512" spans="60:60" x14ac:dyDescent="0.25">
      <c r="BH1512" s="45"/>
    </row>
    <row r="1513" spans="60:60" x14ac:dyDescent="0.25">
      <c r="BH1513" s="45"/>
    </row>
    <row r="1514" spans="60:60" x14ac:dyDescent="0.25">
      <c r="BH1514" s="45"/>
    </row>
    <row r="1515" spans="60:60" x14ac:dyDescent="0.25">
      <c r="BH1515" s="45"/>
    </row>
    <row r="1516" spans="60:60" x14ac:dyDescent="0.25">
      <c r="BH1516" s="45"/>
    </row>
    <row r="1517" spans="60:60" x14ac:dyDescent="0.25">
      <c r="BH1517" s="45"/>
    </row>
    <row r="1518" spans="60:60" x14ac:dyDescent="0.25">
      <c r="BH1518" s="45"/>
    </row>
    <row r="1519" spans="60:60" x14ac:dyDescent="0.25">
      <c r="BH1519" s="45"/>
    </row>
    <row r="1520" spans="60:60" x14ac:dyDescent="0.25">
      <c r="BH1520" s="45"/>
    </row>
    <row r="1521" spans="60:60" x14ac:dyDescent="0.25">
      <c r="BH1521" s="45"/>
    </row>
    <row r="1522" spans="60:60" x14ac:dyDescent="0.25">
      <c r="BH1522" s="45"/>
    </row>
    <row r="1523" spans="60:60" x14ac:dyDescent="0.25">
      <c r="BH1523" s="45"/>
    </row>
    <row r="1524" spans="60:60" x14ac:dyDescent="0.25">
      <c r="BH1524" s="45"/>
    </row>
    <row r="1525" spans="60:60" x14ac:dyDescent="0.25">
      <c r="BH1525" s="45"/>
    </row>
    <row r="1526" spans="60:60" x14ac:dyDescent="0.25">
      <c r="BH1526" s="45"/>
    </row>
    <row r="1527" spans="60:60" x14ac:dyDescent="0.25">
      <c r="BH1527" s="45"/>
    </row>
    <row r="1528" spans="60:60" x14ac:dyDescent="0.25">
      <c r="BH1528" s="45"/>
    </row>
    <row r="1529" spans="60:60" x14ac:dyDescent="0.25">
      <c r="BH1529" s="45"/>
    </row>
    <row r="1530" spans="60:60" x14ac:dyDescent="0.25">
      <c r="BH1530" s="45"/>
    </row>
    <row r="1531" spans="60:60" x14ac:dyDescent="0.25">
      <c r="BH1531" s="45"/>
    </row>
    <row r="1532" spans="60:60" x14ac:dyDescent="0.25">
      <c r="BH1532" s="45"/>
    </row>
    <row r="1533" spans="60:60" x14ac:dyDescent="0.25">
      <c r="BH1533" s="45"/>
    </row>
    <row r="1534" spans="60:60" x14ac:dyDescent="0.25">
      <c r="BH1534" s="45"/>
    </row>
    <row r="1535" spans="60:60" x14ac:dyDescent="0.25">
      <c r="BH1535" s="45"/>
    </row>
    <row r="1536" spans="60:60" x14ac:dyDescent="0.25">
      <c r="BH1536" s="45"/>
    </row>
    <row r="1537" spans="60:60" x14ac:dyDescent="0.25">
      <c r="BH1537" s="45"/>
    </row>
    <row r="1538" spans="60:60" x14ac:dyDescent="0.25">
      <c r="BH1538" s="45"/>
    </row>
    <row r="1539" spans="60:60" x14ac:dyDescent="0.25">
      <c r="BH1539" s="45"/>
    </row>
    <row r="1540" spans="60:60" x14ac:dyDescent="0.25">
      <c r="BH1540" s="45"/>
    </row>
    <row r="1541" spans="60:60" x14ac:dyDescent="0.25">
      <c r="BH1541" s="45"/>
    </row>
    <row r="1542" spans="60:60" x14ac:dyDescent="0.25">
      <c r="BH1542" s="45"/>
    </row>
    <row r="1543" spans="60:60" x14ac:dyDescent="0.25">
      <c r="BH1543" s="45"/>
    </row>
    <row r="1544" spans="60:60" x14ac:dyDescent="0.25">
      <c r="BH1544" s="45"/>
    </row>
    <row r="1545" spans="60:60" x14ac:dyDescent="0.25">
      <c r="BH1545" s="45"/>
    </row>
    <row r="1546" spans="60:60" x14ac:dyDescent="0.25">
      <c r="BH1546" s="45"/>
    </row>
    <row r="1547" spans="60:60" x14ac:dyDescent="0.25">
      <c r="BH1547" s="45"/>
    </row>
    <row r="1548" spans="60:60" x14ac:dyDescent="0.25">
      <c r="BH1548" s="45"/>
    </row>
    <row r="1549" spans="60:60" x14ac:dyDescent="0.25">
      <c r="BH1549" s="45"/>
    </row>
    <row r="1550" spans="60:60" x14ac:dyDescent="0.25">
      <c r="BH1550" s="45"/>
    </row>
    <row r="1551" spans="60:60" x14ac:dyDescent="0.25">
      <c r="BH1551" s="45"/>
    </row>
    <row r="1552" spans="60:60" x14ac:dyDescent="0.25">
      <c r="BH1552" s="45"/>
    </row>
    <row r="1553" spans="60:60" x14ac:dyDescent="0.25">
      <c r="BH1553" s="45"/>
    </row>
    <row r="1554" spans="60:60" x14ac:dyDescent="0.25">
      <c r="BH1554" s="45"/>
    </row>
    <row r="1555" spans="60:60" x14ac:dyDescent="0.25">
      <c r="BH1555" s="45"/>
    </row>
    <row r="1556" spans="60:60" x14ac:dyDescent="0.25">
      <c r="BH1556" s="45"/>
    </row>
    <row r="1557" spans="60:60" x14ac:dyDescent="0.25">
      <c r="BH1557" s="45"/>
    </row>
    <row r="1558" spans="60:60" x14ac:dyDescent="0.25">
      <c r="BH1558" s="45"/>
    </row>
    <row r="1559" spans="60:60" x14ac:dyDescent="0.25">
      <c r="BH1559" s="45"/>
    </row>
    <row r="1560" spans="60:60" x14ac:dyDescent="0.25">
      <c r="BH1560" s="45"/>
    </row>
    <row r="1561" spans="60:60" x14ac:dyDescent="0.25">
      <c r="BH1561" s="45"/>
    </row>
    <row r="1562" spans="60:60" x14ac:dyDescent="0.25">
      <c r="BH1562" s="45"/>
    </row>
    <row r="1563" spans="60:60" x14ac:dyDescent="0.25">
      <c r="BH1563" s="45"/>
    </row>
    <row r="1564" spans="60:60" x14ac:dyDescent="0.25">
      <c r="BH1564" s="45"/>
    </row>
    <row r="1565" spans="60:60" x14ac:dyDescent="0.25">
      <c r="BH1565" s="45"/>
    </row>
    <row r="1566" spans="60:60" x14ac:dyDescent="0.25">
      <c r="BH1566" s="45"/>
    </row>
    <row r="1567" spans="60:60" x14ac:dyDescent="0.25">
      <c r="BH1567" s="45"/>
    </row>
    <row r="1568" spans="60:60" x14ac:dyDescent="0.25">
      <c r="BH1568" s="45"/>
    </row>
    <row r="1569" spans="60:60" x14ac:dyDescent="0.25">
      <c r="BH1569" s="45"/>
    </row>
    <row r="1570" spans="60:60" x14ac:dyDescent="0.25">
      <c r="BH1570" s="45"/>
    </row>
    <row r="1571" spans="60:60" x14ac:dyDescent="0.25">
      <c r="BH1571" s="45"/>
    </row>
    <row r="1572" spans="60:60" x14ac:dyDescent="0.25">
      <c r="BH1572" s="45"/>
    </row>
    <row r="1573" spans="60:60" x14ac:dyDescent="0.25">
      <c r="BH1573" s="45"/>
    </row>
    <row r="1574" spans="60:60" x14ac:dyDescent="0.25">
      <c r="BH1574" s="45"/>
    </row>
    <row r="1575" spans="60:60" x14ac:dyDescent="0.25">
      <c r="BH1575" s="45"/>
    </row>
    <row r="1576" spans="60:60" x14ac:dyDescent="0.25">
      <c r="BH1576" s="45"/>
    </row>
    <row r="1577" spans="60:60" x14ac:dyDescent="0.25">
      <c r="BH1577" s="45"/>
    </row>
    <row r="1578" spans="60:60" x14ac:dyDescent="0.25">
      <c r="BH1578" s="45"/>
    </row>
    <row r="1579" spans="60:60" x14ac:dyDescent="0.25">
      <c r="BH1579" s="45"/>
    </row>
    <row r="1580" spans="60:60" x14ac:dyDescent="0.25">
      <c r="BH1580" s="45"/>
    </row>
    <row r="1581" spans="60:60" x14ac:dyDescent="0.25">
      <c r="BH1581" s="45"/>
    </row>
    <row r="1582" spans="60:60" x14ac:dyDescent="0.25">
      <c r="BH1582" s="45"/>
    </row>
    <row r="1583" spans="60:60" x14ac:dyDescent="0.25">
      <c r="BH1583" s="45"/>
    </row>
    <row r="1584" spans="60:60" x14ac:dyDescent="0.25">
      <c r="BH1584" s="45"/>
    </row>
    <row r="1585" spans="60:60" x14ac:dyDescent="0.25">
      <c r="BH1585" s="45"/>
    </row>
    <row r="1586" spans="60:60" x14ac:dyDescent="0.25">
      <c r="BH1586" s="45"/>
    </row>
    <row r="1587" spans="60:60" x14ac:dyDescent="0.25">
      <c r="BH1587" s="45"/>
    </row>
    <row r="1588" spans="60:60" x14ac:dyDescent="0.25">
      <c r="BH1588" s="45"/>
    </row>
    <row r="1589" spans="60:60" x14ac:dyDescent="0.25">
      <c r="BH1589" s="45"/>
    </row>
    <row r="1590" spans="60:60" x14ac:dyDescent="0.25">
      <c r="BH1590" s="45"/>
    </row>
    <row r="1591" spans="60:60" x14ac:dyDescent="0.25">
      <c r="BH1591" s="45"/>
    </row>
    <row r="1592" spans="60:60" x14ac:dyDescent="0.25">
      <c r="BH1592" s="45"/>
    </row>
    <row r="1593" spans="60:60" x14ac:dyDescent="0.25">
      <c r="BH1593" s="45"/>
    </row>
    <row r="1594" spans="60:60" x14ac:dyDescent="0.25">
      <c r="BH1594" s="45"/>
    </row>
    <row r="1595" spans="60:60" x14ac:dyDescent="0.25">
      <c r="BH1595" s="45"/>
    </row>
    <row r="1596" spans="60:60" x14ac:dyDescent="0.25">
      <c r="BH1596" s="45"/>
    </row>
    <row r="1597" spans="60:60" x14ac:dyDescent="0.25">
      <c r="BH1597" s="45"/>
    </row>
    <row r="1598" spans="60:60" x14ac:dyDescent="0.25">
      <c r="BH1598" s="45"/>
    </row>
    <row r="1599" spans="60:60" x14ac:dyDescent="0.25">
      <c r="BH1599" s="45"/>
    </row>
    <row r="1600" spans="60:60" x14ac:dyDescent="0.25">
      <c r="BH1600" s="45"/>
    </row>
    <row r="1601" spans="60:60" x14ac:dyDescent="0.25">
      <c r="BH1601" s="45"/>
    </row>
    <row r="1602" spans="60:60" x14ac:dyDescent="0.25">
      <c r="BH1602" s="45"/>
    </row>
    <row r="1603" spans="60:60" x14ac:dyDescent="0.25">
      <c r="BH1603" s="45"/>
    </row>
    <row r="1604" spans="60:60" x14ac:dyDescent="0.25">
      <c r="BH1604" s="45"/>
    </row>
    <row r="1605" spans="60:60" x14ac:dyDescent="0.25">
      <c r="BH1605" s="45"/>
    </row>
    <row r="1606" spans="60:60" x14ac:dyDescent="0.25">
      <c r="BH1606" s="45"/>
    </row>
    <row r="1607" spans="60:60" x14ac:dyDescent="0.25">
      <c r="BH1607" s="45"/>
    </row>
    <row r="1608" spans="60:60" x14ac:dyDescent="0.25">
      <c r="BH1608" s="45"/>
    </row>
    <row r="1609" spans="60:60" x14ac:dyDescent="0.25">
      <c r="BH1609" s="45"/>
    </row>
    <row r="1610" spans="60:60" x14ac:dyDescent="0.25">
      <c r="BH1610" s="45"/>
    </row>
    <row r="1611" spans="60:60" x14ac:dyDescent="0.25">
      <c r="BH1611" s="45"/>
    </row>
    <row r="1612" spans="60:60" x14ac:dyDescent="0.25">
      <c r="BH1612" s="45"/>
    </row>
    <row r="1613" spans="60:60" x14ac:dyDescent="0.25">
      <c r="BH1613" s="45"/>
    </row>
    <row r="1614" spans="60:60" x14ac:dyDescent="0.25">
      <c r="BH1614" s="45"/>
    </row>
    <row r="1615" spans="60:60" x14ac:dyDescent="0.25">
      <c r="BH1615" s="45"/>
    </row>
    <row r="1616" spans="60:60" x14ac:dyDescent="0.25">
      <c r="BH1616" s="45"/>
    </row>
    <row r="1617" spans="60:60" x14ac:dyDescent="0.25">
      <c r="BH1617" s="45"/>
    </row>
    <row r="1618" spans="60:60" x14ac:dyDescent="0.25">
      <c r="BH1618" s="45"/>
    </row>
    <row r="1619" spans="60:60" x14ac:dyDescent="0.25">
      <c r="BH1619" s="45"/>
    </row>
    <row r="1620" spans="60:60" x14ac:dyDescent="0.25">
      <c r="BH1620" s="45"/>
    </row>
    <row r="1621" spans="60:60" x14ac:dyDescent="0.25">
      <c r="BH1621" s="45"/>
    </row>
    <row r="1622" spans="60:60" x14ac:dyDescent="0.25">
      <c r="BH1622" s="45"/>
    </row>
    <row r="1623" spans="60:60" x14ac:dyDescent="0.25">
      <c r="BH1623" s="45"/>
    </row>
    <row r="1624" spans="60:60" x14ac:dyDescent="0.25">
      <c r="BH1624" s="45"/>
    </row>
    <row r="1625" spans="60:60" x14ac:dyDescent="0.25">
      <c r="BH1625" s="45"/>
    </row>
    <row r="1626" spans="60:60" x14ac:dyDescent="0.25">
      <c r="BH1626" s="45"/>
    </row>
    <row r="1627" spans="60:60" x14ac:dyDescent="0.25">
      <c r="BH1627" s="45"/>
    </row>
    <row r="1628" spans="60:60" x14ac:dyDescent="0.25">
      <c r="BH1628" s="45"/>
    </row>
    <row r="1629" spans="60:60" x14ac:dyDescent="0.25">
      <c r="BH1629" s="45"/>
    </row>
    <row r="1630" spans="60:60" x14ac:dyDescent="0.25">
      <c r="BH1630" s="45"/>
    </row>
    <row r="1631" spans="60:60" x14ac:dyDescent="0.25">
      <c r="BH1631" s="45"/>
    </row>
    <row r="1632" spans="60:60" x14ac:dyDescent="0.25">
      <c r="BH1632" s="45"/>
    </row>
    <row r="1633" spans="60:60" x14ac:dyDescent="0.25">
      <c r="BH1633" s="45"/>
    </row>
    <row r="1634" spans="60:60" x14ac:dyDescent="0.25">
      <c r="BH1634" s="45"/>
    </row>
    <row r="1635" spans="60:60" x14ac:dyDescent="0.25">
      <c r="BH1635" s="45"/>
    </row>
    <row r="1636" spans="60:60" x14ac:dyDescent="0.25">
      <c r="BH1636" s="45"/>
    </row>
    <row r="1637" spans="60:60" x14ac:dyDescent="0.25">
      <c r="BH1637" s="45"/>
    </row>
    <row r="1638" spans="60:60" x14ac:dyDescent="0.25">
      <c r="BH1638" s="45"/>
    </row>
    <row r="1639" spans="60:60" x14ac:dyDescent="0.25">
      <c r="BH1639" s="45"/>
    </row>
    <row r="1640" spans="60:60" x14ac:dyDescent="0.25">
      <c r="BH1640" s="45"/>
    </row>
    <row r="1641" spans="60:60" x14ac:dyDescent="0.25">
      <c r="BH1641" s="45"/>
    </row>
    <row r="1642" spans="60:60" x14ac:dyDescent="0.25">
      <c r="BH1642" s="45"/>
    </row>
    <row r="1643" spans="60:60" x14ac:dyDescent="0.25">
      <c r="BH1643" s="45"/>
    </row>
    <row r="1644" spans="60:60" x14ac:dyDescent="0.25">
      <c r="BH1644" s="45"/>
    </row>
    <row r="1645" spans="60:60" x14ac:dyDescent="0.25">
      <c r="BH1645" s="45"/>
    </row>
    <row r="1646" spans="60:60" x14ac:dyDescent="0.25">
      <c r="BH1646" s="45"/>
    </row>
    <row r="1647" spans="60:60" x14ac:dyDescent="0.25">
      <c r="BH1647" s="45"/>
    </row>
    <row r="1648" spans="60:60" x14ac:dyDescent="0.25">
      <c r="BH1648" s="45"/>
    </row>
    <row r="1649" spans="60:60" x14ac:dyDescent="0.25">
      <c r="BH1649" s="45"/>
    </row>
    <row r="1650" spans="60:60" x14ac:dyDescent="0.25">
      <c r="BH1650" s="45"/>
    </row>
    <row r="1651" spans="60:60" x14ac:dyDescent="0.25">
      <c r="BH1651" s="45"/>
    </row>
    <row r="1652" spans="60:60" x14ac:dyDescent="0.25">
      <c r="BH1652" s="45"/>
    </row>
    <row r="1653" spans="60:60" x14ac:dyDescent="0.25">
      <c r="BH1653" s="45"/>
    </row>
    <row r="1654" spans="60:60" x14ac:dyDescent="0.25">
      <c r="BH1654" s="45"/>
    </row>
    <row r="1655" spans="60:60" x14ac:dyDescent="0.25">
      <c r="BH1655" s="45"/>
    </row>
    <row r="1656" spans="60:60" x14ac:dyDescent="0.25">
      <c r="BH1656" s="45"/>
    </row>
    <row r="1657" spans="60:60" x14ac:dyDescent="0.25">
      <c r="BH1657" s="45"/>
    </row>
    <row r="1658" spans="60:60" x14ac:dyDescent="0.25">
      <c r="BH1658" s="45"/>
    </row>
    <row r="1659" spans="60:60" x14ac:dyDescent="0.25">
      <c r="BH1659" s="45"/>
    </row>
    <row r="1660" spans="60:60" x14ac:dyDescent="0.25">
      <c r="BH1660" s="45"/>
    </row>
    <row r="1661" spans="60:60" x14ac:dyDescent="0.25">
      <c r="BH1661" s="45"/>
    </row>
    <row r="1662" spans="60:60" x14ac:dyDescent="0.25">
      <c r="BH1662" s="45"/>
    </row>
    <row r="1663" spans="60:60" x14ac:dyDescent="0.25">
      <c r="BH1663" s="45"/>
    </row>
    <row r="1664" spans="60:60" x14ac:dyDescent="0.25">
      <c r="BH1664" s="45"/>
    </row>
    <row r="1665" spans="60:60" x14ac:dyDescent="0.25">
      <c r="BH1665" s="45"/>
    </row>
    <row r="1666" spans="60:60" x14ac:dyDescent="0.25">
      <c r="BH1666" s="45"/>
    </row>
    <row r="1667" spans="60:60" x14ac:dyDescent="0.25">
      <c r="BH1667" s="45"/>
    </row>
    <row r="1668" spans="60:60" x14ac:dyDescent="0.25">
      <c r="BH1668" s="45"/>
    </row>
    <row r="1669" spans="60:60" x14ac:dyDescent="0.25">
      <c r="BH1669" s="45"/>
    </row>
    <row r="1670" spans="60:60" x14ac:dyDescent="0.25">
      <c r="BH1670" s="45"/>
    </row>
    <row r="1671" spans="60:60" x14ac:dyDescent="0.25">
      <c r="BH1671" s="45"/>
    </row>
    <row r="1672" spans="60:60" x14ac:dyDescent="0.25">
      <c r="BH1672" s="45"/>
    </row>
    <row r="1673" spans="60:60" x14ac:dyDescent="0.25">
      <c r="BH1673" s="45"/>
    </row>
    <row r="1674" spans="60:60" x14ac:dyDescent="0.25">
      <c r="BH1674" s="45"/>
    </row>
    <row r="1675" spans="60:60" x14ac:dyDescent="0.25">
      <c r="BH1675" s="45"/>
    </row>
    <row r="1676" spans="60:60" x14ac:dyDescent="0.25">
      <c r="BH1676" s="45"/>
    </row>
    <row r="1677" spans="60:60" x14ac:dyDescent="0.25">
      <c r="BH1677" s="45"/>
    </row>
    <row r="1678" spans="60:60" x14ac:dyDescent="0.25">
      <c r="BH1678" s="45"/>
    </row>
    <row r="1679" spans="60:60" x14ac:dyDescent="0.25">
      <c r="BH1679" s="45"/>
    </row>
    <row r="1680" spans="60:60" x14ac:dyDescent="0.25">
      <c r="BH1680" s="45"/>
    </row>
    <row r="1681" spans="60:60" x14ac:dyDescent="0.25">
      <c r="BH1681" s="45"/>
    </row>
    <row r="1682" spans="60:60" x14ac:dyDescent="0.25">
      <c r="BH1682" s="45"/>
    </row>
    <row r="1683" spans="60:60" x14ac:dyDescent="0.25">
      <c r="BH1683" s="45"/>
    </row>
    <row r="1684" spans="60:60" x14ac:dyDescent="0.25">
      <c r="BH1684" s="45"/>
    </row>
    <row r="1685" spans="60:60" x14ac:dyDescent="0.25">
      <c r="BH1685" s="45"/>
    </row>
    <row r="1686" spans="60:60" x14ac:dyDescent="0.25">
      <c r="BH1686" s="45"/>
    </row>
    <row r="1687" spans="60:60" x14ac:dyDescent="0.25">
      <c r="BH1687" s="45"/>
    </row>
    <row r="1688" spans="60:60" x14ac:dyDescent="0.25">
      <c r="BH1688" s="45"/>
    </row>
    <row r="1689" spans="60:60" x14ac:dyDescent="0.25">
      <c r="BH1689" s="45"/>
    </row>
    <row r="1690" spans="60:60" x14ac:dyDescent="0.25">
      <c r="BH1690" s="45"/>
    </row>
    <row r="1691" spans="60:60" x14ac:dyDescent="0.25">
      <c r="BH1691" s="45"/>
    </row>
    <row r="1692" spans="60:60" x14ac:dyDescent="0.25">
      <c r="BH1692" s="45"/>
    </row>
    <row r="1693" spans="60:60" x14ac:dyDescent="0.25">
      <c r="BH1693" s="45"/>
    </row>
    <row r="1694" spans="60:60" x14ac:dyDescent="0.25">
      <c r="BH1694" s="45"/>
    </row>
    <row r="1695" spans="60:60" x14ac:dyDescent="0.25">
      <c r="BH1695" s="45"/>
    </row>
    <row r="1696" spans="60:60" x14ac:dyDescent="0.25">
      <c r="BH1696" s="45"/>
    </row>
    <row r="1697" spans="60:60" x14ac:dyDescent="0.25">
      <c r="BH1697" s="45"/>
    </row>
    <row r="1698" spans="60:60" x14ac:dyDescent="0.25">
      <c r="BH1698" s="45"/>
    </row>
    <row r="1699" spans="60:60" x14ac:dyDescent="0.25">
      <c r="BH1699" s="45"/>
    </row>
    <row r="1700" spans="60:60" x14ac:dyDescent="0.25">
      <c r="BH1700" s="45"/>
    </row>
    <row r="1701" spans="60:60" x14ac:dyDescent="0.25">
      <c r="BH1701" s="45"/>
    </row>
    <row r="1702" spans="60:60" x14ac:dyDescent="0.25">
      <c r="BH1702" s="45"/>
    </row>
    <row r="1703" spans="60:60" x14ac:dyDescent="0.25">
      <c r="BH1703" s="45"/>
    </row>
    <row r="1704" spans="60:60" x14ac:dyDescent="0.25">
      <c r="BH1704" s="45"/>
    </row>
    <row r="1705" spans="60:60" x14ac:dyDescent="0.25">
      <c r="BH1705" s="45"/>
    </row>
    <row r="1706" spans="60:60" x14ac:dyDescent="0.25">
      <c r="BH1706" s="45"/>
    </row>
    <row r="1707" spans="60:60" x14ac:dyDescent="0.25">
      <c r="BH1707" s="45"/>
    </row>
    <row r="1708" spans="60:60" x14ac:dyDescent="0.25">
      <c r="BH1708" s="45"/>
    </row>
    <row r="1709" spans="60:60" x14ac:dyDescent="0.25">
      <c r="BH1709" s="45"/>
    </row>
    <row r="1710" spans="60:60" x14ac:dyDescent="0.25">
      <c r="BH1710" s="45"/>
    </row>
    <row r="1711" spans="60:60" x14ac:dyDescent="0.25">
      <c r="BH1711" s="45"/>
    </row>
    <row r="1712" spans="60:60" x14ac:dyDescent="0.25">
      <c r="BH1712" s="45"/>
    </row>
    <row r="1713" spans="60:60" x14ac:dyDescent="0.25">
      <c r="BH1713" s="45"/>
    </row>
    <row r="1714" spans="60:60" x14ac:dyDescent="0.25">
      <c r="BH1714" s="45"/>
    </row>
    <row r="1715" spans="60:60" x14ac:dyDescent="0.25">
      <c r="BH1715" s="45"/>
    </row>
    <row r="1716" spans="60:60" x14ac:dyDescent="0.25">
      <c r="BH1716" s="45"/>
    </row>
    <row r="1717" spans="60:60" x14ac:dyDescent="0.25">
      <c r="BH1717" s="45"/>
    </row>
    <row r="1718" spans="60:60" x14ac:dyDescent="0.25">
      <c r="BH1718" s="45"/>
    </row>
    <row r="1719" spans="60:60" x14ac:dyDescent="0.25">
      <c r="BH1719" s="45"/>
    </row>
    <row r="1720" spans="60:60" x14ac:dyDescent="0.25">
      <c r="BH1720" s="45"/>
    </row>
    <row r="1721" spans="60:60" x14ac:dyDescent="0.25">
      <c r="BH1721" s="45"/>
    </row>
    <row r="1722" spans="60:60" x14ac:dyDescent="0.25">
      <c r="BH1722" s="45"/>
    </row>
    <row r="1723" spans="60:60" x14ac:dyDescent="0.25">
      <c r="BH1723" s="45"/>
    </row>
    <row r="1724" spans="60:60" x14ac:dyDescent="0.25">
      <c r="BH1724" s="45"/>
    </row>
    <row r="1725" spans="60:60" x14ac:dyDescent="0.25">
      <c r="BH1725" s="45"/>
    </row>
    <row r="1726" spans="60:60" x14ac:dyDescent="0.25">
      <c r="BH1726" s="45"/>
    </row>
    <row r="1727" spans="60:60" x14ac:dyDescent="0.25">
      <c r="BH1727" s="45"/>
    </row>
    <row r="1728" spans="60:60" x14ac:dyDescent="0.25">
      <c r="BH1728" s="45"/>
    </row>
    <row r="1729" spans="60:60" x14ac:dyDescent="0.25">
      <c r="BH1729" s="45"/>
    </row>
    <row r="1730" spans="60:60" x14ac:dyDescent="0.25">
      <c r="BH1730" s="45"/>
    </row>
    <row r="1731" spans="60:60" x14ac:dyDescent="0.25">
      <c r="BH1731" s="45"/>
    </row>
    <row r="1732" spans="60:60" x14ac:dyDescent="0.25">
      <c r="BH1732" s="45"/>
    </row>
    <row r="1733" spans="60:60" x14ac:dyDescent="0.25">
      <c r="BH1733" s="45"/>
    </row>
    <row r="1734" spans="60:60" x14ac:dyDescent="0.25">
      <c r="BH1734" s="45"/>
    </row>
    <row r="1735" spans="60:60" x14ac:dyDescent="0.25">
      <c r="BH1735" s="45"/>
    </row>
    <row r="1736" spans="60:60" x14ac:dyDescent="0.25">
      <c r="BH1736" s="45"/>
    </row>
    <row r="1737" spans="60:60" x14ac:dyDescent="0.25">
      <c r="BH1737" s="45"/>
    </row>
    <row r="1738" spans="60:60" x14ac:dyDescent="0.25">
      <c r="BH1738" s="45"/>
    </row>
    <row r="1739" spans="60:60" x14ac:dyDescent="0.25">
      <c r="BH1739" s="45"/>
    </row>
    <row r="1740" spans="60:60" x14ac:dyDescent="0.25">
      <c r="BH1740" s="45"/>
    </row>
    <row r="1741" spans="60:60" x14ac:dyDescent="0.25">
      <c r="BH1741" s="45"/>
    </row>
    <row r="1742" spans="60:60" x14ac:dyDescent="0.25">
      <c r="BH1742" s="45"/>
    </row>
    <row r="1743" spans="60:60" x14ac:dyDescent="0.25">
      <c r="BH1743" s="45"/>
    </row>
    <row r="1744" spans="60:60" x14ac:dyDescent="0.25">
      <c r="BH1744" s="45"/>
    </row>
    <row r="1745" spans="60:60" x14ac:dyDescent="0.25">
      <c r="BH1745" s="45"/>
    </row>
    <row r="1746" spans="60:60" x14ac:dyDescent="0.25">
      <c r="BH1746" s="45"/>
    </row>
    <row r="1747" spans="60:60" x14ac:dyDescent="0.25">
      <c r="BH1747" s="45"/>
    </row>
    <row r="1748" spans="60:60" x14ac:dyDescent="0.25">
      <c r="BH1748" s="45"/>
    </row>
    <row r="1749" spans="60:60" x14ac:dyDescent="0.25">
      <c r="BH1749" s="45"/>
    </row>
    <row r="1750" spans="60:60" x14ac:dyDescent="0.25">
      <c r="BH1750" s="45"/>
    </row>
    <row r="1751" spans="60:60" x14ac:dyDescent="0.25">
      <c r="BH1751" s="45"/>
    </row>
    <row r="1752" spans="60:60" x14ac:dyDescent="0.25">
      <c r="BH1752" s="45"/>
    </row>
    <row r="1753" spans="60:60" x14ac:dyDescent="0.25">
      <c r="BH1753" s="45"/>
    </row>
    <row r="1754" spans="60:60" x14ac:dyDescent="0.25">
      <c r="BH1754" s="45"/>
    </row>
    <row r="1755" spans="60:60" x14ac:dyDescent="0.25">
      <c r="BH1755" s="45"/>
    </row>
    <row r="1756" spans="60:60" x14ac:dyDescent="0.25">
      <c r="BH1756" s="45"/>
    </row>
    <row r="1757" spans="60:60" x14ac:dyDescent="0.25">
      <c r="BH1757" s="45"/>
    </row>
    <row r="1758" spans="60:60" x14ac:dyDescent="0.25">
      <c r="BH1758" s="45"/>
    </row>
    <row r="1759" spans="60:60" x14ac:dyDescent="0.25">
      <c r="BH1759" s="45"/>
    </row>
    <row r="1760" spans="60:60" x14ac:dyDescent="0.25">
      <c r="BH1760" s="45"/>
    </row>
    <row r="1761" spans="60:60" x14ac:dyDescent="0.25">
      <c r="BH1761" s="45"/>
    </row>
    <row r="1762" spans="60:60" x14ac:dyDescent="0.25">
      <c r="BH1762" s="45"/>
    </row>
    <row r="1763" spans="60:60" x14ac:dyDescent="0.25">
      <c r="BH1763" s="45"/>
    </row>
    <row r="1764" spans="60:60" x14ac:dyDescent="0.25">
      <c r="BH1764" s="45"/>
    </row>
    <row r="1765" spans="60:60" x14ac:dyDescent="0.25">
      <c r="BH1765" s="45"/>
    </row>
    <row r="1766" spans="60:60" x14ac:dyDescent="0.25">
      <c r="BH1766" s="45"/>
    </row>
    <row r="1767" spans="60:60" x14ac:dyDescent="0.25">
      <c r="BH1767" s="45"/>
    </row>
    <row r="1768" spans="60:60" x14ac:dyDescent="0.25">
      <c r="BH1768" s="45"/>
    </row>
    <row r="1769" spans="60:60" x14ac:dyDescent="0.25">
      <c r="BH1769" s="45"/>
    </row>
    <row r="1770" spans="60:60" x14ac:dyDescent="0.25">
      <c r="BH1770" s="45"/>
    </row>
    <row r="1771" spans="60:60" x14ac:dyDescent="0.25">
      <c r="BH1771" s="45"/>
    </row>
    <row r="1772" spans="60:60" x14ac:dyDescent="0.25">
      <c r="BH1772" s="45"/>
    </row>
    <row r="1773" spans="60:60" x14ac:dyDescent="0.25">
      <c r="BH1773" s="45"/>
    </row>
    <row r="1774" spans="60:60" x14ac:dyDescent="0.25">
      <c r="BH1774" s="45"/>
    </row>
    <row r="1775" spans="60:60" x14ac:dyDescent="0.25">
      <c r="BH1775" s="45"/>
    </row>
    <row r="1776" spans="60:60" x14ac:dyDescent="0.25">
      <c r="BH1776" s="45"/>
    </row>
    <row r="1777" spans="60:60" x14ac:dyDescent="0.25">
      <c r="BH1777" s="45"/>
    </row>
    <row r="1778" spans="60:60" x14ac:dyDescent="0.25">
      <c r="BH1778" s="45"/>
    </row>
    <row r="1779" spans="60:60" x14ac:dyDescent="0.25">
      <c r="BH1779" s="45"/>
    </row>
    <row r="1780" spans="60:60" x14ac:dyDescent="0.25">
      <c r="BH1780" s="45"/>
    </row>
    <row r="1781" spans="60:60" x14ac:dyDescent="0.25">
      <c r="BH1781" s="45"/>
    </row>
    <row r="1782" spans="60:60" x14ac:dyDescent="0.25">
      <c r="BH1782" s="45"/>
    </row>
    <row r="1783" spans="60:60" x14ac:dyDescent="0.25">
      <c r="BH1783" s="45"/>
    </row>
    <row r="1784" spans="60:60" x14ac:dyDescent="0.25">
      <c r="BH1784" s="45"/>
    </row>
    <row r="1785" spans="60:60" x14ac:dyDescent="0.25">
      <c r="BH1785" s="45"/>
    </row>
    <row r="1786" spans="60:60" x14ac:dyDescent="0.25">
      <c r="BH1786" s="45"/>
    </row>
    <row r="1787" spans="60:60" x14ac:dyDescent="0.25">
      <c r="BH1787" s="45"/>
    </row>
    <row r="1788" spans="60:60" x14ac:dyDescent="0.25">
      <c r="BH1788" s="45"/>
    </row>
    <row r="1789" spans="60:60" x14ac:dyDescent="0.25">
      <c r="BH1789" s="45"/>
    </row>
    <row r="1790" spans="60:60" x14ac:dyDescent="0.25">
      <c r="BH1790" s="45"/>
    </row>
    <row r="1791" spans="60:60" x14ac:dyDescent="0.25">
      <c r="BH1791" s="45"/>
    </row>
    <row r="1792" spans="60:60" x14ac:dyDescent="0.25">
      <c r="BH1792" s="45"/>
    </row>
    <row r="1793" spans="60:60" x14ac:dyDescent="0.25">
      <c r="BH1793" s="45"/>
    </row>
    <row r="1794" spans="60:60" x14ac:dyDescent="0.25">
      <c r="BH1794" s="45"/>
    </row>
    <row r="1795" spans="60:60" x14ac:dyDescent="0.25">
      <c r="BH1795" s="45"/>
    </row>
    <row r="1796" spans="60:60" x14ac:dyDescent="0.25">
      <c r="BH1796" s="45"/>
    </row>
    <row r="1797" spans="60:60" x14ac:dyDescent="0.25">
      <c r="BH1797" s="45"/>
    </row>
    <row r="1798" spans="60:60" x14ac:dyDescent="0.25">
      <c r="BH1798" s="45"/>
    </row>
    <row r="1799" spans="60:60" x14ac:dyDescent="0.25">
      <c r="BH1799" s="45"/>
    </row>
    <row r="1800" spans="60:60" x14ac:dyDescent="0.25">
      <c r="BH1800" s="45"/>
    </row>
    <row r="1801" spans="60:60" x14ac:dyDescent="0.25">
      <c r="BH1801" s="45"/>
    </row>
    <row r="1802" spans="60:60" x14ac:dyDescent="0.25">
      <c r="BH1802" s="45"/>
    </row>
    <row r="1803" spans="60:60" x14ac:dyDescent="0.25">
      <c r="BH1803" s="45"/>
    </row>
    <row r="1804" spans="60:60" x14ac:dyDescent="0.25">
      <c r="BH1804" s="45"/>
    </row>
    <row r="1805" spans="60:60" x14ac:dyDescent="0.25">
      <c r="BH1805" s="45"/>
    </row>
    <row r="1806" spans="60:60" x14ac:dyDescent="0.25">
      <c r="BH1806" s="45"/>
    </row>
    <row r="1807" spans="60:60" x14ac:dyDescent="0.25">
      <c r="BH1807" s="45"/>
    </row>
    <row r="1808" spans="60:60" x14ac:dyDescent="0.25">
      <c r="BH1808" s="45"/>
    </row>
    <row r="1809" spans="60:60" x14ac:dyDescent="0.25">
      <c r="BH1809" s="45"/>
    </row>
    <row r="1810" spans="60:60" x14ac:dyDescent="0.25">
      <c r="BH1810" s="45"/>
    </row>
  </sheetData>
  <mergeCells count="392">
    <mergeCell ref="BF25:BF28"/>
    <mergeCell ref="BA25:BA28"/>
    <mergeCell ref="AJ36:AJ38"/>
    <mergeCell ref="AK36:AK38"/>
    <mergeCell ref="AU25:AU28"/>
    <mergeCell ref="AV25:AV28"/>
    <mergeCell ref="AW25:AW28"/>
    <mergeCell ref="AW33:AW35"/>
    <mergeCell ref="AK43:AK45"/>
    <mergeCell ref="BH25:BH28"/>
    <mergeCell ref="B25:B28"/>
    <mergeCell ref="A25:A28"/>
    <mergeCell ref="AK29:AK32"/>
    <mergeCell ref="AJ29:AJ32"/>
    <mergeCell ref="AJ33:AJ35"/>
    <mergeCell ref="AK33:AK35"/>
    <mergeCell ref="C25:C28"/>
    <mergeCell ref="AJ25:AJ28"/>
    <mergeCell ref="AK25:AK28"/>
    <mergeCell ref="AL25:AL28"/>
    <mergeCell ref="AM25:AM28"/>
    <mergeCell ref="AN25:AN28"/>
    <mergeCell ref="AO25:AO28"/>
    <mergeCell ref="AP25:AP28"/>
    <mergeCell ref="BB25:BB28"/>
    <mergeCell ref="BC25:BC28"/>
    <mergeCell ref="BD25:BD28"/>
    <mergeCell ref="BE25:BE28"/>
    <mergeCell ref="AK20:AK24"/>
    <mergeCell ref="AJ20:AJ24"/>
    <mergeCell ref="T25:T28"/>
    <mergeCell ref="S25:S28"/>
    <mergeCell ref="R25:R28"/>
    <mergeCell ref="Q25:Q28"/>
    <mergeCell ref="P25:P28"/>
    <mergeCell ref="O25:O28"/>
    <mergeCell ref="N25:N28"/>
    <mergeCell ref="A41:A42"/>
    <mergeCell ref="B43:B45"/>
    <mergeCell ref="A39:A40"/>
    <mergeCell ref="G39:G40"/>
    <mergeCell ref="H39:H40"/>
    <mergeCell ref="AX25:AX28"/>
    <mergeCell ref="AM29:AM32"/>
    <mergeCell ref="AL29:AL32"/>
    <mergeCell ref="A43:A45"/>
    <mergeCell ref="D43:D45"/>
    <mergeCell ref="C43:C45"/>
    <mergeCell ref="I36:I38"/>
    <mergeCell ref="M25:M28"/>
    <mergeCell ref="L25:L28"/>
    <mergeCell ref="K25:K28"/>
    <mergeCell ref="AI41:AI42"/>
    <mergeCell ref="AJ41:AJ42"/>
    <mergeCell ref="AK41:AK42"/>
    <mergeCell ref="AQ41:AQ42"/>
    <mergeCell ref="AJ39:AJ40"/>
    <mergeCell ref="AK39:AK40"/>
    <mergeCell ref="AQ25:AQ28"/>
    <mergeCell ref="AR25:AR28"/>
    <mergeCell ref="AS25:AS28"/>
    <mergeCell ref="A36:A38"/>
    <mergeCell ref="A33:A35"/>
    <mergeCell ref="A29:A32"/>
    <mergeCell ref="C36:C38"/>
    <mergeCell ref="D36:D38"/>
    <mergeCell ref="E36:E38"/>
    <mergeCell ref="F36:F38"/>
    <mergeCell ref="G36:G38"/>
    <mergeCell ref="B29:B32"/>
    <mergeCell ref="C29:C32"/>
    <mergeCell ref="D33:D35"/>
    <mergeCell ref="B36:B38"/>
    <mergeCell ref="B33:B35"/>
    <mergeCell ref="C33:C35"/>
    <mergeCell ref="E29:E32"/>
    <mergeCell ref="F33:F35"/>
    <mergeCell ref="AM43:AM45"/>
    <mergeCell ref="AN43:AN45"/>
    <mergeCell ref="AN41:AN42"/>
    <mergeCell ref="Q43:Q45"/>
    <mergeCell ref="F43:F45"/>
    <mergeCell ref="G41:G42"/>
    <mergeCell ref="J43:J45"/>
    <mergeCell ref="L41:L42"/>
    <mergeCell ref="K41:K42"/>
    <mergeCell ref="N41:N42"/>
    <mergeCell ref="R43:R45"/>
    <mergeCell ref="AJ43:AJ45"/>
    <mergeCell ref="AR36:AR38"/>
    <mergeCell ref="AL33:AL35"/>
    <mergeCell ref="AL36:AL38"/>
    <mergeCell ref="AN36:AN38"/>
    <mergeCell ref="BA36:BA38"/>
    <mergeCell ref="BB36:BB38"/>
    <mergeCell ref="BD33:BD35"/>
    <mergeCell ref="T39:T40"/>
    <mergeCell ref="AP39:AP40"/>
    <mergeCell ref="AS36:AS38"/>
    <mergeCell ref="AL39:AL40"/>
    <mergeCell ref="AV33:AV35"/>
    <mergeCell ref="AY33:AY35"/>
    <mergeCell ref="AP33:AP35"/>
    <mergeCell ref="AX33:AX35"/>
    <mergeCell ref="AP41:AP42"/>
    <mergeCell ref="AO41:AO42"/>
    <mergeCell ref="AS43:AS45"/>
    <mergeCell ref="AQ43:AQ45"/>
    <mergeCell ref="AS39:AS40"/>
    <mergeCell ref="J33:J35"/>
    <mergeCell ref="I39:I40"/>
    <mergeCell ref="AQ39:AQ40"/>
    <mergeCell ref="AR39:AR40"/>
    <mergeCell ref="P33:P35"/>
    <mergeCell ref="P39:P40"/>
    <mergeCell ref="M33:M35"/>
    <mergeCell ref="N33:N35"/>
    <mergeCell ref="O33:O35"/>
    <mergeCell ref="K36:K38"/>
    <mergeCell ref="K33:K35"/>
    <mergeCell ref="L36:L38"/>
    <mergeCell ref="AW41:AW42"/>
    <mergeCell ref="AU39:AU40"/>
    <mergeCell ref="AV43:AV45"/>
    <mergeCell ref="AX39:AX40"/>
    <mergeCell ref="AO36:AO38"/>
    <mergeCell ref="AP36:AP38"/>
    <mergeCell ref="AN39:AN40"/>
    <mergeCell ref="I33:I35"/>
    <mergeCell ref="Q33:Q35"/>
    <mergeCell ref="E33:E35"/>
    <mergeCell ref="H36:H38"/>
    <mergeCell ref="P36:P38"/>
    <mergeCell ref="Q36:Q38"/>
    <mergeCell ref="R36:R38"/>
    <mergeCell ref="R33:R35"/>
    <mergeCell ref="S33:S35"/>
    <mergeCell ref="S36:S38"/>
    <mergeCell ref="L33:L35"/>
    <mergeCell ref="H33:H35"/>
    <mergeCell ref="N36:N38"/>
    <mergeCell ref="M36:M38"/>
    <mergeCell ref="O36:O38"/>
    <mergeCell ref="M39:M40"/>
    <mergeCell ref="N39:N40"/>
    <mergeCell ref="F39:F40"/>
    <mergeCell ref="T33:T35"/>
    <mergeCell ref="T36:T38"/>
    <mergeCell ref="C41:C42"/>
    <mergeCell ref="J39:J40"/>
    <mergeCell ref="E39:E40"/>
    <mergeCell ref="C39:C40"/>
    <mergeCell ref="D39:D40"/>
    <mergeCell ref="B39:B40"/>
    <mergeCell ref="G33:G35"/>
    <mergeCell ref="J36:J38"/>
    <mergeCell ref="AM36:AM38"/>
    <mergeCell ref="AM33:AM35"/>
    <mergeCell ref="AM39:AM40"/>
    <mergeCell ref="I41:I42"/>
    <mergeCell ref="H41:H42"/>
    <mergeCell ref="J41:J42"/>
    <mergeCell ref="E41:E42"/>
    <mergeCell ref="F41:F42"/>
    <mergeCell ref="AL41:AL42"/>
    <mergeCell ref="O39:O40"/>
    <mergeCell ref="K39:K40"/>
    <mergeCell ref="L39:L40"/>
    <mergeCell ref="D41:D42"/>
    <mergeCell ref="L43:L45"/>
    <mergeCell ref="Q41:Q42"/>
    <mergeCell ref="P41:P42"/>
    <mergeCell ref="K43:K45"/>
    <mergeCell ref="N43:N45"/>
    <mergeCell ref="M43:M45"/>
    <mergeCell ref="O43:O45"/>
    <mergeCell ref="G43:G45"/>
    <mergeCell ref="E43:E45"/>
    <mergeCell ref="I43:I45"/>
    <mergeCell ref="AZ25:AZ28"/>
    <mergeCell ref="F29:F32"/>
    <mergeCell ref="AN29:AN32"/>
    <mergeCell ref="AO29:AO32"/>
    <mergeCell ref="AZ29:AZ32"/>
    <mergeCell ref="AV29:AV32"/>
    <mergeCell ref="AW29:AW32"/>
    <mergeCell ref="R29:R32"/>
    <mergeCell ref="I29:I32"/>
    <mergeCell ref="H29:H32"/>
    <mergeCell ref="K29:K32"/>
    <mergeCell ref="L29:L32"/>
    <mergeCell ref="AY29:AY32"/>
    <mergeCell ref="J25:J28"/>
    <mergeCell ref="I25:I28"/>
    <mergeCell ref="N29:N32"/>
    <mergeCell ref="O29:O32"/>
    <mergeCell ref="P29:P32"/>
    <mergeCell ref="Q29:Q32"/>
    <mergeCell ref="J29:J32"/>
    <mergeCell ref="S29:S32"/>
    <mergeCell ref="M29:M32"/>
    <mergeCell ref="T29:T32"/>
    <mergeCell ref="AY25:AY28"/>
    <mergeCell ref="BE16:BE18"/>
    <mergeCell ref="BE20:BE24"/>
    <mergeCell ref="AR20:AR24"/>
    <mergeCell ref="BC20:BC24"/>
    <mergeCell ref="AY20:AY24"/>
    <mergeCell ref="AU20:AU24"/>
    <mergeCell ref="AV20:AV24"/>
    <mergeCell ref="AW20:AW24"/>
    <mergeCell ref="L20:L24"/>
    <mergeCell ref="AX20:AX24"/>
    <mergeCell ref="AP20:AP24"/>
    <mergeCell ref="T20:T24"/>
    <mergeCell ref="BB20:BB24"/>
    <mergeCell ref="AS20:AS24"/>
    <mergeCell ref="AT20:AT24"/>
    <mergeCell ref="Q20:Q24"/>
    <mergeCell ref="AL20:AL24"/>
    <mergeCell ref="AM20:AM24"/>
    <mergeCell ref="AU16:AU18"/>
    <mergeCell ref="AV16:AV18"/>
    <mergeCell ref="AW16:AW18"/>
    <mergeCell ref="BB16:BC17"/>
    <mergeCell ref="BA20:BA24"/>
    <mergeCell ref="AN16:AN18"/>
    <mergeCell ref="B20:B24"/>
    <mergeCell ref="C20:C24"/>
    <mergeCell ref="D20:D24"/>
    <mergeCell ref="E20:E24"/>
    <mergeCell ref="F20:F24"/>
    <mergeCell ref="G20:G24"/>
    <mergeCell ref="V16:AE16"/>
    <mergeCell ref="V17:Y17"/>
    <mergeCell ref="H20:H24"/>
    <mergeCell ref="A15:G17"/>
    <mergeCell ref="A20:A24"/>
    <mergeCell ref="I20:I24"/>
    <mergeCell ref="M20:M24"/>
    <mergeCell ref="N20:N24"/>
    <mergeCell ref="O20:O24"/>
    <mergeCell ref="P20:P24"/>
    <mergeCell ref="J20:J24"/>
    <mergeCell ref="K20:K24"/>
    <mergeCell ref="S20:S24"/>
    <mergeCell ref="R20:R24"/>
    <mergeCell ref="AS29:AS32"/>
    <mergeCell ref="AT29:AT32"/>
    <mergeCell ref="AQ29:AQ32"/>
    <mergeCell ref="G29:G32"/>
    <mergeCell ref="D29:D32"/>
    <mergeCell ref="H25:H28"/>
    <mergeCell ref="G25:G28"/>
    <mergeCell ref="F25:F28"/>
    <mergeCell ref="E25:E28"/>
    <mergeCell ref="D25:D28"/>
    <mergeCell ref="AT25:AT28"/>
    <mergeCell ref="AQ33:AQ35"/>
    <mergeCell ref="BF20:BF24"/>
    <mergeCell ref="S39:S40"/>
    <mergeCell ref="AW39:AW40"/>
    <mergeCell ref="AZ39:AZ40"/>
    <mergeCell ref="AQ15:AV15"/>
    <mergeCell ref="Z17:AA17"/>
    <mergeCell ref="AB17:AE17"/>
    <mergeCell ref="AF16:AH16"/>
    <mergeCell ref="AF17:AH17"/>
    <mergeCell ref="BD16:BD18"/>
    <mergeCell ref="AR16:AR18"/>
    <mergeCell ref="BD29:BD32"/>
    <mergeCell ref="AX16:AX18"/>
    <mergeCell ref="AO20:AO24"/>
    <mergeCell ref="AS16:AS18"/>
    <mergeCell ref="AT16:AT18"/>
    <mergeCell ref="H15:AH15"/>
    <mergeCell ref="AI15:AL17"/>
    <mergeCell ref="H16:T17"/>
    <mergeCell ref="AY16:BA17"/>
    <mergeCell ref="AM16:AM18"/>
    <mergeCell ref="AM15:AP15"/>
    <mergeCell ref="AX29:AX32"/>
    <mergeCell ref="AO16:AO18"/>
    <mergeCell ref="AP16:AP18"/>
    <mergeCell ref="AQ16:AQ18"/>
    <mergeCell ref="AW15:BH15"/>
    <mergeCell ref="T41:T42"/>
    <mergeCell ref="S41:S42"/>
    <mergeCell ref="R41:R42"/>
    <mergeCell ref="AZ20:AZ24"/>
    <mergeCell ref="AQ36:AQ38"/>
    <mergeCell ref="AX36:AX38"/>
    <mergeCell ref="AY36:AY38"/>
    <mergeCell ref="AT39:AT40"/>
    <mergeCell ref="AQ20:AQ24"/>
    <mergeCell ref="AN20:AN24"/>
    <mergeCell ref="AV36:AV38"/>
    <mergeCell ref="AW36:AW38"/>
    <mergeCell ref="AU29:AU32"/>
    <mergeCell ref="AR29:AR32"/>
    <mergeCell ref="AR33:AR35"/>
    <mergeCell ref="AP29:AP32"/>
    <mergeCell ref="BG20:BG24"/>
    <mergeCell ref="BH20:BH24"/>
    <mergeCell ref="BD20:BD24"/>
    <mergeCell ref="BF29:BF32"/>
    <mergeCell ref="BG25:BG28"/>
    <mergeCell ref="AN33:AN35"/>
    <mergeCell ref="AO33:AO35"/>
    <mergeCell ref="AU43:AU45"/>
    <mergeCell ref="AZ43:AZ45"/>
    <mergeCell ref="AS33:AS35"/>
    <mergeCell ref="AT33:AT35"/>
    <mergeCell ref="AX43:AX45"/>
    <mergeCell ref="AY43:AY45"/>
    <mergeCell ref="AZ36:AZ38"/>
    <mergeCell ref="AT36:AT38"/>
    <mergeCell ref="AU36:AU38"/>
    <mergeCell ref="AZ41:AZ42"/>
    <mergeCell ref="AZ33:AZ35"/>
    <mergeCell ref="AU33:AU35"/>
    <mergeCell ref="AX41:AX42"/>
    <mergeCell ref="BA43:BA45"/>
    <mergeCell ref="BA33:BA35"/>
    <mergeCell ref="BB33:BB35"/>
    <mergeCell ref="BA29:BA32"/>
    <mergeCell ref="BG36:BG38"/>
    <mergeCell ref="BC36:BC38"/>
    <mergeCell ref="BD36:BD38"/>
    <mergeCell ref="BA39:BA40"/>
    <mergeCell ref="BB43:BB45"/>
    <mergeCell ref="BD43:BD45"/>
    <mergeCell ref="BE43:BE45"/>
    <mergeCell ref="BG39:BG40"/>
    <mergeCell ref="BE33:BE35"/>
    <mergeCell ref="BE39:BE40"/>
    <mergeCell ref="BF39:BF40"/>
    <mergeCell ref="BC41:BC42"/>
    <mergeCell ref="BF41:BF42"/>
    <mergeCell ref="BD41:BD42"/>
    <mergeCell ref="BF33:BF35"/>
    <mergeCell ref="BE36:BE38"/>
    <mergeCell ref="BD39:BD40"/>
    <mergeCell ref="BF43:BF45"/>
    <mergeCell ref="BF16:BH17"/>
    <mergeCell ref="BH39:BH40"/>
    <mergeCell ref="BF36:BF38"/>
    <mergeCell ref="BH43:BH45"/>
    <mergeCell ref="BE41:BE42"/>
    <mergeCell ref="AY41:AY42"/>
    <mergeCell ref="BH33:BH35"/>
    <mergeCell ref="BH41:BH42"/>
    <mergeCell ref="BH29:BH32"/>
    <mergeCell ref="BH36:BH38"/>
    <mergeCell ref="AY39:AY40"/>
    <mergeCell ref="BB39:BB40"/>
    <mergeCell ref="BC39:BC40"/>
    <mergeCell ref="BC43:BC45"/>
    <mergeCell ref="BA41:BA42"/>
    <mergeCell ref="BB41:BB42"/>
    <mergeCell ref="BG41:BG42"/>
    <mergeCell ref="BG43:BG45"/>
    <mergeCell ref="BG33:BG35"/>
    <mergeCell ref="BG29:BG32"/>
    <mergeCell ref="BC33:BC35"/>
    <mergeCell ref="BE29:BE32"/>
    <mergeCell ref="BB29:BB32"/>
    <mergeCell ref="BC29:BC32"/>
    <mergeCell ref="AU41:AU42"/>
    <mergeCell ref="AT43:AT45"/>
    <mergeCell ref="AV41:AV42"/>
    <mergeCell ref="AR43:AR45"/>
    <mergeCell ref="AO43:AO45"/>
    <mergeCell ref="AP43:AP45"/>
    <mergeCell ref="AO39:AO40"/>
    <mergeCell ref="AW43:AW45"/>
    <mergeCell ref="A60:F60"/>
    <mergeCell ref="AL43:AL45"/>
    <mergeCell ref="S43:S45"/>
    <mergeCell ref="T43:T45"/>
    <mergeCell ref="P43:P45"/>
    <mergeCell ref="AR41:AR42"/>
    <mergeCell ref="AS41:AS42"/>
    <mergeCell ref="AV39:AV40"/>
    <mergeCell ref="AT41:AT42"/>
    <mergeCell ref="AM41:AM42"/>
    <mergeCell ref="B41:B42"/>
    <mergeCell ref="O41:O42"/>
    <mergeCell ref="H43:H45"/>
    <mergeCell ref="R39:R40"/>
    <mergeCell ref="Q39:Q40"/>
    <mergeCell ref="M41:M42"/>
  </mergeCells>
  <phoneticPr fontId="2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16" fitToHeight="0" orientation="landscape" r:id="rId1"/>
  <colBreaks count="4" manualBreakCount="4">
    <brk id="7" max="1048575" man="1"/>
    <brk id="21" max="1048575" man="1"/>
    <brk id="38" max="1048575" man="1"/>
    <brk id="4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RBPREV LICITAÇÕES 03 2024</vt:lpstr>
      <vt:lpstr>'RBPREV LICITAÇÕES 03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2024-02-05T17:53:40Z</cp:lastPrinted>
  <dcterms:created xsi:type="dcterms:W3CDTF">2013-10-11T22:10:57Z</dcterms:created>
  <dcterms:modified xsi:type="dcterms:W3CDTF">2024-08-08T14:06:14Z</dcterms:modified>
</cp:coreProperties>
</file>