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ANO 2024\PRESTAÇÃO DE CONTAS MENSAL 2024\"/>
    </mc:Choice>
  </mc:AlternateContent>
  <bookViews>
    <workbookView xWindow="0" yWindow="0" windowWidth="28800" windowHeight="11910" tabRatio="805"/>
  </bookViews>
  <sheets>
    <sheet name="RBPREV LICITAÇÕES JAN 2024" sheetId="4" r:id="rId1"/>
  </sheets>
  <definedNames>
    <definedName name="_xlnm._FilterDatabase" localSheetId="0" hidden="1">'RBPREV LICITAÇÕES JAN 2024'!$C$4:$C$418</definedName>
    <definedName name="_xlnm.Print_Area" localSheetId="0">'RBPREV LICITAÇÕES JAN 2024'!$A$4:$BH$56</definedName>
  </definedNames>
  <calcPr calcId="162913"/>
</workbook>
</file>

<file path=xl/calcChain.xml><?xml version="1.0" encoding="utf-8"?>
<calcChain xmlns="http://schemas.openxmlformats.org/spreadsheetml/2006/main">
  <c r="AL56" i="4" l="1"/>
  <c r="AL55" i="4"/>
  <c r="AL54" i="4"/>
  <c r="AL53" i="4"/>
  <c r="AL52" i="4"/>
  <c r="AL51" i="4"/>
  <c r="AL50" i="4"/>
  <c r="AL49" i="4"/>
  <c r="AL48" i="4"/>
  <c r="AL47" i="4"/>
  <c r="AL46" i="4"/>
  <c r="AL19" i="4"/>
  <c r="AL57" i="4"/>
  <c r="AK57" i="4"/>
  <c r="AJ57" i="4"/>
  <c r="AI57" i="4"/>
  <c r="AH57" i="4"/>
  <c r="AI19" i="4"/>
  <c r="AE57" i="4"/>
  <c r="AD57" i="4"/>
  <c r="R57" i="4"/>
  <c r="S57" i="4"/>
  <c r="L57" i="4"/>
  <c r="AI50" i="4" l="1"/>
  <c r="AI52" i="4"/>
  <c r="AL45" i="4"/>
  <c r="AL42" i="4"/>
  <c r="AL40" i="4"/>
  <c r="AL38" i="4"/>
  <c r="AL35" i="4" l="1"/>
  <c r="AL32" i="4" l="1"/>
  <c r="AI32" i="4"/>
  <c r="AI33" i="4" s="1"/>
  <c r="AI34" i="4" s="1"/>
  <c r="AL28" i="4"/>
  <c r="AI28" i="4"/>
  <c r="AI29" i="4" s="1"/>
  <c r="AI30" i="4" s="1"/>
  <c r="AI31" i="4" s="1"/>
  <c r="AL24" i="4" l="1"/>
  <c r="AI21" i="4"/>
  <c r="AI22" i="4" s="1"/>
  <c r="AI20" i="4"/>
  <c r="AI23" i="4"/>
  <c r="AI24" i="4"/>
  <c r="AI25" i="4"/>
  <c r="AI26" i="4"/>
  <c r="AI27" i="4"/>
  <c r="AI35" i="4"/>
  <c r="AI36" i="4" s="1"/>
  <c r="AI37" i="4" s="1"/>
  <c r="AI38" i="4"/>
  <c r="AI39" i="4"/>
  <c r="AI40" i="4"/>
  <c r="AI42" i="4"/>
  <c r="AI43" i="4"/>
  <c r="AI44" i="4"/>
  <c r="AI45" i="4"/>
  <c r="AI46" i="4"/>
  <c r="AI47" i="4"/>
  <c r="AI54" i="4"/>
  <c r="AI55" i="4"/>
  <c r="AI56" i="4"/>
</calcChain>
</file>

<file path=xl/sharedStrings.xml><?xml version="1.0" encoding="utf-8"?>
<sst xmlns="http://schemas.openxmlformats.org/spreadsheetml/2006/main" count="905" uniqueCount="338">
  <si>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</si>
  <si>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</si>
  <si>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</si>
  <si>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</si>
  <si>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</si>
  <si>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</si>
  <si>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</si>
  <si>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</si>
  <si>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</si>
  <si>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</si>
  <si>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</si>
  <si>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</si>
  <si>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</si>
  <si>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</si>
  <si>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</si>
  <si>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</si>
  <si>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</si>
  <si>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</si>
  <si>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</si>
  <si>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</si>
  <si>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</si>
  <si>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</si>
  <si>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</si>
  <si>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</si>
  <si>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</si>
  <si>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</si>
  <si>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</si>
  <si>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</si>
  <si>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</si>
  <si>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</si>
  <si>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</si>
  <si>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</si>
  <si>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</si>
  <si>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</si>
  <si>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</si>
  <si>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</si>
  <si>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</si>
  <si>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</si>
  <si>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</si>
  <si>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</si>
  <si>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</si>
  <si>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</si>
  <si>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</si>
  <si>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</si>
  <si>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</si>
  <si>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</si>
  <si>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</si>
  <si>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</si>
  <si>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</si>
  <si>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</si>
  <si>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</si>
  <si>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</si>
  <si>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</si>
  <si>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</si>
  <si>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</si>
  <si>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</si>
  <si>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</si>
  <si>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</si>
  <si>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</si>
  <si>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</si>
  <si>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</si>
  <si>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</si>
  <si>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</si>
  <si>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</si>
  <si>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</si>
  <si>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</si>
  <si>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</si>
  <si>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</si>
  <si>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</si>
  <si>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</si>
  <si>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</si>
  <si>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</si>
  <si>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</si>
  <si>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</si>
  <si>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</si>
  <si>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</si>
  <si>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</si>
  <si>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</si>
  <si>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</si>
  <si>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</si>
  <si>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</si>
  <si>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</si>
  <si>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</si>
  <si>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</si>
  <si>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</si>
  <si>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</si>
  <si>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</si>
  <si>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</si>
  <si>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</si>
  <si>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</si>
  <si>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</si>
  <si>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</si>
  <si>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</si>
  <si>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</si>
  <si>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</si>
  <si>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</si>
  <si>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33.90.39.00</t>
  </si>
  <si>
    <t>Menor preço por item</t>
  </si>
  <si>
    <t>-</t>
  </si>
  <si>
    <t>(u )</t>
  </si>
  <si>
    <t>Nº do Termo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</si>
  <si>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</si>
  <si>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</si>
  <si>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</si>
  <si>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</si>
  <si>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</si>
  <si>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</si>
  <si>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</si>
  <si>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</si>
  <si>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</si>
  <si>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</si>
  <si>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</si>
  <si>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</si>
  <si>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</si>
  <si>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</si>
  <si>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</si>
  <si>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</si>
  <si>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</si>
  <si>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</si>
  <si>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007/2019</t>
  </si>
  <si>
    <t>LINK CARD ADMINISTRADORA DE BENEFÍCIOS EIRELI</t>
  </si>
  <si>
    <t>12.039.966/0001-11</t>
  </si>
  <si>
    <t>EMPRESA BRASILEIRA DE CORREIOS E TELEGRÁFOS - CORREIOS</t>
  </si>
  <si>
    <t>34.028.316/7709-95</t>
  </si>
  <si>
    <t>20.345.453/0001-67</t>
  </si>
  <si>
    <t>13.225</t>
  </si>
  <si>
    <t>SEQ.</t>
  </si>
  <si>
    <t>13.309</t>
  </si>
  <si>
    <t>PODER EXECUTIVO MUNICIPAL</t>
  </si>
  <si>
    <t>RESOLUÇÃO Nº 87, DE 28 DE NOVEMBRO DE 2013 - TRIBUNAL DE CONTAS DO ESTADO DO ACRE</t>
  </si>
  <si>
    <t>DEMONSTRATIVO DE LICITAÇÕES E CONTRATOS</t>
  </si>
  <si>
    <t>Valor do contrato após alteração</t>
  </si>
  <si>
    <t>Concluída em 2023</t>
  </si>
  <si>
    <t>Inexigibilidade</t>
  </si>
  <si>
    <t>3.3.90.39.00</t>
  </si>
  <si>
    <t>TOTAL</t>
  </si>
  <si>
    <t>PRESTAÇÃO DE CONTAS  - EXERCÍCIO 2024</t>
  </si>
  <si>
    <t>Executado até o exercício de 2023</t>
  </si>
  <si>
    <t xml:space="preserve"> Executado no exercício  de 2024</t>
  </si>
  <si>
    <t xml:space="preserve">Especificações de Termo Aditivo </t>
  </si>
  <si>
    <t>Em andamento em 2024</t>
  </si>
  <si>
    <t>Nº do Convênio  Contrato</t>
  </si>
  <si>
    <t>MÊS ACUMULADO: JANEIRO/2024</t>
  </si>
  <si>
    <t>064/2018</t>
  </si>
  <si>
    <t xml:space="preserve">Menor Preço </t>
  </si>
  <si>
    <t>Locação de imóvel na Travessa Campo do Rio Branco, bairro Capoeira para instalação da sede do RBPREV</t>
  </si>
  <si>
    <t>014/2018</t>
  </si>
  <si>
    <t>TAPIRI COMERCIO DE ALIMENTOS EIRELLI</t>
  </si>
  <si>
    <t>04.005.997/0001-23</t>
  </si>
  <si>
    <t>31/05/2019</t>
  </si>
  <si>
    <t>12.572</t>
  </si>
  <si>
    <t>(t)</t>
  </si>
  <si>
    <t>ADITIVO</t>
  </si>
  <si>
    <t>1º</t>
  </si>
  <si>
    <t>2º</t>
  </si>
  <si>
    <t>3º</t>
  </si>
  <si>
    <t>4º</t>
  </si>
  <si>
    <t>5º</t>
  </si>
  <si>
    <t xml:space="preserve">PRORROGAÇÃO DE PRAZO </t>
  </si>
  <si>
    <t>D</t>
  </si>
  <si>
    <t xml:space="preserve"> DO ART. 24, INCISO X,  DA LEI Nº 8.666/1993</t>
  </si>
  <si>
    <t>29/05/2020</t>
  </si>
  <si>
    <t>12.819</t>
  </si>
  <si>
    <t>31/05/2021</t>
  </si>
  <si>
    <t>13.065</t>
  </si>
  <si>
    <t>31/05/2022</t>
  </si>
  <si>
    <t>13.296</t>
  </si>
  <si>
    <t>31/05/2023</t>
  </si>
  <si>
    <t>13548</t>
  </si>
  <si>
    <t>245/2018</t>
  </si>
  <si>
    <t>Menor Preço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</si>
  <si>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</si>
  <si>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008/2019</t>
  </si>
  <si>
    <t>33.90.39</t>
  </si>
  <si>
    <t>12. 787</t>
  </si>
  <si>
    <t>PRORROGAÇÃO DE PRAZO</t>
  </si>
  <si>
    <t>13.018</t>
  </si>
  <si>
    <t>13.262</t>
  </si>
  <si>
    <t>13.509</t>
  </si>
  <si>
    <t>174/2019</t>
  </si>
  <si>
    <t xml:space="preserve">Dispensa de Licitação </t>
  </si>
  <si>
    <t>PREGÃO SRP 013/2019/PMRB/CASACIVIL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</si>
  <si>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</t>
  </si>
  <si>
    <t>015/2019</t>
  </si>
  <si>
    <t>W.L.ISRAEL - ME</t>
  </si>
  <si>
    <t>27.582.639/0001-89</t>
  </si>
  <si>
    <t>PRRROGAÇÃO DE PRAZO</t>
  </si>
  <si>
    <t>13.126</t>
  </si>
  <si>
    <t>8.73%</t>
  </si>
  <si>
    <t>Secretaria Municipal da Casa Civil</t>
  </si>
  <si>
    <t>13.612</t>
  </si>
  <si>
    <t>157/2020</t>
  </si>
  <si>
    <t>Menor preço</t>
  </si>
  <si>
    <t xml:space="preserve">PREGÃO ELETRONICO </t>
  </si>
  <si>
    <t>Locação do software via web (sistema online), que objetiva auxiliar a gestão dos recursos financeiros do RPPS</t>
  </si>
  <si>
    <t>005/2020</t>
  </si>
  <si>
    <t xml:space="preserve">CRÉDITO &amp; MERCAD0 GSETÃO DE VALORES MOBILIARIOS LTDA
</t>
  </si>
  <si>
    <t>11.340.009/0001-68</t>
  </si>
  <si>
    <t>13.427</t>
  </si>
  <si>
    <t>13.673</t>
  </si>
  <si>
    <t>187/2020</t>
  </si>
  <si>
    <t>PREGÃO ELETRONICO</t>
  </si>
  <si>
    <t xml:space="preserve"> 006/2020 RBPREV</t>
  </si>
  <si>
    <t xml:space="preserve"> 007/2020 RBPREV</t>
  </si>
  <si>
    <t xml:space="preserve"> 006/2018 RBPREV</t>
  </si>
  <si>
    <t>Contratação de empresa para prestação de serviços técnicos especializados de consultoria e assessoria em gestão atuarial, treinamento e assistência presencial</t>
  </si>
  <si>
    <t>07/2020</t>
  </si>
  <si>
    <t xml:space="preserve">INOVE CONSULTORIA ATUARIAL LTDA </t>
  </si>
  <si>
    <t>24.756.013/0001-53</t>
  </si>
  <si>
    <t xml:space="preserve">1º </t>
  </si>
  <si>
    <t>13.431</t>
  </si>
  <si>
    <t>13.671</t>
  </si>
  <si>
    <t>016/2021</t>
  </si>
  <si>
    <t xml:space="preserve">Adesão </t>
  </si>
  <si>
    <t>Pregão SRP258/2020                                 SEICT</t>
  </si>
  <si>
    <t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</t>
  </si>
  <si>
    <t>01/2021</t>
  </si>
  <si>
    <t>AMAZONAS COPIADORA LTDA</t>
  </si>
  <si>
    <t>001/2021</t>
  </si>
  <si>
    <t>Secretaria de Estado de Indústria, Ciência e Tecnologia - SEICT</t>
  </si>
  <si>
    <t>13.555</t>
  </si>
  <si>
    <t>116/2021</t>
  </si>
  <si>
    <t>Adesão</t>
  </si>
  <si>
    <t>Contratação de Empresa para prestação dos seviços de agenciamento de viagens, compreendendo reserva, emissão remarcação, cancelamento, endoso, entrega de bilhetes ou ordens de passagens.</t>
  </si>
  <si>
    <t>6.782 - Diário da Justiça Elentrônica</t>
  </si>
  <si>
    <t>AIRES TURISMO LTDA</t>
  </si>
  <si>
    <t>06.064.175/0001-49</t>
  </si>
  <si>
    <t>Pregão SRP Nº 15/2021                     TJ/ACRE</t>
  </si>
  <si>
    <t>025/2021</t>
  </si>
  <si>
    <t>6.816 - Diário da Justiça Eletrônico</t>
  </si>
  <si>
    <t>Tribunal de Justiça do Estado do Acre</t>
  </si>
  <si>
    <t>Nº do DOE de publicação da Adesão  da Ata</t>
  </si>
  <si>
    <t>309/2019</t>
  </si>
  <si>
    <t>COntratação de produtos e serviços por meio de Pacote de
Serviços dos CORREIOS mediante adesão ao Termo de Condições
Comerciais e Anexos, quando contratados serviços específicos, que permite a compra de produtos e utilização dos diversos serviços dosCORREIOS por meio dos canais de atendimento</t>
  </si>
  <si>
    <t>03/2021</t>
  </si>
  <si>
    <t>02/2021</t>
  </si>
  <si>
    <t>I</t>
  </si>
  <si>
    <t xml:space="preserve"> DO ART. 25, DA LEI Nº 8.666/1993</t>
  </si>
  <si>
    <t>239/2021</t>
  </si>
  <si>
    <t>Prestação de serviços estratégicos de solução de tecnologia da informação (TI) pela DATAPREV</t>
  </si>
  <si>
    <t>01/2022</t>
  </si>
  <si>
    <t>EMPRESA DE TECNOLOGIA E INFORMAÇÕES DA
PREVIDÊNCIA – DATAPREV S.A</t>
  </si>
  <si>
    <t>42.422.253/0001-01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</si>
  <si>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</si>
  <si>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</si>
  <si>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007/2022</t>
  </si>
  <si>
    <t>00.360.305/0001-04</t>
  </si>
  <si>
    <t>CAIXA ECONÔMICA FEDERAL</t>
  </si>
  <si>
    <t>DO ART. 25, DA LEI Nº 8.666/1993</t>
  </si>
  <si>
    <t>13.372</t>
  </si>
  <si>
    <t>19/09/2022</t>
  </si>
  <si>
    <t>19/09/202</t>
  </si>
  <si>
    <t>205/2022</t>
  </si>
  <si>
    <t>INEXIGIBILIDADE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</si>
  <si>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</si>
  <si>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INSTITUTO TOTUM DE DESENVOLVIMENTO E GESTÃO EMPRESARIAL</t>
  </si>
  <si>
    <t>008/2022</t>
  </si>
  <si>
    <t>05.773.229/0001-82</t>
  </si>
  <si>
    <t>DISPENSA</t>
  </si>
  <si>
    <t xml:space="preserve"> ART. 24, INCISO II, C/C O ART 23 INCISO II "A" DA LEI Nº 8.666/1993</t>
  </si>
  <si>
    <t>13.415</t>
  </si>
  <si>
    <t>23/11/2022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</si>
  <si>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</si>
  <si>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</si>
  <si>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001/2023</t>
  </si>
  <si>
    <t>Empresa AOVS SISTEMAS DE INFORMÁTIVA S.A</t>
  </si>
  <si>
    <t>05.555.382/0001-33</t>
  </si>
  <si>
    <t>13.418</t>
  </si>
  <si>
    <t>28/11/2022</t>
  </si>
  <si>
    <t>175/2023</t>
  </si>
  <si>
    <t>Contrataçao de Empresa Especializada para prestação de serviços de instalação, desinstalação, manutenção preventiva e corretiva em aparelhos de ar condicionados (split), bebedouros, geladeiras e frigobar, com fornecimento de peças, gás de reposição e componentes para instalação, com a finalidade de atender as demandas do RBPREV.</t>
  </si>
  <si>
    <t>Pregão SRP Nº 083/2022 - SAERB</t>
  </si>
  <si>
    <t>ADESÃO</t>
  </si>
  <si>
    <t>005/2023</t>
  </si>
  <si>
    <t>39.360.958/0001-29</t>
  </si>
  <si>
    <t>990/2023</t>
  </si>
  <si>
    <t>178/2023</t>
  </si>
  <si>
    <t>003/2022</t>
  </si>
  <si>
    <t xml:space="preserve">Contratação de Empresa de Engenharia para a construção da Sede Administrativa do Instituto de previdência do muncípio de Rio Branco -RBPREV </t>
  </si>
  <si>
    <t>006/2023</t>
  </si>
  <si>
    <t>CONSTRUTORA MANUELLA</t>
  </si>
  <si>
    <t>04.600.599/0001-55</t>
  </si>
  <si>
    <t>44.90.51.00</t>
  </si>
  <si>
    <t>COONCORRENCIA</t>
  </si>
  <si>
    <t>VIP CLIMATIZAÇÕES-ME</t>
  </si>
  <si>
    <t>33.90.30          33.90.39</t>
  </si>
  <si>
    <t>Serviço de Água e Esgoto de Rio Branco - SAERB</t>
  </si>
  <si>
    <t>22/05/2023</t>
  </si>
  <si>
    <t>21/11/2024</t>
  </si>
  <si>
    <t>17,37</t>
  </si>
  <si>
    <t>002/2023</t>
  </si>
  <si>
    <t>21/06/2023</t>
  </si>
  <si>
    <t>277/2023</t>
  </si>
  <si>
    <t>Contratação de empresa especializada para prestação dos serviços relativos à educação previdenciária, no formato híbrido, presencial e EAD, com conteúdo programático estabelecido no âmbito do Regime Próprio de Previdência Social, preparatório certificação profissional e outros aspectos do RPPS a todos os dirigentes, conselheiros e membros do comitê de investimentos, no prazo de doze meses, conforme Termo de Referência, atendendo às necessidades do Instituto de Previdência do Município de Rio Branco – RBPREV.</t>
  </si>
  <si>
    <t>010/2023</t>
  </si>
  <si>
    <t>276/2023</t>
  </si>
  <si>
    <t>Contratação de Instituição Financiera Caixa Econômica Federal</t>
  </si>
  <si>
    <t>009/2023</t>
  </si>
  <si>
    <t>00.360.305/0001/04</t>
  </si>
  <si>
    <t>Art. 75, inciso IX, Lei Federal nº 14.133/2021</t>
  </si>
  <si>
    <t>CRÉDITO &amp; MERCADO GESTÃO DE VALORES IMOBILIARIOS LTDA</t>
  </si>
  <si>
    <t>Art. 75, inciso II, Lei Federal nº 14.133/2021</t>
  </si>
  <si>
    <t>13.599</t>
  </si>
  <si>
    <t>21/08/2023</t>
  </si>
  <si>
    <t>306/2023</t>
  </si>
  <si>
    <t>Contratação de Pessoa Jurídica para prestação de serviço de Agente de Integração</t>
  </si>
  <si>
    <t>001210011/2023</t>
  </si>
  <si>
    <t>NSTITUTO EUVALDO LODI/NÚCLEO REGIONAL DO ACRE-IEL/NR/AC</t>
  </si>
  <si>
    <t>02.373.341/0001-38</t>
  </si>
  <si>
    <t>08/2023</t>
  </si>
  <si>
    <t>2076 - DIÁRIO ELETRONICO DE CONTAS</t>
  </si>
  <si>
    <t>TRIBUNAL DE CONTAS DO ESTADO DO ACRE - TCE</t>
  </si>
  <si>
    <t>13.610</t>
  </si>
  <si>
    <t>056/2023</t>
  </si>
  <si>
    <t>85/2023</t>
  </si>
  <si>
    <t>PREGÃO ELETRÔNICO</t>
  </si>
  <si>
    <t>MENOR PREÇO POR ITEM</t>
  </si>
  <si>
    <t xml:space="preserve">Contratação de empresa para fornecimento de material permanente ( mobiliário e equipamentos) </t>
  </si>
  <si>
    <t>Contratação de empresa para fornecimento de material permanente (mobiliário e equipamentos)</t>
  </si>
  <si>
    <t>001210012/2023</t>
  </si>
  <si>
    <t>ASYS TECNOLOGIA LTDA</t>
  </si>
  <si>
    <t>001210014/2023</t>
  </si>
  <si>
    <t>SV NOGUEIRA &amp; CIA LTDA</t>
  </si>
  <si>
    <t>001210015/2023</t>
  </si>
  <si>
    <t>CONSÓRCIO FIDELIS</t>
  </si>
  <si>
    <t xml:space="preserve">49.354.820/0001-70 </t>
  </si>
  <si>
    <t>02.599.522/0001-20</t>
  </si>
  <si>
    <t>52.265.876/0001- 63</t>
  </si>
  <si>
    <t>44.90.52.00</t>
  </si>
  <si>
    <t>Prorrogação de Prazo</t>
  </si>
  <si>
    <t>1º Aditivo</t>
  </si>
  <si>
    <t>Prorrogação de prazo</t>
  </si>
  <si>
    <t>IDENTIFICAÇÃO DO ÓRGÃO/ENTIDADE/FUNDO: INSTITUTO DE PREVIDÊNCIA DE RIO BRANCO - RBPREV</t>
  </si>
  <si>
    <t>Data da emissão: 25/03/2024</t>
  </si>
  <si>
    <t>Nome do responsável pela elaboração: Clara Bregense Vieira</t>
  </si>
  <si>
    <t>Nome do titular do Órgão/Entidade/Fundo (no exercício do cargo): Osvaldo Rodrigues Santiago</t>
  </si>
  <si>
    <t>410/2023</t>
  </si>
  <si>
    <t>Contratação de empresa de engenharia para, sob demanda, prestar serviços de manutenção predial corretiva contemplando serviços de consertar, conservar, demolir, instalar, manter, montar e reparas as estruturas, podendo também reformas de pequena monta sem alteração substancial da estrutura que consistam de atividades simples, conforme orientação técnica do OT – IBR 002/2009 do Instituto Brasileiro de Auditores de Obras Públicas - IBRAOP e que possam ser objetivamente definidas conforme especificações usuais no mercado local e preços referências na forma estabelecida em planilhas de serviços e insumos diversos descritos no Sistema Nacional de Pesquisa de Custos e Índices da Construção Civil - SINAPI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</si>
</sst>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44" fontId="3" fillId="0" borderId="0" xfId="3" applyFont="1" applyFill="1" applyAlignment="1">
      <alignment horizontal="center" vertical="center"/>
    </xf>
    <xf numFmtId="44" fontId="4" fillId="0" borderId="0" xfId="3" applyFont="1" applyFill="1" applyAlignment="1">
      <alignment horizontal="center" vertical="center"/>
    </xf>
    <xf numFmtId="44" fontId="4" fillId="0" borderId="0" xfId="3" applyFont="1" applyFill="1" applyBorder="1" applyAlignment="1">
      <alignment vertical="center"/>
    </xf>
    <xf numFmtId="44" fontId="4" fillId="0" borderId="0" xfId="3" applyFont="1" applyFill="1" applyAlignment="1">
      <alignment vertical="center"/>
    </xf>
    <xf numFmtId="44" fontId="3" fillId="0" borderId="0" xfId="3" applyFont="1" applyFill="1" applyAlignment="1">
      <alignment vertical="center"/>
    </xf>
    <xf numFmtId="44" fontId="3" fillId="0" borderId="0" xfId="3" applyFont="1" applyFill="1" applyBorder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3" fillId="0" borderId="0" xfId="3" applyFont="1" applyFill="1" applyBorder="1" applyAlignment="1">
      <alignment horizontal="left" vertical="center"/>
    </xf>
    <xf numFmtId="43" fontId="5" fillId="0" borderId="8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4" fontId="5" fillId="0" borderId="1" xfId="3" applyFont="1" applyFill="1" applyBorder="1" applyAlignment="1">
      <alignment horizontal="center" vertical="center" wrapText="1"/>
    </xf>
    <xf numFmtId="44" fontId="5" fillId="0" borderId="4" xfId="3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vertical="center" wrapText="1"/>
    </xf>
    <xf numFmtId="44" fontId="6" fillId="0" borderId="10" xfId="3" applyFont="1" applyFill="1" applyBorder="1" applyAlignment="1">
      <alignment horizontal="center" vertical="center" wrapText="1"/>
    </xf>
    <xf numFmtId="44" fontId="6" fillId="0" borderId="0" xfId="3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vertical="center"/>
    </xf>
    <xf numFmtId="44" fontId="5" fillId="0" borderId="0" xfId="3" applyFont="1" applyFill="1" applyBorder="1" applyAlignment="1">
      <alignment vertical="center"/>
    </xf>
    <xf numFmtId="44" fontId="5" fillId="0" borderId="0" xfId="3" applyFont="1" applyFill="1" applyBorder="1" applyAlignment="1">
      <alignment horizontal="center" vertical="center"/>
    </xf>
    <xf numFmtId="44" fontId="5" fillId="0" borderId="0" xfId="3" applyFont="1" applyFill="1" applyAlignment="1">
      <alignment horizontal="center" vertical="center"/>
    </xf>
    <xf numFmtId="44" fontId="6" fillId="0" borderId="0" xfId="3" applyFont="1" applyFill="1" applyAlignment="1">
      <alignment horizontal="center" vertical="center"/>
    </xf>
    <xf numFmtId="44" fontId="6" fillId="0" borderId="0" xfId="3" applyFont="1" applyFill="1" applyAlignment="1">
      <alignment vertical="center"/>
    </xf>
    <xf numFmtId="44" fontId="5" fillId="0" borderId="0" xfId="3" applyFont="1" applyFill="1" applyAlignment="1">
      <alignment vertical="center"/>
    </xf>
    <xf numFmtId="44" fontId="6" fillId="0" borderId="12" xfId="3" applyFont="1" applyFill="1" applyBorder="1" applyAlignment="1">
      <alignment vertical="center"/>
    </xf>
    <xf numFmtId="44" fontId="5" fillId="0" borderId="13" xfId="3" applyFont="1" applyFill="1" applyBorder="1" applyAlignment="1">
      <alignment vertical="center"/>
    </xf>
    <xf numFmtId="44" fontId="5" fillId="0" borderId="0" xfId="3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4" fontId="6" fillId="0" borderId="1" xfId="3" applyFont="1" applyFill="1" applyBorder="1" applyAlignment="1">
      <alignment vertical="center" wrapText="1"/>
    </xf>
    <xf numFmtId="44" fontId="6" fillId="0" borderId="1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3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4" fontId="6" fillId="0" borderId="1" xfId="3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9" fontId="6" fillId="0" borderId="1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4" fontId="6" fillId="0" borderId="5" xfId="3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/>
    </xf>
    <xf numFmtId="44" fontId="6" fillId="0" borderId="5" xfId="3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10" xfId="3" applyFont="1" applyFill="1" applyBorder="1" applyAlignment="1">
      <alignment horizontal="center" vertical="center"/>
    </xf>
    <xf numFmtId="44" fontId="6" fillId="0" borderId="10" xfId="3" applyFont="1" applyFill="1" applyBorder="1" applyAlignment="1">
      <alignment vertical="center" wrapText="1"/>
    </xf>
    <xf numFmtId="44" fontId="6" fillId="0" borderId="10" xfId="3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44" fontId="5" fillId="0" borderId="11" xfId="3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4" fontId="3" fillId="0" borderId="0" xfId="3" applyFont="1" applyFill="1" applyAlignment="1">
      <alignment horizontal="left" vertical="center"/>
    </xf>
  </cellXfs>
  <cellStyles count="5">
    <cellStyle name="Moeda" xfId="3" builtinId="4"/>
    <cellStyle name="Normal" xfId="0" builtinId="0"/>
    <cellStyle name="Porcentagem" xfId="4" builtinId="5"/>
    <cellStyle name="Vírgula" xfId="1" builtinId="3"/>
    <cellStyle name="Vírgula 2" xfId="2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13</xdr:row>
      <xdr:rowOff>0</xdr:rowOff>
    </xdr:from>
    <xdr:to>
      <xdr:col>8</xdr:col>
      <xdr:colOff>981075</xdr:colOff>
      <xdr:row>14</xdr:row>
      <xdr:rowOff>15969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3</xdr:row>
      <xdr:rowOff>85725</xdr:rowOff>
    </xdr:from>
    <xdr:to>
      <xdr:col>8</xdr:col>
      <xdr:colOff>981075</xdr:colOff>
      <xdr:row>4</xdr:row>
      <xdr:rowOff>76200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18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18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190012</xdr:colOff>
      <xdr:row>0</xdr:row>
      <xdr:rowOff>59532</xdr:rowOff>
    </xdr:from>
    <xdr:to>
      <xdr:col>1</xdr:col>
      <xdr:colOff>666750</xdr:colOff>
      <xdr:row>3</xdr:row>
      <xdr:rowOff>159545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06" y="59532"/>
          <a:ext cx="47673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18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18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18"/>
  <sheetViews>
    <sheetView tabSelected="1" zoomScale="80" zoomScaleNormal="80" workbookViewId="0">
      <selection activeCell="BE35" sqref="BE35:BE37"/>
    </sheetView>
  </sheetViews>
  <sheetFormatPr defaultColWidth="9.140625" defaultRowHeight="12.75" x14ac:dyDescent="0.25"/>
  <cols>
    <col min="1" max="1" width="5.5703125" style="28" customWidth="1"/>
    <col min="2" max="2" width="15.85546875" style="29" bestFit="1" customWidth="1"/>
    <col min="3" max="3" width="43.42578125" style="29" bestFit="1" customWidth="1"/>
    <col min="4" max="4" width="21.7109375" style="30" bestFit="1" customWidth="1"/>
    <col min="5" max="5" width="19.85546875" style="29" bestFit="1" customWidth="1"/>
    <col min="6" max="6" width="71.140625" style="29" customWidth="1"/>
    <col min="7" max="7" width="16.5703125" style="29" customWidth="1"/>
    <col min="8" max="8" width="15.85546875" style="31" bestFit="1" customWidth="1"/>
    <col min="9" max="9" width="63.42578125" style="135" bestFit="1" customWidth="1"/>
    <col min="10" max="10" width="20" style="29" bestFit="1" customWidth="1"/>
    <col min="11" max="11" width="11.5703125" style="29" bestFit="1" customWidth="1"/>
    <col min="12" max="12" width="20.5703125" style="21" bestFit="1" customWidth="1"/>
    <col min="13" max="13" width="16.28515625" style="29" customWidth="1"/>
    <col min="14" max="14" width="10.85546875" style="29" bestFit="1" customWidth="1"/>
    <col min="15" max="15" width="12.42578125" style="29" customWidth="1"/>
    <col min="16" max="16" width="10.7109375" style="29" bestFit="1" customWidth="1"/>
    <col min="17" max="17" width="16.7109375" style="29" customWidth="1"/>
    <col min="18" max="18" width="13.140625" style="23" bestFit="1" customWidth="1"/>
    <col min="19" max="19" width="15.28515625" style="23" bestFit="1" customWidth="1"/>
    <col min="20" max="20" width="13.7109375" style="29" bestFit="1" customWidth="1"/>
    <col min="21" max="21" width="20.5703125" style="29" bestFit="1" customWidth="1"/>
    <col min="22" max="22" width="8.7109375" style="29" customWidth="1"/>
    <col min="23" max="23" width="11.5703125" style="32" bestFit="1" customWidth="1"/>
    <col min="24" max="24" width="15.140625" style="32" bestFit="1" customWidth="1"/>
    <col min="25" max="25" width="26.28515625" style="32" bestFit="1" customWidth="1"/>
    <col min="26" max="26" width="10.85546875" style="32" bestFit="1" customWidth="1"/>
    <col min="27" max="27" width="12.42578125" style="32" customWidth="1"/>
    <col min="28" max="28" width="13.5703125" style="32" bestFit="1" customWidth="1"/>
    <col min="29" max="29" width="12" style="32" bestFit="1" customWidth="1"/>
    <col min="30" max="30" width="21.28515625" style="22" bestFit="1" customWidth="1"/>
    <col min="31" max="31" width="15.28515625" style="22" bestFit="1" customWidth="1"/>
    <col min="32" max="32" width="19.85546875" style="32" bestFit="1" customWidth="1"/>
    <col min="33" max="33" width="9.42578125" style="32" bestFit="1" customWidth="1"/>
    <col min="34" max="34" width="19.140625" style="22" bestFit="1" customWidth="1"/>
    <col min="35" max="35" width="27.7109375" style="25" bestFit="1" customWidth="1"/>
    <col min="36" max="36" width="18.140625" style="23" bestFit="1" customWidth="1"/>
    <col min="37" max="37" width="18.85546875" style="24" bestFit="1" customWidth="1"/>
    <col min="38" max="38" width="18.42578125" style="26" bestFit="1" customWidth="1"/>
    <col min="39" max="39" width="9.85546875" style="32" bestFit="1" customWidth="1"/>
    <col min="40" max="40" width="13.5703125" style="33" customWidth="1"/>
    <col min="41" max="41" width="57.140625" style="32" bestFit="1" customWidth="1"/>
    <col min="42" max="42" width="13.85546875" style="33" customWidth="1"/>
    <col min="43" max="43" width="17" style="32" bestFit="1" customWidth="1"/>
    <col min="44" max="44" width="44.42578125" style="32" bestFit="1" customWidth="1"/>
    <col min="45" max="45" width="13.85546875" style="32" customWidth="1"/>
    <col min="46" max="46" width="11.28515625" style="32" bestFit="1" customWidth="1"/>
    <col min="47" max="47" width="13.28515625" style="32" customWidth="1"/>
    <col min="48" max="48" width="12.28515625" style="32" customWidth="1"/>
    <col min="49" max="49" width="9.140625" style="29"/>
    <col min="50" max="50" width="13" style="29" customWidth="1"/>
    <col min="51" max="51" width="10.7109375" style="29" customWidth="1"/>
    <col min="52" max="52" width="10.85546875" style="29" customWidth="1"/>
    <col min="53" max="54" width="9.140625" style="29"/>
    <col min="55" max="55" width="16.7109375" style="29" customWidth="1"/>
    <col min="56" max="56" width="17.140625" style="29" customWidth="1"/>
    <col min="57" max="57" width="16.28515625" style="29" customWidth="1"/>
    <col min="58" max="59" width="9.140625" style="29"/>
    <col min="60" max="60" width="9.28515625" style="72" bestFit="1" customWidth="1"/>
    <col min="61" max="16384" width="9.140625" style="29"/>
  </cols>
  <sheetData>
    <row r="1" spans="1:60" s="79" customFormat="1" ht="15" x14ac:dyDescent="0.25">
      <c r="A1" s="78"/>
      <c r="D1" s="80"/>
      <c r="H1" s="82"/>
      <c r="I1" s="131"/>
      <c r="L1" s="1"/>
      <c r="R1" s="4"/>
      <c r="S1" s="4"/>
      <c r="W1" s="83"/>
      <c r="X1" s="83"/>
      <c r="Y1" s="83"/>
      <c r="Z1" s="83"/>
      <c r="AA1" s="83"/>
      <c r="AB1" s="83"/>
      <c r="AC1" s="83"/>
      <c r="AD1" s="2"/>
      <c r="AE1" s="2"/>
      <c r="AF1" s="83"/>
      <c r="AG1" s="83"/>
      <c r="AH1" s="2"/>
      <c r="AI1" s="3"/>
      <c r="AJ1" s="4"/>
      <c r="AK1" s="5"/>
      <c r="AL1" s="6"/>
      <c r="AM1" s="83"/>
      <c r="AN1" s="84"/>
      <c r="AO1" s="83"/>
      <c r="AP1" s="84"/>
      <c r="AQ1" s="83"/>
      <c r="AR1" s="83"/>
      <c r="AS1" s="83"/>
      <c r="AT1" s="83"/>
      <c r="AU1" s="83"/>
      <c r="AV1" s="83"/>
      <c r="BH1" s="86"/>
    </row>
    <row r="2" spans="1:60" s="79" customFormat="1" ht="15" x14ac:dyDescent="0.25">
      <c r="A2" s="78"/>
      <c r="D2" s="80"/>
      <c r="H2" s="82"/>
      <c r="I2" s="131"/>
      <c r="L2" s="1"/>
      <c r="R2" s="4"/>
      <c r="S2" s="4"/>
      <c r="W2" s="83"/>
      <c r="X2" s="83"/>
      <c r="Y2" s="83"/>
      <c r="Z2" s="83"/>
      <c r="AA2" s="83"/>
      <c r="AB2" s="83"/>
      <c r="AC2" s="83"/>
      <c r="AD2" s="2"/>
      <c r="AE2" s="2"/>
      <c r="AF2" s="83"/>
      <c r="AG2" s="83"/>
      <c r="AH2" s="2"/>
      <c r="AI2" s="3"/>
      <c r="AJ2" s="4"/>
      <c r="AK2" s="5"/>
      <c r="AL2" s="6"/>
      <c r="AM2" s="83"/>
      <c r="AN2" s="84"/>
      <c r="AO2" s="83"/>
      <c r="AP2" s="84"/>
      <c r="AQ2" s="83"/>
      <c r="AR2" s="83"/>
      <c r="AS2" s="83"/>
      <c r="AT2" s="83"/>
      <c r="AU2" s="83"/>
      <c r="AV2" s="83"/>
      <c r="BH2" s="86"/>
    </row>
    <row r="3" spans="1:60" s="79" customFormat="1" ht="15" x14ac:dyDescent="0.25">
      <c r="A3" s="78"/>
      <c r="D3" s="80"/>
      <c r="H3" s="82"/>
      <c r="I3" s="131"/>
      <c r="L3" s="1"/>
      <c r="R3" s="4"/>
      <c r="S3" s="4"/>
      <c r="W3" s="83"/>
      <c r="X3" s="83"/>
      <c r="Y3" s="83"/>
      <c r="Z3" s="83"/>
      <c r="AA3" s="83"/>
      <c r="AB3" s="83"/>
      <c r="AC3" s="83"/>
      <c r="AD3" s="2"/>
      <c r="AE3" s="2"/>
      <c r="AF3" s="83"/>
      <c r="AG3" s="83"/>
      <c r="AH3" s="2"/>
      <c r="AI3" s="3"/>
      <c r="AJ3" s="4"/>
      <c r="AK3" s="5"/>
      <c r="AL3" s="6"/>
      <c r="AM3" s="83"/>
      <c r="AN3" s="84"/>
      <c r="AO3" s="83"/>
      <c r="AP3" s="84"/>
      <c r="AQ3" s="83"/>
      <c r="AR3" s="83"/>
      <c r="AS3" s="83"/>
      <c r="AT3" s="83"/>
      <c r="AU3" s="83"/>
      <c r="AV3" s="83"/>
      <c r="BH3" s="86"/>
    </row>
    <row r="4" spans="1:60" s="81" customFormat="1" ht="15" x14ac:dyDescent="0.25">
      <c r="A4" s="85"/>
      <c r="F4" s="79"/>
      <c r="H4" s="85"/>
      <c r="I4" s="82"/>
      <c r="L4" s="7"/>
      <c r="R4" s="7"/>
      <c r="S4" s="7"/>
      <c r="AD4" s="7"/>
      <c r="AE4" s="7"/>
      <c r="AH4" s="7"/>
      <c r="AI4" s="7"/>
      <c r="AJ4" s="7"/>
      <c r="AK4" s="7"/>
      <c r="AL4" s="7"/>
      <c r="BH4" s="87"/>
    </row>
    <row r="5" spans="1:60" s="81" customFormat="1" ht="15" x14ac:dyDescent="0.25">
      <c r="A5" s="85" t="s">
        <v>128</v>
      </c>
      <c r="F5" s="79"/>
      <c r="H5" s="85"/>
      <c r="I5" s="82"/>
      <c r="L5" s="7"/>
      <c r="R5" s="7"/>
      <c r="S5" s="7"/>
      <c r="AD5" s="7"/>
      <c r="AE5" s="7"/>
      <c r="AH5" s="7"/>
      <c r="AI5" s="7"/>
      <c r="AJ5" s="7"/>
      <c r="AK5" s="7"/>
      <c r="AL5" s="7"/>
      <c r="BH5" s="87"/>
    </row>
    <row r="6" spans="1:60" s="81" customFormat="1" ht="15" x14ac:dyDescent="0.25">
      <c r="A6" s="85"/>
      <c r="F6" s="79"/>
      <c r="H6" s="85"/>
      <c r="I6" s="82"/>
      <c r="L6" s="7"/>
      <c r="R6" s="7"/>
      <c r="S6" s="7"/>
      <c r="AD6" s="7"/>
      <c r="AE6" s="7"/>
      <c r="AH6" s="7"/>
      <c r="AI6" s="7"/>
      <c r="AJ6" s="7"/>
      <c r="AK6" s="7"/>
      <c r="AL6" s="7"/>
      <c r="BH6" s="87"/>
    </row>
    <row r="7" spans="1:60" s="81" customFormat="1" ht="15" x14ac:dyDescent="0.25">
      <c r="A7" s="85" t="s">
        <v>136</v>
      </c>
      <c r="F7" s="79"/>
      <c r="H7" s="85"/>
      <c r="I7" s="82"/>
      <c r="L7" s="7"/>
      <c r="R7" s="7"/>
      <c r="S7" s="7"/>
      <c r="AD7" s="7"/>
      <c r="AE7" s="7"/>
      <c r="AH7" s="7"/>
      <c r="AI7" s="7"/>
      <c r="AJ7" s="7"/>
      <c r="AK7" s="7"/>
      <c r="AL7" s="7"/>
      <c r="BH7" s="87"/>
    </row>
    <row r="8" spans="1:60" s="81" customFormat="1" ht="15" x14ac:dyDescent="0.25">
      <c r="A8" s="85" t="s">
        <v>129</v>
      </c>
      <c r="F8" s="79"/>
      <c r="H8" s="85"/>
      <c r="I8" s="82"/>
      <c r="L8" s="7"/>
      <c r="R8" s="7"/>
      <c r="S8" s="7"/>
      <c r="AD8" s="7"/>
      <c r="AE8" s="7"/>
      <c r="AH8" s="7"/>
      <c r="AI8" s="7"/>
      <c r="AJ8" s="7"/>
      <c r="AK8" s="7"/>
      <c r="AL8" s="7"/>
      <c r="BH8" s="87"/>
    </row>
    <row r="9" spans="1:60" s="81" customFormat="1" ht="15" x14ac:dyDescent="0.25">
      <c r="A9" s="85"/>
      <c r="F9" s="79"/>
      <c r="H9" s="85"/>
      <c r="I9" s="82"/>
      <c r="L9" s="7"/>
      <c r="R9" s="7"/>
      <c r="S9" s="7"/>
      <c r="AD9" s="7"/>
      <c r="AE9" s="7"/>
      <c r="AH9" s="7"/>
      <c r="AI9" s="7"/>
      <c r="AJ9" s="7"/>
      <c r="AK9" s="7"/>
      <c r="AL9" s="7"/>
      <c r="BH9" s="87"/>
    </row>
    <row r="10" spans="1:60" s="81" customFormat="1" ht="15" x14ac:dyDescent="0.25">
      <c r="A10" s="85" t="s">
        <v>332</v>
      </c>
      <c r="F10" s="79"/>
      <c r="H10" s="85"/>
      <c r="I10" s="82"/>
      <c r="L10" s="7"/>
      <c r="R10" s="7"/>
      <c r="S10" s="7"/>
      <c r="AD10" s="7"/>
      <c r="AE10" s="7"/>
      <c r="AH10" s="7"/>
      <c r="AI10" s="7"/>
      <c r="AJ10" s="7"/>
      <c r="AK10" s="7"/>
      <c r="AL10" s="7"/>
      <c r="BH10" s="87"/>
    </row>
    <row r="11" spans="1:60" s="81" customFormat="1" ht="15" x14ac:dyDescent="0.25">
      <c r="A11" s="85" t="s">
        <v>142</v>
      </c>
      <c r="F11" s="79"/>
      <c r="H11" s="85"/>
      <c r="I11" s="82"/>
      <c r="L11" s="7"/>
      <c r="R11" s="7"/>
      <c r="S11" s="7"/>
      <c r="AD11" s="7"/>
      <c r="AE11" s="7"/>
      <c r="AH11" s="7"/>
      <c r="AI11" s="7"/>
      <c r="AJ11" s="7"/>
      <c r="AK11" s="7"/>
      <c r="AL11" s="7"/>
      <c r="BH11" s="87"/>
    </row>
    <row r="12" spans="1:60" s="81" customFormat="1" ht="15" x14ac:dyDescent="0.25">
      <c r="A12" s="85"/>
      <c r="F12" s="79"/>
      <c r="H12" s="85"/>
      <c r="I12" s="82"/>
      <c r="L12" s="7"/>
      <c r="R12" s="7"/>
      <c r="S12" s="7"/>
      <c r="AD12" s="7"/>
      <c r="AE12" s="7"/>
      <c r="AH12" s="7"/>
      <c r="AI12" s="7"/>
      <c r="AJ12" s="7"/>
      <c r="AK12" s="7"/>
      <c r="AL12" s="7"/>
      <c r="BH12" s="87"/>
    </row>
    <row r="13" spans="1:60" s="81" customFormat="1" ht="15.75" thickBot="1" x14ac:dyDescent="0.3">
      <c r="A13" s="85" t="s">
        <v>130</v>
      </c>
      <c r="B13" s="85"/>
      <c r="C13" s="85"/>
      <c r="D13" s="85"/>
      <c r="E13" s="85"/>
      <c r="F13" s="82"/>
      <c r="G13" s="85"/>
      <c r="H13" s="85"/>
      <c r="I13" s="82"/>
      <c r="J13" s="85"/>
      <c r="K13" s="85"/>
      <c r="L13" s="8"/>
      <c r="M13" s="85"/>
      <c r="N13" s="85"/>
      <c r="O13" s="85"/>
      <c r="P13" s="85"/>
      <c r="Q13" s="85"/>
      <c r="R13" s="165"/>
      <c r="S13" s="16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"/>
      <c r="AE13" s="8"/>
      <c r="AF13" s="85"/>
      <c r="AG13" s="85"/>
      <c r="AH13" s="7"/>
      <c r="AI13" s="7"/>
      <c r="AJ13" s="7"/>
      <c r="AK13" s="7"/>
      <c r="AL13" s="7"/>
      <c r="BH13" s="87"/>
    </row>
    <row r="14" spans="1:60" x14ac:dyDescent="0.25">
      <c r="A14" s="34" t="s">
        <v>21</v>
      </c>
      <c r="B14" s="35"/>
      <c r="C14" s="35"/>
      <c r="D14" s="35"/>
      <c r="E14" s="35"/>
      <c r="F14" s="35"/>
      <c r="G14" s="35"/>
      <c r="H14" s="35" t="s">
        <v>73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9" t="s">
        <v>49</v>
      </c>
      <c r="AJ14" s="9"/>
      <c r="AK14" s="9"/>
      <c r="AL14" s="9"/>
      <c r="AM14" s="35" t="s">
        <v>76</v>
      </c>
      <c r="AN14" s="35"/>
      <c r="AO14" s="35"/>
      <c r="AP14" s="35"/>
      <c r="AQ14" s="35" t="s">
        <v>95</v>
      </c>
      <c r="AR14" s="35"/>
      <c r="AS14" s="35"/>
      <c r="AT14" s="35"/>
      <c r="AU14" s="35"/>
      <c r="AV14" s="35"/>
      <c r="AW14" s="35" t="s">
        <v>74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6"/>
    </row>
    <row r="15" spans="1:60" x14ac:dyDescent="0.25">
      <c r="A15" s="37"/>
      <c r="B15" s="38"/>
      <c r="C15" s="38"/>
      <c r="D15" s="38"/>
      <c r="E15" s="38"/>
      <c r="F15" s="38"/>
      <c r="G15" s="38"/>
      <c r="H15" s="38" t="s">
        <v>48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8" t="s">
        <v>139</v>
      </c>
      <c r="W15" s="38"/>
      <c r="X15" s="38"/>
      <c r="Y15" s="38"/>
      <c r="Z15" s="38"/>
      <c r="AA15" s="38"/>
      <c r="AB15" s="38"/>
      <c r="AC15" s="38"/>
      <c r="AD15" s="38"/>
      <c r="AE15" s="38"/>
      <c r="AF15" s="38" t="s">
        <v>105</v>
      </c>
      <c r="AG15" s="38"/>
      <c r="AH15" s="38"/>
      <c r="AI15" s="10"/>
      <c r="AJ15" s="10"/>
      <c r="AK15" s="10"/>
      <c r="AL15" s="10"/>
      <c r="AM15" s="38" t="s">
        <v>78</v>
      </c>
      <c r="AN15" s="40" t="s">
        <v>79</v>
      </c>
      <c r="AO15" s="38" t="s">
        <v>77</v>
      </c>
      <c r="AP15" s="40" t="s">
        <v>231</v>
      </c>
      <c r="AQ15" s="38" t="s">
        <v>84</v>
      </c>
      <c r="AR15" s="38" t="s">
        <v>85</v>
      </c>
      <c r="AS15" s="38" t="s">
        <v>86</v>
      </c>
      <c r="AT15" s="38" t="s">
        <v>88</v>
      </c>
      <c r="AU15" s="38" t="s">
        <v>87</v>
      </c>
      <c r="AV15" s="38" t="s">
        <v>88</v>
      </c>
      <c r="AW15" s="38" t="s">
        <v>1</v>
      </c>
      <c r="AX15" s="38" t="s">
        <v>54</v>
      </c>
      <c r="AY15" s="41" t="s">
        <v>58</v>
      </c>
      <c r="AZ15" s="41"/>
      <c r="BA15" s="41"/>
      <c r="BB15" s="41" t="s">
        <v>61</v>
      </c>
      <c r="BC15" s="41"/>
      <c r="BD15" s="38" t="s">
        <v>132</v>
      </c>
      <c r="BE15" s="38" t="s">
        <v>140</v>
      </c>
      <c r="BF15" s="41" t="s">
        <v>64</v>
      </c>
      <c r="BG15" s="41"/>
      <c r="BH15" s="42"/>
    </row>
    <row r="16" spans="1:60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38"/>
      <c r="W16" s="38"/>
      <c r="X16" s="38"/>
      <c r="Y16" s="38"/>
      <c r="Z16" s="38" t="s">
        <v>101</v>
      </c>
      <c r="AA16" s="38"/>
      <c r="AB16" s="38" t="s">
        <v>102</v>
      </c>
      <c r="AC16" s="38"/>
      <c r="AD16" s="38"/>
      <c r="AE16" s="38"/>
      <c r="AF16" s="38" t="s">
        <v>106</v>
      </c>
      <c r="AG16" s="38"/>
      <c r="AH16" s="38"/>
      <c r="AI16" s="10"/>
      <c r="AJ16" s="10"/>
      <c r="AK16" s="10"/>
      <c r="AL16" s="10"/>
      <c r="AM16" s="38"/>
      <c r="AN16" s="40"/>
      <c r="AO16" s="38"/>
      <c r="AP16" s="40"/>
      <c r="AQ16" s="38"/>
      <c r="AR16" s="38"/>
      <c r="AS16" s="38"/>
      <c r="AT16" s="38"/>
      <c r="AU16" s="38"/>
      <c r="AV16" s="38"/>
      <c r="AW16" s="38"/>
      <c r="AX16" s="38"/>
      <c r="AY16" s="41"/>
      <c r="AZ16" s="41"/>
      <c r="BA16" s="41"/>
      <c r="BB16" s="41"/>
      <c r="BC16" s="41"/>
      <c r="BD16" s="38"/>
      <c r="BE16" s="38"/>
      <c r="BF16" s="41"/>
      <c r="BG16" s="41"/>
      <c r="BH16" s="42"/>
    </row>
    <row r="17" spans="1:60" ht="38.25" x14ac:dyDescent="0.25">
      <c r="A17" s="37" t="s">
        <v>126</v>
      </c>
      <c r="B17" s="39" t="s">
        <v>6</v>
      </c>
      <c r="C17" s="39" t="s">
        <v>7</v>
      </c>
      <c r="D17" s="39" t="s">
        <v>0</v>
      </c>
      <c r="E17" s="39" t="s">
        <v>1</v>
      </c>
      <c r="F17" s="39" t="s">
        <v>2</v>
      </c>
      <c r="G17" s="39" t="s">
        <v>8</v>
      </c>
      <c r="H17" s="43" t="s">
        <v>9</v>
      </c>
      <c r="I17" s="39" t="s">
        <v>3</v>
      </c>
      <c r="J17" s="39" t="s">
        <v>19</v>
      </c>
      <c r="K17" s="39" t="s">
        <v>10</v>
      </c>
      <c r="L17" s="11" t="s">
        <v>46</v>
      </c>
      <c r="M17" s="39" t="s">
        <v>14</v>
      </c>
      <c r="N17" s="39" t="s">
        <v>13</v>
      </c>
      <c r="O17" s="39" t="s">
        <v>12</v>
      </c>
      <c r="P17" s="39" t="s">
        <v>4</v>
      </c>
      <c r="Q17" s="39" t="s">
        <v>141</v>
      </c>
      <c r="R17" s="11" t="s">
        <v>50</v>
      </c>
      <c r="S17" s="11" t="s">
        <v>51</v>
      </c>
      <c r="T17" s="39" t="s">
        <v>5</v>
      </c>
      <c r="U17" s="39" t="s">
        <v>1</v>
      </c>
      <c r="V17" s="39" t="s">
        <v>100</v>
      </c>
      <c r="W17" s="39" t="s">
        <v>10</v>
      </c>
      <c r="X17" s="39" t="s">
        <v>14</v>
      </c>
      <c r="Y17" s="39" t="s">
        <v>11</v>
      </c>
      <c r="Z17" s="39" t="s">
        <v>13</v>
      </c>
      <c r="AA17" s="39" t="s">
        <v>12</v>
      </c>
      <c r="AB17" s="39" t="s">
        <v>15</v>
      </c>
      <c r="AC17" s="39" t="s">
        <v>16</v>
      </c>
      <c r="AD17" s="11" t="s">
        <v>17</v>
      </c>
      <c r="AE17" s="11" t="s">
        <v>18</v>
      </c>
      <c r="AF17" s="39" t="s">
        <v>107</v>
      </c>
      <c r="AG17" s="39" t="s">
        <v>108</v>
      </c>
      <c r="AH17" s="11" t="s">
        <v>109</v>
      </c>
      <c r="AI17" s="11" t="s">
        <v>131</v>
      </c>
      <c r="AJ17" s="11" t="s">
        <v>137</v>
      </c>
      <c r="AK17" s="11" t="s">
        <v>138</v>
      </c>
      <c r="AL17" s="11" t="s">
        <v>20</v>
      </c>
      <c r="AM17" s="38"/>
      <c r="AN17" s="40"/>
      <c r="AO17" s="38"/>
      <c r="AP17" s="40"/>
      <c r="AQ17" s="38"/>
      <c r="AR17" s="38"/>
      <c r="AS17" s="38"/>
      <c r="AT17" s="38"/>
      <c r="AU17" s="38"/>
      <c r="AV17" s="38"/>
      <c r="AW17" s="38"/>
      <c r="AX17" s="38"/>
      <c r="AY17" s="44" t="s">
        <v>55</v>
      </c>
      <c r="AZ17" s="44" t="s">
        <v>56</v>
      </c>
      <c r="BA17" s="44" t="s">
        <v>57</v>
      </c>
      <c r="BB17" s="44" t="s">
        <v>59</v>
      </c>
      <c r="BC17" s="39" t="s">
        <v>60</v>
      </c>
      <c r="BD17" s="38"/>
      <c r="BE17" s="38"/>
      <c r="BF17" s="44" t="s">
        <v>55</v>
      </c>
      <c r="BG17" s="113" t="s">
        <v>63</v>
      </c>
      <c r="BH17" s="88" t="s">
        <v>62</v>
      </c>
    </row>
    <row r="18" spans="1:60" ht="26.25" thickBot="1" x14ac:dyDescent="0.3">
      <c r="A18" s="129"/>
      <c r="B18" s="45" t="s">
        <v>22</v>
      </c>
      <c r="C18" s="45" t="s">
        <v>23</v>
      </c>
      <c r="D18" s="46" t="s">
        <v>45</v>
      </c>
      <c r="E18" s="45" t="s">
        <v>24</v>
      </c>
      <c r="F18" s="45" t="s">
        <v>25</v>
      </c>
      <c r="G18" s="45" t="s">
        <v>26</v>
      </c>
      <c r="H18" s="46" t="s">
        <v>27</v>
      </c>
      <c r="I18" s="45" t="s">
        <v>28</v>
      </c>
      <c r="J18" s="45" t="s">
        <v>29</v>
      </c>
      <c r="K18" s="45" t="s">
        <v>30</v>
      </c>
      <c r="L18" s="12" t="s">
        <v>31</v>
      </c>
      <c r="M18" s="45" t="s">
        <v>32</v>
      </c>
      <c r="N18" s="45" t="s">
        <v>33</v>
      </c>
      <c r="O18" s="45" t="s">
        <v>34</v>
      </c>
      <c r="P18" s="45" t="s">
        <v>35</v>
      </c>
      <c r="Q18" s="45" t="s">
        <v>36</v>
      </c>
      <c r="R18" s="12" t="s">
        <v>37</v>
      </c>
      <c r="S18" s="12" t="s">
        <v>47</v>
      </c>
      <c r="T18" s="45" t="s">
        <v>38</v>
      </c>
      <c r="U18" s="45" t="s">
        <v>151</v>
      </c>
      <c r="V18" s="45" t="s">
        <v>99</v>
      </c>
      <c r="W18" s="45" t="s">
        <v>39</v>
      </c>
      <c r="X18" s="45" t="s">
        <v>40</v>
      </c>
      <c r="Y18" s="45" t="s">
        <v>41</v>
      </c>
      <c r="Z18" s="45" t="s">
        <v>42</v>
      </c>
      <c r="AA18" s="45" t="s">
        <v>43</v>
      </c>
      <c r="AB18" s="45" t="s">
        <v>52</v>
      </c>
      <c r="AC18" s="45" t="s">
        <v>44</v>
      </c>
      <c r="AD18" s="12" t="s">
        <v>103</v>
      </c>
      <c r="AE18" s="12" t="s">
        <v>104</v>
      </c>
      <c r="AF18" s="45" t="s">
        <v>53</v>
      </c>
      <c r="AG18" s="45" t="s">
        <v>110</v>
      </c>
      <c r="AH18" s="12" t="s">
        <v>111</v>
      </c>
      <c r="AI18" s="12" t="s">
        <v>112</v>
      </c>
      <c r="AJ18" s="12" t="s">
        <v>65</v>
      </c>
      <c r="AK18" s="12" t="s">
        <v>113</v>
      </c>
      <c r="AL18" s="12" t="s">
        <v>114</v>
      </c>
      <c r="AM18" s="45" t="s">
        <v>66</v>
      </c>
      <c r="AN18" s="47" t="s">
        <v>67</v>
      </c>
      <c r="AO18" s="45" t="s">
        <v>68</v>
      </c>
      <c r="AP18" s="47" t="s">
        <v>69</v>
      </c>
      <c r="AQ18" s="48" t="s">
        <v>70</v>
      </c>
      <c r="AR18" s="48" t="s">
        <v>71</v>
      </c>
      <c r="AS18" s="48" t="s">
        <v>72</v>
      </c>
      <c r="AT18" s="48" t="s">
        <v>75</v>
      </c>
      <c r="AU18" s="48" t="s">
        <v>80</v>
      </c>
      <c r="AV18" s="48" t="s">
        <v>81</v>
      </c>
      <c r="AW18" s="48" t="s">
        <v>115</v>
      </c>
      <c r="AX18" s="48" t="s">
        <v>82</v>
      </c>
      <c r="AY18" s="48" t="s">
        <v>89</v>
      </c>
      <c r="AZ18" s="48" t="s">
        <v>83</v>
      </c>
      <c r="BA18" s="48" t="s">
        <v>90</v>
      </c>
      <c r="BB18" s="48" t="s">
        <v>91</v>
      </c>
      <c r="BC18" s="48" t="s">
        <v>92</v>
      </c>
      <c r="BD18" s="48" t="s">
        <v>93</v>
      </c>
      <c r="BE18" s="48" t="s">
        <v>94</v>
      </c>
      <c r="BF18" s="48" t="s">
        <v>116</v>
      </c>
      <c r="BG18" s="130" t="s">
        <v>117</v>
      </c>
      <c r="BH18" s="89" t="s">
        <v>118</v>
      </c>
    </row>
    <row r="19" spans="1:60" x14ac:dyDescent="0.25">
      <c r="A19" s="124">
        <v>1</v>
      </c>
      <c r="B19" s="49" t="s">
        <v>143</v>
      </c>
      <c r="C19" s="49" t="s">
        <v>98</v>
      </c>
      <c r="D19" s="49" t="s">
        <v>180</v>
      </c>
      <c r="E19" s="49" t="s">
        <v>144</v>
      </c>
      <c r="F19" s="136" t="s">
        <v>145</v>
      </c>
      <c r="G19" s="50" t="s">
        <v>98</v>
      </c>
      <c r="H19" s="51" t="s">
        <v>146</v>
      </c>
      <c r="I19" s="133" t="s">
        <v>147</v>
      </c>
      <c r="J19" s="49" t="s">
        <v>148</v>
      </c>
      <c r="K19" s="52">
        <v>43258</v>
      </c>
      <c r="L19" s="125">
        <v>240000</v>
      </c>
      <c r="M19" s="50">
        <v>12340</v>
      </c>
      <c r="N19" s="52">
        <v>43252</v>
      </c>
      <c r="O19" s="52">
        <v>43616</v>
      </c>
      <c r="P19" s="49">
        <v>111</v>
      </c>
      <c r="Q19" s="49" t="s">
        <v>98</v>
      </c>
      <c r="R19" s="125" t="s">
        <v>98</v>
      </c>
      <c r="S19" s="125" t="s">
        <v>98</v>
      </c>
      <c r="T19" s="49" t="s">
        <v>96</v>
      </c>
      <c r="U19" s="53" t="s">
        <v>152</v>
      </c>
      <c r="V19" s="54" t="s">
        <v>153</v>
      </c>
      <c r="W19" s="54" t="s">
        <v>149</v>
      </c>
      <c r="X19" s="54" t="s">
        <v>150</v>
      </c>
      <c r="Y19" s="53" t="s">
        <v>158</v>
      </c>
      <c r="Z19" s="55">
        <v>43617</v>
      </c>
      <c r="AA19" s="55">
        <v>43982</v>
      </c>
      <c r="AB19" s="55" t="s">
        <v>98</v>
      </c>
      <c r="AC19" s="55" t="s">
        <v>98</v>
      </c>
      <c r="AD19" s="13">
        <v>0</v>
      </c>
      <c r="AE19" s="13">
        <v>0</v>
      </c>
      <c r="AF19" s="55" t="s">
        <v>98</v>
      </c>
      <c r="AG19" s="55" t="s">
        <v>98</v>
      </c>
      <c r="AH19" s="13">
        <v>0</v>
      </c>
      <c r="AI19" s="15">
        <f>L19-AE19+AD19+AH19</f>
        <v>240000</v>
      </c>
      <c r="AJ19" s="125">
        <v>339911</v>
      </c>
      <c r="AK19" s="126">
        <v>14469</v>
      </c>
      <c r="AL19" s="127">
        <f>AJ19+AK19</f>
        <v>354380</v>
      </c>
      <c r="AM19" s="49" t="s">
        <v>98</v>
      </c>
      <c r="AN19" s="49" t="s">
        <v>98</v>
      </c>
      <c r="AO19" s="49" t="s">
        <v>98</v>
      </c>
      <c r="AP19" s="49" t="s">
        <v>98</v>
      </c>
      <c r="AQ19" s="49" t="s">
        <v>159</v>
      </c>
      <c r="AR19" s="49" t="s">
        <v>160</v>
      </c>
      <c r="AS19" s="50">
        <v>12326</v>
      </c>
      <c r="AT19" s="52">
        <v>43270</v>
      </c>
      <c r="AU19" s="50">
        <v>12326</v>
      </c>
      <c r="AV19" s="52">
        <v>43270</v>
      </c>
      <c r="AW19" s="49" t="s">
        <v>98</v>
      </c>
      <c r="AX19" s="49" t="s">
        <v>98</v>
      </c>
      <c r="AY19" s="49" t="s">
        <v>98</v>
      </c>
      <c r="AZ19" s="49" t="s">
        <v>98</v>
      </c>
      <c r="BA19" s="49" t="s">
        <v>98</v>
      </c>
      <c r="BB19" s="49" t="s">
        <v>98</v>
      </c>
      <c r="BC19" s="49" t="s">
        <v>98</v>
      </c>
      <c r="BD19" s="49" t="s">
        <v>98</v>
      </c>
      <c r="BE19" s="49" t="s">
        <v>98</v>
      </c>
      <c r="BF19" s="49" t="s">
        <v>98</v>
      </c>
      <c r="BG19" s="128" t="s">
        <v>98</v>
      </c>
      <c r="BH19" s="49" t="s">
        <v>98</v>
      </c>
    </row>
    <row r="20" spans="1:60" x14ac:dyDescent="0.25">
      <c r="A20" s="63"/>
      <c r="B20" s="56"/>
      <c r="C20" s="56"/>
      <c r="D20" s="56"/>
      <c r="E20" s="56"/>
      <c r="F20" s="137"/>
      <c r="G20" s="57"/>
      <c r="H20" s="58"/>
      <c r="I20" s="134"/>
      <c r="J20" s="56"/>
      <c r="K20" s="59"/>
      <c r="L20" s="93"/>
      <c r="M20" s="57"/>
      <c r="N20" s="59"/>
      <c r="O20" s="59"/>
      <c r="P20" s="56"/>
      <c r="Q20" s="56"/>
      <c r="R20" s="93"/>
      <c r="S20" s="93"/>
      <c r="T20" s="56"/>
      <c r="U20" s="60" t="s">
        <v>152</v>
      </c>
      <c r="V20" s="61" t="s">
        <v>154</v>
      </c>
      <c r="W20" s="61" t="s">
        <v>161</v>
      </c>
      <c r="X20" s="61" t="s">
        <v>162</v>
      </c>
      <c r="Y20" s="60" t="s">
        <v>158</v>
      </c>
      <c r="Z20" s="62">
        <v>43983</v>
      </c>
      <c r="AA20" s="62">
        <v>44347</v>
      </c>
      <c r="AB20" s="62" t="s">
        <v>98</v>
      </c>
      <c r="AC20" s="62" t="s">
        <v>98</v>
      </c>
      <c r="AD20" s="14">
        <v>0</v>
      </c>
      <c r="AE20" s="14">
        <v>0</v>
      </c>
      <c r="AF20" s="62" t="s">
        <v>98</v>
      </c>
      <c r="AG20" s="62" t="s">
        <v>98</v>
      </c>
      <c r="AH20" s="14">
        <v>0</v>
      </c>
      <c r="AI20" s="92">
        <f t="shared" ref="AI20:AI40" si="0">L20-AE20+AD20+AH20</f>
        <v>0</v>
      </c>
      <c r="AJ20" s="93"/>
      <c r="AK20" s="94"/>
      <c r="AL20" s="121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114"/>
      <c r="BH20" s="56"/>
    </row>
    <row r="21" spans="1:60" x14ac:dyDescent="0.25">
      <c r="A21" s="63"/>
      <c r="B21" s="56"/>
      <c r="C21" s="56"/>
      <c r="D21" s="56"/>
      <c r="E21" s="56"/>
      <c r="F21" s="137"/>
      <c r="G21" s="57"/>
      <c r="H21" s="58"/>
      <c r="I21" s="134"/>
      <c r="J21" s="56"/>
      <c r="K21" s="59"/>
      <c r="L21" s="93"/>
      <c r="M21" s="57"/>
      <c r="N21" s="59"/>
      <c r="O21" s="59"/>
      <c r="P21" s="56"/>
      <c r="Q21" s="56"/>
      <c r="R21" s="93"/>
      <c r="S21" s="93"/>
      <c r="T21" s="56"/>
      <c r="U21" s="60" t="s">
        <v>152</v>
      </c>
      <c r="V21" s="61" t="s">
        <v>155</v>
      </c>
      <c r="W21" s="61" t="s">
        <v>163</v>
      </c>
      <c r="X21" s="61" t="s">
        <v>164</v>
      </c>
      <c r="Y21" s="60" t="s">
        <v>158</v>
      </c>
      <c r="Z21" s="62">
        <v>44348</v>
      </c>
      <c r="AA21" s="62">
        <v>44712</v>
      </c>
      <c r="AB21" s="62" t="s">
        <v>98</v>
      </c>
      <c r="AC21" s="103">
        <v>0.35</v>
      </c>
      <c r="AD21" s="14">
        <v>0</v>
      </c>
      <c r="AE21" s="14">
        <v>84000</v>
      </c>
      <c r="AF21" s="62" t="s">
        <v>98</v>
      </c>
      <c r="AG21" s="62" t="s">
        <v>98</v>
      </c>
      <c r="AH21" s="14">
        <v>0</v>
      </c>
      <c r="AI21" s="92">
        <f>L19-AE21+AD21+AH21</f>
        <v>156000</v>
      </c>
      <c r="AJ21" s="93"/>
      <c r="AK21" s="94"/>
      <c r="AL21" s="121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114"/>
      <c r="BH21" s="56"/>
    </row>
    <row r="22" spans="1:60" x14ac:dyDescent="0.25">
      <c r="A22" s="63"/>
      <c r="B22" s="56"/>
      <c r="C22" s="56"/>
      <c r="D22" s="56"/>
      <c r="E22" s="56"/>
      <c r="F22" s="137"/>
      <c r="G22" s="57"/>
      <c r="H22" s="58"/>
      <c r="I22" s="134"/>
      <c r="J22" s="56"/>
      <c r="K22" s="59"/>
      <c r="L22" s="93"/>
      <c r="M22" s="57"/>
      <c r="N22" s="59"/>
      <c r="O22" s="59"/>
      <c r="P22" s="56"/>
      <c r="Q22" s="56"/>
      <c r="R22" s="93"/>
      <c r="S22" s="93"/>
      <c r="T22" s="56"/>
      <c r="U22" s="60" t="s">
        <v>152</v>
      </c>
      <c r="V22" s="61" t="s">
        <v>156</v>
      </c>
      <c r="W22" s="61" t="s">
        <v>165</v>
      </c>
      <c r="X22" s="61" t="s">
        <v>166</v>
      </c>
      <c r="Y22" s="60" t="s">
        <v>158</v>
      </c>
      <c r="Z22" s="62">
        <v>44713</v>
      </c>
      <c r="AA22" s="62">
        <v>45077</v>
      </c>
      <c r="AB22" s="122">
        <v>0.113</v>
      </c>
      <c r="AC22" s="62" t="s">
        <v>98</v>
      </c>
      <c r="AD22" s="14">
        <v>17628</v>
      </c>
      <c r="AE22" s="14">
        <v>0</v>
      </c>
      <c r="AF22" s="62" t="s">
        <v>98</v>
      </c>
      <c r="AG22" s="62" t="s">
        <v>98</v>
      </c>
      <c r="AH22" s="14">
        <v>0</v>
      </c>
      <c r="AI22" s="92">
        <f>AI21-AE22+AD22+AH22</f>
        <v>173628</v>
      </c>
      <c r="AJ22" s="93"/>
      <c r="AK22" s="94"/>
      <c r="AL22" s="121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114"/>
      <c r="BH22" s="56"/>
    </row>
    <row r="23" spans="1:60" x14ac:dyDescent="0.25">
      <c r="A23" s="63"/>
      <c r="B23" s="56"/>
      <c r="C23" s="56"/>
      <c r="D23" s="56"/>
      <c r="E23" s="56"/>
      <c r="F23" s="137"/>
      <c r="G23" s="57"/>
      <c r="H23" s="58"/>
      <c r="I23" s="134"/>
      <c r="J23" s="56"/>
      <c r="K23" s="59"/>
      <c r="L23" s="93"/>
      <c r="M23" s="57"/>
      <c r="N23" s="59"/>
      <c r="O23" s="59"/>
      <c r="P23" s="56"/>
      <c r="Q23" s="56"/>
      <c r="R23" s="93"/>
      <c r="S23" s="93"/>
      <c r="T23" s="56"/>
      <c r="U23" s="60" t="s">
        <v>152</v>
      </c>
      <c r="V23" s="61" t="s">
        <v>157</v>
      </c>
      <c r="W23" s="61" t="s">
        <v>167</v>
      </c>
      <c r="X23" s="61" t="s">
        <v>168</v>
      </c>
      <c r="Y23" s="60" t="s">
        <v>158</v>
      </c>
      <c r="Z23" s="62">
        <v>45078</v>
      </c>
      <c r="AA23" s="62">
        <v>45443</v>
      </c>
      <c r="AB23" s="62"/>
      <c r="AC23" s="62"/>
      <c r="AD23" s="14"/>
      <c r="AE23" s="14"/>
      <c r="AF23" s="62"/>
      <c r="AG23" s="62"/>
      <c r="AH23" s="14"/>
      <c r="AI23" s="92">
        <f t="shared" si="0"/>
        <v>0</v>
      </c>
      <c r="AJ23" s="93"/>
      <c r="AK23" s="94"/>
      <c r="AL23" s="121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114"/>
      <c r="BH23" s="56"/>
    </row>
    <row r="24" spans="1:60" x14ac:dyDescent="0.25">
      <c r="A24" s="63">
        <v>2</v>
      </c>
      <c r="B24" s="56" t="s">
        <v>169</v>
      </c>
      <c r="C24" s="56" t="s">
        <v>204</v>
      </c>
      <c r="D24" s="56" t="s">
        <v>201</v>
      </c>
      <c r="E24" s="56" t="s">
        <v>170</v>
      </c>
      <c r="F24" s="137" t="s">
        <v>171</v>
      </c>
      <c r="G24" s="64">
        <v>12447</v>
      </c>
      <c r="H24" s="58" t="s">
        <v>172</v>
      </c>
      <c r="I24" s="134" t="s">
        <v>120</v>
      </c>
      <c r="J24" s="56" t="s">
        <v>121</v>
      </c>
      <c r="K24" s="65">
        <v>43563</v>
      </c>
      <c r="L24" s="93">
        <v>34990.379999999997</v>
      </c>
      <c r="M24" s="64">
        <v>12554</v>
      </c>
      <c r="N24" s="65">
        <v>43563</v>
      </c>
      <c r="O24" s="65">
        <v>43929</v>
      </c>
      <c r="P24" s="56">
        <v>111</v>
      </c>
      <c r="Q24" s="59" t="s">
        <v>98</v>
      </c>
      <c r="R24" s="93" t="s">
        <v>98</v>
      </c>
      <c r="S24" s="93" t="s">
        <v>98</v>
      </c>
      <c r="T24" s="56" t="s">
        <v>173</v>
      </c>
      <c r="U24" s="60" t="s">
        <v>152</v>
      </c>
      <c r="V24" s="62" t="s">
        <v>153</v>
      </c>
      <c r="W24" s="62">
        <v>43929</v>
      </c>
      <c r="X24" s="62" t="s">
        <v>174</v>
      </c>
      <c r="Y24" s="62" t="s">
        <v>175</v>
      </c>
      <c r="Z24" s="62">
        <v>43929</v>
      </c>
      <c r="AA24" s="62">
        <v>44293</v>
      </c>
      <c r="AB24" s="62" t="s">
        <v>98</v>
      </c>
      <c r="AC24" s="62" t="s">
        <v>98</v>
      </c>
      <c r="AD24" s="14">
        <v>0</v>
      </c>
      <c r="AE24" s="14">
        <v>0</v>
      </c>
      <c r="AF24" s="62" t="s">
        <v>98</v>
      </c>
      <c r="AG24" s="62" t="s">
        <v>98</v>
      </c>
      <c r="AH24" s="14">
        <v>0</v>
      </c>
      <c r="AI24" s="92">
        <f t="shared" si="0"/>
        <v>34990.379999999997</v>
      </c>
      <c r="AJ24" s="93">
        <v>34352.720000000001</v>
      </c>
      <c r="AK24" s="94">
        <v>3140.25</v>
      </c>
      <c r="AL24" s="94">
        <f>AJ24+AK24</f>
        <v>37492.97</v>
      </c>
      <c r="AM24" s="56" t="s">
        <v>98</v>
      </c>
      <c r="AN24" s="67" t="s">
        <v>98</v>
      </c>
      <c r="AO24" s="56" t="s">
        <v>98</v>
      </c>
      <c r="AP24" s="56" t="s">
        <v>98</v>
      </c>
      <c r="AQ24" s="56" t="s">
        <v>98</v>
      </c>
      <c r="AR24" s="56" t="s">
        <v>98</v>
      </c>
      <c r="AS24" s="56" t="s">
        <v>98</v>
      </c>
      <c r="AT24" s="56" t="s">
        <v>98</v>
      </c>
      <c r="AU24" s="56" t="s">
        <v>98</v>
      </c>
      <c r="AV24" s="57" t="s">
        <v>98</v>
      </c>
      <c r="AW24" s="57" t="s">
        <v>98</v>
      </c>
      <c r="AX24" s="57" t="s">
        <v>98</v>
      </c>
      <c r="AY24" s="57" t="s">
        <v>98</v>
      </c>
      <c r="AZ24" s="57" t="s">
        <v>98</v>
      </c>
      <c r="BA24" s="57" t="s">
        <v>98</v>
      </c>
      <c r="BB24" s="57" t="s">
        <v>98</v>
      </c>
      <c r="BC24" s="57" t="s">
        <v>98</v>
      </c>
      <c r="BD24" s="57" t="s">
        <v>98</v>
      </c>
      <c r="BE24" s="57" t="s">
        <v>98</v>
      </c>
      <c r="BF24" s="57" t="s">
        <v>98</v>
      </c>
      <c r="BG24" s="115" t="s">
        <v>98</v>
      </c>
      <c r="BH24" s="56" t="s">
        <v>98</v>
      </c>
    </row>
    <row r="25" spans="1:60" x14ac:dyDescent="0.25">
      <c r="A25" s="63"/>
      <c r="B25" s="56"/>
      <c r="C25" s="56"/>
      <c r="D25" s="56"/>
      <c r="E25" s="56"/>
      <c r="F25" s="137"/>
      <c r="G25" s="64"/>
      <c r="H25" s="58"/>
      <c r="I25" s="134"/>
      <c r="J25" s="56"/>
      <c r="K25" s="65"/>
      <c r="L25" s="93"/>
      <c r="M25" s="64"/>
      <c r="N25" s="65"/>
      <c r="O25" s="65"/>
      <c r="P25" s="56"/>
      <c r="Q25" s="59"/>
      <c r="R25" s="93"/>
      <c r="S25" s="93"/>
      <c r="T25" s="56"/>
      <c r="U25" s="60" t="s">
        <v>152</v>
      </c>
      <c r="V25" s="62" t="s">
        <v>154</v>
      </c>
      <c r="W25" s="62">
        <v>44293</v>
      </c>
      <c r="X25" s="61" t="s">
        <v>176</v>
      </c>
      <c r="Y25" s="62" t="s">
        <v>175</v>
      </c>
      <c r="Z25" s="62">
        <v>44294</v>
      </c>
      <c r="AA25" s="62">
        <v>44658</v>
      </c>
      <c r="AB25" s="62" t="s">
        <v>98</v>
      </c>
      <c r="AC25" s="62" t="s">
        <v>98</v>
      </c>
      <c r="AD25" s="14">
        <v>0</v>
      </c>
      <c r="AE25" s="14">
        <v>0</v>
      </c>
      <c r="AF25" s="62" t="s">
        <v>98</v>
      </c>
      <c r="AG25" s="62" t="s">
        <v>98</v>
      </c>
      <c r="AH25" s="14">
        <v>0</v>
      </c>
      <c r="AI25" s="92">
        <f t="shared" si="0"/>
        <v>0</v>
      </c>
      <c r="AJ25" s="93"/>
      <c r="AK25" s="94"/>
      <c r="AL25" s="94"/>
      <c r="AM25" s="56"/>
      <c r="AN25" s="67"/>
      <c r="AO25" s="56"/>
      <c r="AP25" s="56"/>
      <c r="AQ25" s="56"/>
      <c r="AR25" s="56"/>
      <c r="AS25" s="56"/>
      <c r="AT25" s="56"/>
      <c r="AU25" s="5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115"/>
      <c r="BH25" s="56"/>
    </row>
    <row r="26" spans="1:60" x14ac:dyDescent="0.25">
      <c r="A26" s="63"/>
      <c r="B26" s="56"/>
      <c r="C26" s="56"/>
      <c r="D26" s="56"/>
      <c r="E26" s="56"/>
      <c r="F26" s="137"/>
      <c r="G26" s="64"/>
      <c r="H26" s="58"/>
      <c r="I26" s="134"/>
      <c r="J26" s="56"/>
      <c r="K26" s="65"/>
      <c r="L26" s="93"/>
      <c r="M26" s="64"/>
      <c r="N26" s="65"/>
      <c r="O26" s="65"/>
      <c r="P26" s="56"/>
      <c r="Q26" s="59"/>
      <c r="R26" s="93"/>
      <c r="S26" s="93"/>
      <c r="T26" s="56"/>
      <c r="U26" s="60" t="s">
        <v>152</v>
      </c>
      <c r="V26" s="62" t="s">
        <v>155</v>
      </c>
      <c r="W26" s="62">
        <v>44658</v>
      </c>
      <c r="X26" s="61" t="s">
        <v>177</v>
      </c>
      <c r="Y26" s="62" t="s">
        <v>175</v>
      </c>
      <c r="Z26" s="62">
        <v>44659</v>
      </c>
      <c r="AA26" s="62">
        <v>45023</v>
      </c>
      <c r="AB26" s="62" t="s">
        <v>98</v>
      </c>
      <c r="AC26" s="62" t="s">
        <v>98</v>
      </c>
      <c r="AD26" s="14">
        <v>0</v>
      </c>
      <c r="AE26" s="14">
        <v>0</v>
      </c>
      <c r="AF26" s="62" t="s">
        <v>98</v>
      </c>
      <c r="AG26" s="62" t="s">
        <v>98</v>
      </c>
      <c r="AH26" s="14">
        <v>0</v>
      </c>
      <c r="AI26" s="92">
        <f t="shared" si="0"/>
        <v>0</v>
      </c>
      <c r="AJ26" s="93"/>
      <c r="AK26" s="94"/>
      <c r="AL26" s="94"/>
      <c r="AM26" s="56"/>
      <c r="AN26" s="67"/>
      <c r="AO26" s="56"/>
      <c r="AP26" s="56"/>
      <c r="AQ26" s="56"/>
      <c r="AR26" s="56"/>
      <c r="AS26" s="56"/>
      <c r="AT26" s="56"/>
      <c r="AU26" s="56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115"/>
      <c r="BH26" s="56"/>
    </row>
    <row r="27" spans="1:60" x14ac:dyDescent="0.25">
      <c r="A27" s="63"/>
      <c r="B27" s="56"/>
      <c r="C27" s="56"/>
      <c r="D27" s="56"/>
      <c r="E27" s="56"/>
      <c r="F27" s="137"/>
      <c r="G27" s="64"/>
      <c r="H27" s="58"/>
      <c r="I27" s="134"/>
      <c r="J27" s="56"/>
      <c r="K27" s="65"/>
      <c r="L27" s="93"/>
      <c r="M27" s="64"/>
      <c r="N27" s="65"/>
      <c r="O27" s="65"/>
      <c r="P27" s="56"/>
      <c r="Q27" s="59"/>
      <c r="R27" s="93"/>
      <c r="S27" s="93"/>
      <c r="T27" s="56"/>
      <c r="U27" s="60" t="s">
        <v>152</v>
      </c>
      <c r="V27" s="62" t="s">
        <v>156</v>
      </c>
      <c r="W27" s="62">
        <v>45026</v>
      </c>
      <c r="X27" s="61" t="s">
        <v>178</v>
      </c>
      <c r="Y27" s="60" t="s">
        <v>175</v>
      </c>
      <c r="Z27" s="62">
        <v>45024</v>
      </c>
      <c r="AA27" s="62">
        <v>45390</v>
      </c>
      <c r="AB27" s="62" t="s">
        <v>98</v>
      </c>
      <c r="AC27" s="62" t="s">
        <v>98</v>
      </c>
      <c r="AD27" s="14">
        <v>0</v>
      </c>
      <c r="AE27" s="14">
        <v>0</v>
      </c>
      <c r="AF27" s="62" t="s">
        <v>98</v>
      </c>
      <c r="AG27" s="62" t="s">
        <v>98</v>
      </c>
      <c r="AH27" s="14">
        <v>0</v>
      </c>
      <c r="AI27" s="92">
        <f t="shared" si="0"/>
        <v>0</v>
      </c>
      <c r="AJ27" s="93"/>
      <c r="AK27" s="94"/>
      <c r="AL27" s="94"/>
      <c r="AM27" s="56"/>
      <c r="AN27" s="67"/>
      <c r="AO27" s="56"/>
      <c r="AP27" s="56"/>
      <c r="AQ27" s="56"/>
      <c r="AR27" s="56"/>
      <c r="AS27" s="56"/>
      <c r="AT27" s="56"/>
      <c r="AU27" s="56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115"/>
      <c r="BH27" s="56"/>
    </row>
    <row r="28" spans="1:60" x14ac:dyDescent="0.25">
      <c r="A28" s="63">
        <v>3</v>
      </c>
      <c r="B28" s="56" t="s">
        <v>179</v>
      </c>
      <c r="C28" s="56" t="s">
        <v>181</v>
      </c>
      <c r="D28" s="56" t="s">
        <v>213</v>
      </c>
      <c r="E28" s="56"/>
      <c r="F28" s="137" t="s">
        <v>182</v>
      </c>
      <c r="G28" s="64" t="s">
        <v>98</v>
      </c>
      <c r="H28" s="58" t="s">
        <v>183</v>
      </c>
      <c r="I28" s="134" t="s">
        <v>184</v>
      </c>
      <c r="J28" s="56" t="s">
        <v>185</v>
      </c>
      <c r="K28" s="65">
        <v>43719</v>
      </c>
      <c r="L28" s="93">
        <v>45800</v>
      </c>
      <c r="M28" s="64">
        <v>12648</v>
      </c>
      <c r="N28" s="65">
        <v>43719</v>
      </c>
      <c r="O28" s="65">
        <v>43718</v>
      </c>
      <c r="P28" s="56">
        <v>111</v>
      </c>
      <c r="Q28" s="59" t="s">
        <v>98</v>
      </c>
      <c r="R28" s="93" t="s">
        <v>98</v>
      </c>
      <c r="S28" s="93" t="s">
        <v>98</v>
      </c>
      <c r="T28" s="56" t="s">
        <v>173</v>
      </c>
      <c r="U28" s="60" t="s">
        <v>152</v>
      </c>
      <c r="V28" s="62" t="s">
        <v>153</v>
      </c>
      <c r="W28" s="62">
        <v>44084</v>
      </c>
      <c r="X28" s="66">
        <v>12882</v>
      </c>
      <c r="Y28" s="62" t="s">
        <v>186</v>
      </c>
      <c r="Z28" s="62">
        <v>44085</v>
      </c>
      <c r="AA28" s="62">
        <v>44449</v>
      </c>
      <c r="AB28" s="62" t="s">
        <v>98</v>
      </c>
      <c r="AC28" s="103">
        <v>0.5</v>
      </c>
      <c r="AD28" s="14">
        <v>0</v>
      </c>
      <c r="AE28" s="14">
        <v>22900</v>
      </c>
      <c r="AF28" s="62" t="s">
        <v>98</v>
      </c>
      <c r="AG28" s="62" t="s">
        <v>98</v>
      </c>
      <c r="AH28" s="14">
        <v>0</v>
      </c>
      <c r="AI28" s="92">
        <f>L28-AE28+AD28+AH28</f>
        <v>22900</v>
      </c>
      <c r="AJ28" s="93">
        <v>53127.43</v>
      </c>
      <c r="AK28" s="94">
        <v>2363.12</v>
      </c>
      <c r="AL28" s="121">
        <f>AJ28+AK28</f>
        <v>55490.55</v>
      </c>
      <c r="AM28" s="56" t="s">
        <v>119</v>
      </c>
      <c r="AN28" s="67">
        <v>12584</v>
      </c>
      <c r="AO28" s="56" t="s">
        <v>189</v>
      </c>
      <c r="AP28" s="57">
        <v>12629</v>
      </c>
      <c r="AQ28" s="56" t="s">
        <v>98</v>
      </c>
      <c r="AR28" s="56" t="s">
        <v>98</v>
      </c>
      <c r="AS28" s="56" t="s">
        <v>98</v>
      </c>
      <c r="AT28" s="56" t="s">
        <v>98</v>
      </c>
      <c r="AU28" s="56" t="s">
        <v>98</v>
      </c>
      <c r="AV28" s="57" t="s">
        <v>98</v>
      </c>
      <c r="AW28" s="57" t="s">
        <v>98</v>
      </c>
      <c r="AX28" s="57" t="s">
        <v>98</v>
      </c>
      <c r="AY28" s="57" t="s">
        <v>98</v>
      </c>
      <c r="AZ28" s="57" t="s">
        <v>98</v>
      </c>
      <c r="BA28" s="57" t="s">
        <v>98</v>
      </c>
      <c r="BB28" s="57" t="s">
        <v>98</v>
      </c>
      <c r="BC28" s="57" t="s">
        <v>98</v>
      </c>
      <c r="BD28" s="57" t="s">
        <v>98</v>
      </c>
      <c r="BE28" s="57" t="s">
        <v>98</v>
      </c>
      <c r="BF28" s="57" t="s">
        <v>98</v>
      </c>
      <c r="BG28" s="115" t="s">
        <v>98</v>
      </c>
      <c r="BH28" s="56" t="s">
        <v>98</v>
      </c>
    </row>
    <row r="29" spans="1:60" x14ac:dyDescent="0.25">
      <c r="A29" s="63"/>
      <c r="B29" s="56"/>
      <c r="C29" s="56"/>
      <c r="D29" s="56"/>
      <c r="E29" s="56"/>
      <c r="F29" s="137"/>
      <c r="G29" s="64"/>
      <c r="H29" s="58"/>
      <c r="I29" s="134"/>
      <c r="J29" s="56"/>
      <c r="K29" s="65"/>
      <c r="L29" s="93"/>
      <c r="M29" s="64"/>
      <c r="N29" s="65"/>
      <c r="O29" s="65"/>
      <c r="P29" s="56"/>
      <c r="Q29" s="59"/>
      <c r="R29" s="93"/>
      <c r="S29" s="93"/>
      <c r="T29" s="56"/>
      <c r="U29" s="60" t="s">
        <v>152</v>
      </c>
      <c r="V29" s="62" t="s">
        <v>154</v>
      </c>
      <c r="W29" s="62">
        <v>44449</v>
      </c>
      <c r="X29" s="61" t="s">
        <v>187</v>
      </c>
      <c r="Y29" s="62" t="s">
        <v>186</v>
      </c>
      <c r="Z29" s="62">
        <v>44450</v>
      </c>
      <c r="AA29" s="62">
        <v>44814</v>
      </c>
      <c r="AB29" s="62" t="s">
        <v>188</v>
      </c>
      <c r="AC29" s="62" t="s">
        <v>98</v>
      </c>
      <c r="AD29" s="14">
        <v>2000.04</v>
      </c>
      <c r="AE29" s="14">
        <v>0</v>
      </c>
      <c r="AF29" s="62" t="s">
        <v>98</v>
      </c>
      <c r="AG29" s="62" t="s">
        <v>98</v>
      </c>
      <c r="AH29" s="14">
        <v>0</v>
      </c>
      <c r="AI29" s="92">
        <f>AI28-AE29+AD29+AH29</f>
        <v>24900.04</v>
      </c>
      <c r="AJ29" s="93"/>
      <c r="AK29" s="94"/>
      <c r="AL29" s="121"/>
      <c r="AM29" s="56"/>
      <c r="AN29" s="67"/>
      <c r="AO29" s="56"/>
      <c r="AP29" s="56"/>
      <c r="AQ29" s="56"/>
      <c r="AR29" s="56"/>
      <c r="AS29" s="56"/>
      <c r="AT29" s="56"/>
      <c r="AU29" s="56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115"/>
      <c r="BH29" s="56"/>
    </row>
    <row r="30" spans="1:60" x14ac:dyDescent="0.25">
      <c r="A30" s="63"/>
      <c r="B30" s="56"/>
      <c r="C30" s="56"/>
      <c r="D30" s="56"/>
      <c r="E30" s="56"/>
      <c r="F30" s="137"/>
      <c r="G30" s="64"/>
      <c r="H30" s="58"/>
      <c r="I30" s="134"/>
      <c r="J30" s="56"/>
      <c r="K30" s="65"/>
      <c r="L30" s="93"/>
      <c r="M30" s="64"/>
      <c r="N30" s="65"/>
      <c r="O30" s="65"/>
      <c r="P30" s="56"/>
      <c r="Q30" s="59"/>
      <c r="R30" s="93"/>
      <c r="S30" s="93"/>
      <c r="T30" s="56"/>
      <c r="U30" s="60" t="s">
        <v>152</v>
      </c>
      <c r="V30" s="62" t="s">
        <v>155</v>
      </c>
      <c r="W30" s="62">
        <v>44814</v>
      </c>
      <c r="X30" s="61" t="s">
        <v>187</v>
      </c>
      <c r="Y30" s="62" t="s">
        <v>186</v>
      </c>
      <c r="Z30" s="62">
        <v>44815</v>
      </c>
      <c r="AA30" s="62">
        <v>45179</v>
      </c>
      <c r="AB30" s="122">
        <v>9.1200000000000003E-2</v>
      </c>
      <c r="AC30" s="62" t="s">
        <v>98</v>
      </c>
      <c r="AD30" s="14">
        <v>2270.88</v>
      </c>
      <c r="AE30" s="14">
        <v>0</v>
      </c>
      <c r="AF30" s="62" t="s">
        <v>98</v>
      </c>
      <c r="AG30" s="62" t="s">
        <v>98</v>
      </c>
      <c r="AH30" s="14">
        <v>0</v>
      </c>
      <c r="AI30" s="92">
        <f>AI29-AE30+AD30+AH30</f>
        <v>27170.920000000002</v>
      </c>
      <c r="AJ30" s="93"/>
      <c r="AK30" s="94"/>
      <c r="AL30" s="121"/>
      <c r="AM30" s="56"/>
      <c r="AN30" s="67"/>
      <c r="AO30" s="56"/>
      <c r="AP30" s="56"/>
      <c r="AQ30" s="56"/>
      <c r="AR30" s="56"/>
      <c r="AS30" s="56"/>
      <c r="AT30" s="56"/>
      <c r="AU30" s="56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115"/>
      <c r="BH30" s="56"/>
    </row>
    <row r="31" spans="1:60" x14ac:dyDescent="0.25">
      <c r="A31" s="63"/>
      <c r="B31" s="56"/>
      <c r="C31" s="56"/>
      <c r="D31" s="56"/>
      <c r="E31" s="56"/>
      <c r="F31" s="137"/>
      <c r="G31" s="64"/>
      <c r="H31" s="58"/>
      <c r="I31" s="134"/>
      <c r="J31" s="56"/>
      <c r="K31" s="65"/>
      <c r="L31" s="93"/>
      <c r="M31" s="64"/>
      <c r="N31" s="65"/>
      <c r="O31" s="65"/>
      <c r="P31" s="56"/>
      <c r="Q31" s="59"/>
      <c r="R31" s="93"/>
      <c r="S31" s="93"/>
      <c r="T31" s="56"/>
      <c r="U31" s="60" t="s">
        <v>152</v>
      </c>
      <c r="V31" s="62" t="s">
        <v>156</v>
      </c>
      <c r="W31" s="62">
        <v>45173</v>
      </c>
      <c r="X31" s="61" t="s">
        <v>190</v>
      </c>
      <c r="Y31" s="62" t="s">
        <v>175</v>
      </c>
      <c r="Z31" s="62">
        <v>45180</v>
      </c>
      <c r="AA31" s="62">
        <v>45545</v>
      </c>
      <c r="AB31" s="122">
        <v>4.36E-2</v>
      </c>
      <c r="AC31" s="62" t="s">
        <v>98</v>
      </c>
      <c r="AD31" s="14">
        <v>1186.92</v>
      </c>
      <c r="AE31" s="14">
        <v>0</v>
      </c>
      <c r="AF31" s="62" t="s">
        <v>98</v>
      </c>
      <c r="AG31" s="62" t="s">
        <v>98</v>
      </c>
      <c r="AH31" s="14">
        <v>0</v>
      </c>
      <c r="AI31" s="92">
        <f>AI30-AE31+AD31+AH31</f>
        <v>28357.840000000004</v>
      </c>
      <c r="AJ31" s="93"/>
      <c r="AK31" s="94"/>
      <c r="AL31" s="121"/>
      <c r="AM31" s="56"/>
      <c r="AN31" s="67"/>
      <c r="AO31" s="56"/>
      <c r="AP31" s="56"/>
      <c r="AQ31" s="56"/>
      <c r="AR31" s="56"/>
      <c r="AS31" s="56"/>
      <c r="AT31" s="56"/>
      <c r="AU31" s="56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115"/>
      <c r="BH31" s="56"/>
    </row>
    <row r="32" spans="1:60" x14ac:dyDescent="0.25">
      <c r="A32" s="63">
        <v>4</v>
      </c>
      <c r="B32" s="56" t="s">
        <v>191</v>
      </c>
      <c r="C32" s="56" t="s">
        <v>202</v>
      </c>
      <c r="D32" s="56" t="s">
        <v>193</v>
      </c>
      <c r="E32" s="56" t="s">
        <v>192</v>
      </c>
      <c r="F32" s="137" t="s">
        <v>194</v>
      </c>
      <c r="G32" s="64">
        <v>12878</v>
      </c>
      <c r="H32" s="58" t="s">
        <v>195</v>
      </c>
      <c r="I32" s="134" t="s">
        <v>196</v>
      </c>
      <c r="J32" s="56" t="s">
        <v>197</v>
      </c>
      <c r="K32" s="65">
        <v>44175</v>
      </c>
      <c r="L32" s="93">
        <v>11499.96</v>
      </c>
      <c r="M32" s="64">
        <v>12873</v>
      </c>
      <c r="N32" s="65">
        <v>44175</v>
      </c>
      <c r="O32" s="65">
        <v>44174</v>
      </c>
      <c r="P32" s="56">
        <v>111</v>
      </c>
      <c r="Q32" s="59" t="s">
        <v>98</v>
      </c>
      <c r="R32" s="93" t="s">
        <v>98</v>
      </c>
      <c r="S32" s="93" t="s">
        <v>98</v>
      </c>
      <c r="T32" s="56" t="s">
        <v>173</v>
      </c>
      <c r="U32" s="60" t="s">
        <v>152</v>
      </c>
      <c r="V32" s="62" t="s">
        <v>153</v>
      </c>
      <c r="W32" s="62">
        <v>44539</v>
      </c>
      <c r="X32" s="66">
        <v>13181</v>
      </c>
      <c r="Y32" s="62" t="s">
        <v>175</v>
      </c>
      <c r="Z32" s="62">
        <v>44540</v>
      </c>
      <c r="AA32" s="62">
        <v>44904</v>
      </c>
      <c r="AB32" s="122">
        <v>0.1163</v>
      </c>
      <c r="AC32" s="62" t="s">
        <v>98</v>
      </c>
      <c r="AD32" s="14">
        <v>1338</v>
      </c>
      <c r="AE32" s="14">
        <v>0</v>
      </c>
      <c r="AF32" s="62" t="s">
        <v>98</v>
      </c>
      <c r="AG32" s="62" t="s">
        <v>98</v>
      </c>
      <c r="AH32" s="14">
        <v>0</v>
      </c>
      <c r="AI32" s="92">
        <f t="shared" si="0"/>
        <v>12837.96</v>
      </c>
      <c r="AJ32" s="93">
        <v>25722.81</v>
      </c>
      <c r="AK32" s="94">
        <v>1207.33</v>
      </c>
      <c r="AL32" s="121">
        <f>AJ32+AK32</f>
        <v>26930.14</v>
      </c>
      <c r="AM32" s="56" t="s">
        <v>98</v>
      </c>
      <c r="AN32" s="56" t="s">
        <v>98</v>
      </c>
      <c r="AO32" s="56" t="s">
        <v>98</v>
      </c>
      <c r="AP32" s="56" t="s">
        <v>98</v>
      </c>
      <c r="AQ32" s="56" t="s">
        <v>98</v>
      </c>
      <c r="AR32" s="56" t="s">
        <v>98</v>
      </c>
      <c r="AS32" s="56" t="s">
        <v>98</v>
      </c>
      <c r="AT32" s="56" t="s">
        <v>98</v>
      </c>
      <c r="AU32" s="56" t="s">
        <v>98</v>
      </c>
      <c r="AV32" s="57" t="s">
        <v>98</v>
      </c>
      <c r="AW32" s="57" t="s">
        <v>98</v>
      </c>
      <c r="AX32" s="57" t="s">
        <v>98</v>
      </c>
      <c r="AY32" s="57" t="s">
        <v>98</v>
      </c>
      <c r="AZ32" s="57" t="s">
        <v>98</v>
      </c>
      <c r="BA32" s="57" t="s">
        <v>98</v>
      </c>
      <c r="BB32" s="57" t="s">
        <v>98</v>
      </c>
      <c r="BC32" s="57" t="s">
        <v>98</v>
      </c>
      <c r="BD32" s="57" t="s">
        <v>98</v>
      </c>
      <c r="BE32" s="57" t="s">
        <v>98</v>
      </c>
      <c r="BF32" s="57" t="s">
        <v>98</v>
      </c>
      <c r="BG32" s="115" t="s">
        <v>98</v>
      </c>
      <c r="BH32" s="56" t="s">
        <v>98</v>
      </c>
    </row>
    <row r="33" spans="1:60" s="72" customFormat="1" x14ac:dyDescent="0.25">
      <c r="A33" s="63"/>
      <c r="B33" s="56"/>
      <c r="C33" s="56"/>
      <c r="D33" s="56"/>
      <c r="E33" s="56"/>
      <c r="F33" s="137"/>
      <c r="G33" s="64"/>
      <c r="H33" s="58"/>
      <c r="I33" s="134"/>
      <c r="J33" s="56"/>
      <c r="K33" s="65"/>
      <c r="L33" s="93"/>
      <c r="M33" s="64"/>
      <c r="N33" s="65"/>
      <c r="O33" s="65"/>
      <c r="P33" s="56"/>
      <c r="Q33" s="59"/>
      <c r="R33" s="93"/>
      <c r="S33" s="93"/>
      <c r="T33" s="56"/>
      <c r="U33" s="60" t="s">
        <v>152</v>
      </c>
      <c r="V33" s="62" t="s">
        <v>154</v>
      </c>
      <c r="W33" s="62">
        <v>44903</v>
      </c>
      <c r="X33" s="61" t="s">
        <v>198</v>
      </c>
      <c r="Y33" s="62" t="s">
        <v>175</v>
      </c>
      <c r="Z33" s="62">
        <v>44905</v>
      </c>
      <c r="AA33" s="62">
        <v>45269</v>
      </c>
      <c r="AB33" s="123">
        <v>8.6900000000000005E-2</v>
      </c>
      <c r="AC33" s="62" t="s">
        <v>98</v>
      </c>
      <c r="AD33" s="14">
        <v>1116.72</v>
      </c>
      <c r="AE33" s="14">
        <v>0</v>
      </c>
      <c r="AF33" s="62" t="s">
        <v>98</v>
      </c>
      <c r="AG33" s="62" t="s">
        <v>98</v>
      </c>
      <c r="AH33" s="14">
        <v>0</v>
      </c>
      <c r="AI33" s="92">
        <f>AI32+AD33</f>
        <v>13954.679999999998</v>
      </c>
      <c r="AJ33" s="93"/>
      <c r="AK33" s="94"/>
      <c r="AL33" s="121"/>
      <c r="AM33" s="56"/>
      <c r="AN33" s="56"/>
      <c r="AO33" s="56"/>
      <c r="AP33" s="56"/>
      <c r="AQ33" s="56"/>
      <c r="AR33" s="56"/>
      <c r="AS33" s="56"/>
      <c r="AT33" s="56"/>
      <c r="AU33" s="56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115"/>
      <c r="BH33" s="56"/>
    </row>
    <row r="34" spans="1:60" s="72" customFormat="1" x14ac:dyDescent="0.25">
      <c r="A34" s="63"/>
      <c r="B34" s="56"/>
      <c r="C34" s="56"/>
      <c r="D34" s="56"/>
      <c r="E34" s="56"/>
      <c r="F34" s="137"/>
      <c r="G34" s="64"/>
      <c r="H34" s="58"/>
      <c r="I34" s="134"/>
      <c r="J34" s="56"/>
      <c r="K34" s="65"/>
      <c r="L34" s="93"/>
      <c r="M34" s="64"/>
      <c r="N34" s="65"/>
      <c r="O34" s="65"/>
      <c r="P34" s="56"/>
      <c r="Q34" s="59"/>
      <c r="R34" s="93"/>
      <c r="S34" s="93"/>
      <c r="T34" s="56"/>
      <c r="U34" s="60" t="s">
        <v>152</v>
      </c>
      <c r="V34" s="62" t="s">
        <v>155</v>
      </c>
      <c r="W34" s="62">
        <v>45261</v>
      </c>
      <c r="X34" s="61" t="s">
        <v>199</v>
      </c>
      <c r="Y34" s="62" t="s">
        <v>175</v>
      </c>
      <c r="Z34" s="62">
        <v>45270</v>
      </c>
      <c r="AA34" s="62">
        <v>45635</v>
      </c>
      <c r="AB34" s="123">
        <v>3.8199999999999998E-2</v>
      </c>
      <c r="AC34" s="62" t="s">
        <v>98</v>
      </c>
      <c r="AD34" s="14">
        <v>533.28</v>
      </c>
      <c r="AE34" s="14">
        <v>0</v>
      </c>
      <c r="AF34" s="62" t="s">
        <v>98</v>
      </c>
      <c r="AG34" s="62" t="s">
        <v>98</v>
      </c>
      <c r="AH34" s="14">
        <v>0</v>
      </c>
      <c r="AI34" s="92">
        <f>L34-AE34+AD34+AH34+AI33</f>
        <v>14487.96</v>
      </c>
      <c r="AJ34" s="93"/>
      <c r="AK34" s="94"/>
      <c r="AL34" s="121"/>
      <c r="AM34" s="56"/>
      <c r="AN34" s="56"/>
      <c r="AO34" s="56"/>
      <c r="AP34" s="56"/>
      <c r="AQ34" s="56"/>
      <c r="AR34" s="56"/>
      <c r="AS34" s="56"/>
      <c r="AT34" s="56"/>
      <c r="AU34" s="56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115"/>
      <c r="BH34" s="56"/>
    </row>
    <row r="35" spans="1:60" s="73" customFormat="1" x14ac:dyDescent="0.25">
      <c r="A35" s="63">
        <v>5</v>
      </c>
      <c r="B35" s="56" t="s">
        <v>200</v>
      </c>
      <c r="C35" s="56" t="s">
        <v>203</v>
      </c>
      <c r="D35" s="56" t="s">
        <v>201</v>
      </c>
      <c r="E35" s="56" t="s">
        <v>97</v>
      </c>
      <c r="F35" s="137" t="s">
        <v>205</v>
      </c>
      <c r="G35" s="57">
        <v>12893</v>
      </c>
      <c r="H35" s="58" t="s">
        <v>206</v>
      </c>
      <c r="I35" s="134" t="s">
        <v>207</v>
      </c>
      <c r="J35" s="56" t="s">
        <v>208</v>
      </c>
      <c r="K35" s="65">
        <v>44180</v>
      </c>
      <c r="L35" s="93">
        <v>81000</v>
      </c>
      <c r="M35" s="64">
        <v>12946</v>
      </c>
      <c r="N35" s="65">
        <v>44180</v>
      </c>
      <c r="O35" s="65">
        <v>44544</v>
      </c>
      <c r="P35" s="56">
        <v>111</v>
      </c>
      <c r="Q35" s="59" t="s">
        <v>98</v>
      </c>
      <c r="R35" s="93" t="s">
        <v>98</v>
      </c>
      <c r="S35" s="93" t="s">
        <v>98</v>
      </c>
      <c r="T35" s="56" t="s">
        <v>173</v>
      </c>
      <c r="U35" s="60" t="s">
        <v>152</v>
      </c>
      <c r="V35" s="62" t="s">
        <v>209</v>
      </c>
      <c r="W35" s="62">
        <v>44545</v>
      </c>
      <c r="X35" s="95">
        <v>13184</v>
      </c>
      <c r="Y35" s="62" t="s">
        <v>175</v>
      </c>
      <c r="Z35" s="62">
        <v>44545</v>
      </c>
      <c r="AA35" s="62">
        <v>44909</v>
      </c>
      <c r="AB35" s="62" t="s">
        <v>98</v>
      </c>
      <c r="AC35" s="123">
        <v>0.12590000000000001</v>
      </c>
      <c r="AD35" s="14">
        <v>0</v>
      </c>
      <c r="AE35" s="14">
        <v>10200</v>
      </c>
      <c r="AF35" s="62" t="s">
        <v>98</v>
      </c>
      <c r="AG35" s="62" t="s">
        <v>98</v>
      </c>
      <c r="AH35" s="14">
        <v>0</v>
      </c>
      <c r="AI35" s="92">
        <f t="shared" si="0"/>
        <v>70800</v>
      </c>
      <c r="AJ35" s="93">
        <v>138453.32999999999</v>
      </c>
      <c r="AK35" s="94">
        <v>5900</v>
      </c>
      <c r="AL35" s="121">
        <f>AJ35+AK35</f>
        <v>144353.32999999999</v>
      </c>
      <c r="AM35" s="56" t="s">
        <v>98</v>
      </c>
      <c r="AN35" s="56" t="s">
        <v>98</v>
      </c>
      <c r="AO35" s="56" t="s">
        <v>98</v>
      </c>
      <c r="AP35" s="56" t="s">
        <v>98</v>
      </c>
      <c r="AQ35" s="56" t="s">
        <v>98</v>
      </c>
      <c r="AR35" s="56" t="s">
        <v>98</v>
      </c>
      <c r="AS35" s="56" t="s">
        <v>98</v>
      </c>
      <c r="AT35" s="56" t="s">
        <v>98</v>
      </c>
      <c r="AU35" s="56" t="s">
        <v>98</v>
      </c>
      <c r="AV35" s="56" t="s">
        <v>98</v>
      </c>
      <c r="AW35" s="56" t="s">
        <v>98</v>
      </c>
      <c r="AX35" s="56" t="s">
        <v>98</v>
      </c>
      <c r="AY35" s="56" t="s">
        <v>98</v>
      </c>
      <c r="AZ35" s="56" t="s">
        <v>98</v>
      </c>
      <c r="BA35" s="56" t="s">
        <v>98</v>
      </c>
      <c r="BB35" s="56" t="s">
        <v>98</v>
      </c>
      <c r="BC35" s="56" t="s">
        <v>98</v>
      </c>
      <c r="BD35" s="56" t="s">
        <v>98</v>
      </c>
      <c r="BE35" s="56" t="s">
        <v>98</v>
      </c>
      <c r="BF35" s="56" t="s">
        <v>98</v>
      </c>
      <c r="BG35" s="114" t="s">
        <v>98</v>
      </c>
      <c r="BH35" s="56" t="s">
        <v>98</v>
      </c>
    </row>
    <row r="36" spans="1:60" s="73" customFormat="1" x14ac:dyDescent="0.25">
      <c r="A36" s="63"/>
      <c r="B36" s="56"/>
      <c r="C36" s="56"/>
      <c r="D36" s="56"/>
      <c r="E36" s="56"/>
      <c r="F36" s="137"/>
      <c r="G36" s="57"/>
      <c r="H36" s="58"/>
      <c r="I36" s="134"/>
      <c r="J36" s="56"/>
      <c r="K36" s="65"/>
      <c r="L36" s="93"/>
      <c r="M36" s="64"/>
      <c r="N36" s="65"/>
      <c r="O36" s="65"/>
      <c r="P36" s="56"/>
      <c r="Q36" s="59"/>
      <c r="R36" s="93"/>
      <c r="S36" s="93"/>
      <c r="T36" s="56"/>
      <c r="U36" s="60" t="s">
        <v>152</v>
      </c>
      <c r="V36" s="62" t="s">
        <v>154</v>
      </c>
      <c r="W36" s="62">
        <v>44909</v>
      </c>
      <c r="X36" s="61" t="s">
        <v>210</v>
      </c>
      <c r="Y36" s="62" t="s">
        <v>175</v>
      </c>
      <c r="Z36" s="62">
        <v>44910</v>
      </c>
      <c r="AA36" s="62">
        <v>45274</v>
      </c>
      <c r="AB36" s="62" t="s">
        <v>98</v>
      </c>
      <c r="AC36" s="62" t="s">
        <v>98</v>
      </c>
      <c r="AD36" s="14">
        <v>0</v>
      </c>
      <c r="AE36" s="14">
        <v>0</v>
      </c>
      <c r="AF36" s="62" t="s">
        <v>98</v>
      </c>
      <c r="AG36" s="62" t="s">
        <v>98</v>
      </c>
      <c r="AH36" s="14">
        <v>0</v>
      </c>
      <c r="AI36" s="92">
        <f>AI35</f>
        <v>70800</v>
      </c>
      <c r="AJ36" s="93"/>
      <c r="AK36" s="94"/>
      <c r="AL36" s="121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114"/>
      <c r="BH36" s="56"/>
    </row>
    <row r="37" spans="1:60" s="73" customFormat="1" x14ac:dyDescent="0.25">
      <c r="A37" s="63"/>
      <c r="B37" s="56"/>
      <c r="C37" s="56"/>
      <c r="D37" s="56"/>
      <c r="E37" s="56"/>
      <c r="F37" s="137"/>
      <c r="G37" s="57"/>
      <c r="H37" s="58"/>
      <c r="I37" s="134"/>
      <c r="J37" s="56"/>
      <c r="K37" s="65"/>
      <c r="L37" s="93"/>
      <c r="M37" s="64"/>
      <c r="N37" s="65"/>
      <c r="O37" s="65"/>
      <c r="P37" s="56"/>
      <c r="Q37" s="59"/>
      <c r="R37" s="93"/>
      <c r="S37" s="93"/>
      <c r="T37" s="56"/>
      <c r="U37" s="60" t="s">
        <v>152</v>
      </c>
      <c r="V37" s="62" t="s">
        <v>155</v>
      </c>
      <c r="W37" s="62">
        <v>45264</v>
      </c>
      <c r="X37" s="61" t="s">
        <v>211</v>
      </c>
      <c r="Y37" s="62" t="s">
        <v>175</v>
      </c>
      <c r="Z37" s="62">
        <v>45275</v>
      </c>
      <c r="AA37" s="62">
        <v>45640</v>
      </c>
      <c r="AB37" s="62" t="s">
        <v>98</v>
      </c>
      <c r="AC37" s="62" t="s">
        <v>98</v>
      </c>
      <c r="AD37" s="14">
        <v>0</v>
      </c>
      <c r="AE37" s="14">
        <v>0</v>
      </c>
      <c r="AF37" s="62" t="s">
        <v>98</v>
      </c>
      <c r="AG37" s="62" t="s">
        <v>98</v>
      </c>
      <c r="AH37" s="14">
        <v>0</v>
      </c>
      <c r="AI37" s="92">
        <f>AI36</f>
        <v>70800</v>
      </c>
      <c r="AJ37" s="93"/>
      <c r="AK37" s="94"/>
      <c r="AL37" s="121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114"/>
      <c r="BH37" s="56"/>
    </row>
    <row r="38" spans="1:60" s="72" customFormat="1" x14ac:dyDescent="0.25">
      <c r="A38" s="63">
        <v>6</v>
      </c>
      <c r="B38" s="56" t="s">
        <v>212</v>
      </c>
      <c r="C38" s="56" t="s">
        <v>214</v>
      </c>
      <c r="D38" s="56" t="s">
        <v>213</v>
      </c>
      <c r="E38" s="56"/>
      <c r="F38" s="137" t="s">
        <v>215</v>
      </c>
      <c r="G38" s="64">
        <v>13007</v>
      </c>
      <c r="H38" s="58" t="s">
        <v>216</v>
      </c>
      <c r="I38" s="134" t="s">
        <v>217</v>
      </c>
      <c r="J38" s="56" t="s">
        <v>226</v>
      </c>
      <c r="K38" s="65">
        <v>44368</v>
      </c>
      <c r="L38" s="93">
        <v>20130</v>
      </c>
      <c r="M38" s="64">
        <v>13073</v>
      </c>
      <c r="N38" s="65">
        <v>44368</v>
      </c>
      <c r="O38" s="65">
        <v>44732</v>
      </c>
      <c r="P38" s="56">
        <v>111</v>
      </c>
      <c r="Q38" s="59" t="s">
        <v>98</v>
      </c>
      <c r="R38" s="93" t="s">
        <v>98</v>
      </c>
      <c r="S38" s="93" t="s">
        <v>98</v>
      </c>
      <c r="T38" s="56" t="s">
        <v>173</v>
      </c>
      <c r="U38" s="60" t="s">
        <v>152</v>
      </c>
      <c r="V38" s="62" t="s">
        <v>153</v>
      </c>
      <c r="W38" s="62">
        <v>44733</v>
      </c>
      <c r="X38" s="61" t="s">
        <v>127</v>
      </c>
      <c r="Y38" s="62" t="s">
        <v>175</v>
      </c>
      <c r="Z38" s="62">
        <v>44733</v>
      </c>
      <c r="AA38" s="62">
        <v>45097</v>
      </c>
      <c r="AB38" s="62" t="s">
        <v>98</v>
      </c>
      <c r="AC38" s="62" t="s">
        <v>98</v>
      </c>
      <c r="AD38" s="14">
        <v>0</v>
      </c>
      <c r="AE38" s="14">
        <v>0</v>
      </c>
      <c r="AF38" s="62" t="s">
        <v>98</v>
      </c>
      <c r="AG38" s="62" t="s">
        <v>98</v>
      </c>
      <c r="AH38" s="14">
        <v>0</v>
      </c>
      <c r="AI38" s="92">
        <f t="shared" si="0"/>
        <v>20130</v>
      </c>
      <c r="AJ38" s="93">
        <v>35725</v>
      </c>
      <c r="AK38" s="94">
        <v>3130</v>
      </c>
      <c r="AL38" s="121">
        <f>AJ38+AK38</f>
        <v>38855</v>
      </c>
      <c r="AM38" s="56" t="s">
        <v>218</v>
      </c>
      <c r="AN38" s="57">
        <v>12980</v>
      </c>
      <c r="AO38" s="56" t="s">
        <v>219</v>
      </c>
      <c r="AP38" s="57">
        <v>13072</v>
      </c>
      <c r="AQ38" s="56" t="s">
        <v>98</v>
      </c>
      <c r="AR38" s="56" t="s">
        <v>98</v>
      </c>
      <c r="AS38" s="56" t="s">
        <v>98</v>
      </c>
      <c r="AT38" s="56" t="s">
        <v>98</v>
      </c>
      <c r="AU38" s="56" t="s">
        <v>98</v>
      </c>
      <c r="AV38" s="56" t="s">
        <v>98</v>
      </c>
      <c r="AW38" s="56" t="s">
        <v>98</v>
      </c>
      <c r="AX38" s="56" t="s">
        <v>98</v>
      </c>
      <c r="AY38" s="56" t="s">
        <v>98</v>
      </c>
      <c r="AZ38" s="56" t="s">
        <v>98</v>
      </c>
      <c r="BA38" s="56" t="s">
        <v>98</v>
      </c>
      <c r="BB38" s="56" t="s">
        <v>98</v>
      </c>
      <c r="BC38" s="56" t="s">
        <v>98</v>
      </c>
      <c r="BD38" s="56" t="s">
        <v>98</v>
      </c>
      <c r="BE38" s="56" t="s">
        <v>98</v>
      </c>
      <c r="BF38" s="56" t="s">
        <v>98</v>
      </c>
      <c r="BG38" s="114" t="s">
        <v>98</v>
      </c>
      <c r="BH38" s="56" t="s">
        <v>98</v>
      </c>
    </row>
    <row r="39" spans="1:60" s="72" customFormat="1" x14ac:dyDescent="0.25">
      <c r="A39" s="63"/>
      <c r="B39" s="56"/>
      <c r="C39" s="56"/>
      <c r="D39" s="56"/>
      <c r="E39" s="56"/>
      <c r="F39" s="137"/>
      <c r="G39" s="64"/>
      <c r="H39" s="58"/>
      <c r="I39" s="134"/>
      <c r="J39" s="56"/>
      <c r="K39" s="65"/>
      <c r="L39" s="93"/>
      <c r="M39" s="64"/>
      <c r="N39" s="65"/>
      <c r="O39" s="65"/>
      <c r="P39" s="56"/>
      <c r="Q39" s="59"/>
      <c r="R39" s="93"/>
      <c r="S39" s="93"/>
      <c r="T39" s="56"/>
      <c r="U39" s="60" t="s">
        <v>152</v>
      </c>
      <c r="V39" s="62" t="s">
        <v>154</v>
      </c>
      <c r="W39" s="62">
        <v>45097</v>
      </c>
      <c r="X39" s="61" t="s">
        <v>220</v>
      </c>
      <c r="Y39" s="62" t="s">
        <v>175</v>
      </c>
      <c r="Z39" s="62">
        <v>45098</v>
      </c>
      <c r="AA39" s="62">
        <v>45463</v>
      </c>
      <c r="AB39" s="62" t="s">
        <v>98</v>
      </c>
      <c r="AC39" s="62" t="s">
        <v>98</v>
      </c>
      <c r="AD39" s="14">
        <v>0</v>
      </c>
      <c r="AE39" s="14">
        <v>0</v>
      </c>
      <c r="AF39" s="62" t="s">
        <v>98</v>
      </c>
      <c r="AG39" s="62" t="s">
        <v>98</v>
      </c>
      <c r="AH39" s="14">
        <v>0</v>
      </c>
      <c r="AI39" s="92">
        <f t="shared" si="0"/>
        <v>0</v>
      </c>
      <c r="AJ39" s="93"/>
      <c r="AK39" s="94"/>
      <c r="AL39" s="121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114"/>
      <c r="BH39" s="56"/>
    </row>
    <row r="40" spans="1:60" s="72" customFormat="1" x14ac:dyDescent="0.25">
      <c r="A40" s="63">
        <v>7</v>
      </c>
      <c r="B40" s="56" t="s">
        <v>221</v>
      </c>
      <c r="C40" s="56" t="s">
        <v>227</v>
      </c>
      <c r="D40" s="56" t="s">
        <v>222</v>
      </c>
      <c r="E40" s="56"/>
      <c r="F40" s="137" t="s">
        <v>223</v>
      </c>
      <c r="G40" s="57" t="s">
        <v>224</v>
      </c>
      <c r="H40" s="58" t="s">
        <v>235</v>
      </c>
      <c r="I40" s="134" t="s">
        <v>225</v>
      </c>
      <c r="J40" s="56" t="s">
        <v>124</v>
      </c>
      <c r="K40" s="65">
        <v>44368</v>
      </c>
      <c r="L40" s="93">
        <v>149425</v>
      </c>
      <c r="M40" s="64">
        <v>13073</v>
      </c>
      <c r="N40" s="65">
        <v>44368</v>
      </c>
      <c r="O40" s="65">
        <v>44732</v>
      </c>
      <c r="P40" s="56">
        <v>111</v>
      </c>
      <c r="Q40" s="59" t="s">
        <v>98</v>
      </c>
      <c r="R40" s="93" t="s">
        <v>98</v>
      </c>
      <c r="S40" s="93" t="s">
        <v>98</v>
      </c>
      <c r="T40" s="56" t="s">
        <v>173</v>
      </c>
      <c r="U40" s="60" t="s">
        <v>152</v>
      </c>
      <c r="V40" s="62" t="s">
        <v>153</v>
      </c>
      <c r="W40" s="62">
        <v>44732</v>
      </c>
      <c r="X40" s="95">
        <v>13309</v>
      </c>
      <c r="Y40" s="62" t="s">
        <v>175</v>
      </c>
      <c r="Z40" s="62">
        <v>44733</v>
      </c>
      <c r="AA40" s="62">
        <v>45097</v>
      </c>
      <c r="AB40" s="62" t="s">
        <v>98</v>
      </c>
      <c r="AC40" s="62" t="s">
        <v>98</v>
      </c>
      <c r="AD40" s="14">
        <v>0</v>
      </c>
      <c r="AE40" s="14">
        <v>0</v>
      </c>
      <c r="AF40" s="62" t="s">
        <v>98</v>
      </c>
      <c r="AG40" s="62" t="s">
        <v>98</v>
      </c>
      <c r="AH40" s="14">
        <v>0</v>
      </c>
      <c r="AI40" s="93">
        <f t="shared" si="0"/>
        <v>149425</v>
      </c>
      <c r="AJ40" s="93">
        <v>212221.8</v>
      </c>
      <c r="AK40" s="94">
        <v>0</v>
      </c>
      <c r="AL40" s="121">
        <f>AJ40+AK40</f>
        <v>212221.8</v>
      </c>
      <c r="AM40" s="56" t="s">
        <v>228</v>
      </c>
      <c r="AN40" s="56" t="s">
        <v>229</v>
      </c>
      <c r="AO40" s="56" t="s">
        <v>230</v>
      </c>
      <c r="AP40" s="57">
        <v>13072</v>
      </c>
      <c r="AQ40" s="56" t="s">
        <v>98</v>
      </c>
      <c r="AR40" s="56" t="s">
        <v>98</v>
      </c>
      <c r="AS40" s="56" t="s">
        <v>98</v>
      </c>
      <c r="AT40" s="56" t="s">
        <v>98</v>
      </c>
      <c r="AU40" s="56" t="s">
        <v>98</v>
      </c>
      <c r="AV40" s="57" t="s">
        <v>98</v>
      </c>
      <c r="AW40" s="57" t="s">
        <v>98</v>
      </c>
      <c r="AX40" s="57" t="s">
        <v>98</v>
      </c>
      <c r="AY40" s="57" t="s">
        <v>98</v>
      </c>
      <c r="AZ40" s="57" t="s">
        <v>98</v>
      </c>
      <c r="BA40" s="57" t="s">
        <v>98</v>
      </c>
      <c r="BB40" s="57" t="s">
        <v>98</v>
      </c>
      <c r="BC40" s="57" t="s">
        <v>98</v>
      </c>
      <c r="BD40" s="57" t="s">
        <v>98</v>
      </c>
      <c r="BE40" s="57" t="s">
        <v>98</v>
      </c>
      <c r="BF40" s="57" t="s">
        <v>98</v>
      </c>
      <c r="BG40" s="115" t="s">
        <v>98</v>
      </c>
      <c r="BH40" s="56" t="s">
        <v>98</v>
      </c>
    </row>
    <row r="41" spans="1:60" s="72" customFormat="1" x14ac:dyDescent="0.25">
      <c r="A41" s="63"/>
      <c r="B41" s="56"/>
      <c r="C41" s="56"/>
      <c r="D41" s="56"/>
      <c r="E41" s="56"/>
      <c r="F41" s="137"/>
      <c r="G41" s="57"/>
      <c r="H41" s="58"/>
      <c r="I41" s="134"/>
      <c r="J41" s="56"/>
      <c r="K41" s="65"/>
      <c r="L41" s="93"/>
      <c r="M41" s="64"/>
      <c r="N41" s="65"/>
      <c r="O41" s="65"/>
      <c r="P41" s="56"/>
      <c r="Q41" s="59"/>
      <c r="R41" s="93"/>
      <c r="S41" s="93"/>
      <c r="T41" s="56"/>
      <c r="U41" s="60" t="s">
        <v>152</v>
      </c>
      <c r="V41" s="62" t="s">
        <v>154</v>
      </c>
      <c r="W41" s="62">
        <v>45097</v>
      </c>
      <c r="X41" s="61"/>
      <c r="Y41" s="62"/>
      <c r="Z41" s="62">
        <v>45098</v>
      </c>
      <c r="AA41" s="62">
        <v>45463</v>
      </c>
      <c r="AB41" s="62" t="s">
        <v>98</v>
      </c>
      <c r="AC41" s="62" t="s">
        <v>98</v>
      </c>
      <c r="AD41" s="14">
        <v>0</v>
      </c>
      <c r="AE41" s="14">
        <v>0</v>
      </c>
      <c r="AF41" s="62" t="s">
        <v>98</v>
      </c>
      <c r="AG41" s="62" t="s">
        <v>98</v>
      </c>
      <c r="AH41" s="14">
        <v>0</v>
      </c>
      <c r="AI41" s="93"/>
      <c r="AJ41" s="93"/>
      <c r="AK41" s="94"/>
      <c r="AL41" s="121"/>
      <c r="AM41" s="56"/>
      <c r="AN41" s="56"/>
      <c r="AO41" s="56"/>
      <c r="AP41" s="56"/>
      <c r="AQ41" s="56"/>
      <c r="AR41" s="56"/>
      <c r="AS41" s="56"/>
      <c r="AT41" s="56"/>
      <c r="AU41" s="56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115"/>
      <c r="BH41" s="56"/>
    </row>
    <row r="42" spans="1:60" s="72" customFormat="1" x14ac:dyDescent="0.25">
      <c r="A42" s="63">
        <v>8</v>
      </c>
      <c r="B42" s="56" t="s">
        <v>232</v>
      </c>
      <c r="C42" s="56" t="s">
        <v>98</v>
      </c>
      <c r="D42" s="56" t="s">
        <v>133</v>
      </c>
      <c r="E42" s="56"/>
      <c r="F42" s="137" t="s">
        <v>233</v>
      </c>
      <c r="G42" s="64"/>
      <c r="H42" s="58" t="s">
        <v>234</v>
      </c>
      <c r="I42" s="134" t="s">
        <v>122</v>
      </c>
      <c r="J42" s="56" t="s">
        <v>123</v>
      </c>
      <c r="K42" s="65">
        <v>44308</v>
      </c>
      <c r="L42" s="93">
        <v>3292.55</v>
      </c>
      <c r="M42" s="64">
        <v>13076</v>
      </c>
      <c r="N42" s="65">
        <v>44308</v>
      </c>
      <c r="O42" s="65">
        <v>44674</v>
      </c>
      <c r="P42" s="56">
        <v>111</v>
      </c>
      <c r="Q42" s="59" t="s">
        <v>98</v>
      </c>
      <c r="R42" s="93" t="s">
        <v>98</v>
      </c>
      <c r="S42" s="93" t="s">
        <v>98</v>
      </c>
      <c r="T42" s="56" t="s">
        <v>173</v>
      </c>
      <c r="U42" s="60" t="s">
        <v>152</v>
      </c>
      <c r="V42" s="62" t="s">
        <v>153</v>
      </c>
      <c r="W42" s="62">
        <v>44671</v>
      </c>
      <c r="X42" s="66">
        <v>13271</v>
      </c>
      <c r="Y42" s="62" t="s">
        <v>175</v>
      </c>
      <c r="Z42" s="62">
        <v>44674</v>
      </c>
      <c r="AA42" s="62">
        <v>45038</v>
      </c>
      <c r="AB42" s="62" t="s">
        <v>98</v>
      </c>
      <c r="AC42" s="62" t="s">
        <v>98</v>
      </c>
      <c r="AD42" s="14">
        <v>0</v>
      </c>
      <c r="AE42" s="14">
        <v>0</v>
      </c>
      <c r="AF42" s="62" t="s">
        <v>98</v>
      </c>
      <c r="AG42" s="62" t="s">
        <v>98</v>
      </c>
      <c r="AH42" s="14">
        <v>0</v>
      </c>
      <c r="AI42" s="92">
        <f t="shared" ref="AI42:AI52" si="1">L42-AE42+AD42+AH42</f>
        <v>3292.55</v>
      </c>
      <c r="AJ42" s="93">
        <v>131.52000000000001</v>
      </c>
      <c r="AK42" s="94">
        <v>0</v>
      </c>
      <c r="AL42" s="121">
        <f>AJ42+AK42</f>
        <v>131.52000000000001</v>
      </c>
      <c r="AM42" s="56" t="s">
        <v>98</v>
      </c>
      <c r="AN42" s="56" t="s">
        <v>98</v>
      </c>
      <c r="AO42" s="56" t="s">
        <v>98</v>
      </c>
      <c r="AP42" s="56" t="s">
        <v>98</v>
      </c>
      <c r="AQ42" s="56" t="s">
        <v>236</v>
      </c>
      <c r="AR42" s="56" t="s">
        <v>237</v>
      </c>
      <c r="AS42" s="57">
        <v>13025</v>
      </c>
      <c r="AT42" s="59">
        <v>44305</v>
      </c>
      <c r="AU42" s="57">
        <v>13025</v>
      </c>
      <c r="AV42" s="59">
        <v>44305</v>
      </c>
      <c r="AW42" s="57" t="s">
        <v>98</v>
      </c>
      <c r="AX42" s="57" t="s">
        <v>98</v>
      </c>
      <c r="AY42" s="57" t="s">
        <v>98</v>
      </c>
      <c r="AZ42" s="57" t="s">
        <v>98</v>
      </c>
      <c r="BA42" s="57" t="s">
        <v>98</v>
      </c>
      <c r="BB42" s="57" t="s">
        <v>98</v>
      </c>
      <c r="BC42" s="57" t="s">
        <v>98</v>
      </c>
      <c r="BD42" s="57" t="s">
        <v>98</v>
      </c>
      <c r="BE42" s="57" t="s">
        <v>98</v>
      </c>
      <c r="BF42" s="57" t="s">
        <v>98</v>
      </c>
      <c r="BG42" s="115" t="s">
        <v>98</v>
      </c>
      <c r="BH42" s="56" t="s">
        <v>98</v>
      </c>
    </row>
    <row r="43" spans="1:60" s="72" customFormat="1" ht="25.5" x14ac:dyDescent="0.25">
      <c r="A43" s="63"/>
      <c r="B43" s="56"/>
      <c r="C43" s="56"/>
      <c r="D43" s="56"/>
      <c r="E43" s="56"/>
      <c r="F43" s="137"/>
      <c r="G43" s="64"/>
      <c r="H43" s="58"/>
      <c r="I43" s="134"/>
      <c r="J43" s="56"/>
      <c r="K43" s="65"/>
      <c r="L43" s="93"/>
      <c r="M43" s="64"/>
      <c r="N43" s="65"/>
      <c r="O43" s="65"/>
      <c r="P43" s="56"/>
      <c r="Q43" s="59"/>
      <c r="R43" s="93"/>
      <c r="S43" s="93"/>
      <c r="T43" s="56"/>
      <c r="U43" s="60" t="s">
        <v>152</v>
      </c>
      <c r="V43" s="62" t="s">
        <v>154</v>
      </c>
      <c r="W43" s="62">
        <v>45036</v>
      </c>
      <c r="X43" s="96" t="s">
        <v>125</v>
      </c>
      <c r="Y43" s="62" t="s">
        <v>158</v>
      </c>
      <c r="Z43" s="97">
        <v>45039</v>
      </c>
      <c r="AA43" s="62">
        <v>45404</v>
      </c>
      <c r="AB43" s="90" t="s">
        <v>98</v>
      </c>
      <c r="AC43" s="90" t="s">
        <v>98</v>
      </c>
      <c r="AD43" s="98">
        <v>0</v>
      </c>
      <c r="AE43" s="98">
        <v>0</v>
      </c>
      <c r="AF43" s="90" t="s">
        <v>98</v>
      </c>
      <c r="AG43" s="99" t="s">
        <v>98</v>
      </c>
      <c r="AH43" s="98">
        <v>0</v>
      </c>
      <c r="AI43" s="92">
        <f t="shared" si="1"/>
        <v>0</v>
      </c>
      <c r="AJ43" s="93"/>
      <c r="AK43" s="94"/>
      <c r="AL43" s="121"/>
      <c r="AM43" s="56"/>
      <c r="AN43" s="56"/>
      <c r="AO43" s="56"/>
      <c r="AP43" s="56"/>
      <c r="AQ43" s="56"/>
      <c r="AR43" s="56"/>
      <c r="AS43" s="56"/>
      <c r="AT43" s="56"/>
      <c r="AU43" s="56"/>
      <c r="AV43" s="59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115"/>
      <c r="BH43" s="56"/>
    </row>
    <row r="44" spans="1:60" s="72" customFormat="1" x14ac:dyDescent="0.25">
      <c r="A44" s="63"/>
      <c r="B44" s="56"/>
      <c r="C44" s="56"/>
      <c r="D44" s="56"/>
      <c r="E44" s="56"/>
      <c r="F44" s="137"/>
      <c r="G44" s="64"/>
      <c r="H44" s="58"/>
      <c r="I44" s="134"/>
      <c r="J44" s="56"/>
      <c r="K44" s="65"/>
      <c r="L44" s="93"/>
      <c r="M44" s="64"/>
      <c r="N44" s="65"/>
      <c r="O44" s="65"/>
      <c r="P44" s="56"/>
      <c r="Q44" s="59"/>
      <c r="R44" s="93"/>
      <c r="S44" s="93"/>
      <c r="T44" s="56"/>
      <c r="U44" s="60"/>
      <c r="V44" s="62"/>
      <c r="W44" s="62"/>
      <c r="X44" s="96"/>
      <c r="Y44" s="62"/>
      <c r="Z44" s="62"/>
      <c r="AA44" s="62"/>
      <c r="AB44" s="90" t="s">
        <v>98</v>
      </c>
      <c r="AC44" s="90" t="s">
        <v>98</v>
      </c>
      <c r="AD44" s="98">
        <v>0</v>
      </c>
      <c r="AE44" s="98">
        <v>0</v>
      </c>
      <c r="AF44" s="90" t="s">
        <v>98</v>
      </c>
      <c r="AG44" s="99" t="s">
        <v>98</v>
      </c>
      <c r="AH44" s="98">
        <v>0</v>
      </c>
      <c r="AI44" s="92">
        <f t="shared" si="1"/>
        <v>0</v>
      </c>
      <c r="AJ44" s="93"/>
      <c r="AK44" s="94"/>
      <c r="AL44" s="121"/>
      <c r="AM44" s="56"/>
      <c r="AN44" s="56"/>
      <c r="AO44" s="56"/>
      <c r="AP44" s="56"/>
      <c r="AQ44" s="56"/>
      <c r="AR44" s="56"/>
      <c r="AS44" s="56"/>
      <c r="AT44" s="56"/>
      <c r="AU44" s="56"/>
      <c r="AV44" s="59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115"/>
      <c r="BH44" s="56"/>
    </row>
    <row r="45" spans="1:60" s="72" customFormat="1" ht="25.5" x14ac:dyDescent="0.25">
      <c r="A45" s="90">
        <v>9</v>
      </c>
      <c r="B45" s="60" t="s">
        <v>238</v>
      </c>
      <c r="C45" s="60" t="s">
        <v>98</v>
      </c>
      <c r="D45" s="60" t="s">
        <v>133</v>
      </c>
      <c r="E45" s="60"/>
      <c r="F45" s="105" t="s">
        <v>239</v>
      </c>
      <c r="G45" s="96"/>
      <c r="H45" s="43" t="s">
        <v>240</v>
      </c>
      <c r="I45" s="132" t="s">
        <v>241</v>
      </c>
      <c r="J45" s="60" t="s">
        <v>242</v>
      </c>
      <c r="K45" s="97">
        <v>44643</v>
      </c>
      <c r="L45" s="14">
        <v>72000</v>
      </c>
      <c r="M45" s="96">
        <v>13252</v>
      </c>
      <c r="N45" s="97">
        <v>44643</v>
      </c>
      <c r="O45" s="97">
        <v>46468</v>
      </c>
      <c r="P45" s="60">
        <v>111</v>
      </c>
      <c r="Q45" s="62" t="s">
        <v>98</v>
      </c>
      <c r="R45" s="14" t="s">
        <v>98</v>
      </c>
      <c r="S45" s="14" t="s">
        <v>98</v>
      </c>
      <c r="T45" s="60" t="s">
        <v>173</v>
      </c>
      <c r="U45" s="60"/>
      <c r="V45" s="62" t="s">
        <v>98</v>
      </c>
      <c r="W45" s="62" t="s">
        <v>98</v>
      </c>
      <c r="X45" s="62" t="s">
        <v>98</v>
      </c>
      <c r="Y45" s="62" t="s">
        <v>98</v>
      </c>
      <c r="Z45" s="62" t="s">
        <v>98</v>
      </c>
      <c r="AA45" s="62" t="s">
        <v>98</v>
      </c>
      <c r="AB45" s="62" t="s">
        <v>98</v>
      </c>
      <c r="AC45" s="62" t="s">
        <v>98</v>
      </c>
      <c r="AD45" s="14">
        <v>0</v>
      </c>
      <c r="AE45" s="14">
        <v>0</v>
      </c>
      <c r="AF45" s="62">
        <v>44927</v>
      </c>
      <c r="AG45" s="62" t="s">
        <v>98</v>
      </c>
      <c r="AH45" s="14">
        <v>16200</v>
      </c>
      <c r="AI45" s="92">
        <f t="shared" si="1"/>
        <v>88200</v>
      </c>
      <c r="AJ45" s="92">
        <v>22696.92</v>
      </c>
      <c r="AK45" s="101">
        <v>0</v>
      </c>
      <c r="AL45" s="101">
        <f>AJ45+AK45</f>
        <v>22696.92</v>
      </c>
      <c r="AM45" s="60"/>
      <c r="AN45" s="66"/>
      <c r="AO45" s="60"/>
      <c r="AP45" s="66"/>
      <c r="AQ45" s="60" t="s">
        <v>98</v>
      </c>
      <c r="AR45" s="60" t="s">
        <v>98</v>
      </c>
      <c r="AS45" s="60" t="s">
        <v>98</v>
      </c>
      <c r="AT45" s="60" t="s">
        <v>98</v>
      </c>
      <c r="AU45" s="60" t="s">
        <v>98</v>
      </c>
      <c r="AV45" s="60" t="s">
        <v>98</v>
      </c>
      <c r="AW45" s="60" t="s">
        <v>98</v>
      </c>
      <c r="AX45" s="60" t="s">
        <v>98</v>
      </c>
      <c r="AY45" s="60" t="s">
        <v>98</v>
      </c>
      <c r="AZ45" s="60" t="s">
        <v>98</v>
      </c>
      <c r="BA45" s="60" t="s">
        <v>98</v>
      </c>
      <c r="BB45" s="60" t="s">
        <v>98</v>
      </c>
      <c r="BC45" s="60" t="s">
        <v>98</v>
      </c>
      <c r="BD45" s="60" t="s">
        <v>98</v>
      </c>
      <c r="BE45" s="60" t="s">
        <v>98</v>
      </c>
      <c r="BF45" s="60" t="s">
        <v>98</v>
      </c>
      <c r="BG45" s="116" t="s">
        <v>98</v>
      </c>
      <c r="BH45" s="60" t="s">
        <v>98</v>
      </c>
    </row>
    <row r="46" spans="1:60" s="72" customFormat="1" ht="51" x14ac:dyDescent="0.25">
      <c r="A46" s="90">
        <v>10</v>
      </c>
      <c r="B46" s="60" t="s">
        <v>243</v>
      </c>
      <c r="C46" s="60" t="s">
        <v>98</v>
      </c>
      <c r="D46" s="60" t="s">
        <v>133</v>
      </c>
      <c r="E46" s="60"/>
      <c r="F46" s="105" t="s">
        <v>244</v>
      </c>
      <c r="G46" s="96"/>
      <c r="H46" s="43" t="s">
        <v>245</v>
      </c>
      <c r="I46" s="132" t="s">
        <v>247</v>
      </c>
      <c r="J46" s="60" t="s">
        <v>246</v>
      </c>
      <c r="K46" s="97">
        <v>44825</v>
      </c>
      <c r="L46" s="14">
        <v>98496.5</v>
      </c>
      <c r="M46" s="96">
        <v>13376</v>
      </c>
      <c r="N46" s="97">
        <v>44825</v>
      </c>
      <c r="O46" s="97">
        <v>45189</v>
      </c>
      <c r="P46" s="60">
        <v>111</v>
      </c>
      <c r="Q46" s="62" t="s">
        <v>98</v>
      </c>
      <c r="R46" s="14" t="s">
        <v>98</v>
      </c>
      <c r="S46" s="14" t="s">
        <v>98</v>
      </c>
      <c r="T46" s="60" t="s">
        <v>96</v>
      </c>
      <c r="U46" s="60" t="s">
        <v>152</v>
      </c>
      <c r="V46" s="62" t="s">
        <v>153</v>
      </c>
      <c r="W46" s="62">
        <v>45189</v>
      </c>
      <c r="X46" s="96">
        <v>13621</v>
      </c>
      <c r="Y46" s="62" t="s">
        <v>175</v>
      </c>
      <c r="Z46" s="97">
        <v>45190</v>
      </c>
      <c r="AA46" s="62">
        <v>45555</v>
      </c>
      <c r="AB46" s="90" t="s">
        <v>98</v>
      </c>
      <c r="AC46" s="90" t="s">
        <v>98</v>
      </c>
      <c r="AD46" s="98">
        <v>0</v>
      </c>
      <c r="AE46" s="98">
        <v>0</v>
      </c>
      <c r="AF46" s="90" t="s">
        <v>98</v>
      </c>
      <c r="AG46" s="99" t="s">
        <v>98</v>
      </c>
      <c r="AH46" s="98">
        <v>0</v>
      </c>
      <c r="AI46" s="92">
        <f t="shared" si="1"/>
        <v>98496.5</v>
      </c>
      <c r="AJ46" s="101"/>
      <c r="AK46" s="101"/>
      <c r="AL46" s="101">
        <f>AJ46+AK46</f>
        <v>0</v>
      </c>
      <c r="AM46" s="102"/>
      <c r="AN46" s="102"/>
      <c r="AO46" s="102"/>
      <c r="AP46" s="102" t="s">
        <v>98</v>
      </c>
      <c r="AQ46" s="102" t="s">
        <v>236</v>
      </c>
      <c r="AR46" s="102" t="s">
        <v>248</v>
      </c>
      <c r="AS46" s="102" t="s">
        <v>249</v>
      </c>
      <c r="AT46" s="102" t="s">
        <v>250</v>
      </c>
      <c r="AU46" s="102" t="s">
        <v>249</v>
      </c>
      <c r="AV46" s="102" t="s">
        <v>251</v>
      </c>
      <c r="AW46" s="102" t="s">
        <v>98</v>
      </c>
      <c r="AX46" s="102" t="s">
        <v>98</v>
      </c>
      <c r="AY46" s="102" t="s">
        <v>98</v>
      </c>
      <c r="AZ46" s="102" t="s">
        <v>98</v>
      </c>
      <c r="BA46" s="102" t="s">
        <v>98</v>
      </c>
      <c r="BB46" s="102" t="s">
        <v>98</v>
      </c>
      <c r="BC46" s="102" t="s">
        <v>98</v>
      </c>
      <c r="BD46" s="102" t="s">
        <v>98</v>
      </c>
      <c r="BE46" s="102" t="s">
        <v>98</v>
      </c>
      <c r="BF46" s="102" t="s">
        <v>98</v>
      </c>
      <c r="BG46" s="117" t="s">
        <v>98</v>
      </c>
      <c r="BH46" s="102" t="s">
        <v>98</v>
      </c>
    </row>
    <row r="47" spans="1:60" s="72" customFormat="1" ht="76.5" x14ac:dyDescent="0.25">
      <c r="A47" s="90">
        <v>11</v>
      </c>
      <c r="B47" s="60" t="s">
        <v>252</v>
      </c>
      <c r="C47" s="60"/>
      <c r="D47" s="60" t="s">
        <v>258</v>
      </c>
      <c r="E47" s="60"/>
      <c r="F47" s="105" t="s">
        <v>254</v>
      </c>
      <c r="G47" s="66"/>
      <c r="H47" s="43" t="s">
        <v>256</v>
      </c>
      <c r="I47" s="132" t="s">
        <v>255</v>
      </c>
      <c r="J47" s="60" t="s">
        <v>257</v>
      </c>
      <c r="K47" s="97">
        <v>44875</v>
      </c>
      <c r="L47" s="14">
        <v>11450</v>
      </c>
      <c r="M47" s="96">
        <v>13450</v>
      </c>
      <c r="N47" s="97">
        <v>44875</v>
      </c>
      <c r="O47" s="97">
        <v>45970</v>
      </c>
      <c r="P47" s="60">
        <v>111</v>
      </c>
      <c r="Q47" s="62" t="s">
        <v>98</v>
      </c>
      <c r="R47" s="14" t="s">
        <v>98</v>
      </c>
      <c r="S47" s="14" t="s">
        <v>98</v>
      </c>
      <c r="T47" s="60" t="s">
        <v>134</v>
      </c>
      <c r="U47" s="60"/>
      <c r="V47" s="60" t="s">
        <v>98</v>
      </c>
      <c r="W47" s="60" t="s">
        <v>98</v>
      </c>
      <c r="X47" s="60" t="s">
        <v>98</v>
      </c>
      <c r="Y47" s="60" t="s">
        <v>98</v>
      </c>
      <c r="Z47" s="60" t="s">
        <v>98</v>
      </c>
      <c r="AA47" s="60" t="s">
        <v>98</v>
      </c>
      <c r="AB47" s="60" t="s">
        <v>98</v>
      </c>
      <c r="AC47" s="60" t="s">
        <v>98</v>
      </c>
      <c r="AD47" s="98">
        <v>0</v>
      </c>
      <c r="AE47" s="98">
        <v>0</v>
      </c>
      <c r="AF47" s="90" t="s">
        <v>98</v>
      </c>
      <c r="AG47" s="90" t="s">
        <v>98</v>
      </c>
      <c r="AH47" s="98">
        <v>0</v>
      </c>
      <c r="AI47" s="92">
        <f t="shared" si="1"/>
        <v>11450</v>
      </c>
      <c r="AJ47" s="101"/>
      <c r="AK47" s="101">
        <v>0</v>
      </c>
      <c r="AL47" s="101">
        <f>AJ47+AK47</f>
        <v>0</v>
      </c>
      <c r="AM47" s="102" t="s">
        <v>98</v>
      </c>
      <c r="AN47" s="102" t="s">
        <v>98</v>
      </c>
      <c r="AO47" s="102" t="s">
        <v>98</v>
      </c>
      <c r="AP47" s="102" t="s">
        <v>98</v>
      </c>
      <c r="AQ47" s="102" t="s">
        <v>159</v>
      </c>
      <c r="AR47" s="61" t="s">
        <v>259</v>
      </c>
      <c r="AS47" s="102" t="s">
        <v>260</v>
      </c>
      <c r="AT47" s="102" t="s">
        <v>261</v>
      </c>
      <c r="AU47" s="102" t="s">
        <v>260</v>
      </c>
      <c r="AV47" s="102" t="s">
        <v>261</v>
      </c>
      <c r="AW47" s="102" t="s">
        <v>98</v>
      </c>
      <c r="AX47" s="102" t="s">
        <v>98</v>
      </c>
      <c r="AY47" s="102" t="s">
        <v>98</v>
      </c>
      <c r="AZ47" s="102" t="s">
        <v>98</v>
      </c>
      <c r="BA47" s="102" t="s">
        <v>98</v>
      </c>
      <c r="BB47" s="102" t="s">
        <v>98</v>
      </c>
      <c r="BC47" s="102" t="s">
        <v>98</v>
      </c>
      <c r="BD47" s="102" t="s">
        <v>98</v>
      </c>
      <c r="BE47" s="102" t="s">
        <v>98</v>
      </c>
      <c r="BF47" s="102" t="s">
        <v>98</v>
      </c>
      <c r="BG47" s="117" t="s">
        <v>98</v>
      </c>
      <c r="BH47" s="60" t="s">
        <v>98</v>
      </c>
    </row>
    <row r="48" spans="1:60" s="72" customFormat="1" ht="38.25" x14ac:dyDescent="0.25">
      <c r="A48" s="90">
        <v>12</v>
      </c>
      <c r="B48" s="60" t="s">
        <v>262</v>
      </c>
      <c r="C48" s="60"/>
      <c r="D48" s="60" t="s">
        <v>253</v>
      </c>
      <c r="E48" s="60"/>
      <c r="F48" s="105" t="s">
        <v>263</v>
      </c>
      <c r="G48" s="96"/>
      <c r="H48" s="43" t="s">
        <v>264</v>
      </c>
      <c r="I48" s="132" t="s">
        <v>265</v>
      </c>
      <c r="J48" s="60" t="s">
        <v>266</v>
      </c>
      <c r="K48" s="97">
        <v>44970</v>
      </c>
      <c r="L48" s="14">
        <v>2640</v>
      </c>
      <c r="M48" s="96">
        <v>13482</v>
      </c>
      <c r="N48" s="97">
        <v>44970</v>
      </c>
      <c r="O48" s="97">
        <v>45334</v>
      </c>
      <c r="P48" s="60">
        <v>111</v>
      </c>
      <c r="Q48" s="62" t="s">
        <v>98</v>
      </c>
      <c r="R48" s="14" t="s">
        <v>98</v>
      </c>
      <c r="S48" s="14" t="s">
        <v>98</v>
      </c>
      <c r="T48" s="60" t="s">
        <v>96</v>
      </c>
      <c r="U48" s="60" t="s">
        <v>152</v>
      </c>
      <c r="V48" s="60" t="s">
        <v>153</v>
      </c>
      <c r="W48" s="62">
        <v>45331</v>
      </c>
      <c r="X48" s="66">
        <v>13728</v>
      </c>
      <c r="Y48" s="60" t="s">
        <v>175</v>
      </c>
      <c r="Z48" s="62">
        <v>45335</v>
      </c>
      <c r="AA48" s="62">
        <v>45701</v>
      </c>
      <c r="AB48" s="60" t="s">
        <v>98</v>
      </c>
      <c r="AC48" s="60" t="s">
        <v>98</v>
      </c>
      <c r="AD48" s="98">
        <v>0</v>
      </c>
      <c r="AE48" s="98">
        <v>0</v>
      </c>
      <c r="AF48" s="90" t="s">
        <v>98</v>
      </c>
      <c r="AG48" s="90" t="s">
        <v>98</v>
      </c>
      <c r="AH48" s="98">
        <v>0</v>
      </c>
      <c r="AI48" s="92">
        <v>2640</v>
      </c>
      <c r="AJ48" s="101">
        <v>2640</v>
      </c>
      <c r="AK48" s="101">
        <v>0</v>
      </c>
      <c r="AL48" s="101">
        <f>AJ48+AK48</f>
        <v>2640</v>
      </c>
      <c r="AM48" s="102"/>
      <c r="AN48" s="102"/>
      <c r="AO48" s="61"/>
      <c r="AP48" s="102"/>
      <c r="AQ48" s="102" t="s">
        <v>236</v>
      </c>
      <c r="AR48" s="102" t="s">
        <v>237</v>
      </c>
      <c r="AS48" s="102" t="s">
        <v>267</v>
      </c>
      <c r="AT48" s="102" t="s">
        <v>268</v>
      </c>
      <c r="AU48" s="102" t="s">
        <v>267</v>
      </c>
      <c r="AV48" s="102" t="s">
        <v>268</v>
      </c>
      <c r="AW48" s="102" t="s">
        <v>98</v>
      </c>
      <c r="AX48" s="102" t="s">
        <v>98</v>
      </c>
      <c r="AY48" s="102" t="s">
        <v>98</v>
      </c>
      <c r="AZ48" s="102" t="s">
        <v>98</v>
      </c>
      <c r="BA48" s="102" t="s">
        <v>98</v>
      </c>
      <c r="BB48" s="102" t="s">
        <v>98</v>
      </c>
      <c r="BC48" s="102" t="s">
        <v>98</v>
      </c>
      <c r="BD48" s="102" t="s">
        <v>98</v>
      </c>
      <c r="BE48" s="102" t="s">
        <v>98</v>
      </c>
      <c r="BF48" s="102" t="s">
        <v>98</v>
      </c>
      <c r="BG48" s="117" t="s">
        <v>98</v>
      </c>
      <c r="BH48" s="60" t="s">
        <v>98</v>
      </c>
    </row>
    <row r="49" spans="1:60" s="75" customFormat="1" ht="63.75" x14ac:dyDescent="0.25">
      <c r="A49" s="90">
        <v>13</v>
      </c>
      <c r="B49" s="60" t="s">
        <v>269</v>
      </c>
      <c r="C49" s="60" t="s">
        <v>271</v>
      </c>
      <c r="D49" s="60" t="s">
        <v>272</v>
      </c>
      <c r="E49" s="60"/>
      <c r="F49" s="105" t="s">
        <v>270</v>
      </c>
      <c r="G49" s="90"/>
      <c r="H49" s="44" t="s">
        <v>273</v>
      </c>
      <c r="I49" s="132" t="s">
        <v>284</v>
      </c>
      <c r="J49" s="90" t="s">
        <v>274</v>
      </c>
      <c r="K49" s="97">
        <v>45069</v>
      </c>
      <c r="L49" s="98">
        <v>43987</v>
      </c>
      <c r="M49" s="96">
        <v>13543</v>
      </c>
      <c r="N49" s="97">
        <v>45069</v>
      </c>
      <c r="O49" s="62">
        <v>45291</v>
      </c>
      <c r="P49" s="90">
        <v>111</v>
      </c>
      <c r="Q49" s="90"/>
      <c r="R49" s="98"/>
      <c r="S49" s="98"/>
      <c r="T49" s="60" t="s">
        <v>285</v>
      </c>
      <c r="U49" s="90" t="s">
        <v>152</v>
      </c>
      <c r="V49" s="90" t="s">
        <v>153</v>
      </c>
      <c r="W49" s="97">
        <v>45286</v>
      </c>
      <c r="X49" s="96">
        <v>13683</v>
      </c>
      <c r="Y49" s="90" t="s">
        <v>175</v>
      </c>
      <c r="Z49" s="97">
        <v>45292</v>
      </c>
      <c r="AA49" s="97">
        <v>45657</v>
      </c>
      <c r="AB49" s="90"/>
      <c r="AC49" s="90"/>
      <c r="AD49" s="98"/>
      <c r="AE49" s="98"/>
      <c r="AF49" s="90"/>
      <c r="AG49" s="90"/>
      <c r="AH49" s="90"/>
      <c r="AI49" s="90"/>
      <c r="AJ49" s="98">
        <v>13844</v>
      </c>
      <c r="AK49" s="98">
        <v>15695</v>
      </c>
      <c r="AL49" s="101">
        <f>AJ49+AK49</f>
        <v>29539</v>
      </c>
      <c r="AM49" s="90" t="s">
        <v>275</v>
      </c>
      <c r="AN49" s="96">
        <v>13455</v>
      </c>
      <c r="AO49" s="100" t="s">
        <v>286</v>
      </c>
      <c r="AP49" s="96">
        <v>13542</v>
      </c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118"/>
      <c r="BH49" s="90"/>
    </row>
    <row r="50" spans="1:60" s="72" customFormat="1" ht="25.5" x14ac:dyDescent="0.25">
      <c r="A50" s="90">
        <v>14</v>
      </c>
      <c r="B50" s="60" t="s">
        <v>276</v>
      </c>
      <c r="C50" s="60" t="s">
        <v>277</v>
      </c>
      <c r="D50" s="60" t="s">
        <v>283</v>
      </c>
      <c r="E50" s="60"/>
      <c r="F50" s="105" t="s">
        <v>278</v>
      </c>
      <c r="G50" s="96"/>
      <c r="H50" s="43" t="s">
        <v>279</v>
      </c>
      <c r="I50" s="132" t="s">
        <v>280</v>
      </c>
      <c r="J50" s="60" t="s">
        <v>281</v>
      </c>
      <c r="K50" s="97">
        <v>45068</v>
      </c>
      <c r="L50" s="14">
        <v>13797624.82</v>
      </c>
      <c r="M50" s="96">
        <v>13548</v>
      </c>
      <c r="N50" s="97">
        <v>45068</v>
      </c>
      <c r="O50" s="97">
        <v>45678</v>
      </c>
      <c r="P50" s="60">
        <v>111</v>
      </c>
      <c r="Q50" s="62" t="s">
        <v>98</v>
      </c>
      <c r="R50" s="14" t="s">
        <v>98</v>
      </c>
      <c r="S50" s="14" t="s">
        <v>98</v>
      </c>
      <c r="T50" s="60" t="s">
        <v>282</v>
      </c>
      <c r="U50" s="60"/>
      <c r="V50" s="60"/>
      <c r="W50" s="62"/>
      <c r="X50" s="62"/>
      <c r="Y50" s="62"/>
      <c r="Z50" s="62"/>
      <c r="AA50" s="62"/>
      <c r="AB50" s="62" t="s">
        <v>98</v>
      </c>
      <c r="AC50" s="62" t="s">
        <v>98</v>
      </c>
      <c r="AD50" s="98">
        <v>0</v>
      </c>
      <c r="AE50" s="98">
        <v>0</v>
      </c>
      <c r="AF50" s="62">
        <v>45204</v>
      </c>
      <c r="AG50" s="103">
        <v>0.09</v>
      </c>
      <c r="AH50" s="98">
        <v>1241786.23</v>
      </c>
      <c r="AI50" s="92">
        <f>L50-AE50+AD50+AH50</f>
        <v>15039411.050000001</v>
      </c>
      <c r="AJ50" s="101">
        <v>2612633.13</v>
      </c>
      <c r="AK50" s="101"/>
      <c r="AL50" s="101">
        <f>AJ50+AK50</f>
        <v>2612633.13</v>
      </c>
      <c r="AM50" s="102"/>
      <c r="AN50" s="102"/>
      <c r="AO50" s="61"/>
      <c r="AP50" s="102"/>
      <c r="AQ50" s="102" t="s">
        <v>98</v>
      </c>
      <c r="AR50" s="102" t="s">
        <v>98</v>
      </c>
      <c r="AS50" s="102" t="s">
        <v>98</v>
      </c>
      <c r="AT50" s="102" t="s">
        <v>98</v>
      </c>
      <c r="AU50" s="102" t="s">
        <v>98</v>
      </c>
      <c r="AV50" s="102" t="s">
        <v>98</v>
      </c>
      <c r="AW50" s="102" t="s">
        <v>98</v>
      </c>
      <c r="AX50" s="102" t="s">
        <v>98</v>
      </c>
      <c r="AY50" s="102" t="s">
        <v>287</v>
      </c>
      <c r="AZ50" s="102" t="s">
        <v>288</v>
      </c>
      <c r="BA50" s="102" t="s">
        <v>289</v>
      </c>
      <c r="BB50" s="102" t="s">
        <v>290</v>
      </c>
      <c r="BC50" s="102" t="s">
        <v>291</v>
      </c>
      <c r="BD50" s="98">
        <v>2612633.13</v>
      </c>
      <c r="BE50" s="98">
        <v>611985.35</v>
      </c>
      <c r="BF50" s="102" t="s">
        <v>98</v>
      </c>
      <c r="BG50" s="117" t="s">
        <v>98</v>
      </c>
      <c r="BH50" s="60" t="s">
        <v>98</v>
      </c>
    </row>
    <row r="51" spans="1:60" s="72" customFormat="1" x14ac:dyDescent="0.25">
      <c r="A51" s="90">
        <v>15</v>
      </c>
      <c r="B51" s="90" t="s">
        <v>295</v>
      </c>
      <c r="C51" s="104"/>
      <c r="D51" s="90" t="s">
        <v>258</v>
      </c>
      <c r="E51" s="104"/>
      <c r="F51" s="105" t="s">
        <v>296</v>
      </c>
      <c r="G51" s="104"/>
      <c r="H51" s="44" t="s">
        <v>297</v>
      </c>
      <c r="I51" s="106" t="s">
        <v>247</v>
      </c>
      <c r="J51" s="60" t="s">
        <v>298</v>
      </c>
      <c r="K51" s="97">
        <v>45147</v>
      </c>
      <c r="L51" s="14">
        <v>1000</v>
      </c>
      <c r="M51" s="96">
        <v>13598</v>
      </c>
      <c r="N51" s="97">
        <v>45147</v>
      </c>
      <c r="O51" s="62">
        <v>45512</v>
      </c>
      <c r="P51" s="60">
        <v>111</v>
      </c>
      <c r="Q51" s="104"/>
      <c r="R51" s="101"/>
      <c r="S51" s="101"/>
      <c r="T51" s="90" t="s">
        <v>96</v>
      </c>
      <c r="U51" s="104"/>
      <c r="V51" s="104"/>
      <c r="W51" s="104"/>
      <c r="X51" s="104"/>
      <c r="Y51" s="104"/>
      <c r="Z51" s="104"/>
      <c r="AA51" s="104"/>
      <c r="AB51" s="104"/>
      <c r="AC51" s="104"/>
      <c r="AD51" s="101"/>
      <c r="AE51" s="101"/>
      <c r="AF51" s="104"/>
      <c r="AG51" s="104"/>
      <c r="AH51" s="104"/>
      <c r="AI51" s="104"/>
      <c r="AJ51" s="104"/>
      <c r="AK51" s="104"/>
      <c r="AL51" s="101">
        <f>AJ51+AK51</f>
        <v>0</v>
      </c>
      <c r="AM51" s="104"/>
      <c r="AN51" s="104"/>
      <c r="AO51" s="104"/>
      <c r="AP51" s="104"/>
      <c r="AQ51" s="90" t="s">
        <v>159</v>
      </c>
      <c r="AR51" s="90" t="s">
        <v>299</v>
      </c>
      <c r="AS51" s="107">
        <v>13594</v>
      </c>
      <c r="AT51" s="108">
        <v>45152</v>
      </c>
      <c r="AU51" s="107">
        <v>13594</v>
      </c>
      <c r="AV51" s="108">
        <v>45152</v>
      </c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19"/>
      <c r="BH51" s="104"/>
    </row>
    <row r="52" spans="1:60" s="72" customFormat="1" ht="89.25" x14ac:dyDescent="0.25">
      <c r="A52" s="90">
        <v>16</v>
      </c>
      <c r="B52" s="60" t="s">
        <v>292</v>
      </c>
      <c r="C52" s="60"/>
      <c r="D52" s="60" t="s">
        <v>258</v>
      </c>
      <c r="E52" s="60"/>
      <c r="F52" s="105" t="s">
        <v>293</v>
      </c>
      <c r="G52" s="96"/>
      <c r="H52" s="43" t="s">
        <v>294</v>
      </c>
      <c r="I52" s="132" t="s">
        <v>300</v>
      </c>
      <c r="J52" s="60" t="s">
        <v>197</v>
      </c>
      <c r="K52" s="97">
        <v>45167</v>
      </c>
      <c r="L52" s="14">
        <v>23000</v>
      </c>
      <c r="M52" s="96">
        <v>13609</v>
      </c>
      <c r="N52" s="97">
        <v>45167</v>
      </c>
      <c r="O52" s="62">
        <v>45532</v>
      </c>
      <c r="P52" s="60">
        <v>111</v>
      </c>
      <c r="Q52" s="60"/>
      <c r="R52" s="14"/>
      <c r="S52" s="14"/>
      <c r="T52" s="60" t="s">
        <v>96</v>
      </c>
      <c r="U52" s="60"/>
      <c r="V52" s="60" t="s">
        <v>98</v>
      </c>
      <c r="W52" s="60" t="s">
        <v>98</v>
      </c>
      <c r="X52" s="60" t="s">
        <v>98</v>
      </c>
      <c r="Y52" s="60" t="s">
        <v>98</v>
      </c>
      <c r="Z52" s="60" t="s">
        <v>98</v>
      </c>
      <c r="AA52" s="60" t="s">
        <v>98</v>
      </c>
      <c r="AB52" s="60" t="s">
        <v>98</v>
      </c>
      <c r="AC52" s="60" t="s">
        <v>98</v>
      </c>
      <c r="AD52" s="98">
        <v>0</v>
      </c>
      <c r="AE52" s="98">
        <v>0</v>
      </c>
      <c r="AF52" s="90" t="s">
        <v>98</v>
      </c>
      <c r="AG52" s="90" t="s">
        <v>98</v>
      </c>
      <c r="AH52" s="98">
        <v>0</v>
      </c>
      <c r="AI52" s="92">
        <f t="shared" si="1"/>
        <v>23000</v>
      </c>
      <c r="AJ52" s="101">
        <v>23000</v>
      </c>
      <c r="AK52" s="101">
        <v>0</v>
      </c>
      <c r="AL52" s="101">
        <f>AJ52+AK52</f>
        <v>23000</v>
      </c>
      <c r="AM52" s="102" t="s">
        <v>98</v>
      </c>
      <c r="AN52" s="102" t="s">
        <v>98</v>
      </c>
      <c r="AO52" s="102" t="s">
        <v>98</v>
      </c>
      <c r="AP52" s="102" t="s">
        <v>98</v>
      </c>
      <c r="AQ52" s="102" t="s">
        <v>159</v>
      </c>
      <c r="AR52" s="102" t="s">
        <v>301</v>
      </c>
      <c r="AS52" s="102" t="s">
        <v>302</v>
      </c>
      <c r="AT52" s="102" t="s">
        <v>303</v>
      </c>
      <c r="AU52" s="102" t="s">
        <v>302</v>
      </c>
      <c r="AV52" s="102" t="s">
        <v>303</v>
      </c>
      <c r="AW52" s="102" t="s">
        <v>98</v>
      </c>
      <c r="AX52" s="102" t="s">
        <v>98</v>
      </c>
      <c r="AY52" s="102" t="s">
        <v>98</v>
      </c>
      <c r="AZ52" s="102" t="s">
        <v>98</v>
      </c>
      <c r="BA52" s="102" t="s">
        <v>98</v>
      </c>
      <c r="BB52" s="102" t="s">
        <v>98</v>
      </c>
      <c r="BC52" s="102" t="s">
        <v>98</v>
      </c>
      <c r="BD52" s="102" t="s">
        <v>98</v>
      </c>
      <c r="BE52" s="102" t="s">
        <v>98</v>
      </c>
      <c r="BF52" s="102" t="s">
        <v>98</v>
      </c>
      <c r="BG52" s="117" t="s">
        <v>98</v>
      </c>
      <c r="BH52" s="60" t="s">
        <v>98</v>
      </c>
    </row>
    <row r="53" spans="1:60" s="72" customFormat="1" ht="38.25" x14ac:dyDescent="0.25">
      <c r="A53" s="90">
        <v>17</v>
      </c>
      <c r="B53" s="60" t="s">
        <v>304</v>
      </c>
      <c r="C53" s="105"/>
      <c r="D53" s="105" t="s">
        <v>272</v>
      </c>
      <c r="E53" s="105"/>
      <c r="F53" s="105" t="s">
        <v>305</v>
      </c>
      <c r="G53" s="96"/>
      <c r="H53" s="39" t="s">
        <v>306</v>
      </c>
      <c r="I53" s="132" t="s">
        <v>307</v>
      </c>
      <c r="J53" s="60" t="s">
        <v>308</v>
      </c>
      <c r="K53" s="97">
        <v>45170</v>
      </c>
      <c r="L53" s="14">
        <v>89490</v>
      </c>
      <c r="M53" s="96">
        <v>13609</v>
      </c>
      <c r="N53" s="97">
        <v>45170</v>
      </c>
      <c r="O53" s="62">
        <v>45535</v>
      </c>
      <c r="P53" s="60">
        <v>111</v>
      </c>
      <c r="Q53" s="109"/>
      <c r="R53" s="92"/>
      <c r="S53" s="92"/>
      <c r="T53" s="105" t="s">
        <v>96</v>
      </c>
      <c r="U53" s="60"/>
      <c r="V53" s="60"/>
      <c r="W53" s="62"/>
      <c r="X53" s="66"/>
      <c r="Y53" s="60"/>
      <c r="Z53" s="62"/>
      <c r="AA53" s="62"/>
      <c r="AB53" s="62" t="s">
        <v>98</v>
      </c>
      <c r="AC53" s="62" t="s">
        <v>98</v>
      </c>
      <c r="AD53" s="98">
        <v>0</v>
      </c>
      <c r="AE53" s="98">
        <v>0</v>
      </c>
      <c r="AF53" s="90" t="s">
        <v>98</v>
      </c>
      <c r="AG53" s="90" t="s">
        <v>98</v>
      </c>
      <c r="AH53" s="98">
        <v>0</v>
      </c>
      <c r="AI53" s="92"/>
      <c r="AJ53" s="101">
        <v>29375</v>
      </c>
      <c r="AK53" s="101">
        <v>6372</v>
      </c>
      <c r="AL53" s="101">
        <f>AJ53+AK53</f>
        <v>35747</v>
      </c>
      <c r="AM53" s="110" t="s">
        <v>309</v>
      </c>
      <c r="AN53" s="61" t="s">
        <v>310</v>
      </c>
      <c r="AO53" s="111" t="s">
        <v>311</v>
      </c>
      <c r="AP53" s="110" t="s">
        <v>312</v>
      </c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20"/>
      <c r="BH53" s="105"/>
    </row>
    <row r="54" spans="1:60" s="72" customFormat="1" ht="25.5" x14ac:dyDescent="0.25">
      <c r="A54" s="90">
        <v>18</v>
      </c>
      <c r="B54" s="60" t="s">
        <v>313</v>
      </c>
      <c r="C54" s="60" t="s">
        <v>314</v>
      </c>
      <c r="D54" s="105" t="s">
        <v>315</v>
      </c>
      <c r="E54" s="105" t="s">
        <v>316</v>
      </c>
      <c r="F54" s="105" t="s">
        <v>317</v>
      </c>
      <c r="G54" s="96">
        <v>13523</v>
      </c>
      <c r="H54" s="39" t="s">
        <v>319</v>
      </c>
      <c r="I54" s="132" t="s">
        <v>320</v>
      </c>
      <c r="J54" s="60" t="s">
        <v>325</v>
      </c>
      <c r="K54" s="97">
        <v>45244</v>
      </c>
      <c r="L54" s="14">
        <v>1949.5</v>
      </c>
      <c r="M54" s="96">
        <v>13659</v>
      </c>
      <c r="N54" s="97">
        <v>45244</v>
      </c>
      <c r="O54" s="62">
        <v>45382</v>
      </c>
      <c r="P54" s="60">
        <v>111</v>
      </c>
      <c r="Q54" s="109"/>
      <c r="R54" s="92"/>
      <c r="S54" s="92"/>
      <c r="T54" s="90" t="s">
        <v>328</v>
      </c>
      <c r="U54" s="60" t="s">
        <v>329</v>
      </c>
      <c r="V54" s="90" t="s">
        <v>330</v>
      </c>
      <c r="W54" s="97">
        <v>45287</v>
      </c>
      <c r="X54" s="96">
        <v>13683</v>
      </c>
      <c r="Y54" s="60" t="s">
        <v>331</v>
      </c>
      <c r="Z54" s="97">
        <v>45292</v>
      </c>
      <c r="AA54" s="97">
        <v>45382</v>
      </c>
      <c r="AB54" s="62" t="s">
        <v>98</v>
      </c>
      <c r="AC54" s="62" t="s">
        <v>98</v>
      </c>
      <c r="AD54" s="98">
        <v>0</v>
      </c>
      <c r="AE54" s="98">
        <v>0</v>
      </c>
      <c r="AF54" s="90" t="s">
        <v>98</v>
      </c>
      <c r="AG54" s="90" t="s">
        <v>98</v>
      </c>
      <c r="AH54" s="98">
        <v>0</v>
      </c>
      <c r="AI54" s="92">
        <f t="shared" ref="AI54:AI56" si="2">L54-AE54+AD54+AH54</f>
        <v>1949.5</v>
      </c>
      <c r="AJ54" s="101"/>
      <c r="AK54" s="101">
        <v>1949.5</v>
      </c>
      <c r="AL54" s="101">
        <f>AJ54+AK54</f>
        <v>1949.5</v>
      </c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20"/>
      <c r="BH54" s="105"/>
    </row>
    <row r="55" spans="1:60" s="72" customFormat="1" ht="25.5" x14ac:dyDescent="0.25">
      <c r="A55" s="90">
        <v>19</v>
      </c>
      <c r="B55" s="90" t="s">
        <v>313</v>
      </c>
      <c r="C55" s="60" t="s">
        <v>314</v>
      </c>
      <c r="D55" s="105" t="s">
        <v>315</v>
      </c>
      <c r="E55" s="105" t="s">
        <v>316</v>
      </c>
      <c r="F55" s="105" t="s">
        <v>318</v>
      </c>
      <c r="G55" s="112">
        <v>13.523</v>
      </c>
      <c r="H55" s="39" t="s">
        <v>321</v>
      </c>
      <c r="I55" s="132" t="s">
        <v>322</v>
      </c>
      <c r="J55" s="60" t="s">
        <v>326</v>
      </c>
      <c r="K55" s="97">
        <v>45254</v>
      </c>
      <c r="L55" s="14">
        <v>15162.5</v>
      </c>
      <c r="M55" s="96">
        <v>13661</v>
      </c>
      <c r="N55" s="97">
        <v>45254</v>
      </c>
      <c r="O55" s="62">
        <v>45382</v>
      </c>
      <c r="P55" s="60">
        <v>111</v>
      </c>
      <c r="Q55" s="109"/>
      <c r="R55" s="92"/>
      <c r="S55" s="92"/>
      <c r="T55" s="60" t="s">
        <v>328</v>
      </c>
      <c r="U55" s="60" t="s">
        <v>329</v>
      </c>
      <c r="V55" s="90" t="s">
        <v>330</v>
      </c>
      <c r="W55" s="97">
        <v>45287</v>
      </c>
      <c r="X55" s="96">
        <v>13683</v>
      </c>
      <c r="Y55" s="60" t="s">
        <v>331</v>
      </c>
      <c r="Z55" s="97">
        <v>45292</v>
      </c>
      <c r="AA55" s="97">
        <v>45382</v>
      </c>
      <c r="AB55" s="62"/>
      <c r="AC55" s="62"/>
      <c r="AD55" s="98"/>
      <c r="AE55" s="98"/>
      <c r="AF55" s="90"/>
      <c r="AG55" s="90"/>
      <c r="AH55" s="98"/>
      <c r="AI55" s="92">
        <f t="shared" si="2"/>
        <v>15162.5</v>
      </c>
      <c r="AJ55" s="101"/>
      <c r="AK55" s="101">
        <v>15162.5</v>
      </c>
      <c r="AL55" s="101">
        <f>AJ55+AK55</f>
        <v>15162.5</v>
      </c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20"/>
      <c r="BH55" s="105"/>
    </row>
    <row r="56" spans="1:60" s="72" customFormat="1" ht="128.25" thickBot="1" x14ac:dyDescent="0.3">
      <c r="A56" s="138">
        <v>20</v>
      </c>
      <c r="B56" s="68" t="s">
        <v>336</v>
      </c>
      <c r="C56" s="139"/>
      <c r="D56" s="139" t="s">
        <v>272</v>
      </c>
      <c r="E56" s="139"/>
      <c r="F56" s="139" t="s">
        <v>337</v>
      </c>
      <c r="G56" s="140"/>
      <c r="H56" s="141" t="s">
        <v>323</v>
      </c>
      <c r="I56" s="142" t="s">
        <v>324</v>
      </c>
      <c r="J56" s="68" t="s">
        <v>327</v>
      </c>
      <c r="K56" s="143">
        <v>45275</v>
      </c>
      <c r="L56" s="16">
        <v>180000</v>
      </c>
      <c r="M56" s="144">
        <v>13676</v>
      </c>
      <c r="N56" s="143">
        <v>45275</v>
      </c>
      <c r="O56" s="69">
        <v>45640</v>
      </c>
      <c r="P56" s="68">
        <v>111</v>
      </c>
      <c r="Q56" s="145"/>
      <c r="R56" s="148"/>
      <c r="S56" s="148"/>
      <c r="T56" s="68" t="s">
        <v>96</v>
      </c>
      <c r="U56" s="146"/>
      <c r="V56" s="68"/>
      <c r="W56" s="69"/>
      <c r="X56" s="70"/>
      <c r="Y56" s="68"/>
      <c r="Z56" s="69"/>
      <c r="AA56" s="69"/>
      <c r="AB56" s="69"/>
      <c r="AC56" s="69"/>
      <c r="AD56" s="147"/>
      <c r="AE56" s="147"/>
      <c r="AF56" s="146"/>
      <c r="AG56" s="146"/>
      <c r="AH56" s="147"/>
      <c r="AI56" s="148">
        <f t="shared" si="2"/>
        <v>180000</v>
      </c>
      <c r="AJ56" s="149"/>
      <c r="AK56" s="149"/>
      <c r="AL56" s="101">
        <f>AJ56+AK56</f>
        <v>0</v>
      </c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1"/>
      <c r="BH56" s="139"/>
    </row>
    <row r="57" spans="1:60" s="72" customFormat="1" ht="13.5" thickBot="1" x14ac:dyDescent="0.3">
      <c r="A57" s="152" t="s">
        <v>135</v>
      </c>
      <c r="B57" s="153"/>
      <c r="C57" s="153"/>
      <c r="D57" s="153"/>
      <c r="E57" s="153"/>
      <c r="F57" s="153"/>
      <c r="G57" s="154"/>
      <c r="H57" s="155"/>
      <c r="I57" s="156"/>
      <c r="J57" s="155"/>
      <c r="K57" s="157"/>
      <c r="L57" s="158">
        <f>SUM(L19:L56)</f>
        <v>14922938.210000001</v>
      </c>
      <c r="M57" s="154"/>
      <c r="N57" s="157"/>
      <c r="O57" s="157"/>
      <c r="P57" s="159"/>
      <c r="Q57" s="155"/>
      <c r="R57" s="158">
        <f>SUM(R19:R56)</f>
        <v>0</v>
      </c>
      <c r="S57" s="158">
        <f>SUM(S19:S56)</f>
        <v>0</v>
      </c>
      <c r="T57" s="155"/>
      <c r="U57" s="155"/>
      <c r="V57" s="160"/>
      <c r="W57" s="160"/>
      <c r="X57" s="161"/>
      <c r="Y57" s="160"/>
      <c r="Z57" s="157"/>
      <c r="AA57" s="160"/>
      <c r="AB57" s="155"/>
      <c r="AC57" s="155"/>
      <c r="AD57" s="158">
        <f>SUM(AD19:AD56)</f>
        <v>26073.840000000004</v>
      </c>
      <c r="AE57" s="158">
        <f>SUM(AE19:AE56)</f>
        <v>117100</v>
      </c>
      <c r="AF57" s="155"/>
      <c r="AG57" s="162"/>
      <c r="AH57" s="158">
        <f>SUM(AH19:AH56)</f>
        <v>1257986.23</v>
      </c>
      <c r="AI57" s="158">
        <f>SUM(AI19:AI56)</f>
        <v>16594784.880000001</v>
      </c>
      <c r="AJ57" s="158">
        <f>SUM(AJ19:AJ56)</f>
        <v>3543834.6599999997</v>
      </c>
      <c r="AK57" s="158">
        <f>SUM(AK19:AK56)</f>
        <v>69388.7</v>
      </c>
      <c r="AL57" s="158">
        <f>SUM(AL19:AL56)</f>
        <v>3613223.36</v>
      </c>
      <c r="AM57" s="161" t="s">
        <v>98</v>
      </c>
      <c r="AN57" s="161" t="s">
        <v>98</v>
      </c>
      <c r="AO57" s="161" t="s">
        <v>98</v>
      </c>
      <c r="AP57" s="161" t="s">
        <v>98</v>
      </c>
      <c r="AQ57" s="161" t="s">
        <v>98</v>
      </c>
      <c r="AR57" s="161" t="s">
        <v>98</v>
      </c>
      <c r="AS57" s="161" t="s">
        <v>98</v>
      </c>
      <c r="AT57" s="161" t="s">
        <v>98</v>
      </c>
      <c r="AU57" s="161" t="s">
        <v>98</v>
      </c>
      <c r="AV57" s="161" t="s">
        <v>98</v>
      </c>
      <c r="AW57" s="161" t="s">
        <v>98</v>
      </c>
      <c r="AX57" s="161" t="s">
        <v>98</v>
      </c>
      <c r="AY57" s="161" t="s">
        <v>98</v>
      </c>
      <c r="AZ57" s="161" t="s">
        <v>98</v>
      </c>
      <c r="BA57" s="161" t="s">
        <v>98</v>
      </c>
      <c r="BB57" s="161" t="s">
        <v>98</v>
      </c>
      <c r="BC57" s="161" t="s">
        <v>98</v>
      </c>
      <c r="BD57" s="161" t="s">
        <v>98</v>
      </c>
      <c r="BE57" s="161" t="s">
        <v>98</v>
      </c>
      <c r="BF57" s="161" t="s">
        <v>98</v>
      </c>
      <c r="BG57" s="163" t="s">
        <v>98</v>
      </c>
      <c r="BH57" s="164" t="s">
        <v>98</v>
      </c>
    </row>
    <row r="58" spans="1:60" s="72" customFormat="1" x14ac:dyDescent="0.25">
      <c r="A58" s="73"/>
      <c r="D58" s="71"/>
      <c r="H58" s="73"/>
      <c r="I58" s="76"/>
      <c r="L58" s="20"/>
      <c r="R58" s="18"/>
      <c r="S58" s="18"/>
      <c r="W58" s="75"/>
      <c r="X58" s="75"/>
      <c r="Y58" s="75"/>
      <c r="Z58" s="75"/>
      <c r="AA58" s="75"/>
      <c r="AB58" s="75"/>
      <c r="AC58" s="75"/>
      <c r="AD58" s="17"/>
      <c r="AE58" s="17"/>
      <c r="AF58" s="75"/>
      <c r="AG58" s="75"/>
      <c r="AH58" s="17"/>
      <c r="AI58" s="18"/>
      <c r="AJ58" s="18"/>
      <c r="AK58" s="19"/>
      <c r="AL58" s="19"/>
      <c r="AM58" s="75"/>
      <c r="AN58" s="74"/>
      <c r="AO58" s="75"/>
      <c r="AP58" s="74"/>
      <c r="AQ58" s="75"/>
      <c r="AR58" s="75"/>
    </row>
    <row r="59" spans="1:60" s="72" customFormat="1" ht="15" x14ac:dyDescent="0.25">
      <c r="A59" s="91" t="s">
        <v>333</v>
      </c>
      <c r="B59" s="77"/>
      <c r="C59" s="77"/>
      <c r="D59" s="77"/>
      <c r="E59" s="77"/>
      <c r="F59" s="73"/>
      <c r="G59" s="77"/>
      <c r="H59" s="77"/>
      <c r="I59" s="73"/>
      <c r="J59" s="77"/>
      <c r="K59" s="77"/>
      <c r="L59" s="27"/>
      <c r="M59" s="77"/>
      <c r="N59" s="77"/>
      <c r="O59" s="77"/>
      <c r="P59" s="77"/>
      <c r="Q59" s="77"/>
      <c r="R59" s="27"/>
      <c r="S59" s="2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27"/>
      <c r="AE59" s="27"/>
      <c r="AF59" s="77"/>
      <c r="AG59" s="77"/>
      <c r="AH59" s="27"/>
      <c r="AI59" s="18"/>
      <c r="AJ59" s="18"/>
      <c r="AK59" s="19"/>
      <c r="AL59" s="19"/>
      <c r="AM59" s="75"/>
      <c r="AN59" s="74"/>
      <c r="AO59" s="75"/>
      <c r="AP59" s="74"/>
      <c r="AQ59" s="75"/>
      <c r="AR59" s="75"/>
    </row>
    <row r="60" spans="1:60" s="72" customFormat="1" ht="15" x14ac:dyDescent="0.25">
      <c r="A60" s="91" t="s">
        <v>334</v>
      </c>
      <c r="B60" s="77"/>
      <c r="C60" s="77"/>
      <c r="D60" s="77"/>
      <c r="E60" s="77"/>
      <c r="F60" s="73"/>
      <c r="G60" s="77"/>
      <c r="H60" s="77"/>
      <c r="I60" s="76"/>
      <c r="J60" s="77"/>
      <c r="K60" s="77"/>
      <c r="L60" s="27"/>
      <c r="M60" s="77"/>
      <c r="N60" s="77"/>
      <c r="O60" s="77"/>
      <c r="P60" s="77"/>
      <c r="Q60" s="77"/>
      <c r="R60" s="27"/>
      <c r="S60" s="2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27"/>
      <c r="AE60" s="27"/>
      <c r="AF60" s="77"/>
      <c r="AG60" s="77"/>
      <c r="AH60" s="27"/>
      <c r="AI60" s="18"/>
      <c r="AJ60" s="18"/>
      <c r="AK60" s="19"/>
      <c r="AL60" s="19"/>
      <c r="AM60" s="75"/>
      <c r="AN60" s="74"/>
      <c r="AO60" s="75"/>
      <c r="AP60" s="74"/>
      <c r="AQ60" s="75"/>
      <c r="AR60" s="75"/>
    </row>
    <row r="61" spans="1:60" s="72" customFormat="1" ht="15" x14ac:dyDescent="0.25">
      <c r="A61" s="91" t="s">
        <v>335</v>
      </c>
      <c r="B61" s="77"/>
      <c r="C61" s="77"/>
      <c r="D61" s="77"/>
      <c r="E61" s="77"/>
      <c r="F61" s="73"/>
      <c r="G61" s="77"/>
      <c r="H61" s="77"/>
      <c r="I61" s="76"/>
      <c r="J61" s="77"/>
      <c r="K61" s="77"/>
      <c r="L61" s="27"/>
      <c r="M61" s="77"/>
      <c r="N61" s="77"/>
      <c r="O61" s="77"/>
      <c r="P61" s="77"/>
      <c r="Q61" s="77"/>
      <c r="R61" s="27"/>
      <c r="S61" s="2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27"/>
      <c r="AE61" s="27"/>
      <c r="AF61" s="77"/>
      <c r="AG61" s="77"/>
      <c r="AH61" s="27"/>
      <c r="AI61" s="18"/>
      <c r="AJ61" s="18"/>
      <c r="AK61" s="19"/>
      <c r="AL61" s="19"/>
      <c r="AM61" s="75"/>
      <c r="AN61" s="74"/>
      <c r="AO61" s="75"/>
      <c r="AP61" s="74"/>
      <c r="AQ61" s="75"/>
      <c r="AR61" s="75"/>
    </row>
    <row r="62" spans="1:60" s="72" customFormat="1" x14ac:dyDescent="0.25">
      <c r="A62" s="73"/>
      <c r="D62" s="71"/>
      <c r="H62" s="73"/>
      <c r="I62" s="76"/>
      <c r="L62" s="20"/>
      <c r="R62" s="18"/>
      <c r="S62" s="18"/>
      <c r="W62" s="75"/>
      <c r="X62" s="75"/>
      <c r="Y62" s="75"/>
      <c r="Z62" s="75"/>
      <c r="AA62" s="75"/>
      <c r="AB62" s="75"/>
      <c r="AC62" s="75"/>
      <c r="AD62" s="17"/>
      <c r="AE62" s="17"/>
      <c r="AF62" s="75"/>
      <c r="AG62" s="75"/>
      <c r="AH62" s="17"/>
      <c r="AI62" s="18"/>
      <c r="AJ62" s="18"/>
      <c r="AK62" s="19"/>
      <c r="AL62" s="19"/>
      <c r="AM62" s="75"/>
      <c r="AN62" s="74"/>
      <c r="AO62" s="75"/>
      <c r="AP62" s="74"/>
      <c r="AQ62" s="75"/>
      <c r="AR62" s="75"/>
    </row>
    <row r="63" spans="1:60" s="72" customFormat="1" x14ac:dyDescent="0.25">
      <c r="A63" s="73"/>
      <c r="D63" s="71"/>
      <c r="H63" s="73"/>
      <c r="I63" s="76"/>
      <c r="L63" s="20"/>
      <c r="R63" s="18"/>
      <c r="S63" s="18"/>
      <c r="W63" s="75"/>
      <c r="X63" s="75"/>
      <c r="Y63" s="75"/>
      <c r="Z63" s="75"/>
      <c r="AA63" s="75"/>
      <c r="AB63" s="75"/>
      <c r="AC63" s="75"/>
      <c r="AD63" s="17"/>
      <c r="AE63" s="17"/>
      <c r="AF63" s="75"/>
      <c r="AG63" s="75"/>
      <c r="AH63" s="17"/>
      <c r="AI63" s="18"/>
      <c r="AJ63" s="18"/>
      <c r="AK63" s="19"/>
      <c r="AL63" s="19"/>
      <c r="AM63" s="75"/>
      <c r="AN63" s="74"/>
      <c r="AO63" s="75"/>
      <c r="AP63" s="74"/>
      <c r="AQ63" s="75"/>
      <c r="AR63" s="75"/>
    </row>
    <row r="64" spans="1:60" x14ac:dyDescent="0.25">
      <c r="A64" s="31"/>
      <c r="AI64" s="23"/>
      <c r="AL64" s="24"/>
      <c r="AS64" s="29"/>
      <c r="AT64" s="29"/>
      <c r="AU64" s="29"/>
      <c r="AV64" s="29"/>
    </row>
    <row r="65" spans="1:48" x14ac:dyDescent="0.25">
      <c r="A65" s="31"/>
      <c r="AI65" s="23"/>
      <c r="AL65" s="24"/>
      <c r="AS65" s="29"/>
      <c r="AT65" s="29"/>
      <c r="AU65" s="29"/>
      <c r="AV65" s="29"/>
    </row>
    <row r="66" spans="1:48" x14ac:dyDescent="0.25">
      <c r="A66" s="31"/>
      <c r="AI66" s="23"/>
      <c r="AL66" s="24"/>
      <c r="AS66" s="29"/>
      <c r="AT66" s="29"/>
      <c r="AU66" s="29"/>
      <c r="AV66" s="29"/>
    </row>
    <row r="67" spans="1:48" x14ac:dyDescent="0.25">
      <c r="A67" s="31"/>
      <c r="AI67" s="23"/>
      <c r="AL67" s="24"/>
      <c r="AS67" s="29"/>
      <c r="AT67" s="29"/>
      <c r="AU67" s="29"/>
      <c r="AV67" s="29"/>
    </row>
    <row r="68" spans="1:48" x14ac:dyDescent="0.25">
      <c r="A68" s="31"/>
      <c r="AI68" s="23"/>
      <c r="AL68" s="24"/>
      <c r="AS68" s="29"/>
      <c r="AT68" s="29"/>
      <c r="AU68" s="29"/>
      <c r="AV68" s="29"/>
    </row>
    <row r="69" spans="1:48" x14ac:dyDescent="0.25">
      <c r="A69" s="31"/>
      <c r="AI69" s="23"/>
      <c r="AL69" s="24"/>
      <c r="AS69" s="29"/>
      <c r="AT69" s="29"/>
      <c r="AU69" s="29"/>
      <c r="AV69" s="29"/>
    </row>
    <row r="70" spans="1:48" x14ac:dyDescent="0.25">
      <c r="A70" s="31"/>
      <c r="AI70" s="23"/>
      <c r="AL70" s="24"/>
      <c r="AS70" s="29"/>
      <c r="AT70" s="29"/>
      <c r="AU70" s="29"/>
      <c r="AV70" s="29"/>
    </row>
    <row r="71" spans="1:48" x14ac:dyDescent="0.25">
      <c r="A71" s="31"/>
      <c r="AI71" s="23"/>
      <c r="AL71" s="24"/>
      <c r="AS71" s="29"/>
      <c r="AT71" s="29"/>
      <c r="AU71" s="29"/>
      <c r="AV71" s="29"/>
    </row>
    <row r="72" spans="1:48" x14ac:dyDescent="0.25">
      <c r="A72" s="31"/>
      <c r="AI72" s="23"/>
      <c r="AL72" s="24"/>
      <c r="AS72" s="29"/>
      <c r="AT72" s="29"/>
      <c r="AU72" s="29"/>
      <c r="AV72" s="29"/>
    </row>
    <row r="73" spans="1:48" x14ac:dyDescent="0.25">
      <c r="A73" s="31"/>
      <c r="AI73" s="23"/>
      <c r="AL73" s="24"/>
      <c r="AS73" s="29"/>
      <c r="AT73" s="29"/>
      <c r="AU73" s="29"/>
      <c r="AV73" s="29"/>
    </row>
    <row r="74" spans="1:48" x14ac:dyDescent="0.25">
      <c r="A74" s="31"/>
      <c r="AI74" s="23"/>
      <c r="AL74" s="24"/>
      <c r="AS74" s="29"/>
      <c r="AT74" s="29"/>
      <c r="AU74" s="29"/>
      <c r="AV74" s="29"/>
    </row>
    <row r="75" spans="1:48" x14ac:dyDescent="0.25">
      <c r="A75" s="31"/>
      <c r="AI75" s="23"/>
      <c r="AL75" s="24"/>
      <c r="AS75" s="29"/>
      <c r="AT75" s="29"/>
      <c r="AU75" s="29"/>
      <c r="AV75" s="29"/>
    </row>
    <row r="76" spans="1:48" x14ac:dyDescent="0.25">
      <c r="A76" s="31"/>
      <c r="AI76" s="23"/>
      <c r="AL76" s="24"/>
      <c r="AS76" s="29"/>
      <c r="AT76" s="29"/>
      <c r="AU76" s="29"/>
      <c r="AV76" s="29"/>
    </row>
    <row r="77" spans="1:48" x14ac:dyDescent="0.25">
      <c r="A77" s="31"/>
      <c r="AI77" s="23"/>
      <c r="AL77" s="24"/>
      <c r="AS77" s="29"/>
      <c r="AT77" s="29"/>
      <c r="AU77" s="29"/>
      <c r="AV77" s="29"/>
    </row>
    <row r="78" spans="1:48" x14ac:dyDescent="0.25">
      <c r="A78" s="31"/>
      <c r="AI78" s="23"/>
      <c r="AL78" s="24"/>
      <c r="AS78" s="29"/>
      <c r="AT78" s="29"/>
      <c r="AU78" s="29"/>
      <c r="AV78" s="29"/>
    </row>
    <row r="79" spans="1:48" x14ac:dyDescent="0.25">
      <c r="A79" s="31"/>
      <c r="AI79" s="23"/>
      <c r="AL79" s="24"/>
      <c r="AS79" s="29"/>
      <c r="AT79" s="29"/>
      <c r="AU79" s="29"/>
      <c r="AV79" s="29"/>
    </row>
    <row r="80" spans="1:48" x14ac:dyDescent="0.25">
      <c r="A80" s="31"/>
      <c r="AI80" s="23"/>
      <c r="AL80" s="24"/>
      <c r="AS80" s="29"/>
      <c r="AT80" s="29"/>
      <c r="AU80" s="29"/>
      <c r="AV80" s="29"/>
    </row>
    <row r="81" spans="1:48" x14ac:dyDescent="0.25">
      <c r="A81" s="31"/>
      <c r="AI81" s="23"/>
      <c r="AL81" s="24"/>
      <c r="AS81" s="29"/>
      <c r="AT81" s="29"/>
      <c r="AU81" s="29"/>
      <c r="AV81" s="29"/>
    </row>
    <row r="82" spans="1:48" x14ac:dyDescent="0.25">
      <c r="A82" s="31"/>
      <c r="AI82" s="23"/>
      <c r="AL82" s="24"/>
      <c r="AS82" s="29"/>
      <c r="AT82" s="29"/>
      <c r="AU82" s="29"/>
      <c r="AV82" s="29"/>
    </row>
    <row r="83" spans="1:48" x14ac:dyDescent="0.25">
      <c r="A83" s="31"/>
      <c r="AI83" s="23"/>
      <c r="AL83" s="24"/>
      <c r="AS83" s="29"/>
      <c r="AT83" s="29"/>
      <c r="AU83" s="29"/>
      <c r="AV83" s="29"/>
    </row>
    <row r="84" spans="1:48" x14ac:dyDescent="0.25">
      <c r="A84" s="31"/>
      <c r="AI84" s="23"/>
      <c r="AL84" s="24"/>
      <c r="AS84" s="29"/>
      <c r="AT84" s="29"/>
      <c r="AU84" s="29"/>
      <c r="AV84" s="29"/>
    </row>
    <row r="85" spans="1:48" x14ac:dyDescent="0.25">
      <c r="A85" s="31"/>
      <c r="AI85" s="23"/>
      <c r="AL85" s="24"/>
      <c r="AS85" s="29"/>
      <c r="AT85" s="29"/>
      <c r="AU85" s="29"/>
      <c r="AV85" s="29"/>
    </row>
    <row r="86" spans="1:48" x14ac:dyDescent="0.25">
      <c r="A86" s="31"/>
      <c r="AI86" s="23"/>
      <c r="AL86" s="24"/>
      <c r="AS86" s="29"/>
      <c r="AT86" s="29"/>
      <c r="AU86" s="29"/>
      <c r="AV86" s="29"/>
    </row>
    <row r="87" spans="1:48" x14ac:dyDescent="0.25">
      <c r="A87" s="31"/>
      <c r="AI87" s="23"/>
      <c r="AL87" s="24"/>
      <c r="AS87" s="29"/>
      <c r="AT87" s="29"/>
      <c r="AU87" s="29"/>
      <c r="AV87" s="29"/>
    </row>
    <row r="88" spans="1:48" x14ac:dyDescent="0.25">
      <c r="A88" s="31"/>
      <c r="AI88" s="23"/>
      <c r="AL88" s="24"/>
      <c r="AS88" s="29"/>
      <c r="AT88" s="29"/>
      <c r="AU88" s="29"/>
      <c r="AV88" s="29"/>
    </row>
    <row r="89" spans="1:48" x14ac:dyDescent="0.25">
      <c r="A89" s="31"/>
      <c r="AI89" s="23"/>
      <c r="AL89" s="24"/>
      <c r="AS89" s="29"/>
      <c r="AT89" s="29"/>
      <c r="AU89" s="29"/>
      <c r="AV89" s="29"/>
    </row>
    <row r="90" spans="1:48" x14ac:dyDescent="0.25">
      <c r="A90" s="31"/>
      <c r="AI90" s="23"/>
      <c r="AL90" s="24"/>
      <c r="AS90" s="29"/>
      <c r="AT90" s="29"/>
      <c r="AU90" s="29"/>
      <c r="AV90" s="29"/>
    </row>
    <row r="91" spans="1:48" x14ac:dyDescent="0.25">
      <c r="A91" s="31"/>
      <c r="AI91" s="23"/>
      <c r="AL91" s="24"/>
      <c r="AS91" s="29"/>
      <c r="AT91" s="29"/>
      <c r="AU91" s="29"/>
      <c r="AV91" s="29"/>
    </row>
    <row r="92" spans="1:48" x14ac:dyDescent="0.25">
      <c r="A92" s="31"/>
      <c r="AI92" s="23"/>
      <c r="AL92" s="24"/>
      <c r="AS92" s="29"/>
      <c r="AT92" s="29"/>
      <c r="AU92" s="29"/>
      <c r="AV92" s="29"/>
    </row>
    <row r="93" spans="1:48" x14ac:dyDescent="0.25">
      <c r="A93" s="31"/>
      <c r="AI93" s="23"/>
      <c r="AL93" s="24"/>
      <c r="AS93" s="29"/>
      <c r="AT93" s="29"/>
      <c r="AU93" s="29"/>
      <c r="AV93" s="29"/>
    </row>
    <row r="94" spans="1:48" x14ac:dyDescent="0.25">
      <c r="A94" s="31"/>
      <c r="AI94" s="23"/>
      <c r="AL94" s="24"/>
      <c r="AS94" s="29"/>
      <c r="AT94" s="29"/>
      <c r="AU94" s="29"/>
      <c r="AV94" s="29"/>
    </row>
    <row r="95" spans="1:48" x14ac:dyDescent="0.25">
      <c r="A95" s="31"/>
      <c r="AI95" s="23"/>
      <c r="AL95" s="24"/>
      <c r="AS95" s="29"/>
      <c r="AT95" s="29"/>
      <c r="AU95" s="29"/>
      <c r="AV95" s="29"/>
    </row>
    <row r="96" spans="1:48" x14ac:dyDescent="0.25">
      <c r="A96" s="31"/>
      <c r="AI96" s="23"/>
      <c r="AL96" s="24"/>
      <c r="AS96" s="29"/>
      <c r="AT96" s="29"/>
      <c r="AU96" s="29"/>
      <c r="AV96" s="29"/>
    </row>
    <row r="97" spans="1:48" x14ac:dyDescent="0.25">
      <c r="A97" s="31"/>
      <c r="AI97" s="23"/>
      <c r="AL97" s="24"/>
      <c r="AS97" s="29"/>
      <c r="AT97" s="29"/>
      <c r="AU97" s="29"/>
      <c r="AV97" s="29"/>
    </row>
    <row r="98" spans="1:48" x14ac:dyDescent="0.25">
      <c r="A98" s="31"/>
      <c r="AI98" s="23"/>
      <c r="AL98" s="24"/>
      <c r="AS98" s="29"/>
      <c r="AT98" s="29"/>
      <c r="AU98" s="29"/>
      <c r="AV98" s="29"/>
    </row>
    <row r="99" spans="1:48" x14ac:dyDescent="0.25">
      <c r="A99" s="31"/>
      <c r="AI99" s="23"/>
      <c r="AL99" s="24"/>
      <c r="AS99" s="29"/>
      <c r="AT99" s="29"/>
      <c r="AU99" s="29"/>
      <c r="AV99" s="29"/>
    </row>
    <row r="100" spans="1:48" x14ac:dyDescent="0.25">
      <c r="A100" s="31"/>
      <c r="AI100" s="23"/>
      <c r="AL100" s="24"/>
      <c r="AS100" s="29"/>
      <c r="AT100" s="29"/>
      <c r="AU100" s="29"/>
      <c r="AV100" s="29"/>
    </row>
    <row r="101" spans="1:48" x14ac:dyDescent="0.25">
      <c r="A101" s="31"/>
      <c r="AI101" s="23"/>
      <c r="AL101" s="24"/>
      <c r="AS101" s="29"/>
      <c r="AT101" s="29"/>
      <c r="AU101" s="29"/>
      <c r="AV101" s="29"/>
    </row>
    <row r="102" spans="1:48" x14ac:dyDescent="0.25">
      <c r="A102" s="31"/>
      <c r="AI102" s="23"/>
      <c r="AL102" s="24"/>
      <c r="AS102" s="29"/>
      <c r="AT102" s="29"/>
      <c r="AU102" s="29"/>
      <c r="AV102" s="29"/>
    </row>
    <row r="103" spans="1:48" x14ac:dyDescent="0.25">
      <c r="A103" s="31"/>
      <c r="AI103" s="23"/>
      <c r="AL103" s="24"/>
      <c r="AS103" s="29"/>
      <c r="AT103" s="29"/>
      <c r="AU103" s="29"/>
      <c r="AV103" s="29"/>
    </row>
    <row r="104" spans="1:48" x14ac:dyDescent="0.25">
      <c r="A104" s="31"/>
      <c r="AI104" s="23"/>
      <c r="AL104" s="24"/>
      <c r="AS104" s="29"/>
      <c r="AT104" s="29"/>
      <c r="AU104" s="29"/>
      <c r="AV104" s="29"/>
    </row>
    <row r="105" spans="1:48" x14ac:dyDescent="0.25">
      <c r="A105" s="31"/>
      <c r="AI105" s="23"/>
      <c r="AL105" s="24"/>
      <c r="AS105" s="29"/>
      <c r="AT105" s="29"/>
      <c r="AU105" s="29"/>
      <c r="AV105" s="29"/>
    </row>
    <row r="106" spans="1:48" x14ac:dyDescent="0.25">
      <c r="A106" s="31"/>
      <c r="AI106" s="23"/>
      <c r="AL106" s="24"/>
      <c r="AS106" s="29"/>
      <c r="AT106" s="29"/>
      <c r="AU106" s="29"/>
      <c r="AV106" s="29"/>
    </row>
    <row r="107" spans="1:48" x14ac:dyDescent="0.25">
      <c r="A107" s="31"/>
      <c r="AI107" s="23"/>
      <c r="AL107" s="24"/>
      <c r="AS107" s="29"/>
      <c r="AT107" s="29"/>
      <c r="AU107" s="29"/>
      <c r="AV107" s="29"/>
    </row>
    <row r="108" spans="1:48" x14ac:dyDescent="0.25">
      <c r="A108" s="31"/>
      <c r="AI108" s="23"/>
      <c r="AL108" s="24"/>
      <c r="AS108" s="29"/>
      <c r="AT108" s="29"/>
      <c r="AU108" s="29"/>
      <c r="AV108" s="29"/>
    </row>
    <row r="109" spans="1:48" x14ac:dyDescent="0.25">
      <c r="A109" s="31"/>
      <c r="AI109" s="23"/>
      <c r="AL109" s="24"/>
      <c r="AS109" s="29"/>
      <c r="AT109" s="29"/>
      <c r="AU109" s="29"/>
      <c r="AV109" s="29"/>
    </row>
    <row r="110" spans="1:48" x14ac:dyDescent="0.25">
      <c r="A110" s="31"/>
      <c r="AI110" s="23"/>
      <c r="AL110" s="24"/>
      <c r="AS110" s="29"/>
      <c r="AT110" s="29"/>
      <c r="AU110" s="29"/>
      <c r="AV110" s="29"/>
    </row>
    <row r="111" spans="1:48" x14ac:dyDescent="0.25">
      <c r="A111" s="31"/>
      <c r="AI111" s="23"/>
      <c r="AL111" s="24"/>
      <c r="AS111" s="29"/>
      <c r="AT111" s="29"/>
      <c r="AU111" s="29"/>
      <c r="AV111" s="29"/>
    </row>
    <row r="112" spans="1:48" x14ac:dyDescent="0.25">
      <c r="A112" s="31"/>
      <c r="AI112" s="23"/>
      <c r="AL112" s="24"/>
      <c r="AS112" s="29"/>
      <c r="AT112" s="29"/>
      <c r="AU112" s="29"/>
      <c r="AV112" s="29"/>
    </row>
    <row r="113" spans="1:48" x14ac:dyDescent="0.25">
      <c r="A113" s="31"/>
      <c r="AI113" s="23"/>
      <c r="AL113" s="24"/>
      <c r="AS113" s="29"/>
      <c r="AT113" s="29"/>
      <c r="AU113" s="29"/>
      <c r="AV113" s="29"/>
    </row>
    <row r="114" spans="1:48" x14ac:dyDescent="0.25">
      <c r="A114" s="31"/>
      <c r="AI114" s="23"/>
      <c r="AL114" s="24"/>
      <c r="AS114" s="29"/>
      <c r="AT114" s="29"/>
      <c r="AU114" s="29"/>
      <c r="AV114" s="29"/>
    </row>
    <row r="115" spans="1:48" x14ac:dyDescent="0.25">
      <c r="A115" s="31"/>
      <c r="AI115" s="23"/>
      <c r="AL115" s="24"/>
      <c r="AS115" s="29"/>
      <c r="AT115" s="29"/>
      <c r="AU115" s="29"/>
      <c r="AV115" s="29"/>
    </row>
    <row r="116" spans="1:48" x14ac:dyDescent="0.25">
      <c r="A116" s="31"/>
      <c r="AI116" s="23"/>
      <c r="AL116" s="24"/>
      <c r="AS116" s="29"/>
      <c r="AT116" s="29"/>
      <c r="AU116" s="29"/>
      <c r="AV116" s="29"/>
    </row>
    <row r="117" spans="1:48" x14ac:dyDescent="0.25">
      <c r="A117" s="31"/>
      <c r="AI117" s="23"/>
      <c r="AL117" s="24"/>
      <c r="AS117" s="29"/>
      <c r="AT117" s="29"/>
      <c r="AU117" s="29"/>
      <c r="AV117" s="29"/>
    </row>
    <row r="118" spans="1:48" x14ac:dyDescent="0.25">
      <c r="A118" s="31"/>
      <c r="AI118" s="23"/>
      <c r="AL118" s="24"/>
      <c r="AS118" s="29"/>
      <c r="AT118" s="29"/>
      <c r="AU118" s="29"/>
      <c r="AV118" s="29"/>
    </row>
    <row r="119" spans="1:48" x14ac:dyDescent="0.25">
      <c r="AI119" s="23"/>
      <c r="AL119" s="24"/>
    </row>
    <row r="120" spans="1:48" x14ac:dyDescent="0.25">
      <c r="AI120" s="23"/>
      <c r="AL120" s="24"/>
    </row>
    <row r="121" spans="1:48" x14ac:dyDescent="0.25">
      <c r="AI121" s="23"/>
      <c r="AL121" s="24"/>
    </row>
    <row r="122" spans="1:48" x14ac:dyDescent="0.25">
      <c r="AI122" s="23"/>
      <c r="AL122" s="24"/>
    </row>
    <row r="123" spans="1:48" x14ac:dyDescent="0.25">
      <c r="AI123" s="23"/>
      <c r="AL123" s="24"/>
    </row>
    <row r="124" spans="1:48" x14ac:dyDescent="0.25">
      <c r="AI124" s="23"/>
      <c r="AL124" s="24"/>
    </row>
    <row r="125" spans="1:48" x14ac:dyDescent="0.25">
      <c r="AI125" s="23"/>
      <c r="AL125" s="24"/>
    </row>
    <row r="126" spans="1:48" x14ac:dyDescent="0.25">
      <c r="AI126" s="23"/>
      <c r="AL126" s="24"/>
    </row>
    <row r="127" spans="1:48" x14ac:dyDescent="0.25">
      <c r="AI127" s="23"/>
      <c r="AL127" s="24"/>
    </row>
    <row r="128" spans="1:48" x14ac:dyDescent="0.25">
      <c r="AI128" s="23"/>
      <c r="AL128" s="24"/>
    </row>
    <row r="129" spans="35:38" x14ac:dyDescent="0.25">
      <c r="AI129" s="23"/>
      <c r="AL129" s="24"/>
    </row>
    <row r="130" spans="35:38" x14ac:dyDescent="0.25">
      <c r="AI130" s="23"/>
      <c r="AL130" s="24"/>
    </row>
    <row r="131" spans="35:38" x14ac:dyDescent="0.25">
      <c r="AI131" s="23"/>
      <c r="AL131" s="24"/>
    </row>
    <row r="132" spans="35:38" x14ac:dyDescent="0.25">
      <c r="AI132" s="23"/>
      <c r="AL132" s="24"/>
    </row>
    <row r="133" spans="35:38" x14ac:dyDescent="0.25">
      <c r="AI133" s="23"/>
      <c r="AL133" s="24"/>
    </row>
    <row r="134" spans="35:38" x14ac:dyDescent="0.25">
      <c r="AI134" s="23"/>
      <c r="AL134" s="24"/>
    </row>
    <row r="135" spans="35:38" x14ac:dyDescent="0.25">
      <c r="AI135" s="23"/>
      <c r="AL135" s="24"/>
    </row>
    <row r="136" spans="35:38" x14ac:dyDescent="0.25">
      <c r="AI136" s="23"/>
      <c r="AL136" s="24"/>
    </row>
    <row r="137" spans="35:38" x14ac:dyDescent="0.25">
      <c r="AI137" s="23"/>
      <c r="AL137" s="24"/>
    </row>
    <row r="138" spans="35:38" x14ac:dyDescent="0.25">
      <c r="AI138" s="23"/>
      <c r="AL138" s="24"/>
    </row>
    <row r="139" spans="35:38" x14ac:dyDescent="0.25">
      <c r="AI139" s="23"/>
      <c r="AL139" s="24"/>
    </row>
    <row r="140" spans="35:38" x14ac:dyDescent="0.25">
      <c r="AI140" s="23"/>
      <c r="AL140" s="24"/>
    </row>
    <row r="141" spans="35:38" x14ac:dyDescent="0.25">
      <c r="AI141" s="23"/>
      <c r="AL141" s="24"/>
    </row>
    <row r="142" spans="35:38" x14ac:dyDescent="0.25">
      <c r="AI142" s="23"/>
      <c r="AL142" s="24"/>
    </row>
    <row r="143" spans="35:38" x14ac:dyDescent="0.25">
      <c r="AI143" s="23"/>
      <c r="AL143" s="24"/>
    </row>
    <row r="144" spans="35:38" x14ac:dyDescent="0.25">
      <c r="AI144" s="23"/>
      <c r="AL144" s="24"/>
    </row>
    <row r="145" spans="35:38" x14ac:dyDescent="0.25">
      <c r="AI145" s="23"/>
      <c r="AL145" s="24"/>
    </row>
    <row r="146" spans="35:38" x14ac:dyDescent="0.25">
      <c r="AI146" s="23"/>
      <c r="AL146" s="24"/>
    </row>
    <row r="147" spans="35:38" x14ac:dyDescent="0.25">
      <c r="AI147" s="23"/>
      <c r="AL147" s="24"/>
    </row>
    <row r="148" spans="35:38" x14ac:dyDescent="0.25">
      <c r="AI148" s="23"/>
      <c r="AL148" s="24"/>
    </row>
    <row r="149" spans="35:38" x14ac:dyDescent="0.25">
      <c r="AI149" s="23"/>
      <c r="AL149" s="24"/>
    </row>
    <row r="150" spans="35:38" x14ac:dyDescent="0.25">
      <c r="AI150" s="23"/>
      <c r="AL150" s="24"/>
    </row>
    <row r="151" spans="35:38" x14ac:dyDescent="0.25">
      <c r="AI151" s="23"/>
      <c r="AL151" s="24"/>
    </row>
    <row r="152" spans="35:38" x14ac:dyDescent="0.25">
      <c r="AI152" s="23"/>
      <c r="AL152" s="24"/>
    </row>
    <row r="153" spans="35:38" x14ac:dyDescent="0.25">
      <c r="AI153" s="23"/>
      <c r="AL153" s="24"/>
    </row>
    <row r="154" spans="35:38" x14ac:dyDescent="0.25">
      <c r="AI154" s="23"/>
      <c r="AL154" s="24"/>
    </row>
    <row r="155" spans="35:38" x14ac:dyDescent="0.25">
      <c r="AI155" s="23"/>
      <c r="AL155" s="24"/>
    </row>
    <row r="156" spans="35:38" x14ac:dyDescent="0.25">
      <c r="AI156" s="23"/>
      <c r="AL156" s="24"/>
    </row>
    <row r="157" spans="35:38" x14ac:dyDescent="0.25">
      <c r="AI157" s="23"/>
      <c r="AL157" s="24"/>
    </row>
    <row r="158" spans="35:38" x14ac:dyDescent="0.25">
      <c r="AI158" s="23"/>
      <c r="AL158" s="24"/>
    </row>
    <row r="159" spans="35:38" x14ac:dyDescent="0.25">
      <c r="AI159" s="23"/>
      <c r="AL159" s="24"/>
    </row>
    <row r="160" spans="35:38" x14ac:dyDescent="0.25">
      <c r="AI160" s="23"/>
      <c r="AL160" s="24"/>
    </row>
    <row r="161" spans="35:38" x14ac:dyDescent="0.25">
      <c r="AI161" s="23"/>
      <c r="AL161" s="24"/>
    </row>
    <row r="162" spans="35:38" x14ac:dyDescent="0.25">
      <c r="AI162" s="23"/>
      <c r="AL162" s="24"/>
    </row>
    <row r="163" spans="35:38" x14ac:dyDescent="0.25">
      <c r="AI163" s="23"/>
      <c r="AL163" s="24"/>
    </row>
    <row r="164" spans="35:38" x14ac:dyDescent="0.25">
      <c r="AI164" s="23"/>
      <c r="AL164" s="24"/>
    </row>
    <row r="165" spans="35:38" x14ac:dyDescent="0.25">
      <c r="AI165" s="23"/>
      <c r="AL165" s="24"/>
    </row>
    <row r="166" spans="35:38" x14ac:dyDescent="0.25">
      <c r="AI166" s="23"/>
      <c r="AL166" s="24"/>
    </row>
    <row r="167" spans="35:38" x14ac:dyDescent="0.25">
      <c r="AI167" s="23"/>
      <c r="AL167" s="24"/>
    </row>
    <row r="168" spans="35:38" x14ac:dyDescent="0.25">
      <c r="AI168" s="23"/>
      <c r="AL168" s="24"/>
    </row>
    <row r="169" spans="35:38" x14ac:dyDescent="0.25">
      <c r="AI169" s="23"/>
      <c r="AL169" s="24"/>
    </row>
    <row r="170" spans="35:38" x14ac:dyDescent="0.25">
      <c r="AI170" s="23"/>
      <c r="AL170" s="24"/>
    </row>
    <row r="171" spans="35:38" x14ac:dyDescent="0.25">
      <c r="AI171" s="23"/>
      <c r="AL171" s="24"/>
    </row>
    <row r="172" spans="35:38" x14ac:dyDescent="0.25">
      <c r="AI172" s="23"/>
      <c r="AL172" s="24"/>
    </row>
    <row r="173" spans="35:38" x14ac:dyDescent="0.25">
      <c r="AI173" s="23"/>
      <c r="AL173" s="24"/>
    </row>
    <row r="174" spans="35:38" x14ac:dyDescent="0.25">
      <c r="AI174" s="23"/>
      <c r="AL174" s="24"/>
    </row>
    <row r="175" spans="35:38" x14ac:dyDescent="0.25">
      <c r="AI175" s="23"/>
      <c r="AL175" s="24"/>
    </row>
    <row r="176" spans="35:38" x14ac:dyDescent="0.25">
      <c r="AI176" s="23"/>
      <c r="AL176" s="24"/>
    </row>
    <row r="177" spans="35:38" x14ac:dyDescent="0.25">
      <c r="AI177" s="23"/>
      <c r="AL177" s="24"/>
    </row>
    <row r="178" spans="35:38" x14ac:dyDescent="0.25">
      <c r="AI178" s="23"/>
      <c r="AL178" s="24"/>
    </row>
    <row r="179" spans="35:38" x14ac:dyDescent="0.25">
      <c r="AI179" s="23"/>
      <c r="AL179" s="24"/>
    </row>
    <row r="180" spans="35:38" x14ac:dyDescent="0.25">
      <c r="AI180" s="23"/>
      <c r="AL180" s="24"/>
    </row>
    <row r="181" spans="35:38" x14ac:dyDescent="0.25">
      <c r="AI181" s="23"/>
      <c r="AL181" s="24"/>
    </row>
    <row r="182" spans="35:38" x14ac:dyDescent="0.25">
      <c r="AI182" s="23"/>
      <c r="AL182" s="24"/>
    </row>
    <row r="183" spans="35:38" x14ac:dyDescent="0.25">
      <c r="AI183" s="23"/>
      <c r="AL183" s="24"/>
    </row>
    <row r="184" spans="35:38" x14ac:dyDescent="0.25">
      <c r="AI184" s="23"/>
      <c r="AL184" s="24"/>
    </row>
    <row r="185" spans="35:38" x14ac:dyDescent="0.25">
      <c r="AI185" s="23"/>
      <c r="AL185" s="24"/>
    </row>
    <row r="186" spans="35:38" x14ac:dyDescent="0.25">
      <c r="AI186" s="23"/>
      <c r="AL186" s="24"/>
    </row>
    <row r="187" spans="35:38" x14ac:dyDescent="0.25">
      <c r="AI187" s="23"/>
      <c r="AL187" s="24"/>
    </row>
    <row r="188" spans="35:38" x14ac:dyDescent="0.25">
      <c r="AI188" s="23"/>
      <c r="AL188" s="24"/>
    </row>
    <row r="189" spans="35:38" x14ac:dyDescent="0.25">
      <c r="AI189" s="23"/>
      <c r="AL189" s="24"/>
    </row>
    <row r="190" spans="35:38" x14ac:dyDescent="0.25">
      <c r="AI190" s="23"/>
      <c r="AL190" s="24"/>
    </row>
    <row r="191" spans="35:38" x14ac:dyDescent="0.25">
      <c r="AI191" s="23"/>
      <c r="AL191" s="24"/>
    </row>
    <row r="192" spans="35:38" x14ac:dyDescent="0.25">
      <c r="AI192" s="23"/>
      <c r="AL192" s="24"/>
    </row>
    <row r="193" spans="35:38" x14ac:dyDescent="0.25">
      <c r="AI193" s="23"/>
      <c r="AL193" s="24"/>
    </row>
    <row r="194" spans="35:38" x14ac:dyDescent="0.25">
      <c r="AI194" s="23"/>
      <c r="AL194" s="24"/>
    </row>
    <row r="195" spans="35:38" x14ac:dyDescent="0.25">
      <c r="AI195" s="23"/>
      <c r="AL195" s="24"/>
    </row>
    <row r="196" spans="35:38" x14ac:dyDescent="0.25">
      <c r="AI196" s="23"/>
      <c r="AL196" s="24"/>
    </row>
    <row r="197" spans="35:38" x14ac:dyDescent="0.25">
      <c r="AI197" s="23"/>
      <c r="AL197" s="24"/>
    </row>
    <row r="198" spans="35:38" x14ac:dyDescent="0.25">
      <c r="AI198" s="23"/>
      <c r="AL198" s="24"/>
    </row>
    <row r="199" spans="35:38" x14ac:dyDescent="0.25">
      <c r="AI199" s="23"/>
      <c r="AL199" s="24"/>
    </row>
    <row r="200" spans="35:38" x14ac:dyDescent="0.25">
      <c r="AI200" s="23"/>
      <c r="AL200" s="24"/>
    </row>
    <row r="201" spans="35:38" x14ac:dyDescent="0.25">
      <c r="AI201" s="23"/>
      <c r="AL201" s="24"/>
    </row>
    <row r="202" spans="35:38" x14ac:dyDescent="0.25">
      <c r="AI202" s="23"/>
      <c r="AL202" s="24"/>
    </row>
    <row r="203" spans="35:38" x14ac:dyDescent="0.25">
      <c r="AI203" s="23"/>
      <c r="AL203" s="24"/>
    </row>
    <row r="204" spans="35:38" x14ac:dyDescent="0.25">
      <c r="AI204" s="23"/>
      <c r="AL204" s="24"/>
    </row>
    <row r="205" spans="35:38" x14ac:dyDescent="0.25">
      <c r="AI205" s="23"/>
      <c r="AL205" s="24"/>
    </row>
    <row r="206" spans="35:38" x14ac:dyDescent="0.25">
      <c r="AI206" s="23"/>
      <c r="AL206" s="24"/>
    </row>
    <row r="207" spans="35:38" x14ac:dyDescent="0.25">
      <c r="AI207" s="23"/>
      <c r="AL207" s="24"/>
    </row>
    <row r="208" spans="35:38" x14ac:dyDescent="0.25">
      <c r="AI208" s="23"/>
      <c r="AL208" s="24"/>
    </row>
    <row r="209" spans="35:38" x14ac:dyDescent="0.25">
      <c r="AI209" s="23"/>
      <c r="AL209" s="24"/>
    </row>
    <row r="210" spans="35:38" x14ac:dyDescent="0.25">
      <c r="AI210" s="23"/>
      <c r="AL210" s="24"/>
    </row>
    <row r="211" spans="35:38" x14ac:dyDescent="0.25">
      <c r="AI211" s="23"/>
      <c r="AL211" s="24"/>
    </row>
    <row r="212" spans="35:38" x14ac:dyDescent="0.25">
      <c r="AI212" s="23"/>
      <c r="AL212" s="24"/>
    </row>
    <row r="213" spans="35:38" x14ac:dyDescent="0.25">
      <c r="AI213" s="23"/>
      <c r="AL213" s="24"/>
    </row>
    <row r="214" spans="35:38" x14ac:dyDescent="0.25">
      <c r="AI214" s="23"/>
      <c r="AL214" s="24"/>
    </row>
    <row r="215" spans="35:38" x14ac:dyDescent="0.25">
      <c r="AI215" s="23"/>
      <c r="AL215" s="24"/>
    </row>
    <row r="216" spans="35:38" x14ac:dyDescent="0.25">
      <c r="AI216" s="23"/>
      <c r="AL216" s="24"/>
    </row>
    <row r="217" spans="35:38" x14ac:dyDescent="0.25">
      <c r="AI217" s="23"/>
      <c r="AL217" s="24"/>
    </row>
    <row r="218" spans="35:38" x14ac:dyDescent="0.25">
      <c r="AI218" s="23"/>
      <c r="AL218" s="24"/>
    </row>
    <row r="219" spans="35:38" x14ac:dyDescent="0.25">
      <c r="AI219" s="23"/>
      <c r="AL219" s="24"/>
    </row>
    <row r="220" spans="35:38" x14ac:dyDescent="0.25">
      <c r="AI220" s="23"/>
      <c r="AL220" s="24"/>
    </row>
    <row r="221" spans="35:38" x14ac:dyDescent="0.25">
      <c r="AI221" s="23"/>
      <c r="AL221" s="24"/>
    </row>
    <row r="222" spans="35:38" x14ac:dyDescent="0.25">
      <c r="AI222" s="23"/>
      <c r="AL222" s="24"/>
    </row>
    <row r="223" spans="35:38" x14ac:dyDescent="0.25">
      <c r="AI223" s="23"/>
      <c r="AL223" s="24"/>
    </row>
    <row r="224" spans="35:38" x14ac:dyDescent="0.25">
      <c r="AI224" s="23"/>
      <c r="AL224" s="24"/>
    </row>
    <row r="225" spans="35:38" x14ac:dyDescent="0.25">
      <c r="AI225" s="23"/>
      <c r="AL225" s="24"/>
    </row>
    <row r="226" spans="35:38" x14ac:dyDescent="0.25">
      <c r="AI226" s="23"/>
      <c r="AL226" s="24"/>
    </row>
    <row r="227" spans="35:38" x14ac:dyDescent="0.25">
      <c r="AI227" s="23"/>
      <c r="AL227" s="24"/>
    </row>
    <row r="228" spans="35:38" x14ac:dyDescent="0.25">
      <c r="AI228" s="23"/>
      <c r="AL228" s="24"/>
    </row>
    <row r="229" spans="35:38" x14ac:dyDescent="0.25">
      <c r="AI229" s="23"/>
      <c r="AL229" s="24"/>
    </row>
    <row r="230" spans="35:38" x14ac:dyDescent="0.25">
      <c r="AI230" s="23"/>
      <c r="AL230" s="24"/>
    </row>
    <row r="231" spans="35:38" x14ac:dyDescent="0.25">
      <c r="AI231" s="23"/>
      <c r="AL231" s="24"/>
    </row>
    <row r="232" spans="35:38" x14ac:dyDescent="0.25">
      <c r="AI232" s="23"/>
      <c r="AL232" s="24"/>
    </row>
    <row r="233" spans="35:38" x14ac:dyDescent="0.25">
      <c r="AI233" s="23"/>
      <c r="AL233" s="24"/>
    </row>
    <row r="234" spans="35:38" x14ac:dyDescent="0.25">
      <c r="AI234" s="23"/>
      <c r="AL234" s="24"/>
    </row>
    <row r="235" spans="35:38" x14ac:dyDescent="0.25">
      <c r="AI235" s="23"/>
      <c r="AL235" s="24"/>
    </row>
    <row r="236" spans="35:38" x14ac:dyDescent="0.25">
      <c r="AI236" s="23"/>
      <c r="AL236" s="24"/>
    </row>
    <row r="237" spans="35:38" x14ac:dyDescent="0.25">
      <c r="AI237" s="23"/>
      <c r="AL237" s="24"/>
    </row>
    <row r="238" spans="35:38" x14ac:dyDescent="0.25">
      <c r="AI238" s="23"/>
      <c r="AL238" s="24"/>
    </row>
    <row r="239" spans="35:38" x14ac:dyDescent="0.25">
      <c r="AI239" s="23"/>
      <c r="AL239" s="24"/>
    </row>
    <row r="240" spans="35:38" x14ac:dyDescent="0.25">
      <c r="AI240" s="23"/>
      <c r="AL240" s="24"/>
    </row>
    <row r="241" spans="35:38" x14ac:dyDescent="0.25">
      <c r="AI241" s="23"/>
      <c r="AL241" s="24"/>
    </row>
    <row r="242" spans="35:38" x14ac:dyDescent="0.25">
      <c r="AI242" s="23"/>
      <c r="AL242" s="24"/>
    </row>
    <row r="243" spans="35:38" x14ac:dyDescent="0.25">
      <c r="AI243" s="23"/>
      <c r="AL243" s="24"/>
    </row>
    <row r="244" spans="35:38" x14ac:dyDescent="0.25">
      <c r="AI244" s="23"/>
      <c r="AL244" s="24"/>
    </row>
    <row r="245" spans="35:38" x14ac:dyDescent="0.25">
      <c r="AI245" s="23"/>
      <c r="AL245" s="24"/>
    </row>
    <row r="246" spans="35:38" x14ac:dyDescent="0.25">
      <c r="AI246" s="23"/>
      <c r="AL246" s="24"/>
    </row>
    <row r="247" spans="35:38" x14ac:dyDescent="0.25">
      <c r="AI247" s="23"/>
      <c r="AL247" s="24"/>
    </row>
    <row r="248" spans="35:38" x14ac:dyDescent="0.25">
      <c r="AI248" s="23"/>
      <c r="AL248" s="24"/>
    </row>
    <row r="249" spans="35:38" x14ac:dyDescent="0.25">
      <c r="AI249" s="23"/>
      <c r="AL249" s="24"/>
    </row>
    <row r="250" spans="35:38" x14ac:dyDescent="0.25">
      <c r="AI250" s="23"/>
      <c r="AL250" s="24"/>
    </row>
    <row r="251" spans="35:38" x14ac:dyDescent="0.25">
      <c r="AI251" s="23"/>
      <c r="AL251" s="24"/>
    </row>
    <row r="252" spans="35:38" x14ac:dyDescent="0.25">
      <c r="AI252" s="23"/>
      <c r="AL252" s="24"/>
    </row>
    <row r="253" spans="35:38" x14ac:dyDescent="0.25">
      <c r="AI253" s="23"/>
      <c r="AL253" s="24"/>
    </row>
    <row r="254" spans="35:38" x14ac:dyDescent="0.25">
      <c r="AI254" s="23"/>
      <c r="AL254" s="24"/>
    </row>
    <row r="255" spans="35:38" x14ac:dyDescent="0.25">
      <c r="AI255" s="23"/>
      <c r="AL255" s="24"/>
    </row>
    <row r="256" spans="35:38" x14ac:dyDescent="0.25">
      <c r="AI256" s="23"/>
      <c r="AL256" s="24"/>
    </row>
    <row r="257" spans="35:38" x14ac:dyDescent="0.25">
      <c r="AI257" s="23"/>
      <c r="AL257" s="24"/>
    </row>
    <row r="258" spans="35:38" x14ac:dyDescent="0.25">
      <c r="AI258" s="23"/>
      <c r="AL258" s="24"/>
    </row>
    <row r="259" spans="35:38" x14ac:dyDescent="0.25">
      <c r="AI259" s="23"/>
      <c r="AL259" s="24"/>
    </row>
    <row r="260" spans="35:38" x14ac:dyDescent="0.25">
      <c r="AI260" s="23"/>
      <c r="AL260" s="24"/>
    </row>
    <row r="261" spans="35:38" x14ac:dyDescent="0.25">
      <c r="AI261" s="23"/>
      <c r="AL261" s="24"/>
    </row>
    <row r="262" spans="35:38" x14ac:dyDescent="0.25">
      <c r="AI262" s="23"/>
      <c r="AL262" s="24"/>
    </row>
    <row r="263" spans="35:38" x14ac:dyDescent="0.25">
      <c r="AI263" s="23"/>
      <c r="AL263" s="24"/>
    </row>
    <row r="264" spans="35:38" x14ac:dyDescent="0.25">
      <c r="AI264" s="23"/>
      <c r="AL264" s="24"/>
    </row>
    <row r="265" spans="35:38" x14ac:dyDescent="0.25">
      <c r="AI265" s="23"/>
      <c r="AL265" s="24"/>
    </row>
    <row r="266" spans="35:38" x14ac:dyDescent="0.25">
      <c r="AI266" s="23"/>
      <c r="AL266" s="24"/>
    </row>
    <row r="267" spans="35:38" x14ac:dyDescent="0.25">
      <c r="AI267" s="23"/>
      <c r="AL267" s="24"/>
    </row>
    <row r="268" spans="35:38" x14ac:dyDescent="0.25">
      <c r="AI268" s="23"/>
      <c r="AL268" s="24"/>
    </row>
    <row r="269" spans="35:38" x14ac:dyDescent="0.25">
      <c r="AI269" s="23"/>
      <c r="AL269" s="24"/>
    </row>
    <row r="270" spans="35:38" x14ac:dyDescent="0.25">
      <c r="AI270" s="23"/>
      <c r="AL270" s="24"/>
    </row>
    <row r="271" spans="35:38" x14ac:dyDescent="0.25">
      <c r="AI271" s="23"/>
      <c r="AL271" s="24"/>
    </row>
    <row r="272" spans="35:38" x14ac:dyDescent="0.25">
      <c r="AI272" s="23"/>
      <c r="AL272" s="24"/>
    </row>
    <row r="273" spans="35:38" x14ac:dyDescent="0.25">
      <c r="AI273" s="23"/>
      <c r="AL273" s="24"/>
    </row>
    <row r="274" spans="35:38" x14ac:dyDescent="0.25">
      <c r="AI274" s="23"/>
      <c r="AL274" s="24"/>
    </row>
    <row r="275" spans="35:38" x14ac:dyDescent="0.25">
      <c r="AI275" s="23"/>
      <c r="AL275" s="24"/>
    </row>
    <row r="276" spans="35:38" x14ac:dyDescent="0.25">
      <c r="AI276" s="23"/>
      <c r="AL276" s="24"/>
    </row>
    <row r="277" spans="35:38" x14ac:dyDescent="0.25">
      <c r="AI277" s="23"/>
      <c r="AL277" s="24"/>
    </row>
    <row r="278" spans="35:38" x14ac:dyDescent="0.25">
      <c r="AI278" s="23"/>
      <c r="AL278" s="24"/>
    </row>
    <row r="279" spans="35:38" x14ac:dyDescent="0.25">
      <c r="AI279" s="23"/>
      <c r="AL279" s="24"/>
    </row>
    <row r="280" spans="35:38" x14ac:dyDescent="0.25">
      <c r="AI280" s="23"/>
      <c r="AL280" s="24"/>
    </row>
    <row r="281" spans="35:38" x14ac:dyDescent="0.25">
      <c r="AI281" s="23"/>
      <c r="AL281" s="24"/>
    </row>
    <row r="282" spans="35:38" x14ac:dyDescent="0.25">
      <c r="AI282" s="23"/>
      <c r="AL282" s="24"/>
    </row>
    <row r="283" spans="35:38" x14ac:dyDescent="0.25">
      <c r="AI283" s="23"/>
      <c r="AL283" s="24"/>
    </row>
    <row r="284" spans="35:38" x14ac:dyDescent="0.25">
      <c r="AI284" s="23"/>
      <c r="AL284" s="24"/>
    </row>
    <row r="285" spans="35:38" x14ac:dyDescent="0.25">
      <c r="AI285" s="23"/>
      <c r="AL285" s="24"/>
    </row>
    <row r="286" spans="35:38" x14ac:dyDescent="0.25">
      <c r="AI286" s="23"/>
      <c r="AL286" s="24"/>
    </row>
    <row r="287" spans="35:38" x14ac:dyDescent="0.25">
      <c r="AI287" s="23"/>
      <c r="AL287" s="24"/>
    </row>
    <row r="288" spans="35:38" x14ac:dyDescent="0.25">
      <c r="AI288" s="23"/>
      <c r="AL288" s="24"/>
    </row>
    <row r="289" spans="35:38" x14ac:dyDescent="0.25">
      <c r="AI289" s="23"/>
      <c r="AL289" s="24"/>
    </row>
    <row r="290" spans="35:38" x14ac:dyDescent="0.25">
      <c r="AI290" s="23"/>
      <c r="AL290" s="24"/>
    </row>
    <row r="291" spans="35:38" x14ac:dyDescent="0.25">
      <c r="AI291" s="23"/>
      <c r="AL291" s="24"/>
    </row>
    <row r="292" spans="35:38" x14ac:dyDescent="0.25">
      <c r="AI292" s="23"/>
      <c r="AL292" s="24"/>
    </row>
    <row r="293" spans="35:38" x14ac:dyDescent="0.25">
      <c r="AI293" s="23"/>
      <c r="AL293" s="24"/>
    </row>
    <row r="294" spans="35:38" x14ac:dyDescent="0.25">
      <c r="AI294" s="23"/>
      <c r="AL294" s="24"/>
    </row>
    <row r="295" spans="35:38" x14ac:dyDescent="0.25">
      <c r="AI295" s="23"/>
      <c r="AL295" s="24"/>
    </row>
    <row r="296" spans="35:38" x14ac:dyDescent="0.25">
      <c r="AI296" s="23"/>
      <c r="AL296" s="24"/>
    </row>
    <row r="297" spans="35:38" x14ac:dyDescent="0.25">
      <c r="AI297" s="23"/>
      <c r="AL297" s="24"/>
    </row>
    <row r="298" spans="35:38" x14ac:dyDescent="0.25">
      <c r="AI298" s="23"/>
      <c r="AL298" s="24"/>
    </row>
    <row r="299" spans="35:38" x14ac:dyDescent="0.25">
      <c r="AI299" s="23"/>
      <c r="AL299" s="24"/>
    </row>
    <row r="300" spans="35:38" x14ac:dyDescent="0.25">
      <c r="AI300" s="23"/>
      <c r="AL300" s="24"/>
    </row>
    <row r="301" spans="35:38" x14ac:dyDescent="0.25">
      <c r="AI301" s="23"/>
      <c r="AL301" s="24"/>
    </row>
    <row r="302" spans="35:38" x14ac:dyDescent="0.25">
      <c r="AI302" s="23"/>
      <c r="AL302" s="24"/>
    </row>
    <row r="303" spans="35:38" x14ac:dyDescent="0.25">
      <c r="AI303" s="23"/>
      <c r="AL303" s="24"/>
    </row>
    <row r="304" spans="35:38" x14ac:dyDescent="0.25">
      <c r="AI304" s="23"/>
      <c r="AL304" s="24"/>
    </row>
    <row r="305" spans="35:38" x14ac:dyDescent="0.25">
      <c r="AI305" s="23"/>
      <c r="AL305" s="24"/>
    </row>
    <row r="306" spans="35:38" x14ac:dyDescent="0.25">
      <c r="AI306" s="23"/>
      <c r="AL306" s="24"/>
    </row>
    <row r="307" spans="35:38" x14ac:dyDescent="0.25">
      <c r="AI307" s="23"/>
      <c r="AL307" s="24"/>
    </row>
    <row r="308" spans="35:38" x14ac:dyDescent="0.25">
      <c r="AI308" s="23"/>
      <c r="AL308" s="24"/>
    </row>
    <row r="309" spans="35:38" x14ac:dyDescent="0.25">
      <c r="AI309" s="23"/>
      <c r="AL309" s="24"/>
    </row>
    <row r="310" spans="35:38" x14ac:dyDescent="0.25">
      <c r="AI310" s="23"/>
      <c r="AL310" s="24"/>
    </row>
    <row r="311" spans="35:38" x14ac:dyDescent="0.25">
      <c r="AI311" s="23"/>
      <c r="AL311" s="24"/>
    </row>
    <row r="312" spans="35:38" x14ac:dyDescent="0.25">
      <c r="AI312" s="23"/>
      <c r="AL312" s="24"/>
    </row>
    <row r="313" spans="35:38" x14ac:dyDescent="0.25">
      <c r="AI313" s="23"/>
      <c r="AL313" s="24"/>
    </row>
    <row r="314" spans="35:38" x14ac:dyDescent="0.25">
      <c r="AI314" s="23"/>
      <c r="AL314" s="24"/>
    </row>
    <row r="315" spans="35:38" x14ac:dyDescent="0.25">
      <c r="AI315" s="23"/>
      <c r="AL315" s="24"/>
    </row>
    <row r="316" spans="35:38" x14ac:dyDescent="0.25">
      <c r="AI316" s="23"/>
      <c r="AL316" s="24"/>
    </row>
    <row r="317" spans="35:38" x14ac:dyDescent="0.25">
      <c r="AI317" s="23"/>
      <c r="AL317" s="24"/>
    </row>
    <row r="318" spans="35:38" x14ac:dyDescent="0.25">
      <c r="AI318" s="23"/>
      <c r="AL318" s="24"/>
    </row>
    <row r="319" spans="35:38" x14ac:dyDescent="0.25">
      <c r="AI319" s="23"/>
      <c r="AL319" s="24"/>
    </row>
    <row r="320" spans="35:38" x14ac:dyDescent="0.25">
      <c r="AI320" s="23"/>
      <c r="AL320" s="24"/>
    </row>
    <row r="321" spans="35:38" x14ac:dyDescent="0.25">
      <c r="AI321" s="23"/>
      <c r="AL321" s="24"/>
    </row>
    <row r="322" spans="35:38" x14ac:dyDescent="0.25">
      <c r="AI322" s="23"/>
      <c r="AL322" s="24"/>
    </row>
    <row r="323" spans="35:38" x14ac:dyDescent="0.25">
      <c r="AI323" s="23"/>
      <c r="AL323" s="24"/>
    </row>
    <row r="324" spans="35:38" x14ac:dyDescent="0.25">
      <c r="AI324" s="23"/>
      <c r="AL324" s="24"/>
    </row>
    <row r="325" spans="35:38" x14ac:dyDescent="0.25">
      <c r="AI325" s="23"/>
      <c r="AL325" s="24"/>
    </row>
    <row r="326" spans="35:38" x14ac:dyDescent="0.25">
      <c r="AI326" s="23"/>
      <c r="AL326" s="24"/>
    </row>
    <row r="327" spans="35:38" x14ac:dyDescent="0.25">
      <c r="AI327" s="23"/>
      <c r="AL327" s="24"/>
    </row>
    <row r="328" spans="35:38" x14ac:dyDescent="0.25">
      <c r="AI328" s="23"/>
      <c r="AL328" s="24"/>
    </row>
    <row r="329" spans="35:38" x14ac:dyDescent="0.25">
      <c r="AI329" s="23"/>
      <c r="AL329" s="24"/>
    </row>
    <row r="330" spans="35:38" x14ac:dyDescent="0.25">
      <c r="AI330" s="23"/>
      <c r="AL330" s="24"/>
    </row>
    <row r="331" spans="35:38" x14ac:dyDescent="0.25">
      <c r="AI331" s="23"/>
      <c r="AL331" s="24"/>
    </row>
    <row r="332" spans="35:38" x14ac:dyDescent="0.25">
      <c r="AI332" s="23"/>
      <c r="AL332" s="24"/>
    </row>
    <row r="333" spans="35:38" x14ac:dyDescent="0.25">
      <c r="AI333" s="23"/>
      <c r="AL333" s="24"/>
    </row>
    <row r="334" spans="35:38" x14ac:dyDescent="0.25">
      <c r="AI334" s="23"/>
      <c r="AL334" s="24"/>
    </row>
    <row r="335" spans="35:38" x14ac:dyDescent="0.25">
      <c r="AI335" s="23"/>
      <c r="AL335" s="24"/>
    </row>
    <row r="336" spans="35:38" x14ac:dyDescent="0.25">
      <c r="AI336" s="23"/>
      <c r="AL336" s="24"/>
    </row>
    <row r="337" spans="35:38" x14ac:dyDescent="0.25">
      <c r="AI337" s="23"/>
      <c r="AL337" s="24"/>
    </row>
    <row r="338" spans="35:38" x14ac:dyDescent="0.25">
      <c r="AI338" s="23"/>
      <c r="AL338" s="24"/>
    </row>
    <row r="339" spans="35:38" x14ac:dyDescent="0.25">
      <c r="AI339" s="23"/>
      <c r="AL339" s="24"/>
    </row>
    <row r="340" spans="35:38" x14ac:dyDescent="0.25">
      <c r="AI340" s="23"/>
      <c r="AL340" s="24"/>
    </row>
    <row r="341" spans="35:38" x14ac:dyDescent="0.25">
      <c r="AI341" s="23"/>
      <c r="AL341" s="24"/>
    </row>
    <row r="342" spans="35:38" x14ac:dyDescent="0.25">
      <c r="AI342" s="23"/>
      <c r="AL342" s="24"/>
    </row>
    <row r="343" spans="35:38" x14ac:dyDescent="0.25">
      <c r="AI343" s="23"/>
      <c r="AL343" s="24"/>
    </row>
    <row r="344" spans="35:38" x14ac:dyDescent="0.25">
      <c r="AI344" s="23"/>
      <c r="AL344" s="24"/>
    </row>
    <row r="345" spans="35:38" x14ac:dyDescent="0.25">
      <c r="AI345" s="23"/>
      <c r="AL345" s="24"/>
    </row>
    <row r="346" spans="35:38" x14ac:dyDescent="0.25">
      <c r="AI346" s="23"/>
      <c r="AL346" s="24"/>
    </row>
    <row r="347" spans="35:38" x14ac:dyDescent="0.25">
      <c r="AI347" s="23"/>
      <c r="AL347" s="24"/>
    </row>
    <row r="348" spans="35:38" x14ac:dyDescent="0.25">
      <c r="AI348" s="23"/>
      <c r="AL348" s="24"/>
    </row>
    <row r="349" spans="35:38" x14ac:dyDescent="0.25">
      <c r="AI349" s="23"/>
      <c r="AL349" s="24"/>
    </row>
    <row r="350" spans="35:38" x14ac:dyDescent="0.25">
      <c r="AI350" s="23"/>
      <c r="AL350" s="24"/>
    </row>
    <row r="351" spans="35:38" x14ac:dyDescent="0.25">
      <c r="AI351" s="23"/>
      <c r="AL351" s="24"/>
    </row>
    <row r="352" spans="35:38" x14ac:dyDescent="0.25">
      <c r="AI352" s="23"/>
      <c r="AL352" s="24"/>
    </row>
    <row r="353" spans="35:38" x14ac:dyDescent="0.25">
      <c r="AI353" s="23"/>
      <c r="AL353" s="24"/>
    </row>
    <row r="354" spans="35:38" x14ac:dyDescent="0.25">
      <c r="AI354" s="23"/>
      <c r="AL354" s="24"/>
    </row>
    <row r="355" spans="35:38" x14ac:dyDescent="0.25">
      <c r="AI355" s="23"/>
      <c r="AL355" s="24"/>
    </row>
    <row r="356" spans="35:38" x14ac:dyDescent="0.25">
      <c r="AI356" s="23"/>
      <c r="AL356" s="24"/>
    </row>
    <row r="357" spans="35:38" x14ac:dyDescent="0.25">
      <c r="AI357" s="23"/>
      <c r="AL357" s="24"/>
    </row>
    <row r="358" spans="35:38" x14ac:dyDescent="0.25">
      <c r="AI358" s="23"/>
      <c r="AL358" s="24"/>
    </row>
    <row r="359" spans="35:38" x14ac:dyDescent="0.25">
      <c r="AI359" s="23"/>
      <c r="AL359" s="24"/>
    </row>
    <row r="360" spans="35:38" x14ac:dyDescent="0.25">
      <c r="AI360" s="23"/>
      <c r="AL360" s="24"/>
    </row>
    <row r="361" spans="35:38" x14ac:dyDescent="0.25">
      <c r="AI361" s="23"/>
      <c r="AL361" s="24"/>
    </row>
    <row r="362" spans="35:38" x14ac:dyDescent="0.25">
      <c r="AI362" s="23"/>
      <c r="AL362" s="24"/>
    </row>
    <row r="363" spans="35:38" x14ac:dyDescent="0.25">
      <c r="AI363" s="23"/>
      <c r="AL363" s="24"/>
    </row>
    <row r="364" spans="35:38" x14ac:dyDescent="0.25">
      <c r="AI364" s="23"/>
      <c r="AL364" s="24"/>
    </row>
    <row r="365" spans="35:38" x14ac:dyDescent="0.25">
      <c r="AI365" s="23"/>
      <c r="AL365" s="24"/>
    </row>
    <row r="366" spans="35:38" x14ac:dyDescent="0.25">
      <c r="AI366" s="23"/>
      <c r="AL366" s="24"/>
    </row>
    <row r="367" spans="35:38" x14ac:dyDescent="0.25">
      <c r="AI367" s="23"/>
      <c r="AL367" s="24"/>
    </row>
    <row r="368" spans="35:38" x14ac:dyDescent="0.25">
      <c r="AI368" s="23"/>
      <c r="AL368" s="24"/>
    </row>
    <row r="369" spans="35:38" x14ac:dyDescent="0.25">
      <c r="AI369" s="23"/>
      <c r="AL369" s="24"/>
    </row>
    <row r="370" spans="35:38" x14ac:dyDescent="0.25">
      <c r="AI370" s="23"/>
      <c r="AL370" s="24"/>
    </row>
    <row r="371" spans="35:38" x14ac:dyDescent="0.25">
      <c r="AI371" s="23"/>
      <c r="AL371" s="24"/>
    </row>
    <row r="372" spans="35:38" x14ac:dyDescent="0.25">
      <c r="AI372" s="23"/>
      <c r="AL372" s="24"/>
    </row>
    <row r="373" spans="35:38" x14ac:dyDescent="0.25">
      <c r="AI373" s="23"/>
      <c r="AL373" s="24"/>
    </row>
    <row r="374" spans="35:38" x14ac:dyDescent="0.25">
      <c r="AI374" s="23"/>
      <c r="AL374" s="24"/>
    </row>
    <row r="375" spans="35:38" x14ac:dyDescent="0.25">
      <c r="AI375" s="23"/>
      <c r="AL375" s="24"/>
    </row>
    <row r="376" spans="35:38" x14ac:dyDescent="0.25">
      <c r="AI376" s="23"/>
      <c r="AL376" s="24"/>
    </row>
    <row r="377" spans="35:38" x14ac:dyDescent="0.25">
      <c r="AI377" s="23"/>
      <c r="AL377" s="24"/>
    </row>
    <row r="378" spans="35:38" x14ac:dyDescent="0.25">
      <c r="AI378" s="23"/>
      <c r="AL378" s="24"/>
    </row>
    <row r="379" spans="35:38" x14ac:dyDescent="0.25">
      <c r="AI379" s="23"/>
      <c r="AL379" s="24"/>
    </row>
    <row r="380" spans="35:38" x14ac:dyDescent="0.25">
      <c r="AI380" s="23"/>
      <c r="AL380" s="24"/>
    </row>
    <row r="381" spans="35:38" x14ac:dyDescent="0.25">
      <c r="AI381" s="23"/>
      <c r="AL381" s="24"/>
    </row>
    <row r="382" spans="35:38" x14ac:dyDescent="0.25">
      <c r="AI382" s="23"/>
      <c r="AL382" s="24"/>
    </row>
    <row r="383" spans="35:38" x14ac:dyDescent="0.25">
      <c r="AI383" s="23"/>
      <c r="AL383" s="24"/>
    </row>
    <row r="384" spans="35:38" x14ac:dyDescent="0.25">
      <c r="AI384" s="23"/>
      <c r="AL384" s="24"/>
    </row>
    <row r="385" spans="35:38" x14ac:dyDescent="0.25">
      <c r="AI385" s="23"/>
      <c r="AL385" s="24"/>
    </row>
    <row r="386" spans="35:38" x14ac:dyDescent="0.25">
      <c r="AI386" s="23"/>
      <c r="AL386" s="24"/>
    </row>
    <row r="387" spans="35:38" x14ac:dyDescent="0.25">
      <c r="AI387" s="23"/>
      <c r="AL387" s="24"/>
    </row>
    <row r="388" spans="35:38" x14ac:dyDescent="0.25">
      <c r="AI388" s="23"/>
      <c r="AL388" s="24"/>
    </row>
    <row r="389" spans="35:38" x14ac:dyDescent="0.25">
      <c r="AI389" s="23"/>
      <c r="AL389" s="24"/>
    </row>
    <row r="390" spans="35:38" x14ac:dyDescent="0.25">
      <c r="AI390" s="23"/>
      <c r="AL390" s="24"/>
    </row>
    <row r="391" spans="35:38" x14ac:dyDescent="0.25">
      <c r="AI391" s="23"/>
      <c r="AL391" s="24"/>
    </row>
    <row r="392" spans="35:38" x14ac:dyDescent="0.25">
      <c r="AI392" s="23"/>
      <c r="AL392" s="24"/>
    </row>
    <row r="393" spans="35:38" x14ac:dyDescent="0.25">
      <c r="AI393" s="23"/>
      <c r="AL393" s="24"/>
    </row>
    <row r="394" spans="35:38" x14ac:dyDescent="0.25">
      <c r="AI394" s="23"/>
      <c r="AL394" s="24"/>
    </row>
    <row r="395" spans="35:38" x14ac:dyDescent="0.25">
      <c r="AI395" s="23"/>
      <c r="AL395" s="24"/>
    </row>
    <row r="396" spans="35:38" x14ac:dyDescent="0.25">
      <c r="AI396" s="23"/>
      <c r="AL396" s="24"/>
    </row>
    <row r="397" spans="35:38" x14ac:dyDescent="0.25">
      <c r="AI397" s="23"/>
      <c r="AL397" s="24"/>
    </row>
    <row r="398" spans="35:38" x14ac:dyDescent="0.25">
      <c r="AI398" s="23"/>
      <c r="AL398" s="24"/>
    </row>
    <row r="399" spans="35:38" x14ac:dyDescent="0.25">
      <c r="AI399" s="23"/>
      <c r="AL399" s="24"/>
    </row>
    <row r="400" spans="35:38" x14ac:dyDescent="0.25">
      <c r="AI400" s="23"/>
      <c r="AL400" s="24"/>
    </row>
    <row r="401" spans="35:38" x14ac:dyDescent="0.25">
      <c r="AI401" s="23"/>
      <c r="AL401" s="24"/>
    </row>
    <row r="402" spans="35:38" x14ac:dyDescent="0.25">
      <c r="AI402" s="23"/>
      <c r="AL402" s="24"/>
    </row>
    <row r="403" spans="35:38" x14ac:dyDescent="0.25">
      <c r="AI403" s="23"/>
      <c r="AL403" s="24"/>
    </row>
    <row r="404" spans="35:38" x14ac:dyDescent="0.25">
      <c r="AI404" s="23"/>
      <c r="AL404" s="24"/>
    </row>
    <row r="405" spans="35:38" x14ac:dyDescent="0.25">
      <c r="AI405" s="23"/>
      <c r="AL405" s="24"/>
    </row>
    <row r="406" spans="35:38" x14ac:dyDescent="0.25">
      <c r="AI406" s="23"/>
      <c r="AL406" s="24"/>
    </row>
    <row r="407" spans="35:38" x14ac:dyDescent="0.25">
      <c r="AI407" s="23"/>
      <c r="AL407" s="24"/>
    </row>
    <row r="408" spans="35:38" x14ac:dyDescent="0.25">
      <c r="AI408" s="23"/>
      <c r="AL408" s="24"/>
    </row>
    <row r="409" spans="35:38" x14ac:dyDescent="0.25">
      <c r="AI409" s="23"/>
      <c r="AL409" s="24"/>
    </row>
    <row r="410" spans="35:38" x14ac:dyDescent="0.25">
      <c r="AI410" s="23"/>
      <c r="AL410" s="24"/>
    </row>
    <row r="411" spans="35:38" x14ac:dyDescent="0.25">
      <c r="AI411" s="23"/>
      <c r="AL411" s="24"/>
    </row>
    <row r="412" spans="35:38" x14ac:dyDescent="0.25">
      <c r="AI412" s="23"/>
      <c r="AL412" s="24"/>
    </row>
    <row r="413" spans="35:38" x14ac:dyDescent="0.25">
      <c r="AI413" s="23"/>
      <c r="AL413" s="24"/>
    </row>
    <row r="414" spans="35:38" x14ac:dyDescent="0.25">
      <c r="AI414" s="23"/>
      <c r="AL414" s="24"/>
    </row>
    <row r="415" spans="35:38" x14ac:dyDescent="0.25">
      <c r="AI415" s="23"/>
      <c r="AL415" s="24"/>
    </row>
    <row r="416" spans="35:38" x14ac:dyDescent="0.25">
      <c r="AI416" s="23"/>
      <c r="AL416" s="24"/>
    </row>
    <row r="417" spans="35:38" x14ac:dyDescent="0.25">
      <c r="AI417" s="23"/>
      <c r="AL417" s="24"/>
    </row>
    <row r="418" spans="35:38" x14ac:dyDescent="0.25">
      <c r="AI418" s="23"/>
      <c r="AL418" s="24"/>
    </row>
  </sheetData>
  <mergeCells count="393">
    <mergeCell ref="A57:F57"/>
    <mergeCell ref="BF15:BH16"/>
    <mergeCell ref="BH38:BH39"/>
    <mergeCell ref="BF35:BF37"/>
    <mergeCell ref="BH42:BH44"/>
    <mergeCell ref="BE40:BE41"/>
    <mergeCell ref="AY40:AY41"/>
    <mergeCell ref="BH32:BH34"/>
    <mergeCell ref="BH40:BH41"/>
    <mergeCell ref="BH28:BH31"/>
    <mergeCell ref="BH35:BH37"/>
    <mergeCell ref="AL42:AL44"/>
    <mergeCell ref="S42:S44"/>
    <mergeCell ref="T42:T44"/>
    <mergeCell ref="P42:P44"/>
    <mergeCell ref="AR40:AR41"/>
    <mergeCell ref="AS40:AS41"/>
    <mergeCell ref="AV38:AV39"/>
    <mergeCell ref="AY38:AY39"/>
    <mergeCell ref="AT40:AT41"/>
    <mergeCell ref="AU40:AU41"/>
    <mergeCell ref="AT42:AT44"/>
    <mergeCell ref="AV40:AV41"/>
    <mergeCell ref="AR42:AR44"/>
    <mergeCell ref="AW40:AW41"/>
    <mergeCell ref="AU38:AU39"/>
    <mergeCell ref="AV42:AV44"/>
    <mergeCell ref="AX38:AX39"/>
    <mergeCell ref="AO35:AO37"/>
    <mergeCell ref="AP35:AP37"/>
    <mergeCell ref="AO42:AO44"/>
    <mergeCell ref="AP42:AP44"/>
    <mergeCell ref="AO38:AO39"/>
    <mergeCell ref="AW42:AW44"/>
    <mergeCell ref="BB38:BB39"/>
    <mergeCell ref="BC38:BC39"/>
    <mergeCell ref="BC42:BC44"/>
    <mergeCell ref="BA40:BA41"/>
    <mergeCell ref="BB40:BB41"/>
    <mergeCell ref="BG40:BG41"/>
    <mergeCell ref="BG42:BG44"/>
    <mergeCell ref="BG32:BG34"/>
    <mergeCell ref="BG28:BG31"/>
    <mergeCell ref="BC32:BC34"/>
    <mergeCell ref="BE28:BE31"/>
    <mergeCell ref="BB28:BB31"/>
    <mergeCell ref="BC28:BC31"/>
    <mergeCell ref="BB42:BB44"/>
    <mergeCell ref="BD42:BD44"/>
    <mergeCell ref="BE42:BE44"/>
    <mergeCell ref="BG38:BG39"/>
    <mergeCell ref="BE32:BE34"/>
    <mergeCell ref="BE38:BE39"/>
    <mergeCell ref="BF38:BF39"/>
    <mergeCell ref="BC40:BC41"/>
    <mergeCell ref="BF40:BF41"/>
    <mergeCell ref="BD40:BD41"/>
    <mergeCell ref="BF32:BF34"/>
    <mergeCell ref="BG24:BG27"/>
    <mergeCell ref="AN32:AN34"/>
    <mergeCell ref="AO32:AO34"/>
    <mergeCell ref="AU42:AU44"/>
    <mergeCell ref="AZ42:AZ44"/>
    <mergeCell ref="AS32:AS34"/>
    <mergeCell ref="AT32:AT34"/>
    <mergeCell ref="AX42:AX44"/>
    <mergeCell ref="AY42:AY44"/>
    <mergeCell ref="AZ35:AZ37"/>
    <mergeCell ref="AT35:AT37"/>
    <mergeCell ref="AU35:AU37"/>
    <mergeCell ref="AZ40:AZ41"/>
    <mergeCell ref="AZ32:AZ34"/>
    <mergeCell ref="AU32:AU34"/>
    <mergeCell ref="AX40:AX41"/>
    <mergeCell ref="BA42:BA44"/>
    <mergeCell ref="BA32:BA34"/>
    <mergeCell ref="BB32:BB34"/>
    <mergeCell ref="BA28:BA31"/>
    <mergeCell ref="BG35:BG37"/>
    <mergeCell ref="BC35:BC37"/>
    <mergeCell ref="BD35:BD37"/>
    <mergeCell ref="BA38:BA39"/>
    <mergeCell ref="BE35:BE37"/>
    <mergeCell ref="BD38:BD39"/>
    <mergeCell ref="AO15:AO17"/>
    <mergeCell ref="AP15:AP17"/>
    <mergeCell ref="AQ15:AQ17"/>
    <mergeCell ref="AW14:BH14"/>
    <mergeCell ref="T40:T41"/>
    <mergeCell ref="S40:S41"/>
    <mergeCell ref="R40:R41"/>
    <mergeCell ref="AZ19:AZ23"/>
    <mergeCell ref="AQ35:AQ37"/>
    <mergeCell ref="AX35:AX37"/>
    <mergeCell ref="AY35:AY37"/>
    <mergeCell ref="AT38:AT39"/>
    <mergeCell ref="AQ19:AQ23"/>
    <mergeCell ref="AN19:AN23"/>
    <mergeCell ref="AV35:AV37"/>
    <mergeCell ref="AW35:AW37"/>
    <mergeCell ref="AU28:AU31"/>
    <mergeCell ref="AR28:AR31"/>
    <mergeCell ref="AR32:AR34"/>
    <mergeCell ref="AP28:AP31"/>
    <mergeCell ref="BG19:BG23"/>
    <mergeCell ref="BH19:BH23"/>
    <mergeCell ref="BD19:BD23"/>
    <mergeCell ref="BF28:BF31"/>
    <mergeCell ref="AM40:AM41"/>
    <mergeCell ref="AQ32:AQ34"/>
    <mergeCell ref="BF19:BF23"/>
    <mergeCell ref="S38:S39"/>
    <mergeCell ref="AW38:AW39"/>
    <mergeCell ref="AZ38:AZ39"/>
    <mergeCell ref="AQ14:AV14"/>
    <mergeCell ref="Z16:AA16"/>
    <mergeCell ref="AB16:AE16"/>
    <mergeCell ref="AF15:AH15"/>
    <mergeCell ref="AF16:AH16"/>
    <mergeCell ref="BD15:BD17"/>
    <mergeCell ref="AR15:AR17"/>
    <mergeCell ref="BD28:BD31"/>
    <mergeCell ref="AX15:AX17"/>
    <mergeCell ref="AO19:AO23"/>
    <mergeCell ref="AS15:AS17"/>
    <mergeCell ref="AT15:AT17"/>
    <mergeCell ref="H14:AH14"/>
    <mergeCell ref="AI14:AL16"/>
    <mergeCell ref="H15:T16"/>
    <mergeCell ref="AY15:BA16"/>
    <mergeCell ref="AM15:AM17"/>
    <mergeCell ref="AM14:AP14"/>
    <mergeCell ref="AX28:AX31"/>
    <mergeCell ref="AS28:AS31"/>
    <mergeCell ref="AT28:AT31"/>
    <mergeCell ref="AQ28:AQ31"/>
    <mergeCell ref="G28:G31"/>
    <mergeCell ref="D28:D31"/>
    <mergeCell ref="H24:H27"/>
    <mergeCell ref="G24:G27"/>
    <mergeCell ref="F24:F27"/>
    <mergeCell ref="E24:E27"/>
    <mergeCell ref="D24:D27"/>
    <mergeCell ref="B19:B23"/>
    <mergeCell ref="C19:C23"/>
    <mergeCell ref="D19:D23"/>
    <mergeCell ref="E19:E23"/>
    <mergeCell ref="F19:F23"/>
    <mergeCell ref="G19:G23"/>
    <mergeCell ref="V15:AE15"/>
    <mergeCell ref="V16:Y16"/>
    <mergeCell ref="H19:H23"/>
    <mergeCell ref="A14:G16"/>
    <mergeCell ref="A19:A23"/>
    <mergeCell ref="I19:I23"/>
    <mergeCell ref="M19:M23"/>
    <mergeCell ref="N19:N23"/>
    <mergeCell ref="O19:O23"/>
    <mergeCell ref="P19:P23"/>
    <mergeCell ref="J19:J23"/>
    <mergeCell ref="K19:K23"/>
    <mergeCell ref="S19:S23"/>
    <mergeCell ref="R19:R23"/>
    <mergeCell ref="A17:A18"/>
    <mergeCell ref="BE15:BE17"/>
    <mergeCell ref="BE19:BE23"/>
    <mergeCell ref="AR19:AR23"/>
    <mergeCell ref="BC19:BC23"/>
    <mergeCell ref="AY19:AY23"/>
    <mergeCell ref="AU19:AU23"/>
    <mergeCell ref="AV19:AV23"/>
    <mergeCell ref="AW19:AW23"/>
    <mergeCell ref="L19:L23"/>
    <mergeCell ref="AX19:AX23"/>
    <mergeCell ref="AP19:AP23"/>
    <mergeCell ref="T19:T23"/>
    <mergeCell ref="BB19:BB23"/>
    <mergeCell ref="AS19:AS23"/>
    <mergeCell ref="AT19:AT23"/>
    <mergeCell ref="Q19:Q23"/>
    <mergeCell ref="AL19:AL23"/>
    <mergeCell ref="AM19:AM23"/>
    <mergeCell ref="AU15:AU17"/>
    <mergeCell ref="AV15:AV17"/>
    <mergeCell ref="AW15:AW17"/>
    <mergeCell ref="BB15:BC16"/>
    <mergeCell ref="BA19:BA23"/>
    <mergeCell ref="AN15:AN17"/>
    <mergeCell ref="K35:K37"/>
    <mergeCell ref="K32:K34"/>
    <mergeCell ref="L35:L37"/>
    <mergeCell ref="AZ24:AZ27"/>
    <mergeCell ref="F28:F31"/>
    <mergeCell ref="AN28:AN31"/>
    <mergeCell ref="AO28:AO31"/>
    <mergeCell ref="AZ28:AZ31"/>
    <mergeCell ref="AV28:AV31"/>
    <mergeCell ref="AW28:AW31"/>
    <mergeCell ref="R28:R31"/>
    <mergeCell ref="I28:I31"/>
    <mergeCell ref="H28:H31"/>
    <mergeCell ref="K28:K31"/>
    <mergeCell ref="L28:L31"/>
    <mergeCell ref="AY28:AY31"/>
    <mergeCell ref="J24:J27"/>
    <mergeCell ref="I24:I27"/>
    <mergeCell ref="N28:N31"/>
    <mergeCell ref="O28:O31"/>
    <mergeCell ref="P28:P31"/>
    <mergeCell ref="Q28:Q31"/>
    <mergeCell ref="J28:J31"/>
    <mergeCell ref="S28:S31"/>
    <mergeCell ref="M35:M37"/>
    <mergeCell ref="O35:O37"/>
    <mergeCell ref="M38:M39"/>
    <mergeCell ref="N38:N39"/>
    <mergeCell ref="P32:P34"/>
    <mergeCell ref="P38:P39"/>
    <mergeCell ref="M32:M34"/>
    <mergeCell ref="N32:N34"/>
    <mergeCell ref="O32:O34"/>
    <mergeCell ref="B40:B41"/>
    <mergeCell ref="O40:O41"/>
    <mergeCell ref="H42:H44"/>
    <mergeCell ref="R38:R39"/>
    <mergeCell ref="Q38:Q39"/>
    <mergeCell ref="M40:M41"/>
    <mergeCell ref="O38:O39"/>
    <mergeCell ref="K38:K39"/>
    <mergeCell ref="L38:L39"/>
    <mergeCell ref="D40:D41"/>
    <mergeCell ref="L42:L44"/>
    <mergeCell ref="Q40:Q41"/>
    <mergeCell ref="P40:P41"/>
    <mergeCell ref="K42:K44"/>
    <mergeCell ref="N42:N44"/>
    <mergeCell ref="M42:M44"/>
    <mergeCell ref="O42:O44"/>
    <mergeCell ref="G42:G44"/>
    <mergeCell ref="E42:E44"/>
    <mergeCell ref="C40:C41"/>
    <mergeCell ref="J38:J39"/>
    <mergeCell ref="E38:E39"/>
    <mergeCell ref="C38:C39"/>
    <mergeCell ref="D38:D39"/>
    <mergeCell ref="J32:J34"/>
    <mergeCell ref="I38:I39"/>
    <mergeCell ref="AQ38:AQ39"/>
    <mergeCell ref="AR38:AR39"/>
    <mergeCell ref="B38:B39"/>
    <mergeCell ref="G32:G34"/>
    <mergeCell ref="J35:J37"/>
    <mergeCell ref="AM35:AM37"/>
    <mergeCell ref="AM32:AM34"/>
    <mergeCell ref="AM38:AM39"/>
    <mergeCell ref="AN38:AN39"/>
    <mergeCell ref="I32:I34"/>
    <mergeCell ref="Q32:Q34"/>
    <mergeCell ref="E32:E34"/>
    <mergeCell ref="H35:H37"/>
    <mergeCell ref="P35:P37"/>
    <mergeCell ref="Q35:Q37"/>
    <mergeCell ref="R35:R37"/>
    <mergeCell ref="R32:R34"/>
    <mergeCell ref="S32:S34"/>
    <mergeCell ref="S35:S37"/>
    <mergeCell ref="L32:L34"/>
    <mergeCell ref="H32:H34"/>
    <mergeCell ref="N35:N37"/>
    <mergeCell ref="BF42:BF44"/>
    <mergeCell ref="T32:T34"/>
    <mergeCell ref="T35:T37"/>
    <mergeCell ref="AR35:AR37"/>
    <mergeCell ref="AL32:AL34"/>
    <mergeCell ref="AL35:AL37"/>
    <mergeCell ref="AN35:AN37"/>
    <mergeCell ref="BA35:BA37"/>
    <mergeCell ref="BB35:BB37"/>
    <mergeCell ref="BD32:BD34"/>
    <mergeCell ref="T38:T39"/>
    <mergeCell ref="AP38:AP39"/>
    <mergeCell ref="AS35:AS37"/>
    <mergeCell ref="AL38:AL39"/>
    <mergeCell ref="AV32:AV34"/>
    <mergeCell ref="AY32:AY34"/>
    <mergeCell ref="AP32:AP34"/>
    <mergeCell ref="AW32:AW34"/>
    <mergeCell ref="AX32:AX34"/>
    <mergeCell ref="AP40:AP41"/>
    <mergeCell ref="AO40:AO41"/>
    <mergeCell ref="AS42:AS44"/>
    <mergeCell ref="AQ42:AQ44"/>
    <mergeCell ref="AS38:AS39"/>
    <mergeCell ref="A40:A41"/>
    <mergeCell ref="B42:B44"/>
    <mergeCell ref="A38:A39"/>
    <mergeCell ref="G38:G39"/>
    <mergeCell ref="AL40:AL41"/>
    <mergeCell ref="AM42:AM44"/>
    <mergeCell ref="AN42:AN44"/>
    <mergeCell ref="AN40:AN41"/>
    <mergeCell ref="Q42:Q44"/>
    <mergeCell ref="F42:F44"/>
    <mergeCell ref="G40:G41"/>
    <mergeCell ref="J42:J44"/>
    <mergeCell ref="L40:L41"/>
    <mergeCell ref="K40:K41"/>
    <mergeCell ref="N40:N41"/>
    <mergeCell ref="R42:R44"/>
    <mergeCell ref="H38:H39"/>
    <mergeCell ref="F38:F39"/>
    <mergeCell ref="I42:I44"/>
    <mergeCell ref="I40:I41"/>
    <mergeCell ref="H40:H41"/>
    <mergeCell ref="J40:J41"/>
    <mergeCell ref="E40:E41"/>
    <mergeCell ref="F40:F41"/>
    <mergeCell ref="A35:A37"/>
    <mergeCell ref="A32:A34"/>
    <mergeCell ref="A28:A31"/>
    <mergeCell ref="C35:C37"/>
    <mergeCell ref="D35:D37"/>
    <mergeCell ref="E35:E37"/>
    <mergeCell ref="F35:F37"/>
    <mergeCell ref="G35:G37"/>
    <mergeCell ref="B28:B31"/>
    <mergeCell ref="C28:C31"/>
    <mergeCell ref="D32:D34"/>
    <mergeCell ref="B35:B37"/>
    <mergeCell ref="B32:B34"/>
    <mergeCell ref="C32:C34"/>
    <mergeCell ref="E28:E31"/>
    <mergeCell ref="F32:F34"/>
    <mergeCell ref="A42:A44"/>
    <mergeCell ref="D42:D44"/>
    <mergeCell ref="C42:C44"/>
    <mergeCell ref="I35:I37"/>
    <mergeCell ref="AY24:AY27"/>
    <mergeCell ref="AK19:AK23"/>
    <mergeCell ref="AJ19:AJ23"/>
    <mergeCell ref="T24:T27"/>
    <mergeCell ref="S24:S27"/>
    <mergeCell ref="R24:R27"/>
    <mergeCell ref="Q24:Q27"/>
    <mergeCell ref="P24:P27"/>
    <mergeCell ref="O24:O27"/>
    <mergeCell ref="N24:N27"/>
    <mergeCell ref="M24:M27"/>
    <mergeCell ref="L24:L27"/>
    <mergeCell ref="K24:K27"/>
    <mergeCell ref="BB24:BB27"/>
    <mergeCell ref="BC24:BC27"/>
    <mergeCell ref="BD24:BD27"/>
    <mergeCell ref="BE24:BE27"/>
    <mergeCell ref="BF24:BF27"/>
    <mergeCell ref="BA24:BA27"/>
    <mergeCell ref="AJ35:AJ37"/>
    <mergeCell ref="AK35:AK37"/>
    <mergeCell ref="AJ38:AJ39"/>
    <mergeCell ref="AK38:AK39"/>
    <mergeCell ref="AI40:AI41"/>
    <mergeCell ref="AJ40:AJ41"/>
    <mergeCell ref="AK40:AK41"/>
    <mergeCell ref="AQ24:AQ27"/>
    <mergeCell ref="AR24:AR27"/>
    <mergeCell ref="AS24:AS27"/>
    <mergeCell ref="AT24:AT27"/>
    <mergeCell ref="AU24:AU27"/>
    <mergeCell ref="AV24:AV27"/>
    <mergeCell ref="AW24:AW27"/>
    <mergeCell ref="AX24:AX27"/>
    <mergeCell ref="AQ40:AQ41"/>
    <mergeCell ref="AM28:AM31"/>
    <mergeCell ref="AL28:AL31"/>
    <mergeCell ref="M28:M31"/>
    <mergeCell ref="T28:T31"/>
    <mergeCell ref="AJ42:AJ44"/>
    <mergeCell ref="AK42:AK44"/>
    <mergeCell ref="BH24:BH27"/>
    <mergeCell ref="B24:B27"/>
    <mergeCell ref="A24:A27"/>
    <mergeCell ref="AK28:AK31"/>
    <mergeCell ref="AJ28:AJ31"/>
    <mergeCell ref="AJ32:AJ34"/>
    <mergeCell ref="AK32:AK34"/>
    <mergeCell ref="C24:C27"/>
    <mergeCell ref="AJ24:AJ27"/>
    <mergeCell ref="AK24:AK27"/>
    <mergeCell ref="AL24:AL27"/>
    <mergeCell ref="AM24:AM27"/>
    <mergeCell ref="AN24:AN27"/>
    <mergeCell ref="AO24:AO27"/>
    <mergeCell ref="AP24:AP27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6" fitToHeight="0" orientation="landscape" r:id="rId1"/>
  <colBreaks count="4" manualBreakCount="4">
    <brk id="7" max="1048575" man="1"/>
    <brk id="21" max="1048575" man="1"/>
    <brk id="38" max="1048575" man="1"/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LICITAÇÕES JAN 2024</vt:lpstr>
      <vt:lpstr>'RBPREV LICITAÇÕES JAN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2024-02-05T17:53:40Z</cp:lastPrinted>
  <dcterms:created xsi:type="dcterms:W3CDTF">2013-10-11T22:10:57Z</dcterms:created>
  <dcterms:modified xsi:type="dcterms:W3CDTF">2024-04-08T18:52:09Z</dcterms:modified>
</cp:coreProperties>
</file>