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5720"/>
  </bookViews>
  <sheets>
    <sheet name="RBPREV LICITAÇÃO AGO 2023" sheetId="2" r:id="rId1"/>
  </sheets>
  <definedNames>
    <definedName name="_xlnm.Print_Area" localSheetId="0">'RBPREV LICITAÇÃO AGO 2023'!$A$4:$BH$44</definedName>
  </definedNames>
  <calcPr calcId="125725"/>
</workbook>
</file>

<file path=xl/calcChain.xml><?xml version="1.0" encoding="utf-8"?>
<calcChain xmlns="http://schemas.openxmlformats.org/spreadsheetml/2006/main">
  <c r="AL38" i="2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19"/>
  <c r="AK38"/>
  <c r="AJ38"/>
  <c r="AI20"/>
  <c r="AI38" s="1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19"/>
  <c r="AH38"/>
  <c r="AE38"/>
  <c r="AD38"/>
  <c r="S38"/>
  <c r="R38"/>
  <c r="L38"/>
  <c r="L17" l="1"/>
  <c r="BD38" l="1"/>
  <c r="BE38"/>
</calcChain>
</file>

<file path=xl/comments1.xml><?xml version="1.0" encoding="utf-8"?>
<comments xmlns="http://schemas.openxmlformats.org/spreadsheetml/2006/main">
  <authors>
    <author>06</author>
  </authors>
  <commentList>
    <comment ref="AJ17" author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2023</t>
        </r>
      </text>
    </comment>
  </commentList>
</comments>
</file>

<file path=xl/sharedStrings.xml><?xml version="1.0" encoding="utf-8"?>
<sst xmlns="http://schemas.openxmlformats.org/spreadsheetml/2006/main" count="480" uniqueCount="367">
  <si>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</si>
  <si>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</si>
  <si>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</si>
  <si>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</si>
  <si>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</si>
  <si>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</si>
  <si>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</si>
  <si>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</si>
  <si>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</si>
  <si>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</si>
  <si>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</si>
  <si>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</si>
  <si>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</si>
  <si>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</si>
  <si>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</si>
  <si>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</si>
  <si>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</si>
  <si>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</si>
  <si>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</si>
  <si>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</si>
  <si>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</si>
  <si>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</si>
  <si>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</si>
  <si>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</si>
  <si>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</si>
  <si>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</si>
  <si>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</si>
  <si>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</si>
  <si>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</si>
  <si>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</si>
  <si>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</si>
  <si>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</si>
  <si>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</si>
  <si>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</si>
  <si>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</si>
  <si>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</si>
  <si>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</si>
  <si>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</si>
  <si>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</si>
  <si>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</si>
  <si>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</si>
  <si>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</si>
  <si>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</si>
  <si>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</si>
  <si>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</si>
  <si>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</si>
  <si>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</si>
  <si>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</si>
  <si>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</si>
  <si>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</si>
  <si>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</si>
  <si>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</si>
  <si>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</si>
  <si>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</si>
  <si>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</si>
  <si>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</si>
  <si>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</si>
  <si>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</si>
  <si>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</si>
  <si>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</si>
  <si>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</si>
  <si>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</si>
  <si>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</si>
  <si>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</si>
  <si>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</si>
  <si>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</si>
  <si>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</si>
  <si>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</si>
  <si>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</si>
  <si>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</si>
  <si>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</si>
  <si>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</si>
  <si>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</si>
  <si>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</si>
  <si>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</si>
  <si>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</si>
  <si>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</si>
  <si>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</si>
  <si>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</si>
  <si>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</si>
  <si>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</si>
  <si>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</si>
  <si>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</si>
  <si>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</si>
  <si>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</si>
  <si>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</si>
  <si>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</si>
  <si>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</si>
  <si>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</si>
  <si>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</si>
  <si>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</si>
  <si>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</si>
  <si>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</si>
  <si>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</si>
  <si>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</si>
  <si>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</si>
  <si>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</si>
  <si>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</si>
  <si>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</si>
  <si>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</si>
  <si>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</si>
  <si>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</si>
  <si>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</si>
  <si>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</si>
  <si>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</si>
  <si>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</si>
  <si>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</si>
  <si>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</si>
  <si>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</si>
  <si>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</si>
  <si>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</si>
  <si>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</si>
  <si>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</si>
  <si>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Coluna</t>
  </si>
  <si>
    <t>Instrução</t>
  </si>
  <si>
    <t>Informar o número do processo administrativo autuado no órgão/entidade responsável pela aquisição dos bens ou serviços</t>
  </si>
  <si>
    <t>Informar o número sequencial do procedimento licitatório (Ex.: Tomada de Preços nº 001/2014; Pregão nº 025/2014, etc.)</t>
  </si>
  <si>
    <t xml:space="preserve">Informar a modalidade da licitação especificada na LF nº 8.666/93, LF nº 10.520/2002, LF nº 12.462/2011, conforme o caso 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</si>
  <si>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</si>
  <si>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</si>
  <si>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</si>
  <si>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 xml:space="preserve">Informar o número do contrato </t>
  </si>
  <si>
    <t>Informar o nome completo da pessoa física ou jurídica que figura no instrumento de contrato como responsável pela execução do objeto contratual</t>
  </si>
  <si>
    <t xml:space="preserve">(j) 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</si>
  <si>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</si>
  <si>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</si>
  <si>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</si>
  <si>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</si>
  <si>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</si>
  <si>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</si>
  <si>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</si>
  <si>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</si>
  <si>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</si>
  <si>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</si>
  <si>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>Informar dia, mês e ano do início da vigência e do término quando a alteração se referir a prazo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</si>
  <si>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</si>
  <si>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</si>
  <si>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(ad)</t>
  </si>
  <si>
    <t>informar o valor decorrente da supressão que se fizer na obra, serviço ou compra, quando for o caso</t>
  </si>
  <si>
    <t>Informar o valor atualizado do contrato, após a alteração quando for o caso</t>
  </si>
  <si>
    <t>(ah)</t>
  </si>
  <si>
    <t>Informar o total da despesa empenhada desde o início da vigência do contrato até a data da última atualização deste Demonstrativo</t>
  </si>
  <si>
    <t>Preencher somente quando o contrato for decorrente de adesão a registro de preços</t>
  </si>
  <si>
    <t>Informar o número da Ata de Registro de Preços aderida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</si>
  <si>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</si>
  <si>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</si>
  <si>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Informar o número do Diário Oficial do Estado de publicação do extrato de termo de adesão à ata de registro de preços pelo órgão aderente</t>
  </si>
  <si>
    <t>Preencher somente quando o contrato for oriundo de processo de dispensa ou inexigibilidade de licitação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</si>
  <si>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</si>
  <si>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</si>
  <si>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</si>
  <si>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</si>
  <si>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</si>
  <si>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</si>
  <si>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</si>
  <si>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</si>
  <si>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</si>
  <si>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</si>
  <si>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</si>
  <si>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</si>
  <si>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</si>
  <si>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</si>
  <si>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</si>
  <si>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</si>
  <si>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Instruções de Preenchimento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</si>
  <si>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</si>
  <si>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</si>
  <si>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</si>
  <si>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</si>
  <si>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</si>
  <si>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</si>
  <si>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</si>
  <si>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</si>
  <si>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Informar o tipo de instrumento de alteração, se Termo Aditivo ou Termo de Apostilamento</t>
  </si>
  <si>
    <t>Informar o número do termo aditivo ou de apostilamento ao contrato, quando for o caso</t>
  </si>
  <si>
    <t>Informar o dia, mês e ano da assinatura do instrumento de alteração, quando for o caso</t>
  </si>
  <si>
    <t>Informar o número do Diário Oficial do Estado em que foi feita a publicação resumida do instrumento de alteração</t>
  </si>
  <si>
    <t>Informar o motivo da alteração do contrato original formalizada no termo aditivo ou de apostilamento</t>
  </si>
  <si>
    <t>(z) (aa)</t>
  </si>
  <si>
    <t>(ab ) (ac)</t>
  </si>
  <si>
    <t>Informar a data de concessão do reajuste, quando for o caso</t>
  </si>
  <si>
    <t>Informar o % de reajuste concedido</t>
  </si>
  <si>
    <t>Informar o valor do reajuste concedido</t>
  </si>
  <si>
    <t>(am) até (ap)</t>
  </si>
  <si>
    <t>(aq) até (av)</t>
  </si>
  <si>
    <t xml:space="preserve">(aq) </t>
  </si>
  <si>
    <t>(aw) até (bj)</t>
  </si>
  <si>
    <t>(ba) (bb)</t>
  </si>
  <si>
    <t>Informar se a execução física da obra foi concluída em 2017, utilizando S = sim e N = não</t>
  </si>
  <si>
    <t>Informar se a execução física da obra se encontra em andamento no exercício de 2017, utilizando S = Sim e N = não</t>
  </si>
  <si>
    <t>Pregão - SRP</t>
  </si>
  <si>
    <t>Menor Preço</t>
  </si>
  <si>
    <t>Dispensa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</si>
  <si>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</si>
  <si>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</si>
  <si>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</si>
  <si>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</si>
  <si>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</si>
  <si>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</si>
  <si>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</si>
  <si>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</si>
  <si>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</si>
  <si>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</si>
  <si>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</si>
  <si>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</si>
  <si>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</si>
  <si>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</si>
  <si>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</si>
  <si>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</si>
  <si>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</si>
  <si>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</si>
  <si>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</si>
  <si>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</si>
  <si>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</si>
  <si>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</si>
  <si>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</si>
  <si>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</si>
  <si>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</si>
  <si>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</si>
  <si>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</si>
  <si>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</si>
  <si>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</si>
  <si>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</si>
  <si>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</si>
  <si>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</si>
  <si>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</si>
  <si>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</si>
  <si>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</si>
  <si>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</si>
  <si>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</si>
  <si>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</si>
  <si>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</si>
  <si>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</si>
  <si>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</si>
  <si>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</si>
  <si>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</si>
  <si>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</si>
  <si>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</si>
  <si>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</si>
  <si>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</si>
  <si>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</si>
  <si>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</si>
  <si>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</si>
  <si>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</si>
  <si>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</si>
  <si>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</si>
  <si>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</si>
  <si>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</si>
  <si>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</si>
  <si>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>Informar o valor da despesa empenhada até 31 de dezembro de 2020, caso o contrato tenha sido firmado em exercício anterior a 2017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</si>
  <si>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</si>
  <si>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</si>
  <si>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</si>
  <si>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</si>
  <si>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</si>
  <si>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</si>
  <si>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</si>
  <si>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</si>
  <si>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</si>
  <si>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</si>
  <si>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</si>
  <si>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</si>
  <si>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</si>
  <si>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</si>
  <si>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</si>
  <si>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</si>
  <si>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</si>
  <si>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</si>
  <si>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</si>
  <si>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</si>
  <si>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</si>
  <si>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</si>
  <si>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</si>
  <si>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</si>
  <si>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</si>
  <si>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</si>
  <si>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</si>
  <si>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</si>
  <si>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TOTAL</t>
  </si>
  <si>
    <t>Informar o valor da despesa empenhada somente no exercício 2021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</si>
  <si>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</si>
  <si>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</si>
  <si>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</si>
  <si>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</si>
  <si>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</si>
  <si>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</si>
  <si>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001/2022</t>
  </si>
  <si>
    <t>prorrogação de prazo</t>
  </si>
  <si>
    <t>prorrogação de prazo do termo contratual</t>
  </si>
  <si>
    <t>Prorrogação de prazo e reajuste no valor</t>
  </si>
  <si>
    <t>Prorrogação e reajuste</t>
  </si>
  <si>
    <t>Prorrogação do Prazo do termo contratual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</si>
  <si>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</si>
  <si>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</si>
  <si>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</si>
  <si>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</si>
  <si>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</si>
  <si>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</si>
  <si>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</si>
  <si>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 xml:space="preserve"> DO ART. 25, DA LEI Nº 8.666/1993</t>
  </si>
  <si>
    <t>002/2022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</si>
  <si>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</si>
  <si>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</si>
  <si>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</si>
  <si>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</si>
  <si>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</si>
  <si>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</si>
  <si>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</si>
  <si>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</si>
  <si>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</si>
  <si>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</si>
  <si>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</si>
  <si>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</si>
  <si>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</si>
  <si>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</si>
  <si>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</si>
  <si>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</si>
  <si>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</si>
  <si>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</si>
  <si>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</si>
  <si>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</si>
  <si>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</si>
  <si>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</si>
  <si>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</si>
  <si>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165/2022</t>
  </si>
  <si>
    <t>PREGÃO SRP - CARONA</t>
  </si>
  <si>
    <t>PREGÃO - SRP CARONA</t>
  </si>
  <si>
    <t>Contratação de empresa para o fornecimento de material de expediente (apontador, canetas, clips, grampeador, entre outros), com a finalidade de atender as demandas do Instituto de Previdência do Município de Rio Branco - RBPREV</t>
  </si>
  <si>
    <t>01210002/2023</t>
  </si>
  <si>
    <t>01210003/2023</t>
  </si>
  <si>
    <t>0121004/2023</t>
  </si>
  <si>
    <t>J.S CORDEIRO</t>
  </si>
  <si>
    <t>RICHARD S. MIRANDA</t>
  </si>
  <si>
    <t>18.255.882/0001-00</t>
  </si>
  <si>
    <t>07.650.136/0001-96</t>
  </si>
  <si>
    <t>DISBRÁS COMERCIO EIRELLI</t>
  </si>
  <si>
    <t>01.279.761/0001-97</t>
  </si>
  <si>
    <t>33.90.30</t>
  </si>
  <si>
    <t>44.90.52 33.90.33</t>
  </si>
  <si>
    <t>4º termo aditivo</t>
  </si>
  <si>
    <t>5° termo aditivo</t>
  </si>
  <si>
    <t>5ºAditivo, contrato 014/2018</t>
  </si>
  <si>
    <t xml:space="preserve">Prorrogação de prazo 
</t>
  </si>
  <si>
    <t>175/2023</t>
  </si>
  <si>
    <t>Contrataçao de Empresa Especializada para prestação de serviços de instalação, desinstalação, manutenção preventiva e corretiva em aparelhos de ar condicionados (split), bebedouros, geladeiras e frigobar, com fornecimento de peças, gás de reposição e componentes para instalação, com a finalidade de atender as demandas do RBPREV.</t>
  </si>
  <si>
    <t>001210005/2023</t>
  </si>
  <si>
    <t>VIP CLIMATIZAÇÕES-ME</t>
  </si>
  <si>
    <t>39.360.958/0001-29</t>
  </si>
  <si>
    <t>33.90.30          33.90.39</t>
  </si>
  <si>
    <t>178/2023</t>
  </si>
  <si>
    <t xml:space="preserve">Contratação de Empresa de Engenharia para a construção da Sede Administrativa do Instituto de previdência do muncípio de Rio Branco -RBPREV </t>
  </si>
  <si>
    <t>CONSTRUTORA MANUELLA</t>
  </si>
  <si>
    <t>04.600.599/0001-55</t>
  </si>
  <si>
    <t>44.90.51.00</t>
  </si>
  <si>
    <t>2° aditivo ao contrato 01210003/2021</t>
  </si>
  <si>
    <t>2° aditivo ao contrato 0210001/2021</t>
  </si>
  <si>
    <t>2° aditivo ao contrato n°01210002/2021</t>
  </si>
  <si>
    <t>Data da emissão: 13/09/2023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</si>
  <si>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</si>
  <si>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AGOSTO/2023</t>
    </r>
  </si>
  <si>
    <t>PRESTAÇÃO DE CONTAS - EXERCÍCIO 2023</t>
  </si>
  <si>
    <t>Manual de Referência - 9ª EDIÇÃO - Anexos IV, VI, VII e VIII</t>
  </si>
  <si>
    <t>Nome do responsável pela elaboração: Clara Bregense Vieira</t>
  </si>
  <si>
    <t xml:space="preserve">Nome do titular do Órgão/Entidade/Fundo (no exercício do cargo): Osvaldo Rodrigues Santiago - Diretor-Presidente do RBPREV </t>
  </si>
  <si>
    <t>001210006/2023</t>
  </si>
  <si>
    <t>Concluída em 2023</t>
  </si>
  <si>
    <t>Em andamento em 2023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</si>
</sst>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44" fontId="4" fillId="2" borderId="7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4" fontId="5" fillId="0" borderId="1" xfId="1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44" fontId="7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4" fontId="7" fillId="0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44" fontId="5" fillId="0" borderId="3" xfId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32041</xdr:rowOff>
    </xdr:from>
    <xdr:to>
      <xdr:col>1</xdr:col>
      <xdr:colOff>642636</xdr:colOff>
      <xdr:row>3</xdr:row>
      <xdr:rowOff>21649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2041"/>
          <a:ext cx="537861" cy="56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4"/>
  <sheetViews>
    <sheetView tabSelected="1" zoomScaleNormal="100" zoomScaleSheetLayoutView="87" workbookViewId="0">
      <selection activeCell="BE18" sqref="BE18"/>
    </sheetView>
  </sheetViews>
  <sheetFormatPr defaultRowHeight="12.75"/>
  <cols>
    <col min="1" max="1" width="6.5703125" style="14" customWidth="1"/>
    <col min="2" max="2" width="12.5703125" style="14" bestFit="1" customWidth="1"/>
    <col min="3" max="3" width="19.5703125" style="14" customWidth="1"/>
    <col min="4" max="4" width="14" style="14" bestFit="1" customWidth="1"/>
    <col min="5" max="5" width="6.140625" style="14" bestFit="1" customWidth="1"/>
    <col min="6" max="6" width="56" style="14" customWidth="1"/>
    <col min="7" max="7" width="12.42578125" style="14" bestFit="1" customWidth="1"/>
    <col min="8" max="8" width="16.28515625" style="96" customWidth="1"/>
    <col min="9" max="9" width="40.7109375" style="13" customWidth="1"/>
    <col min="10" max="10" width="17.5703125" style="14" customWidth="1"/>
    <col min="11" max="11" width="10.5703125" style="14" customWidth="1"/>
    <col min="12" max="12" width="15.7109375" style="1" bestFit="1" customWidth="1"/>
    <col min="13" max="13" width="11.140625" style="14" bestFit="1" customWidth="1"/>
    <col min="14" max="14" width="10.140625" style="14" bestFit="1" customWidth="1"/>
    <col min="15" max="15" width="11.42578125" style="14" bestFit="1" customWidth="1"/>
    <col min="16" max="16" width="9.140625" style="14" bestFit="1" customWidth="1"/>
    <col min="17" max="17" width="9.28515625" style="14" customWidth="1"/>
    <col min="18" max="18" width="12.28515625" style="1" customWidth="1"/>
    <col min="19" max="19" width="12.28515625" style="1" bestFit="1" customWidth="1"/>
    <col min="20" max="20" width="11.42578125" style="14" bestFit="1" customWidth="1"/>
    <col min="21" max="21" width="8.5703125" style="14" customWidth="1"/>
    <col min="22" max="22" width="16.140625" style="14" bestFit="1" customWidth="1"/>
    <col min="23" max="24" width="10.28515625" style="14" bestFit="1" customWidth="1"/>
    <col min="25" max="25" width="16.7109375" style="14" bestFit="1" customWidth="1"/>
    <col min="26" max="26" width="10.140625" style="14" bestFit="1" customWidth="1"/>
    <col min="27" max="27" width="11.42578125" style="14" bestFit="1" customWidth="1"/>
    <col min="28" max="28" width="10.42578125" style="14" customWidth="1"/>
    <col min="29" max="29" width="10" style="14" bestFit="1" customWidth="1"/>
    <col min="30" max="30" width="12.140625" style="1" bestFit="1" customWidth="1"/>
    <col min="31" max="31" width="8.7109375" style="1" bestFit="1" customWidth="1"/>
    <col min="32" max="32" width="11.140625" style="14" bestFit="1" customWidth="1"/>
    <col min="33" max="33" width="8.28515625" style="14" bestFit="1" customWidth="1"/>
    <col min="34" max="34" width="8" style="1" bestFit="1" customWidth="1"/>
    <col min="35" max="35" width="21.28515625" style="1" customWidth="1"/>
    <col min="36" max="36" width="14.28515625" style="2" customWidth="1"/>
    <col min="37" max="37" width="15.140625" style="1" customWidth="1"/>
    <col min="38" max="38" width="14.5703125" style="1" customWidth="1"/>
    <col min="39" max="39" width="10.42578125" style="14" bestFit="1" customWidth="1"/>
    <col min="40" max="40" width="11.42578125" style="14" customWidth="1"/>
    <col min="41" max="41" width="17.85546875" style="14" bestFit="1" customWidth="1"/>
    <col min="42" max="42" width="13.42578125" style="14" customWidth="1"/>
    <col min="43" max="43" width="13.7109375" style="14" bestFit="1" customWidth="1"/>
    <col min="44" max="44" width="19" style="14" customWidth="1"/>
    <col min="45" max="45" width="14.140625" style="14" customWidth="1"/>
    <col min="46" max="46" width="12.140625" style="14" bestFit="1" customWidth="1"/>
    <col min="47" max="47" width="13.5703125" style="14" customWidth="1"/>
    <col min="48" max="48" width="12.42578125" style="14" bestFit="1" customWidth="1"/>
    <col min="49" max="49" width="9.140625" style="14"/>
    <col min="50" max="50" width="11" style="14" customWidth="1"/>
    <col min="51" max="52" width="10.140625" style="14" bestFit="1" customWidth="1"/>
    <col min="53" max="53" width="9.28515625" style="14" bestFit="1" customWidth="1"/>
    <col min="54" max="54" width="9.140625" style="14"/>
    <col min="55" max="55" width="10.140625" style="14" bestFit="1" customWidth="1"/>
    <col min="56" max="56" width="11.5703125" style="1" customWidth="1"/>
    <col min="57" max="57" width="13.85546875" style="1" customWidth="1"/>
    <col min="58" max="58" width="10.140625" style="14" bestFit="1" customWidth="1"/>
    <col min="59" max="59" width="8.42578125" style="14" bestFit="1" customWidth="1"/>
    <col min="60" max="60" width="7" style="14" bestFit="1" customWidth="1"/>
    <col min="61" max="16384" width="9.140625" style="14"/>
  </cols>
  <sheetData>
    <row r="1" spans="1:60" s="53" customFormat="1" ht="15">
      <c r="H1" s="93"/>
      <c r="I1" s="54"/>
      <c r="L1" s="55"/>
      <c r="R1" s="55"/>
      <c r="S1" s="55"/>
      <c r="AD1" s="55"/>
      <c r="AE1" s="55"/>
      <c r="AH1" s="55"/>
      <c r="AI1" s="55"/>
      <c r="AJ1" s="56"/>
      <c r="AK1" s="55"/>
      <c r="AL1" s="55"/>
      <c r="BD1" s="55"/>
      <c r="BE1" s="55"/>
    </row>
    <row r="2" spans="1:60" s="53" customFormat="1" ht="15">
      <c r="H2" s="93"/>
      <c r="I2" s="54"/>
      <c r="L2" s="55"/>
      <c r="R2" s="55"/>
      <c r="S2" s="55"/>
      <c r="AD2" s="55"/>
      <c r="AE2" s="55"/>
      <c r="AH2" s="55"/>
      <c r="AI2" s="55"/>
      <c r="AJ2" s="56"/>
      <c r="AK2" s="55"/>
      <c r="AL2" s="55"/>
      <c r="BD2" s="55"/>
      <c r="BE2" s="55"/>
    </row>
    <row r="3" spans="1:60" s="53" customFormat="1" ht="15">
      <c r="H3" s="93"/>
      <c r="I3" s="54"/>
      <c r="L3" s="55"/>
      <c r="R3" s="55"/>
      <c r="S3" s="55"/>
      <c r="AD3" s="55"/>
      <c r="AE3" s="55"/>
      <c r="AH3" s="55"/>
      <c r="AI3" s="55"/>
      <c r="AJ3" s="56"/>
      <c r="AK3" s="55"/>
      <c r="AL3" s="55"/>
      <c r="BD3" s="55"/>
      <c r="BE3" s="55"/>
    </row>
    <row r="4" spans="1:60" s="53" customFormat="1" ht="15">
      <c r="A4" s="54" t="s">
        <v>247</v>
      </c>
      <c r="H4" s="93"/>
      <c r="I4" s="54"/>
      <c r="L4" s="55"/>
      <c r="R4" s="55"/>
      <c r="S4" s="55"/>
      <c r="AD4" s="55"/>
      <c r="AE4" s="55"/>
      <c r="AH4" s="55"/>
      <c r="AI4" s="55"/>
      <c r="AJ4" s="56"/>
      <c r="AK4" s="55"/>
      <c r="AL4" s="55"/>
      <c r="BD4" s="55"/>
      <c r="BE4" s="55"/>
    </row>
    <row r="5" spans="1:60" s="53" customFormat="1" ht="15">
      <c r="H5" s="93"/>
      <c r="I5" s="54"/>
      <c r="L5" s="55"/>
      <c r="R5" s="55"/>
      <c r="S5" s="55"/>
      <c r="AD5" s="55"/>
      <c r="AE5" s="55"/>
      <c r="AH5" s="55"/>
      <c r="AI5" s="55"/>
      <c r="AJ5" s="56"/>
      <c r="AK5" s="55"/>
      <c r="AL5" s="55"/>
      <c r="BD5" s="55"/>
      <c r="BE5" s="55"/>
    </row>
    <row r="6" spans="1:60" s="53" customFormat="1" ht="15">
      <c r="A6" s="54" t="s">
        <v>360</v>
      </c>
      <c r="H6" s="93"/>
      <c r="I6" s="54"/>
      <c r="L6" s="55"/>
      <c r="R6" s="55"/>
      <c r="S6" s="55"/>
      <c r="AD6" s="55"/>
      <c r="AE6" s="55"/>
      <c r="AH6" s="55"/>
      <c r="AI6" s="55"/>
      <c r="AJ6" s="56"/>
      <c r="AK6" s="55"/>
      <c r="AL6" s="55"/>
      <c r="BD6" s="55"/>
      <c r="BE6" s="55"/>
    </row>
    <row r="7" spans="1:60" s="53" customFormat="1" ht="15">
      <c r="A7" s="53" t="s">
        <v>248</v>
      </c>
      <c r="H7" s="93"/>
      <c r="I7" s="54"/>
      <c r="L7" s="55"/>
      <c r="R7" s="55"/>
      <c r="S7" s="55"/>
      <c r="AD7" s="55"/>
      <c r="AE7" s="55"/>
      <c r="AH7" s="55"/>
      <c r="AI7" s="55"/>
      <c r="AJ7" s="56"/>
      <c r="AK7" s="55"/>
      <c r="AL7" s="55"/>
      <c r="BD7" s="55"/>
      <c r="BE7" s="55"/>
    </row>
    <row r="8" spans="1:60" s="53" customFormat="1" ht="15">
      <c r="A8" s="53" t="s">
        <v>361</v>
      </c>
      <c r="H8" s="93"/>
      <c r="I8" s="54"/>
      <c r="L8" s="55"/>
      <c r="R8" s="55"/>
      <c r="S8" s="55"/>
      <c r="AD8" s="55"/>
      <c r="AE8" s="55"/>
      <c r="AH8" s="55"/>
      <c r="AI8" s="55"/>
      <c r="AJ8" s="56"/>
      <c r="AK8" s="55"/>
      <c r="AL8" s="55"/>
      <c r="BD8" s="55"/>
      <c r="BE8" s="55"/>
    </row>
    <row r="9" spans="1:60" s="53" customFormat="1" ht="15">
      <c r="H9" s="93"/>
      <c r="I9" s="54"/>
      <c r="L9" s="55"/>
      <c r="R9" s="55"/>
      <c r="S9" s="55"/>
      <c r="AD9" s="55"/>
      <c r="AE9" s="55"/>
      <c r="AH9" s="55"/>
      <c r="AI9" s="55"/>
      <c r="AJ9" s="56"/>
      <c r="AK9" s="55"/>
      <c r="AL9" s="55"/>
      <c r="BD9" s="55"/>
      <c r="BE9" s="55"/>
    </row>
    <row r="10" spans="1:60" s="53" customFormat="1" ht="15">
      <c r="A10" s="53" t="s">
        <v>358</v>
      </c>
      <c r="H10" s="93"/>
      <c r="I10" s="54"/>
      <c r="L10" s="55"/>
      <c r="R10" s="55"/>
      <c r="S10" s="55"/>
      <c r="AD10" s="55"/>
      <c r="AE10" s="55"/>
      <c r="AH10" s="55"/>
      <c r="AI10" s="55"/>
      <c r="AJ10" s="56"/>
      <c r="AK10" s="55"/>
      <c r="AL10" s="55"/>
      <c r="BD10" s="55"/>
      <c r="BE10" s="55"/>
    </row>
    <row r="11" spans="1:60" s="53" customFormat="1" ht="15">
      <c r="A11" s="53" t="s">
        <v>359</v>
      </c>
      <c r="H11" s="93"/>
      <c r="I11" s="54"/>
      <c r="L11" s="55"/>
      <c r="R11" s="55"/>
      <c r="S11" s="55"/>
      <c r="AD11" s="55"/>
      <c r="AE11" s="55"/>
      <c r="AH11" s="55"/>
      <c r="AI11" s="55"/>
      <c r="AJ11" s="56"/>
      <c r="AK11" s="55"/>
      <c r="AL11" s="55"/>
      <c r="BD11" s="55"/>
      <c r="BE11" s="55"/>
    </row>
    <row r="12" spans="1:60" s="53" customFormat="1" ht="15">
      <c r="H12" s="93"/>
      <c r="I12" s="54"/>
      <c r="L12" s="55"/>
      <c r="R12" s="55"/>
      <c r="S12" s="55"/>
      <c r="AD12" s="55"/>
      <c r="AE12" s="55"/>
      <c r="AH12" s="55"/>
      <c r="AI12" s="55"/>
      <c r="AJ12" s="56"/>
      <c r="AK12" s="55"/>
      <c r="AL12" s="55"/>
      <c r="BD12" s="55"/>
      <c r="BE12" s="55"/>
    </row>
    <row r="13" spans="1:60" ht="15.75" thickBot="1">
      <c r="A13" s="54" t="s">
        <v>76</v>
      </c>
      <c r="B13" s="15"/>
      <c r="C13" s="15"/>
      <c r="D13" s="15"/>
      <c r="E13" s="15"/>
      <c r="F13" s="15"/>
      <c r="G13" s="15"/>
      <c r="H13" s="94"/>
      <c r="I13" s="15"/>
      <c r="J13" s="15"/>
      <c r="K13" s="15"/>
      <c r="L13" s="3"/>
      <c r="M13" s="15"/>
      <c r="N13" s="15"/>
      <c r="O13" s="15"/>
      <c r="P13" s="15"/>
      <c r="Q13" s="15"/>
      <c r="R13" s="3"/>
      <c r="S13" s="3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3"/>
      <c r="AE13" s="3"/>
      <c r="AF13" s="15"/>
      <c r="AG13" s="15"/>
      <c r="AH13" s="3"/>
      <c r="AI13" s="3"/>
      <c r="AJ13" s="4"/>
      <c r="AK13" s="3"/>
      <c r="AL13" s="3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3"/>
      <c r="BE13" s="3"/>
      <c r="BF13" s="15"/>
      <c r="BG13" s="15"/>
      <c r="BH13" s="15"/>
    </row>
    <row r="14" spans="1:60">
      <c r="A14" s="80" t="s">
        <v>49</v>
      </c>
      <c r="B14" s="81" t="s">
        <v>19</v>
      </c>
      <c r="C14" s="81"/>
      <c r="D14" s="81"/>
      <c r="E14" s="81"/>
      <c r="F14" s="81"/>
      <c r="G14" s="81"/>
      <c r="H14" s="81" t="s">
        <v>77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 t="s">
        <v>82</v>
      </c>
      <c r="AN14" s="81"/>
      <c r="AO14" s="81"/>
      <c r="AP14" s="81"/>
      <c r="AQ14" s="81" t="s">
        <v>99</v>
      </c>
      <c r="AR14" s="81"/>
      <c r="AS14" s="81"/>
      <c r="AT14" s="81"/>
      <c r="AU14" s="81"/>
      <c r="AV14" s="81"/>
      <c r="AW14" s="81" t="s">
        <v>78</v>
      </c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2"/>
    </row>
    <row r="15" spans="1:60">
      <c r="A15" s="83"/>
      <c r="B15" s="58"/>
      <c r="C15" s="58"/>
      <c r="D15" s="58"/>
      <c r="E15" s="58"/>
      <c r="F15" s="58"/>
      <c r="G15" s="58"/>
      <c r="H15" s="58" t="s">
        <v>47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 t="s">
        <v>109</v>
      </c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 t="s">
        <v>101</v>
      </c>
      <c r="AG15" s="58"/>
      <c r="AH15" s="58"/>
      <c r="AI15" s="59" t="s">
        <v>48</v>
      </c>
      <c r="AJ15" s="59"/>
      <c r="AK15" s="59"/>
      <c r="AL15" s="59"/>
      <c r="AM15" s="58" t="s">
        <v>84</v>
      </c>
      <c r="AN15" s="58" t="s">
        <v>85</v>
      </c>
      <c r="AO15" s="58" t="s">
        <v>83</v>
      </c>
      <c r="AP15" s="58" t="s">
        <v>167</v>
      </c>
      <c r="AQ15" s="58" t="s">
        <v>89</v>
      </c>
      <c r="AR15" s="58" t="s">
        <v>90</v>
      </c>
      <c r="AS15" s="58" t="s">
        <v>91</v>
      </c>
      <c r="AT15" s="58" t="s">
        <v>93</v>
      </c>
      <c r="AU15" s="58" t="s">
        <v>92</v>
      </c>
      <c r="AV15" s="58" t="s">
        <v>93</v>
      </c>
      <c r="AW15" s="58" t="s">
        <v>1</v>
      </c>
      <c r="AX15" s="58" t="s">
        <v>54</v>
      </c>
      <c r="AY15" s="57" t="s">
        <v>58</v>
      </c>
      <c r="AZ15" s="57"/>
      <c r="BA15" s="57"/>
      <c r="BB15" s="57" t="s">
        <v>61</v>
      </c>
      <c r="BC15" s="57"/>
      <c r="BD15" s="59" t="s">
        <v>365</v>
      </c>
      <c r="BE15" s="59" t="s">
        <v>366</v>
      </c>
      <c r="BF15" s="57" t="s">
        <v>64</v>
      </c>
      <c r="BG15" s="57"/>
      <c r="BH15" s="84"/>
    </row>
    <row r="16" spans="1:60">
      <c r="A16" s="83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 t="s">
        <v>100</v>
      </c>
      <c r="AA16" s="58"/>
      <c r="AB16" s="58" t="s">
        <v>103</v>
      </c>
      <c r="AC16" s="58"/>
      <c r="AD16" s="58"/>
      <c r="AE16" s="58"/>
      <c r="AF16" s="58" t="s">
        <v>102</v>
      </c>
      <c r="AG16" s="58"/>
      <c r="AH16" s="58"/>
      <c r="AI16" s="59"/>
      <c r="AJ16" s="59"/>
      <c r="AK16" s="59"/>
      <c r="AL16" s="59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7"/>
      <c r="AZ16" s="57"/>
      <c r="BA16" s="57"/>
      <c r="BB16" s="57"/>
      <c r="BC16" s="57"/>
      <c r="BD16" s="59"/>
      <c r="BE16" s="59"/>
      <c r="BF16" s="60"/>
      <c r="BG16" s="60"/>
      <c r="BH16" s="85"/>
    </row>
    <row r="17" spans="1:60" ht="38.25">
      <c r="A17" s="83"/>
      <c r="B17" s="61" t="s">
        <v>228</v>
      </c>
      <c r="C17" s="61" t="s">
        <v>6</v>
      </c>
      <c r="D17" s="61" t="s">
        <v>0</v>
      </c>
      <c r="E17" s="61" t="s">
        <v>1</v>
      </c>
      <c r="F17" s="61" t="s">
        <v>2</v>
      </c>
      <c r="G17" s="61" t="s">
        <v>229</v>
      </c>
      <c r="H17" s="62" t="s">
        <v>7</v>
      </c>
      <c r="I17" s="61" t="s">
        <v>3</v>
      </c>
      <c r="J17" s="61" t="s">
        <v>17</v>
      </c>
      <c r="K17" s="61" t="s">
        <v>8</v>
      </c>
      <c r="L17" s="63">
        <f>R34</f>
        <v>0</v>
      </c>
      <c r="M17" s="61" t="s">
        <v>12</v>
      </c>
      <c r="N17" s="61" t="s">
        <v>11</v>
      </c>
      <c r="O17" s="61" t="s">
        <v>10</v>
      </c>
      <c r="P17" s="61" t="s">
        <v>4</v>
      </c>
      <c r="Q17" s="61" t="s">
        <v>81</v>
      </c>
      <c r="R17" s="63" t="s">
        <v>50</v>
      </c>
      <c r="S17" s="63" t="s">
        <v>51</v>
      </c>
      <c r="T17" s="61" t="s">
        <v>5</v>
      </c>
      <c r="U17" s="61" t="s">
        <v>1</v>
      </c>
      <c r="V17" s="61" t="s">
        <v>112</v>
      </c>
      <c r="W17" s="61" t="s">
        <v>8</v>
      </c>
      <c r="X17" s="61" t="s">
        <v>12</v>
      </c>
      <c r="Y17" s="61" t="s">
        <v>9</v>
      </c>
      <c r="Z17" s="61" t="s">
        <v>11</v>
      </c>
      <c r="AA17" s="61" t="s">
        <v>10</v>
      </c>
      <c r="AB17" s="61" t="s">
        <v>13</v>
      </c>
      <c r="AC17" s="61" t="s">
        <v>14</v>
      </c>
      <c r="AD17" s="63" t="s">
        <v>15</v>
      </c>
      <c r="AE17" s="63" t="s">
        <v>16</v>
      </c>
      <c r="AF17" s="61" t="s">
        <v>108</v>
      </c>
      <c r="AG17" s="61" t="s">
        <v>107</v>
      </c>
      <c r="AH17" s="63" t="s">
        <v>106</v>
      </c>
      <c r="AI17" s="63" t="s">
        <v>20</v>
      </c>
      <c r="AJ17" s="63" t="s">
        <v>317</v>
      </c>
      <c r="AK17" s="63" t="s">
        <v>318</v>
      </c>
      <c r="AL17" s="63" t="s">
        <v>18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60" t="s">
        <v>55</v>
      </c>
      <c r="AZ17" s="60" t="s">
        <v>56</v>
      </c>
      <c r="BA17" s="60" t="s">
        <v>57</v>
      </c>
      <c r="BB17" s="60" t="s">
        <v>59</v>
      </c>
      <c r="BC17" s="61" t="s">
        <v>60</v>
      </c>
      <c r="BD17" s="59"/>
      <c r="BE17" s="59"/>
      <c r="BF17" s="60" t="s">
        <v>55</v>
      </c>
      <c r="BG17" s="60" t="s">
        <v>63</v>
      </c>
      <c r="BH17" s="85" t="s">
        <v>62</v>
      </c>
    </row>
    <row r="18" spans="1:60" ht="13.5" thickBot="1">
      <c r="A18" s="86"/>
      <c r="B18" s="87" t="s">
        <v>21</v>
      </c>
      <c r="C18" s="87" t="s">
        <v>22</v>
      </c>
      <c r="D18" s="88" t="s">
        <v>45</v>
      </c>
      <c r="E18" s="87" t="s">
        <v>23</v>
      </c>
      <c r="F18" s="87" t="s">
        <v>24</v>
      </c>
      <c r="G18" s="87" t="s">
        <v>25</v>
      </c>
      <c r="H18" s="88" t="s">
        <v>26</v>
      </c>
      <c r="I18" s="87" t="s">
        <v>27</v>
      </c>
      <c r="J18" s="87" t="s">
        <v>28</v>
      </c>
      <c r="K18" s="87" t="s">
        <v>29</v>
      </c>
      <c r="L18" s="89" t="s">
        <v>30</v>
      </c>
      <c r="M18" s="87" t="s">
        <v>31</v>
      </c>
      <c r="N18" s="87" t="s">
        <v>32</v>
      </c>
      <c r="O18" s="87" t="s">
        <v>33</v>
      </c>
      <c r="P18" s="87" t="s">
        <v>34</v>
      </c>
      <c r="Q18" s="87" t="s">
        <v>35</v>
      </c>
      <c r="R18" s="89" t="s">
        <v>36</v>
      </c>
      <c r="S18" s="89" t="s">
        <v>46</v>
      </c>
      <c r="T18" s="87" t="s">
        <v>37</v>
      </c>
      <c r="U18" s="87" t="s">
        <v>111</v>
      </c>
      <c r="V18" s="87" t="s">
        <v>38</v>
      </c>
      <c r="W18" s="87" t="s">
        <v>39</v>
      </c>
      <c r="X18" s="87" t="s">
        <v>40</v>
      </c>
      <c r="Y18" s="87" t="s">
        <v>41</v>
      </c>
      <c r="Z18" s="87" t="s">
        <v>42</v>
      </c>
      <c r="AA18" s="87" t="s">
        <v>43</v>
      </c>
      <c r="AB18" s="87" t="s">
        <v>52</v>
      </c>
      <c r="AC18" s="87" t="s">
        <v>44</v>
      </c>
      <c r="AD18" s="89" t="s">
        <v>79</v>
      </c>
      <c r="AE18" s="89" t="s">
        <v>104</v>
      </c>
      <c r="AF18" s="87" t="s">
        <v>53</v>
      </c>
      <c r="AG18" s="87" t="s">
        <v>105</v>
      </c>
      <c r="AH18" s="89" t="s">
        <v>140</v>
      </c>
      <c r="AI18" s="89" t="s">
        <v>165</v>
      </c>
      <c r="AJ18" s="89" t="s">
        <v>66</v>
      </c>
      <c r="AK18" s="89" t="s">
        <v>67</v>
      </c>
      <c r="AL18" s="89" t="s">
        <v>166</v>
      </c>
      <c r="AM18" s="87" t="s">
        <v>69</v>
      </c>
      <c r="AN18" s="87" t="s">
        <v>70</v>
      </c>
      <c r="AO18" s="87" t="s">
        <v>71</v>
      </c>
      <c r="AP18" s="90" t="s">
        <v>72</v>
      </c>
      <c r="AQ18" s="90" t="s">
        <v>73</v>
      </c>
      <c r="AR18" s="90" t="s">
        <v>74</v>
      </c>
      <c r="AS18" s="90" t="s">
        <v>75</v>
      </c>
      <c r="AT18" s="90" t="s">
        <v>80</v>
      </c>
      <c r="AU18" s="90" t="s">
        <v>86</v>
      </c>
      <c r="AV18" s="90" t="s">
        <v>87</v>
      </c>
      <c r="AW18" s="90" t="s">
        <v>168</v>
      </c>
      <c r="AX18" s="90" t="s">
        <v>88</v>
      </c>
      <c r="AY18" s="90" t="s">
        <v>94</v>
      </c>
      <c r="AZ18" s="90" t="s">
        <v>95</v>
      </c>
      <c r="BA18" s="90" t="s">
        <v>96</v>
      </c>
      <c r="BB18" s="90" t="s">
        <v>97</v>
      </c>
      <c r="BC18" s="90" t="s">
        <v>98</v>
      </c>
      <c r="BD18" s="91" t="s">
        <v>110</v>
      </c>
      <c r="BE18" s="91" t="s">
        <v>169</v>
      </c>
      <c r="BF18" s="90" t="s">
        <v>170</v>
      </c>
      <c r="BG18" s="90" t="s">
        <v>171</v>
      </c>
      <c r="BH18" s="92" t="s">
        <v>172</v>
      </c>
    </row>
    <row r="19" spans="1:60" ht="38.25">
      <c r="A19" s="29">
        <v>1</v>
      </c>
      <c r="B19" s="64" t="s">
        <v>199</v>
      </c>
      <c r="C19" s="65" t="s">
        <v>199</v>
      </c>
      <c r="D19" s="65" t="s">
        <v>192</v>
      </c>
      <c r="E19" s="65" t="s">
        <v>191</v>
      </c>
      <c r="F19" s="65" t="s">
        <v>198</v>
      </c>
      <c r="G19" s="66">
        <v>12340</v>
      </c>
      <c r="H19" s="95" t="s">
        <v>200</v>
      </c>
      <c r="I19" s="67" t="s">
        <v>201</v>
      </c>
      <c r="J19" s="65" t="s">
        <v>202</v>
      </c>
      <c r="K19" s="68">
        <v>43258</v>
      </c>
      <c r="L19" s="6">
        <v>240000</v>
      </c>
      <c r="M19" s="66">
        <v>12340</v>
      </c>
      <c r="N19" s="68">
        <v>43252</v>
      </c>
      <c r="O19" s="68">
        <v>43617</v>
      </c>
      <c r="P19" s="65">
        <v>111</v>
      </c>
      <c r="Q19" s="65">
        <v>0</v>
      </c>
      <c r="R19" s="6">
        <v>0</v>
      </c>
      <c r="S19" s="6">
        <v>0</v>
      </c>
      <c r="T19" s="65" t="s">
        <v>194</v>
      </c>
      <c r="U19" s="65" t="s">
        <v>237</v>
      </c>
      <c r="V19" s="69" t="s">
        <v>341</v>
      </c>
      <c r="W19" s="68">
        <v>45077</v>
      </c>
      <c r="X19" s="66">
        <v>13548</v>
      </c>
      <c r="Y19" s="65" t="s">
        <v>342</v>
      </c>
      <c r="Z19" s="70">
        <v>45078</v>
      </c>
      <c r="AA19" s="70">
        <v>45443</v>
      </c>
      <c r="AB19" s="71">
        <v>0.113</v>
      </c>
      <c r="AC19" s="72"/>
      <c r="AD19" s="116">
        <v>17628</v>
      </c>
      <c r="AE19" s="6"/>
      <c r="AF19" s="6"/>
      <c r="AG19" s="6"/>
      <c r="AH19" s="6"/>
      <c r="AI19" s="6">
        <f>L19-AE19+AD19+AH19</f>
        <v>257628</v>
      </c>
      <c r="AJ19" s="73">
        <v>166283</v>
      </c>
      <c r="AK19" s="74">
        <v>101283</v>
      </c>
      <c r="AL19" s="6">
        <f>AJ19+AK19</f>
        <v>267566</v>
      </c>
      <c r="AM19" s="75"/>
      <c r="AN19" s="66"/>
      <c r="AO19" s="76"/>
      <c r="AP19" s="76"/>
      <c r="AQ19" s="76" t="s">
        <v>213</v>
      </c>
      <c r="AR19" s="65" t="s">
        <v>214</v>
      </c>
      <c r="AS19" s="77">
        <v>12326</v>
      </c>
      <c r="AT19" s="78">
        <v>43270</v>
      </c>
      <c r="AU19" s="77">
        <v>12326</v>
      </c>
      <c r="AV19" s="78">
        <v>43270</v>
      </c>
      <c r="AW19" s="79"/>
      <c r="AX19" s="79"/>
      <c r="AY19" s="79"/>
      <c r="AZ19" s="79"/>
      <c r="BA19" s="79"/>
      <c r="BB19" s="79"/>
      <c r="BC19" s="79"/>
      <c r="BD19" s="74"/>
      <c r="BE19" s="74"/>
      <c r="BF19" s="79"/>
      <c r="BG19" s="79"/>
      <c r="BH19" s="79"/>
    </row>
    <row r="20" spans="1:60" ht="51">
      <c r="A20" s="16">
        <v>3</v>
      </c>
      <c r="B20" s="18" t="s">
        <v>203</v>
      </c>
      <c r="C20" s="18" t="s">
        <v>204</v>
      </c>
      <c r="D20" s="18" t="s">
        <v>239</v>
      </c>
      <c r="E20" s="18" t="s">
        <v>191</v>
      </c>
      <c r="F20" s="18" t="s">
        <v>205</v>
      </c>
      <c r="G20" s="18" t="s">
        <v>206</v>
      </c>
      <c r="H20" s="17" t="s">
        <v>246</v>
      </c>
      <c r="I20" s="20" t="s">
        <v>207</v>
      </c>
      <c r="J20" s="18" t="s">
        <v>208</v>
      </c>
      <c r="K20" s="21">
        <v>43346</v>
      </c>
      <c r="L20" s="5">
        <v>43844.4</v>
      </c>
      <c r="M20" s="19">
        <v>12400</v>
      </c>
      <c r="N20" s="21">
        <v>43346</v>
      </c>
      <c r="O20" s="21">
        <v>43711</v>
      </c>
      <c r="P20" s="18">
        <v>111</v>
      </c>
      <c r="Q20" s="18">
        <v>0</v>
      </c>
      <c r="R20" s="5">
        <v>0</v>
      </c>
      <c r="S20" s="5">
        <v>0</v>
      </c>
      <c r="T20" s="18" t="s">
        <v>194</v>
      </c>
      <c r="U20" s="18" t="s">
        <v>237</v>
      </c>
      <c r="V20" s="34" t="s">
        <v>293</v>
      </c>
      <c r="W20" s="31">
        <v>44806</v>
      </c>
      <c r="X20" s="26">
        <v>13366</v>
      </c>
      <c r="Y20" s="18" t="s">
        <v>294</v>
      </c>
      <c r="Z20" s="31">
        <v>44807</v>
      </c>
      <c r="AA20" s="31">
        <v>45171</v>
      </c>
      <c r="AB20" s="18"/>
      <c r="AC20" s="18"/>
      <c r="AD20" s="5"/>
      <c r="AE20" s="5"/>
      <c r="AF20" s="5"/>
      <c r="AG20" s="5"/>
      <c r="AH20" s="5"/>
      <c r="AI20" s="6">
        <f t="shared" ref="AI20:AI37" si="0">L20-AE20+AD20+AH20</f>
        <v>43844.4</v>
      </c>
      <c r="AJ20" s="117">
        <v>38957.25</v>
      </c>
      <c r="AK20" s="7">
        <v>22392.05</v>
      </c>
      <c r="AL20" s="6">
        <f t="shared" ref="AL20:AL37" si="1">AJ20+AK20</f>
        <v>61349.3</v>
      </c>
      <c r="AM20" s="24" t="s">
        <v>209</v>
      </c>
      <c r="AN20" s="19" t="s">
        <v>210</v>
      </c>
      <c r="AO20" s="25" t="s">
        <v>211</v>
      </c>
      <c r="AP20" s="25" t="s">
        <v>212</v>
      </c>
      <c r="AQ20" s="25"/>
      <c r="AR20" s="25"/>
      <c r="AS20" s="1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7"/>
      <c r="BE20" s="7"/>
      <c r="BF20" s="28"/>
      <c r="BG20" s="28"/>
      <c r="BH20" s="28"/>
    </row>
    <row r="21" spans="1:60" ht="102">
      <c r="A21" s="16">
        <v>4</v>
      </c>
      <c r="B21" s="28" t="s">
        <v>218</v>
      </c>
      <c r="C21" s="18" t="s">
        <v>222</v>
      </c>
      <c r="D21" s="18" t="s">
        <v>190</v>
      </c>
      <c r="E21" s="18" t="s">
        <v>191</v>
      </c>
      <c r="F21" s="18" t="s">
        <v>219</v>
      </c>
      <c r="G21" s="19">
        <v>12447</v>
      </c>
      <c r="H21" s="17" t="s">
        <v>216</v>
      </c>
      <c r="I21" s="20" t="s">
        <v>220</v>
      </c>
      <c r="J21" s="18" t="s">
        <v>221</v>
      </c>
      <c r="K21" s="21">
        <v>43563</v>
      </c>
      <c r="L21" s="5">
        <v>34990.379999999997</v>
      </c>
      <c r="M21" s="19">
        <v>12554</v>
      </c>
      <c r="N21" s="21">
        <v>43563</v>
      </c>
      <c r="O21" s="21">
        <v>43929</v>
      </c>
      <c r="P21" s="18">
        <v>111</v>
      </c>
      <c r="Q21" s="18">
        <v>0</v>
      </c>
      <c r="R21" s="5">
        <v>0</v>
      </c>
      <c r="S21" s="5">
        <v>0</v>
      </c>
      <c r="T21" s="18" t="s">
        <v>195</v>
      </c>
      <c r="U21" s="18" t="s">
        <v>237</v>
      </c>
      <c r="V21" s="34" t="s">
        <v>339</v>
      </c>
      <c r="W21" s="31">
        <v>45023</v>
      </c>
      <c r="X21" s="26">
        <v>13509</v>
      </c>
      <c r="Y21" s="18" t="s">
        <v>287</v>
      </c>
      <c r="Z21" s="31">
        <v>45024</v>
      </c>
      <c r="AA21" s="31">
        <v>45389</v>
      </c>
      <c r="AB21" s="18"/>
      <c r="AC21" s="18"/>
      <c r="AD21" s="5"/>
      <c r="AE21" s="5"/>
      <c r="AF21" s="5"/>
      <c r="AG21" s="5"/>
      <c r="AH21" s="5"/>
      <c r="AI21" s="6">
        <f t="shared" si="0"/>
        <v>34990.379999999997</v>
      </c>
      <c r="AJ21" s="12">
        <v>16476.48</v>
      </c>
      <c r="AK21" s="5">
        <v>13059.24</v>
      </c>
      <c r="AL21" s="6">
        <f t="shared" si="1"/>
        <v>29535.72</v>
      </c>
      <c r="AM21" s="24"/>
      <c r="AN21" s="19"/>
      <c r="AO21" s="25"/>
      <c r="AP21" s="25"/>
      <c r="AQ21" s="25"/>
      <c r="AR21" s="25"/>
      <c r="AS21" s="1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7"/>
      <c r="BE21" s="7"/>
      <c r="BF21" s="28"/>
      <c r="BG21" s="28"/>
      <c r="BH21" s="28"/>
    </row>
    <row r="22" spans="1:60" ht="114.75">
      <c r="A22" s="16">
        <v>5</v>
      </c>
      <c r="B22" s="28" t="s">
        <v>223</v>
      </c>
      <c r="C22" s="18" t="s">
        <v>224</v>
      </c>
      <c r="D22" s="18" t="s">
        <v>239</v>
      </c>
      <c r="E22" s="18" t="s">
        <v>191</v>
      </c>
      <c r="F22" s="18" t="s">
        <v>225</v>
      </c>
      <c r="G22" s="19">
        <v>12297</v>
      </c>
      <c r="H22" s="17" t="s">
        <v>217</v>
      </c>
      <c r="I22" s="20" t="s">
        <v>226</v>
      </c>
      <c r="J22" s="18" t="s">
        <v>208</v>
      </c>
      <c r="K22" s="21">
        <v>43591</v>
      </c>
      <c r="L22" s="5">
        <v>29229.599999999999</v>
      </c>
      <c r="M22" s="19">
        <v>12546</v>
      </c>
      <c r="N22" s="21">
        <v>43591</v>
      </c>
      <c r="O22" s="21">
        <v>43957</v>
      </c>
      <c r="P22" s="18">
        <v>111</v>
      </c>
      <c r="Q22" s="18">
        <v>0</v>
      </c>
      <c r="R22" s="5">
        <v>0</v>
      </c>
      <c r="S22" s="5">
        <v>0</v>
      </c>
      <c r="T22" s="18" t="s">
        <v>195</v>
      </c>
      <c r="U22" s="18" t="s">
        <v>237</v>
      </c>
      <c r="V22" s="34" t="s">
        <v>340</v>
      </c>
      <c r="W22" s="31">
        <v>45051</v>
      </c>
      <c r="X22" s="26">
        <v>13279</v>
      </c>
      <c r="Y22" s="18" t="s">
        <v>288</v>
      </c>
      <c r="Z22" s="31">
        <v>45052</v>
      </c>
      <c r="AA22" s="31">
        <v>45417</v>
      </c>
      <c r="AB22" s="18"/>
      <c r="AC22" s="18"/>
      <c r="AD22" s="5"/>
      <c r="AE22" s="5"/>
      <c r="AF22" s="5"/>
      <c r="AG22" s="5"/>
      <c r="AH22" s="5"/>
      <c r="AI22" s="6">
        <f t="shared" si="0"/>
        <v>29229.599999999999</v>
      </c>
      <c r="AJ22" s="12">
        <v>27857.8</v>
      </c>
      <c r="AK22" s="5">
        <v>20732</v>
      </c>
      <c r="AL22" s="6">
        <f t="shared" si="1"/>
        <v>48589.8</v>
      </c>
      <c r="AM22" s="24" t="s">
        <v>209</v>
      </c>
      <c r="AN22" s="19" t="s">
        <v>210</v>
      </c>
      <c r="AO22" s="25" t="s">
        <v>211</v>
      </c>
      <c r="AP22" s="24" t="s">
        <v>227</v>
      </c>
      <c r="AQ22" s="25"/>
      <c r="AR22" s="25"/>
      <c r="AS22" s="1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7"/>
      <c r="BE22" s="7"/>
      <c r="BF22" s="28"/>
      <c r="BG22" s="28"/>
      <c r="BH22" s="28"/>
    </row>
    <row r="23" spans="1:60" ht="76.5">
      <c r="A23" s="16">
        <v>6</v>
      </c>
      <c r="B23" s="28" t="s">
        <v>230</v>
      </c>
      <c r="C23" s="18" t="s">
        <v>231</v>
      </c>
      <c r="D23" s="18" t="s">
        <v>239</v>
      </c>
      <c r="E23" s="18" t="s">
        <v>191</v>
      </c>
      <c r="F23" s="18" t="s">
        <v>232</v>
      </c>
      <c r="G23" s="19">
        <v>12463</v>
      </c>
      <c r="H23" s="17" t="s">
        <v>238</v>
      </c>
      <c r="I23" s="20" t="s">
        <v>233</v>
      </c>
      <c r="J23" s="18" t="s">
        <v>234</v>
      </c>
      <c r="K23" s="21">
        <v>43719</v>
      </c>
      <c r="L23" s="5">
        <v>45800</v>
      </c>
      <c r="M23" s="19">
        <v>12648</v>
      </c>
      <c r="N23" s="21">
        <v>43719</v>
      </c>
      <c r="O23" s="21">
        <v>44084</v>
      </c>
      <c r="P23" s="18">
        <v>111</v>
      </c>
      <c r="Q23" s="18">
        <v>0</v>
      </c>
      <c r="R23" s="5">
        <v>0</v>
      </c>
      <c r="S23" s="5">
        <v>0</v>
      </c>
      <c r="T23" s="18" t="s">
        <v>194</v>
      </c>
      <c r="U23" s="18" t="s">
        <v>237</v>
      </c>
      <c r="V23" s="30" t="s">
        <v>292</v>
      </c>
      <c r="W23" s="31">
        <v>44813</v>
      </c>
      <c r="X23" s="26">
        <v>13372</v>
      </c>
      <c r="Y23" s="18" t="s">
        <v>289</v>
      </c>
      <c r="Z23" s="31">
        <v>44815</v>
      </c>
      <c r="AA23" s="31">
        <v>45179</v>
      </c>
      <c r="AB23" s="8">
        <v>9.11E-2</v>
      </c>
      <c r="AC23" s="22"/>
      <c r="AD23" s="5">
        <v>2270.88</v>
      </c>
      <c r="AE23" s="5"/>
      <c r="AF23" s="9"/>
      <c r="AG23" s="8"/>
      <c r="AH23" s="5"/>
      <c r="AI23" s="6">
        <f t="shared" si="0"/>
        <v>48070.879999999997</v>
      </c>
      <c r="AJ23" s="12">
        <v>25593.88</v>
      </c>
      <c r="AK23" s="5">
        <v>13585.44</v>
      </c>
      <c r="AL23" s="6">
        <f t="shared" si="1"/>
        <v>39179.32</v>
      </c>
      <c r="AM23" s="24" t="s">
        <v>215</v>
      </c>
      <c r="AN23" s="19">
        <v>12584</v>
      </c>
      <c r="AO23" s="25" t="s">
        <v>235</v>
      </c>
      <c r="AP23" s="24" t="s">
        <v>236</v>
      </c>
      <c r="AQ23" s="25"/>
      <c r="AR23" s="25"/>
      <c r="AS23" s="1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7"/>
      <c r="BE23" s="7"/>
      <c r="BF23" s="28"/>
      <c r="BG23" s="28"/>
      <c r="BH23" s="28"/>
    </row>
    <row r="24" spans="1:60" ht="25.5">
      <c r="A24" s="16">
        <v>7</v>
      </c>
      <c r="B24" s="28" t="s">
        <v>240</v>
      </c>
      <c r="C24" s="18" t="s">
        <v>241</v>
      </c>
      <c r="D24" s="18" t="s">
        <v>242</v>
      </c>
      <c r="E24" s="18" t="s">
        <v>191</v>
      </c>
      <c r="F24" s="18" t="s">
        <v>243</v>
      </c>
      <c r="G24" s="19">
        <v>12887</v>
      </c>
      <c r="H24" s="17" t="s">
        <v>244</v>
      </c>
      <c r="I24" s="20" t="s">
        <v>245</v>
      </c>
      <c r="J24" s="18" t="s">
        <v>196</v>
      </c>
      <c r="K24" s="21">
        <v>44175</v>
      </c>
      <c r="L24" s="5">
        <v>11499.96</v>
      </c>
      <c r="M24" s="19">
        <v>12945</v>
      </c>
      <c r="N24" s="21">
        <v>44175</v>
      </c>
      <c r="O24" s="21">
        <v>44174</v>
      </c>
      <c r="P24" s="18">
        <v>111</v>
      </c>
      <c r="Q24" s="18">
        <v>0</v>
      </c>
      <c r="R24" s="5">
        <v>0</v>
      </c>
      <c r="S24" s="5">
        <v>0</v>
      </c>
      <c r="T24" s="18" t="s">
        <v>194</v>
      </c>
      <c r="U24" s="18" t="s">
        <v>237</v>
      </c>
      <c r="V24" s="30" t="s">
        <v>306</v>
      </c>
      <c r="W24" s="31">
        <v>44904</v>
      </c>
      <c r="X24" s="26">
        <v>13247</v>
      </c>
      <c r="Y24" s="18" t="s">
        <v>290</v>
      </c>
      <c r="Z24" s="31">
        <v>44905</v>
      </c>
      <c r="AA24" s="31">
        <v>45269</v>
      </c>
      <c r="AB24" s="32">
        <v>8.6981199999999995E-2</v>
      </c>
      <c r="AC24" s="18"/>
      <c r="AD24" s="5">
        <v>1162.8900000000001</v>
      </c>
      <c r="AE24" s="5"/>
      <c r="AF24" s="9"/>
      <c r="AG24" s="5"/>
      <c r="AH24" s="5"/>
      <c r="AI24" s="6">
        <f t="shared" si="0"/>
        <v>12662.849999999999</v>
      </c>
      <c r="AJ24" s="12">
        <v>12931.02</v>
      </c>
      <c r="AK24" s="5">
        <v>9303.1200000000008</v>
      </c>
      <c r="AL24" s="6">
        <f t="shared" si="1"/>
        <v>22234.14</v>
      </c>
      <c r="AM24" s="24"/>
      <c r="AN24" s="19"/>
      <c r="AO24" s="25"/>
      <c r="AP24" s="24"/>
      <c r="AQ24" s="25"/>
      <c r="AR24" s="25"/>
      <c r="AS24" s="1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7"/>
      <c r="BE24" s="7"/>
      <c r="BF24" s="28"/>
      <c r="BG24" s="28"/>
      <c r="BH24" s="28"/>
    </row>
    <row r="25" spans="1:60" ht="38.25">
      <c r="A25" s="16">
        <v>8</v>
      </c>
      <c r="B25" s="33" t="s">
        <v>295</v>
      </c>
      <c r="C25" s="18" t="s">
        <v>296</v>
      </c>
      <c r="D25" s="18" t="s">
        <v>242</v>
      </c>
      <c r="E25" s="18" t="s">
        <v>191</v>
      </c>
      <c r="F25" s="37" t="s">
        <v>297</v>
      </c>
      <c r="G25" s="19">
        <v>12901</v>
      </c>
      <c r="H25" s="17" t="s">
        <v>296</v>
      </c>
      <c r="I25" s="20" t="s">
        <v>298</v>
      </c>
      <c r="J25" s="34" t="s">
        <v>196</v>
      </c>
      <c r="K25" s="21">
        <v>44180</v>
      </c>
      <c r="L25" s="5">
        <v>81000</v>
      </c>
      <c r="M25" s="19">
        <v>12946</v>
      </c>
      <c r="N25" s="31">
        <v>44180</v>
      </c>
      <c r="O25" s="31">
        <v>44544</v>
      </c>
      <c r="P25" s="18">
        <v>111</v>
      </c>
      <c r="Q25" s="18">
        <v>0</v>
      </c>
      <c r="R25" s="5"/>
      <c r="S25" s="5"/>
      <c r="T25" s="18" t="s">
        <v>194</v>
      </c>
      <c r="U25" s="18" t="s">
        <v>237</v>
      </c>
      <c r="V25" s="30" t="s">
        <v>307</v>
      </c>
      <c r="W25" s="31" t="s">
        <v>308</v>
      </c>
      <c r="X25" s="26">
        <v>13184</v>
      </c>
      <c r="Y25" s="18" t="s">
        <v>309</v>
      </c>
      <c r="Z25" s="31">
        <v>44910</v>
      </c>
      <c r="AA25" s="31">
        <v>45274</v>
      </c>
      <c r="AB25" s="32"/>
      <c r="AC25" s="32"/>
      <c r="AD25" s="5"/>
      <c r="AE25" s="5"/>
      <c r="AF25" s="5"/>
      <c r="AG25" s="5"/>
      <c r="AH25" s="5"/>
      <c r="AI25" s="6">
        <f t="shared" si="0"/>
        <v>81000</v>
      </c>
      <c r="AJ25" s="12">
        <v>73553.33</v>
      </c>
      <c r="AK25" s="5">
        <v>35400</v>
      </c>
      <c r="AL25" s="6">
        <f t="shared" si="1"/>
        <v>108953.33</v>
      </c>
      <c r="AM25" s="24"/>
      <c r="AN25" s="19"/>
      <c r="AO25" s="25"/>
      <c r="AP25" s="24"/>
      <c r="AQ25" s="25"/>
      <c r="AR25" s="25"/>
      <c r="AS25" s="1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7"/>
      <c r="BE25" s="7"/>
      <c r="BF25" s="28"/>
      <c r="BG25" s="28"/>
      <c r="BH25" s="28"/>
    </row>
    <row r="26" spans="1:60" ht="89.25">
      <c r="A26" s="16">
        <v>9</v>
      </c>
      <c r="B26" s="28" t="s">
        <v>252</v>
      </c>
      <c r="C26" s="18" t="s">
        <v>273</v>
      </c>
      <c r="D26" s="18" t="s">
        <v>251</v>
      </c>
      <c r="E26" s="18" t="s">
        <v>191</v>
      </c>
      <c r="F26" s="18" t="s">
        <v>250</v>
      </c>
      <c r="G26" s="19">
        <v>12937</v>
      </c>
      <c r="H26" s="17" t="s">
        <v>253</v>
      </c>
      <c r="I26" s="20" t="s">
        <v>254</v>
      </c>
      <c r="J26" s="18" t="s">
        <v>304</v>
      </c>
      <c r="K26" s="21">
        <v>44368</v>
      </c>
      <c r="L26" s="5">
        <v>20130</v>
      </c>
      <c r="M26" s="19">
        <v>13073</v>
      </c>
      <c r="N26" s="21">
        <v>44368</v>
      </c>
      <c r="O26" s="21">
        <v>44732</v>
      </c>
      <c r="P26" s="18">
        <v>111</v>
      </c>
      <c r="Q26" s="18">
        <v>0</v>
      </c>
      <c r="R26" s="5">
        <v>0</v>
      </c>
      <c r="S26" s="5">
        <v>0</v>
      </c>
      <c r="T26" s="18" t="s">
        <v>194</v>
      </c>
      <c r="U26" s="18" t="s">
        <v>237</v>
      </c>
      <c r="V26" s="30" t="s">
        <v>355</v>
      </c>
      <c r="W26" s="31">
        <v>45097</v>
      </c>
      <c r="X26" s="26">
        <v>13555</v>
      </c>
      <c r="Y26" s="18" t="s">
        <v>291</v>
      </c>
      <c r="Z26" s="27">
        <v>45098</v>
      </c>
      <c r="AA26" s="31">
        <v>45463</v>
      </c>
      <c r="AB26" s="18"/>
      <c r="AC26" s="28"/>
      <c r="AD26" s="7"/>
      <c r="AE26" s="7"/>
      <c r="AF26" s="28"/>
      <c r="AG26" s="28"/>
      <c r="AH26" s="7"/>
      <c r="AI26" s="6">
        <f t="shared" si="0"/>
        <v>20130</v>
      </c>
      <c r="AJ26" s="23">
        <v>18300</v>
      </c>
      <c r="AK26" s="7">
        <v>9487.5</v>
      </c>
      <c r="AL26" s="6">
        <f t="shared" si="1"/>
        <v>27787.5</v>
      </c>
      <c r="AM26" s="24" t="s">
        <v>275</v>
      </c>
      <c r="AN26" s="19" t="s">
        <v>274</v>
      </c>
      <c r="AO26" s="25" t="s">
        <v>276</v>
      </c>
      <c r="AP26" s="24" t="s">
        <v>271</v>
      </c>
      <c r="AQ26" s="25"/>
      <c r="AR26" s="25"/>
      <c r="AS26" s="18"/>
      <c r="AT26" s="28"/>
      <c r="AU26" s="28"/>
      <c r="AV26" s="28"/>
      <c r="AW26" s="18"/>
      <c r="AX26" s="18"/>
      <c r="AY26" s="21"/>
      <c r="AZ26" s="35"/>
      <c r="BA26" s="36"/>
      <c r="BB26" s="28"/>
      <c r="BC26" s="35"/>
      <c r="BD26" s="7"/>
      <c r="BE26" s="7"/>
      <c r="BF26" s="35"/>
      <c r="BG26" s="28"/>
      <c r="BH26" s="28"/>
    </row>
    <row r="27" spans="1:60" ht="63.75">
      <c r="A27" s="16">
        <v>10</v>
      </c>
      <c r="B27" s="28" t="s">
        <v>257</v>
      </c>
      <c r="C27" s="18" t="s">
        <v>256</v>
      </c>
      <c r="D27" s="18" t="s">
        <v>242</v>
      </c>
      <c r="E27" s="18" t="s">
        <v>191</v>
      </c>
      <c r="F27" s="18" t="s">
        <v>258</v>
      </c>
      <c r="G27" s="19" t="s">
        <v>277</v>
      </c>
      <c r="H27" s="17" t="s">
        <v>259</v>
      </c>
      <c r="I27" s="20" t="s">
        <v>255</v>
      </c>
      <c r="J27" s="18" t="s">
        <v>260</v>
      </c>
      <c r="K27" s="21">
        <v>44368</v>
      </c>
      <c r="L27" s="5">
        <v>149425</v>
      </c>
      <c r="M27" s="19">
        <v>13073</v>
      </c>
      <c r="N27" s="21">
        <v>44368</v>
      </c>
      <c r="O27" s="21">
        <v>44733</v>
      </c>
      <c r="P27" s="18">
        <v>111</v>
      </c>
      <c r="Q27" s="18">
        <v>0</v>
      </c>
      <c r="R27" s="5">
        <v>0</v>
      </c>
      <c r="S27" s="5">
        <v>0</v>
      </c>
      <c r="T27" s="18" t="s">
        <v>261</v>
      </c>
      <c r="U27" s="18" t="s">
        <v>237</v>
      </c>
      <c r="V27" s="30" t="s">
        <v>356</v>
      </c>
      <c r="W27" s="31">
        <v>45097</v>
      </c>
      <c r="X27" s="26">
        <v>13555</v>
      </c>
      <c r="Y27" s="18" t="s">
        <v>288</v>
      </c>
      <c r="Z27" s="31">
        <v>45098</v>
      </c>
      <c r="AA27" s="31">
        <v>45463</v>
      </c>
      <c r="AB27" s="18"/>
      <c r="AC27" s="18"/>
      <c r="AD27" s="5"/>
      <c r="AE27" s="5"/>
      <c r="AF27" s="5"/>
      <c r="AG27" s="5"/>
      <c r="AH27" s="5"/>
      <c r="AI27" s="6">
        <f t="shared" si="0"/>
        <v>149425</v>
      </c>
      <c r="AJ27" s="12">
        <v>39088.370000000003</v>
      </c>
      <c r="AK27" s="5">
        <v>124794.53</v>
      </c>
      <c r="AL27" s="6">
        <f t="shared" si="1"/>
        <v>163882.9</v>
      </c>
      <c r="AM27" s="24" t="s">
        <v>305</v>
      </c>
      <c r="AN27" s="19" t="s">
        <v>272</v>
      </c>
      <c r="AO27" s="25" t="s">
        <v>270</v>
      </c>
      <c r="AP27" s="24" t="s">
        <v>271</v>
      </c>
      <c r="AQ27" s="25"/>
      <c r="AR27" s="25"/>
      <c r="AS27" s="18"/>
      <c r="AT27" s="28"/>
      <c r="AU27" s="28"/>
      <c r="AV27" s="28"/>
      <c r="AW27" s="18"/>
      <c r="AX27" s="18"/>
      <c r="AY27" s="21"/>
      <c r="AZ27" s="35"/>
      <c r="BA27" s="36"/>
      <c r="BB27" s="28"/>
      <c r="BC27" s="35"/>
      <c r="BD27" s="7"/>
      <c r="BE27" s="7"/>
      <c r="BF27" s="35"/>
      <c r="BG27" s="28"/>
      <c r="BH27" s="28"/>
    </row>
    <row r="28" spans="1:60" ht="38.25">
      <c r="A28" s="16">
        <v>11</v>
      </c>
      <c r="B28" s="28" t="s">
        <v>268</v>
      </c>
      <c r="C28" s="18" t="s">
        <v>268</v>
      </c>
      <c r="D28" s="18" t="s">
        <v>267</v>
      </c>
      <c r="E28" s="18"/>
      <c r="F28" s="37" t="s">
        <v>264</v>
      </c>
      <c r="G28" s="38"/>
      <c r="H28" s="17" t="s">
        <v>265</v>
      </c>
      <c r="I28" s="20" t="s">
        <v>263</v>
      </c>
      <c r="J28" s="18" t="s">
        <v>266</v>
      </c>
      <c r="K28" s="21">
        <v>44308</v>
      </c>
      <c r="L28" s="5">
        <v>3292.55</v>
      </c>
      <c r="M28" s="19" t="s">
        <v>269</v>
      </c>
      <c r="N28" s="21">
        <v>44308</v>
      </c>
      <c r="O28" s="21">
        <v>44673</v>
      </c>
      <c r="P28" s="18">
        <v>111</v>
      </c>
      <c r="Q28" s="18">
        <v>0</v>
      </c>
      <c r="R28" s="5">
        <v>0</v>
      </c>
      <c r="S28" s="5">
        <v>0</v>
      </c>
      <c r="T28" s="18" t="s">
        <v>194</v>
      </c>
      <c r="U28" s="18" t="s">
        <v>237</v>
      </c>
      <c r="V28" s="30" t="s">
        <v>354</v>
      </c>
      <c r="W28" s="31">
        <v>45035</v>
      </c>
      <c r="X28" s="26">
        <v>13528</v>
      </c>
      <c r="Y28" s="18" t="s">
        <v>288</v>
      </c>
      <c r="Z28" s="31">
        <v>45038</v>
      </c>
      <c r="AA28" s="31">
        <v>45404</v>
      </c>
      <c r="AB28" s="18"/>
      <c r="AC28" s="18"/>
      <c r="AD28" s="5"/>
      <c r="AE28" s="5"/>
      <c r="AF28" s="5"/>
      <c r="AG28" s="5"/>
      <c r="AH28" s="5"/>
      <c r="AI28" s="6">
        <f t="shared" si="0"/>
        <v>3292.55</v>
      </c>
      <c r="AJ28" s="12"/>
      <c r="AK28" s="5">
        <v>131.52000000000001</v>
      </c>
      <c r="AL28" s="6">
        <f t="shared" si="1"/>
        <v>131.52000000000001</v>
      </c>
      <c r="AM28" s="24"/>
      <c r="AN28" s="19"/>
      <c r="AO28" s="25"/>
      <c r="AP28" s="24"/>
      <c r="AQ28" s="25"/>
      <c r="AR28" s="18" t="s">
        <v>299</v>
      </c>
      <c r="AS28" s="19">
        <v>12939</v>
      </c>
      <c r="AT28" s="35">
        <v>44175</v>
      </c>
      <c r="AU28" s="38">
        <v>12939</v>
      </c>
      <c r="AV28" s="35">
        <v>44175</v>
      </c>
      <c r="AW28" s="28"/>
      <c r="AX28" s="28"/>
      <c r="AY28" s="28"/>
      <c r="AZ28" s="28"/>
      <c r="BA28" s="28"/>
      <c r="BB28" s="28"/>
      <c r="BC28" s="28"/>
      <c r="BD28" s="7"/>
      <c r="BE28" s="7"/>
      <c r="BF28" s="28"/>
      <c r="BG28" s="28"/>
      <c r="BH28" s="28"/>
    </row>
    <row r="29" spans="1:60" ht="25.5">
      <c r="A29" s="16">
        <v>12</v>
      </c>
      <c r="B29" s="28" t="s">
        <v>280</v>
      </c>
      <c r="C29" s="18" t="s">
        <v>281</v>
      </c>
      <c r="D29" s="18" t="s">
        <v>267</v>
      </c>
      <c r="E29" s="18"/>
      <c r="F29" s="37" t="s">
        <v>282</v>
      </c>
      <c r="G29" s="38"/>
      <c r="H29" s="17" t="s">
        <v>283</v>
      </c>
      <c r="I29" s="20" t="s">
        <v>284</v>
      </c>
      <c r="J29" s="18" t="s">
        <v>285</v>
      </c>
      <c r="K29" s="21">
        <v>44643</v>
      </c>
      <c r="L29" s="5">
        <v>72000</v>
      </c>
      <c r="M29" s="19">
        <v>13252</v>
      </c>
      <c r="N29" s="21">
        <v>44643</v>
      </c>
      <c r="O29" s="21">
        <v>46468</v>
      </c>
      <c r="P29" s="18">
        <v>111</v>
      </c>
      <c r="Q29" s="18">
        <v>0</v>
      </c>
      <c r="R29" s="5">
        <v>0</v>
      </c>
      <c r="S29" s="5">
        <v>0</v>
      </c>
      <c r="T29" s="18" t="s">
        <v>194</v>
      </c>
      <c r="U29" s="18"/>
      <c r="V29" s="40"/>
      <c r="W29" s="21"/>
      <c r="X29" s="19"/>
      <c r="Y29" s="18"/>
      <c r="Z29" s="18"/>
      <c r="AA29" s="18"/>
      <c r="AB29" s="18"/>
      <c r="AC29" s="18"/>
      <c r="AD29" s="5"/>
      <c r="AE29" s="5"/>
      <c r="AF29" s="5"/>
      <c r="AG29" s="5"/>
      <c r="AH29" s="5"/>
      <c r="AI29" s="6">
        <f t="shared" si="0"/>
        <v>72000</v>
      </c>
      <c r="AJ29" s="12">
        <v>10141.92</v>
      </c>
      <c r="AK29" s="5">
        <v>12555</v>
      </c>
      <c r="AL29" s="6">
        <f t="shared" si="1"/>
        <v>22696.92</v>
      </c>
      <c r="AM29" s="24"/>
      <c r="AN29" s="19"/>
      <c r="AO29" s="25"/>
      <c r="AP29" s="24"/>
      <c r="AQ29" s="25"/>
      <c r="AR29" s="18" t="s">
        <v>299</v>
      </c>
      <c r="AS29" s="19">
        <v>13189</v>
      </c>
      <c r="AT29" s="35">
        <v>44551</v>
      </c>
      <c r="AU29" s="19">
        <v>13189</v>
      </c>
      <c r="AV29" s="35">
        <v>44551</v>
      </c>
      <c r="AW29" s="28"/>
      <c r="AX29" s="28"/>
      <c r="AY29" s="28"/>
      <c r="AZ29" s="28"/>
      <c r="BA29" s="28"/>
      <c r="BB29" s="28"/>
      <c r="BC29" s="28"/>
      <c r="BD29" s="7"/>
      <c r="BE29" s="7"/>
      <c r="BF29" s="28"/>
      <c r="BG29" s="28"/>
      <c r="BH29" s="28"/>
    </row>
    <row r="30" spans="1:60" ht="63.75">
      <c r="A30" s="16">
        <v>18</v>
      </c>
      <c r="B30" s="45" t="s">
        <v>301</v>
      </c>
      <c r="C30" s="34" t="s">
        <v>286</v>
      </c>
      <c r="D30" s="34" t="s">
        <v>267</v>
      </c>
      <c r="E30" s="28"/>
      <c r="F30" s="18" t="s">
        <v>302</v>
      </c>
      <c r="G30" s="28"/>
      <c r="H30" s="17" t="s">
        <v>303</v>
      </c>
      <c r="I30" s="20" t="s">
        <v>197</v>
      </c>
      <c r="J30" s="45" t="s">
        <v>193</v>
      </c>
      <c r="K30" s="35">
        <v>44825</v>
      </c>
      <c r="L30" s="97">
        <v>98496.5</v>
      </c>
      <c r="M30" s="38">
        <v>13376</v>
      </c>
      <c r="N30" s="48">
        <v>44825</v>
      </c>
      <c r="O30" s="31">
        <v>45189</v>
      </c>
      <c r="P30" s="18">
        <v>111</v>
      </c>
      <c r="Q30" s="18">
        <v>0</v>
      </c>
      <c r="R30" s="5">
        <v>0</v>
      </c>
      <c r="S30" s="5">
        <v>0</v>
      </c>
      <c r="T30" s="18" t="s">
        <v>194</v>
      </c>
      <c r="U30" s="28"/>
      <c r="V30" s="28"/>
      <c r="W30" s="28"/>
      <c r="X30" s="28"/>
      <c r="Y30" s="28"/>
      <c r="Z30" s="28"/>
      <c r="AA30" s="28"/>
      <c r="AB30" s="28"/>
      <c r="AC30" s="28"/>
      <c r="AD30" s="7"/>
      <c r="AE30" s="7"/>
      <c r="AF30" s="28"/>
      <c r="AG30" s="28"/>
      <c r="AH30" s="7"/>
      <c r="AI30" s="6">
        <f t="shared" si="0"/>
        <v>98496.5</v>
      </c>
      <c r="AJ30" s="12"/>
      <c r="AK30" s="5"/>
      <c r="AL30" s="6">
        <f t="shared" si="1"/>
        <v>0</v>
      </c>
      <c r="AM30" s="28"/>
      <c r="AN30" s="28"/>
      <c r="AO30" s="28"/>
      <c r="AP30" s="28"/>
      <c r="AQ30" s="28"/>
      <c r="AR30" s="18" t="s">
        <v>299</v>
      </c>
      <c r="AS30" s="38">
        <v>13372</v>
      </c>
      <c r="AT30" s="35">
        <v>44823</v>
      </c>
      <c r="AU30" s="38">
        <v>13372</v>
      </c>
      <c r="AV30" s="35">
        <v>44823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</row>
    <row r="31" spans="1:60" ht="89.25">
      <c r="A31" s="16">
        <v>19</v>
      </c>
      <c r="B31" s="28" t="s">
        <v>310</v>
      </c>
      <c r="C31" s="34" t="s">
        <v>316</v>
      </c>
      <c r="D31" s="34" t="s">
        <v>262</v>
      </c>
      <c r="E31" s="28"/>
      <c r="F31" s="18" t="s">
        <v>311</v>
      </c>
      <c r="G31" s="38"/>
      <c r="H31" s="17" t="s">
        <v>312</v>
      </c>
      <c r="I31" s="20" t="s">
        <v>313</v>
      </c>
      <c r="J31" s="45" t="s">
        <v>314</v>
      </c>
      <c r="K31" s="35">
        <v>44875</v>
      </c>
      <c r="L31" s="97">
        <v>11450</v>
      </c>
      <c r="M31" s="38">
        <v>13415</v>
      </c>
      <c r="N31" s="48">
        <v>44875</v>
      </c>
      <c r="O31" s="31">
        <v>45970</v>
      </c>
      <c r="P31" s="18">
        <v>111</v>
      </c>
      <c r="Q31" s="18"/>
      <c r="R31" s="5"/>
      <c r="S31" s="5"/>
      <c r="T31" s="18" t="s">
        <v>194</v>
      </c>
      <c r="U31" s="28"/>
      <c r="V31" s="28"/>
      <c r="W31" s="28"/>
      <c r="X31" s="28"/>
      <c r="Y31" s="28"/>
      <c r="Z31" s="28"/>
      <c r="AA31" s="28"/>
      <c r="AB31" s="28"/>
      <c r="AC31" s="28"/>
      <c r="AD31" s="7"/>
      <c r="AE31" s="7"/>
      <c r="AF31" s="28"/>
      <c r="AG31" s="28"/>
      <c r="AH31" s="7"/>
      <c r="AI31" s="6">
        <f t="shared" si="0"/>
        <v>11450</v>
      </c>
      <c r="AJ31" s="12"/>
      <c r="AK31" s="5">
        <v>11450</v>
      </c>
      <c r="AL31" s="6">
        <f t="shared" si="1"/>
        <v>11450</v>
      </c>
      <c r="AM31" s="28"/>
      <c r="AN31" s="28"/>
      <c r="AO31" s="28"/>
      <c r="AP31" s="28"/>
      <c r="AQ31" s="28"/>
      <c r="AR31" s="18" t="s">
        <v>315</v>
      </c>
      <c r="AS31" s="38">
        <v>13415</v>
      </c>
      <c r="AT31" s="35">
        <v>44888</v>
      </c>
      <c r="AU31" s="38">
        <v>13415</v>
      </c>
      <c r="AV31" s="35">
        <v>44888</v>
      </c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</row>
    <row r="32" spans="1:60" ht="51">
      <c r="A32" s="16">
        <v>20</v>
      </c>
      <c r="B32" s="33" t="s">
        <v>319</v>
      </c>
      <c r="C32" s="34" t="s">
        <v>300</v>
      </c>
      <c r="D32" s="34" t="s">
        <v>267</v>
      </c>
      <c r="E32" s="28"/>
      <c r="F32" s="18" t="s">
        <v>320</v>
      </c>
      <c r="G32" s="38"/>
      <c r="H32" s="17" t="s">
        <v>321</v>
      </c>
      <c r="I32" s="20" t="s">
        <v>322</v>
      </c>
      <c r="J32" s="45" t="s">
        <v>323</v>
      </c>
      <c r="K32" s="35">
        <v>44970</v>
      </c>
      <c r="L32" s="97">
        <v>2640</v>
      </c>
      <c r="M32" s="38">
        <v>13482</v>
      </c>
      <c r="N32" s="48">
        <v>44970</v>
      </c>
      <c r="O32" s="31">
        <v>45335</v>
      </c>
      <c r="P32" s="18">
        <v>111</v>
      </c>
      <c r="Q32" s="18"/>
      <c r="R32" s="5"/>
      <c r="S32" s="5"/>
      <c r="T32" s="18" t="s">
        <v>194</v>
      </c>
      <c r="U32" s="28"/>
      <c r="V32" s="28"/>
      <c r="W32" s="28"/>
      <c r="X32" s="28"/>
      <c r="Y32" s="28"/>
      <c r="Z32" s="28"/>
      <c r="AA32" s="28"/>
      <c r="AB32" s="28"/>
      <c r="AC32" s="28"/>
      <c r="AD32" s="7"/>
      <c r="AE32" s="7"/>
      <c r="AF32" s="28"/>
      <c r="AG32" s="28"/>
      <c r="AH32" s="7"/>
      <c r="AI32" s="6">
        <f t="shared" si="0"/>
        <v>2640</v>
      </c>
      <c r="AJ32" s="12"/>
      <c r="AK32" s="5">
        <v>3640</v>
      </c>
      <c r="AL32" s="6">
        <f t="shared" si="1"/>
        <v>3640</v>
      </c>
      <c r="AM32" s="28"/>
      <c r="AN32" s="28"/>
      <c r="AO32" s="28"/>
      <c r="AP32" s="28"/>
      <c r="AQ32" s="28"/>
      <c r="AR32" s="18" t="s">
        <v>299</v>
      </c>
      <c r="AS32" s="38">
        <v>13418</v>
      </c>
      <c r="AT32" s="35">
        <v>44893</v>
      </c>
      <c r="AU32" s="38">
        <v>13418</v>
      </c>
      <c r="AV32" s="35">
        <v>44893</v>
      </c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</row>
    <row r="33" spans="1:60" ht="51">
      <c r="A33" s="16">
        <v>21</v>
      </c>
      <c r="B33" s="33" t="s">
        <v>324</v>
      </c>
      <c r="C33" s="34"/>
      <c r="D33" s="34" t="s">
        <v>325</v>
      </c>
      <c r="E33" s="28"/>
      <c r="F33" s="18" t="s">
        <v>327</v>
      </c>
      <c r="G33" s="38"/>
      <c r="H33" s="17" t="s">
        <v>328</v>
      </c>
      <c r="I33" s="20" t="s">
        <v>331</v>
      </c>
      <c r="J33" s="34" t="s">
        <v>333</v>
      </c>
      <c r="K33" s="35">
        <v>44999</v>
      </c>
      <c r="L33" s="97">
        <v>8234.85</v>
      </c>
      <c r="M33" s="38">
        <v>13495</v>
      </c>
      <c r="N33" s="48">
        <v>44999</v>
      </c>
      <c r="O33" s="31">
        <v>45291</v>
      </c>
      <c r="P33" s="18">
        <v>111</v>
      </c>
      <c r="Q33" s="18"/>
      <c r="R33" s="5"/>
      <c r="S33" s="5"/>
      <c r="T33" s="18" t="s">
        <v>337</v>
      </c>
      <c r="U33" s="28"/>
      <c r="V33" s="28"/>
      <c r="W33" s="28"/>
      <c r="X33" s="28"/>
      <c r="Y33" s="28"/>
      <c r="Z33" s="28"/>
      <c r="AA33" s="28"/>
      <c r="AB33" s="28"/>
      <c r="AC33" s="28"/>
      <c r="AD33" s="7"/>
      <c r="AE33" s="7"/>
      <c r="AF33" s="28"/>
      <c r="AG33" s="28"/>
      <c r="AH33" s="7"/>
      <c r="AI33" s="6">
        <f t="shared" si="0"/>
        <v>8234.85</v>
      </c>
      <c r="AJ33" s="12"/>
      <c r="AK33" s="5">
        <v>8234.85</v>
      </c>
      <c r="AL33" s="6">
        <f t="shared" si="1"/>
        <v>8234.85</v>
      </c>
      <c r="AM33" s="28"/>
      <c r="AN33" s="28"/>
      <c r="AO33" s="28"/>
      <c r="AP33" s="28"/>
      <c r="AQ33" s="28"/>
      <c r="AR33" s="18"/>
      <c r="AS33" s="38"/>
      <c r="AT33" s="35"/>
      <c r="AU33" s="38"/>
      <c r="AV33" s="35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</row>
    <row r="34" spans="1:60" ht="51">
      <c r="A34" s="16">
        <v>22</v>
      </c>
      <c r="B34" s="33" t="s">
        <v>324</v>
      </c>
      <c r="C34" s="34"/>
      <c r="D34" s="34" t="s">
        <v>326</v>
      </c>
      <c r="E34" s="28"/>
      <c r="F34" s="18" t="s">
        <v>327</v>
      </c>
      <c r="G34" s="38"/>
      <c r="H34" s="17" t="s">
        <v>329</v>
      </c>
      <c r="I34" s="20" t="s">
        <v>332</v>
      </c>
      <c r="J34" s="45" t="s">
        <v>334</v>
      </c>
      <c r="K34" s="35">
        <v>44999</v>
      </c>
      <c r="L34" s="97">
        <v>3923.31</v>
      </c>
      <c r="M34" s="38">
        <v>13496</v>
      </c>
      <c r="N34" s="48">
        <v>44999</v>
      </c>
      <c r="O34" s="31">
        <v>45291</v>
      </c>
      <c r="P34" s="18">
        <v>111</v>
      </c>
      <c r="Q34" s="18"/>
      <c r="R34" s="5"/>
      <c r="S34" s="5"/>
      <c r="T34" s="18" t="s">
        <v>338</v>
      </c>
      <c r="U34" s="28"/>
      <c r="V34" s="28"/>
      <c r="W34" s="28"/>
      <c r="X34" s="28"/>
      <c r="Y34" s="28"/>
      <c r="Z34" s="28"/>
      <c r="AA34" s="28"/>
      <c r="AB34" s="28"/>
      <c r="AC34" s="28"/>
      <c r="AD34" s="7"/>
      <c r="AE34" s="7"/>
      <c r="AF34" s="28"/>
      <c r="AG34" s="28"/>
      <c r="AH34" s="7"/>
      <c r="AI34" s="6">
        <f t="shared" si="0"/>
        <v>3923.31</v>
      </c>
      <c r="AJ34" s="12"/>
      <c r="AK34" s="5">
        <v>3923.31</v>
      </c>
      <c r="AL34" s="6">
        <f t="shared" si="1"/>
        <v>3923.31</v>
      </c>
      <c r="AM34" s="28"/>
      <c r="AN34" s="28"/>
      <c r="AO34" s="28"/>
      <c r="AP34" s="28"/>
      <c r="AQ34" s="28"/>
      <c r="AR34" s="18"/>
      <c r="AS34" s="38"/>
      <c r="AT34" s="35"/>
      <c r="AU34" s="38"/>
      <c r="AV34" s="35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</row>
    <row r="35" spans="1:60" ht="51">
      <c r="A35" s="16">
        <v>23</v>
      </c>
      <c r="B35" s="33" t="s">
        <v>324</v>
      </c>
      <c r="C35" s="34"/>
      <c r="D35" s="34" t="s">
        <v>325</v>
      </c>
      <c r="E35" s="28"/>
      <c r="F35" s="18" t="s">
        <v>327</v>
      </c>
      <c r="G35" s="38"/>
      <c r="H35" s="17" t="s">
        <v>330</v>
      </c>
      <c r="I35" s="20" t="s">
        <v>335</v>
      </c>
      <c r="J35" s="45" t="s">
        <v>336</v>
      </c>
      <c r="K35" s="35">
        <v>44999</v>
      </c>
      <c r="L35" s="97">
        <v>7688.1</v>
      </c>
      <c r="M35" s="38">
        <v>13495</v>
      </c>
      <c r="N35" s="48">
        <v>44999</v>
      </c>
      <c r="O35" s="31">
        <v>45291</v>
      </c>
      <c r="P35" s="18">
        <v>111</v>
      </c>
      <c r="Q35" s="18"/>
      <c r="R35" s="5"/>
      <c r="S35" s="5"/>
      <c r="T35" s="18" t="s">
        <v>337</v>
      </c>
      <c r="U35" s="28"/>
      <c r="V35" s="28"/>
      <c r="W35" s="28"/>
      <c r="X35" s="28"/>
      <c r="Y35" s="28"/>
      <c r="Z35" s="28"/>
      <c r="AA35" s="28"/>
      <c r="AB35" s="28"/>
      <c r="AC35" s="28"/>
      <c r="AD35" s="7"/>
      <c r="AE35" s="7"/>
      <c r="AF35" s="28"/>
      <c r="AG35" s="28"/>
      <c r="AH35" s="7"/>
      <c r="AI35" s="6">
        <f t="shared" si="0"/>
        <v>7688.1</v>
      </c>
      <c r="AJ35" s="12"/>
      <c r="AK35" s="5">
        <v>7688.1</v>
      </c>
      <c r="AL35" s="6">
        <f t="shared" si="1"/>
        <v>7688.1</v>
      </c>
      <c r="AM35" s="28"/>
      <c r="AN35" s="28"/>
      <c r="AO35" s="28"/>
      <c r="AP35" s="28"/>
      <c r="AQ35" s="28"/>
      <c r="AR35" s="18"/>
      <c r="AS35" s="38"/>
      <c r="AT35" s="35"/>
      <c r="AU35" s="38"/>
      <c r="AV35" s="35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</row>
    <row r="36" spans="1:60" ht="76.5">
      <c r="A36" s="16">
        <v>24</v>
      </c>
      <c r="B36" s="33" t="s">
        <v>343</v>
      </c>
      <c r="C36" s="34"/>
      <c r="D36" s="34" t="s">
        <v>325</v>
      </c>
      <c r="E36" s="28"/>
      <c r="F36" s="18" t="s">
        <v>344</v>
      </c>
      <c r="G36" s="38"/>
      <c r="H36" s="17" t="s">
        <v>345</v>
      </c>
      <c r="I36" s="20" t="s">
        <v>346</v>
      </c>
      <c r="J36" s="45" t="s">
        <v>347</v>
      </c>
      <c r="K36" s="35">
        <v>45069</v>
      </c>
      <c r="L36" s="97">
        <v>43987</v>
      </c>
      <c r="M36" s="38">
        <v>13543</v>
      </c>
      <c r="N36" s="48">
        <v>45069</v>
      </c>
      <c r="O36" s="31">
        <v>45291</v>
      </c>
      <c r="P36" s="18">
        <v>111</v>
      </c>
      <c r="Q36" s="18"/>
      <c r="R36" s="5"/>
      <c r="S36" s="5"/>
      <c r="T36" s="18" t="s">
        <v>348</v>
      </c>
      <c r="U36" s="28"/>
      <c r="V36" s="28"/>
      <c r="W36" s="28"/>
      <c r="X36" s="28"/>
      <c r="Y36" s="28"/>
      <c r="Z36" s="28"/>
      <c r="AA36" s="28"/>
      <c r="AB36" s="28"/>
      <c r="AC36" s="28"/>
      <c r="AD36" s="7"/>
      <c r="AE36" s="7"/>
      <c r="AF36" s="28"/>
      <c r="AG36" s="28"/>
      <c r="AH36" s="7"/>
      <c r="AI36" s="6">
        <f t="shared" si="0"/>
        <v>43987</v>
      </c>
      <c r="AJ36" s="12"/>
      <c r="AK36" s="5">
        <v>13162</v>
      </c>
      <c r="AL36" s="6">
        <f t="shared" si="1"/>
        <v>13162</v>
      </c>
      <c r="AM36" s="28"/>
      <c r="AN36" s="28"/>
      <c r="AO36" s="28"/>
      <c r="AP36" s="28"/>
      <c r="AQ36" s="28"/>
      <c r="AR36" s="18"/>
      <c r="AS36" s="38"/>
      <c r="AT36" s="35"/>
      <c r="AU36" s="38"/>
      <c r="AV36" s="35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</row>
    <row r="37" spans="1:60" ht="39" thickBot="1">
      <c r="A37" s="41">
        <v>25</v>
      </c>
      <c r="B37" s="102" t="s">
        <v>349</v>
      </c>
      <c r="C37" s="49" t="s">
        <v>316</v>
      </c>
      <c r="D37" s="49" t="s">
        <v>242</v>
      </c>
      <c r="E37" s="39"/>
      <c r="F37" s="42" t="s">
        <v>350</v>
      </c>
      <c r="G37" s="43"/>
      <c r="H37" s="103" t="s">
        <v>364</v>
      </c>
      <c r="I37" s="104" t="s">
        <v>351</v>
      </c>
      <c r="J37" s="49" t="s">
        <v>352</v>
      </c>
      <c r="K37" s="44">
        <v>45068</v>
      </c>
      <c r="L37" s="105">
        <v>13797624.82</v>
      </c>
      <c r="M37" s="43">
        <v>13548</v>
      </c>
      <c r="N37" s="46">
        <v>45068</v>
      </c>
      <c r="O37" s="47">
        <v>45678</v>
      </c>
      <c r="P37" s="42">
        <v>111</v>
      </c>
      <c r="Q37" s="42"/>
      <c r="R37" s="11"/>
      <c r="S37" s="11"/>
      <c r="T37" s="42" t="s">
        <v>353</v>
      </c>
      <c r="U37" s="39"/>
      <c r="V37" s="39"/>
      <c r="W37" s="39"/>
      <c r="X37" s="39"/>
      <c r="Y37" s="39"/>
      <c r="Z37" s="39"/>
      <c r="AA37" s="39"/>
      <c r="AB37" s="39"/>
      <c r="AC37" s="39"/>
      <c r="AD37" s="10"/>
      <c r="AE37" s="10"/>
      <c r="AF37" s="39"/>
      <c r="AG37" s="39"/>
      <c r="AH37" s="10"/>
      <c r="AI37" s="6">
        <f t="shared" si="0"/>
        <v>13797624.82</v>
      </c>
      <c r="AJ37" s="106"/>
      <c r="AK37" s="11">
        <v>467499.19</v>
      </c>
      <c r="AL37" s="6">
        <f t="shared" si="1"/>
        <v>467499.19</v>
      </c>
      <c r="AM37" s="39"/>
      <c r="AN37" s="39"/>
      <c r="AO37" s="39"/>
      <c r="AP37" s="39"/>
      <c r="AQ37" s="39"/>
      <c r="AR37" s="42"/>
      <c r="AS37" s="43"/>
      <c r="AT37" s="44"/>
      <c r="AU37" s="43"/>
      <c r="AV37" s="44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1:60" ht="13.5" thickBot="1">
      <c r="A38" s="107" t="s">
        <v>278</v>
      </c>
      <c r="B38" s="108"/>
      <c r="C38" s="108"/>
      <c r="D38" s="108"/>
      <c r="E38" s="108"/>
      <c r="F38" s="108"/>
      <c r="G38" s="109"/>
      <c r="H38" s="110"/>
      <c r="I38" s="109"/>
      <c r="J38" s="109"/>
      <c r="K38" s="109"/>
      <c r="L38" s="111">
        <f>SUM(L19:L37)</f>
        <v>14705256.470000001</v>
      </c>
      <c r="M38" s="109"/>
      <c r="N38" s="109"/>
      <c r="O38" s="109"/>
      <c r="P38" s="109"/>
      <c r="Q38" s="109"/>
      <c r="R38" s="111">
        <f>SUM(R19:R37)</f>
        <v>0</v>
      </c>
      <c r="S38" s="111">
        <f>SUM(S19:S37)</f>
        <v>0</v>
      </c>
      <c r="T38" s="109"/>
      <c r="U38" s="109"/>
      <c r="V38" s="109"/>
      <c r="W38" s="109"/>
      <c r="X38" s="109"/>
      <c r="Y38" s="112"/>
      <c r="Z38" s="109"/>
      <c r="AA38" s="109"/>
      <c r="AB38" s="109"/>
      <c r="AC38" s="109"/>
      <c r="AD38" s="111">
        <f>SUM(AD19:AD37)</f>
        <v>21061.77</v>
      </c>
      <c r="AE38" s="111">
        <f>SUM(AE19:AE37)</f>
        <v>0</v>
      </c>
      <c r="AF38" s="111"/>
      <c r="AG38" s="111"/>
      <c r="AH38" s="111">
        <f>SUM(AH19:AH37)</f>
        <v>0</v>
      </c>
      <c r="AI38" s="111">
        <f>SUM(AI19:AI37)</f>
        <v>14726318.24</v>
      </c>
      <c r="AJ38" s="111">
        <f>SUM(AJ19:AJ37)</f>
        <v>429183.05</v>
      </c>
      <c r="AK38" s="111">
        <f>SUM(AK19:AK37)</f>
        <v>878320.85</v>
      </c>
      <c r="AL38" s="111">
        <f>SUM(AL19:AL37)</f>
        <v>1307503.9000000001</v>
      </c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2"/>
      <c r="AX38" s="114"/>
      <c r="AY38" s="114"/>
      <c r="AZ38" s="114"/>
      <c r="BA38" s="114"/>
      <c r="BB38" s="114"/>
      <c r="BC38" s="114"/>
      <c r="BD38" s="111">
        <f>SUM(BD19:BD28)</f>
        <v>0</v>
      </c>
      <c r="BE38" s="111">
        <f>SUM(BE19:BE28)</f>
        <v>0</v>
      </c>
      <c r="BF38" s="114"/>
      <c r="BG38" s="114"/>
      <c r="BH38" s="115"/>
    </row>
    <row r="39" spans="1:60">
      <c r="A39" s="15"/>
      <c r="B39" s="15"/>
      <c r="C39" s="15"/>
      <c r="D39" s="15"/>
      <c r="E39" s="15"/>
      <c r="G39" s="15"/>
      <c r="H39" s="94"/>
      <c r="I39" s="15"/>
      <c r="J39" s="15"/>
      <c r="K39" s="15"/>
      <c r="L39" s="3"/>
      <c r="M39" s="15"/>
      <c r="N39" s="15"/>
      <c r="O39" s="15"/>
      <c r="P39" s="15"/>
      <c r="Q39" s="15"/>
      <c r="R39" s="3"/>
      <c r="S39" s="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3"/>
      <c r="AE39" s="3"/>
      <c r="AF39" s="50"/>
      <c r="AG39" s="50"/>
      <c r="AH39" s="3"/>
      <c r="AI39" s="3"/>
      <c r="AJ39" s="4"/>
      <c r="AK39" s="3"/>
      <c r="AL39" s="3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1"/>
    </row>
    <row r="40" spans="1:60" s="54" customFormat="1" ht="15">
      <c r="A40" s="54" t="s">
        <v>357</v>
      </c>
      <c r="B40" s="98"/>
      <c r="H40" s="93"/>
      <c r="L40" s="99"/>
      <c r="R40" s="99"/>
      <c r="S40" s="99"/>
      <c r="Y40" s="100"/>
      <c r="AD40" s="99"/>
      <c r="AE40" s="99"/>
      <c r="AH40" s="99"/>
      <c r="AI40" s="99"/>
      <c r="AJ40" s="101"/>
      <c r="AK40" s="99"/>
      <c r="AL40" s="99"/>
      <c r="BD40" s="99"/>
      <c r="BE40" s="99"/>
    </row>
    <row r="41" spans="1:60" s="54" customFormat="1" ht="13.5" customHeight="1">
      <c r="A41" s="54" t="s">
        <v>362</v>
      </c>
      <c r="H41" s="93"/>
      <c r="L41" s="99"/>
      <c r="R41" s="99"/>
      <c r="S41" s="99"/>
      <c r="AD41" s="99"/>
      <c r="AE41" s="99"/>
      <c r="AH41" s="99"/>
      <c r="AI41" s="99"/>
      <c r="AJ41" s="101"/>
      <c r="AK41" s="99"/>
      <c r="AL41" s="99"/>
      <c r="BD41" s="99"/>
      <c r="BE41" s="99"/>
    </row>
    <row r="42" spans="1:60" s="54" customFormat="1" ht="15">
      <c r="A42" s="54" t="s">
        <v>363</v>
      </c>
      <c r="H42" s="93"/>
      <c r="L42" s="99"/>
      <c r="R42" s="99"/>
      <c r="S42" s="99"/>
      <c r="AD42" s="99"/>
      <c r="AE42" s="99"/>
      <c r="AH42" s="99"/>
      <c r="AI42" s="99"/>
      <c r="AJ42" s="101"/>
      <c r="AK42" s="99"/>
      <c r="AL42" s="99"/>
      <c r="BD42" s="99"/>
      <c r="BE42" s="99"/>
    </row>
    <row r="45" spans="1:60">
      <c r="A45" s="52" t="s">
        <v>164</v>
      </c>
      <c r="B45" s="52"/>
      <c r="C45" s="52"/>
      <c r="D45" s="52"/>
    </row>
    <row r="46" spans="1:60">
      <c r="B46" s="14" t="s">
        <v>113</v>
      </c>
      <c r="C46" s="14" t="s">
        <v>114</v>
      </c>
    </row>
    <row r="47" spans="1:60">
      <c r="B47" s="14" t="s">
        <v>21</v>
      </c>
      <c r="C47" s="14" t="s">
        <v>115</v>
      </c>
    </row>
    <row r="48" spans="1:60">
      <c r="B48" s="14" t="s">
        <v>22</v>
      </c>
      <c r="C48" s="14" t="s">
        <v>116</v>
      </c>
    </row>
    <row r="49" spans="2:3">
      <c r="B49" s="14" t="s">
        <v>45</v>
      </c>
      <c r="C49" s="14" t="s">
        <v>117</v>
      </c>
    </row>
    <row r="50" spans="2:3">
      <c r="B50" s="14" t="s">
        <v>23</v>
      </c>
      <c r="C50" s="14" t="s">
        <v>118</v>
      </c>
    </row>
    <row r="51" spans="2:3">
      <c r="B51" s="14" t="s">
        <v>24</v>
      </c>
      <c r="C51" s="14" t="s">
        <v>119</v>
      </c>
    </row>
    <row r="52" spans="2:3">
      <c r="B52" s="14" t="s">
        <v>25</v>
      </c>
      <c r="C52" s="14" t="s">
        <v>120</v>
      </c>
    </row>
    <row r="53" spans="2:3">
      <c r="B53" s="14" t="s">
        <v>26</v>
      </c>
      <c r="C53" s="14" t="s">
        <v>121</v>
      </c>
    </row>
    <row r="54" spans="2:3">
      <c r="B54" s="14" t="s">
        <v>27</v>
      </c>
      <c r="C54" s="14" t="s">
        <v>122</v>
      </c>
    </row>
    <row r="55" spans="2:3">
      <c r="B55" s="14" t="s">
        <v>123</v>
      </c>
      <c r="C55" s="14" t="s">
        <v>124</v>
      </c>
    </row>
    <row r="56" spans="2:3">
      <c r="B56" s="14" t="s">
        <v>30</v>
      </c>
      <c r="C56" s="14" t="s">
        <v>125</v>
      </c>
    </row>
    <row r="57" spans="2:3">
      <c r="B57" s="14" t="s">
        <v>31</v>
      </c>
      <c r="C57" s="14" t="s">
        <v>126</v>
      </c>
    </row>
    <row r="58" spans="2:3">
      <c r="B58" s="14" t="s">
        <v>32</v>
      </c>
      <c r="C58" s="14" t="s">
        <v>127</v>
      </c>
    </row>
    <row r="59" spans="2:3">
      <c r="B59" s="14" t="s">
        <v>33</v>
      </c>
      <c r="C59" s="14" t="s">
        <v>128</v>
      </c>
    </row>
    <row r="60" spans="2:3">
      <c r="B60" s="14" t="s">
        <v>34</v>
      </c>
      <c r="C60" s="14" t="s">
        <v>129</v>
      </c>
    </row>
    <row r="61" spans="2:3">
      <c r="B61" s="14" t="s">
        <v>35</v>
      </c>
      <c r="C61" s="14" t="s">
        <v>130</v>
      </c>
    </row>
    <row r="62" spans="2:3">
      <c r="B62" s="14" t="s">
        <v>36</v>
      </c>
      <c r="C62" s="14" t="s">
        <v>131</v>
      </c>
    </row>
    <row r="63" spans="2:3">
      <c r="B63" s="14" t="s">
        <v>46</v>
      </c>
      <c r="C63" s="14" t="s">
        <v>132</v>
      </c>
    </row>
    <row r="64" spans="2:3">
      <c r="B64" s="14" t="s">
        <v>37</v>
      </c>
      <c r="C64" s="14" t="s">
        <v>133</v>
      </c>
    </row>
    <row r="65" spans="2:6">
      <c r="B65" s="14" t="s">
        <v>111</v>
      </c>
      <c r="C65" s="14" t="s">
        <v>173</v>
      </c>
    </row>
    <row r="66" spans="2:6">
      <c r="B66" s="14" t="s">
        <v>38</v>
      </c>
      <c r="C66" s="14" t="s">
        <v>174</v>
      </c>
    </row>
    <row r="67" spans="2:6">
      <c r="B67" s="14" t="s">
        <v>39</v>
      </c>
      <c r="C67" s="14" t="s">
        <v>175</v>
      </c>
    </row>
    <row r="68" spans="2:6">
      <c r="B68" s="14" t="s">
        <v>40</v>
      </c>
      <c r="C68" s="14" t="s">
        <v>176</v>
      </c>
    </row>
    <row r="69" spans="2:6">
      <c r="B69" s="14" t="s">
        <v>41</v>
      </c>
      <c r="C69" s="14" t="s">
        <v>177</v>
      </c>
    </row>
    <row r="70" spans="2:6">
      <c r="B70" s="14" t="s">
        <v>178</v>
      </c>
      <c r="C70" s="14" t="s">
        <v>134</v>
      </c>
    </row>
    <row r="71" spans="2:6">
      <c r="B71" s="14" t="s">
        <v>179</v>
      </c>
      <c r="C71" s="14" t="s">
        <v>135</v>
      </c>
    </row>
    <row r="72" spans="2:6">
      <c r="B72" s="14" t="s">
        <v>137</v>
      </c>
      <c r="C72" s="14" t="s">
        <v>136</v>
      </c>
    </row>
    <row r="73" spans="2:6">
      <c r="B73" s="14" t="s">
        <v>104</v>
      </c>
      <c r="C73" s="14" t="s">
        <v>138</v>
      </c>
    </row>
    <row r="74" spans="2:6">
      <c r="B74" s="14" t="s">
        <v>53</v>
      </c>
      <c r="C74" s="14" t="s">
        <v>180</v>
      </c>
    </row>
    <row r="75" spans="2:6">
      <c r="B75" s="14" t="s">
        <v>105</v>
      </c>
      <c r="C75" s="14" t="s">
        <v>181</v>
      </c>
    </row>
    <row r="76" spans="2:6">
      <c r="B76" s="14" t="s">
        <v>140</v>
      </c>
      <c r="C76" s="14" t="s">
        <v>182</v>
      </c>
    </row>
    <row r="77" spans="2:6">
      <c r="B77" s="14" t="s">
        <v>65</v>
      </c>
      <c r="C77" s="14" t="s">
        <v>139</v>
      </c>
    </row>
    <row r="78" spans="2:6">
      <c r="B78" s="14" t="s">
        <v>66</v>
      </c>
      <c r="C78" s="14" t="s">
        <v>249</v>
      </c>
    </row>
    <row r="79" spans="2:6">
      <c r="B79" s="14" t="s">
        <v>67</v>
      </c>
      <c r="C79" s="14" t="s">
        <v>279</v>
      </c>
    </row>
    <row r="80" spans="2:6">
      <c r="B80" s="14" t="s">
        <v>68</v>
      </c>
      <c r="C80" s="14" t="s">
        <v>141</v>
      </c>
      <c r="F80" s="13"/>
    </row>
    <row r="81" spans="2:7">
      <c r="B81" s="13" t="s">
        <v>183</v>
      </c>
      <c r="C81" s="13" t="s">
        <v>142</v>
      </c>
      <c r="D81" s="13"/>
      <c r="E81" s="13"/>
      <c r="G81" s="13"/>
    </row>
    <row r="82" spans="2:7">
      <c r="B82" s="14" t="s">
        <v>69</v>
      </c>
      <c r="C82" s="14" t="s">
        <v>143</v>
      </c>
    </row>
    <row r="83" spans="2:7">
      <c r="B83" s="14" t="s">
        <v>70</v>
      </c>
      <c r="C83" s="14" t="s">
        <v>144</v>
      </c>
    </row>
    <row r="84" spans="2:7">
      <c r="B84" s="14" t="s">
        <v>71</v>
      </c>
      <c r="C84" s="14" t="s">
        <v>145</v>
      </c>
    </row>
    <row r="85" spans="2:7">
      <c r="B85" s="14" t="s">
        <v>72</v>
      </c>
      <c r="C85" s="14" t="s">
        <v>146</v>
      </c>
      <c r="F85" s="13"/>
    </row>
    <row r="86" spans="2:7">
      <c r="B86" s="13" t="s">
        <v>184</v>
      </c>
      <c r="C86" s="13" t="s">
        <v>147</v>
      </c>
      <c r="D86" s="13"/>
      <c r="E86" s="13"/>
      <c r="G86" s="13"/>
    </row>
    <row r="87" spans="2:7">
      <c r="B87" s="14" t="s">
        <v>185</v>
      </c>
      <c r="C87" s="14" t="s">
        <v>148</v>
      </c>
    </row>
    <row r="88" spans="2:7">
      <c r="B88" s="14" t="s">
        <v>74</v>
      </c>
      <c r="C88" s="14" t="s">
        <v>149</v>
      </c>
    </row>
    <row r="89" spans="2:7">
      <c r="B89" s="14" t="s">
        <v>75</v>
      </c>
      <c r="C89" s="14" t="s">
        <v>150</v>
      </c>
    </row>
    <row r="90" spans="2:7">
      <c r="B90" s="14" t="s">
        <v>80</v>
      </c>
      <c r="C90" s="14" t="s">
        <v>151</v>
      </c>
    </row>
    <row r="91" spans="2:7">
      <c r="B91" s="14" t="s">
        <v>86</v>
      </c>
      <c r="C91" s="14" t="s">
        <v>152</v>
      </c>
    </row>
    <row r="92" spans="2:7">
      <c r="B92" s="14" t="s">
        <v>87</v>
      </c>
      <c r="C92" s="14" t="s">
        <v>153</v>
      </c>
      <c r="F92" s="13"/>
    </row>
    <row r="93" spans="2:7">
      <c r="B93" s="13" t="s">
        <v>186</v>
      </c>
      <c r="C93" s="13" t="s">
        <v>154</v>
      </c>
      <c r="D93" s="13"/>
      <c r="E93" s="13"/>
      <c r="G93" s="13"/>
    </row>
    <row r="94" spans="2:7">
      <c r="B94" s="14" t="s">
        <v>168</v>
      </c>
      <c r="C94" s="14" t="s">
        <v>155</v>
      </c>
    </row>
    <row r="95" spans="2:7">
      <c r="B95" s="14" t="s">
        <v>88</v>
      </c>
      <c r="C95" s="14" t="s">
        <v>156</v>
      </c>
    </row>
    <row r="96" spans="2:7">
      <c r="B96" s="14" t="s">
        <v>187</v>
      </c>
      <c r="C96" s="14" t="s">
        <v>157</v>
      </c>
    </row>
    <row r="97" spans="2:3">
      <c r="B97" s="14" t="s">
        <v>96</v>
      </c>
      <c r="C97" s="14" t="s">
        <v>158</v>
      </c>
    </row>
    <row r="98" spans="2:3">
      <c r="B98" s="14" t="s">
        <v>97</v>
      </c>
      <c r="C98" s="14" t="s">
        <v>159</v>
      </c>
    </row>
    <row r="99" spans="2:3">
      <c r="B99" s="14" t="s">
        <v>98</v>
      </c>
      <c r="C99" s="14" t="s">
        <v>160</v>
      </c>
    </row>
    <row r="100" spans="2:3">
      <c r="B100" s="14" t="s">
        <v>110</v>
      </c>
      <c r="C100" s="14" t="s">
        <v>188</v>
      </c>
    </row>
    <row r="101" spans="2:3">
      <c r="B101" s="14" t="s">
        <v>169</v>
      </c>
      <c r="C101" s="14" t="s">
        <v>189</v>
      </c>
    </row>
    <row r="102" spans="2:3">
      <c r="B102" s="14" t="s">
        <v>170</v>
      </c>
      <c r="C102" s="14" t="s">
        <v>161</v>
      </c>
    </row>
    <row r="103" spans="2:3">
      <c r="B103" s="14" t="s">
        <v>171</v>
      </c>
      <c r="C103" s="14" t="s">
        <v>162</v>
      </c>
    </row>
    <row r="104" spans="2:3">
      <c r="B104" s="14" t="s">
        <v>172</v>
      </c>
      <c r="C104" s="14" t="s">
        <v>163</v>
      </c>
    </row>
  </sheetData>
  <mergeCells count="33">
    <mergeCell ref="AB16:AE16"/>
    <mergeCell ref="AF16:AH16"/>
    <mergeCell ref="B14:G16"/>
    <mergeCell ref="H14:AL14"/>
    <mergeCell ref="AM14:AP14"/>
    <mergeCell ref="AI15:AL16"/>
    <mergeCell ref="AQ14:AV14"/>
    <mergeCell ref="AW14:BH14"/>
    <mergeCell ref="H15:T16"/>
    <mergeCell ref="U15:AE15"/>
    <mergeCell ref="AF15:AH15"/>
    <mergeCell ref="BB15:BC16"/>
    <mergeCell ref="BD15:BD17"/>
    <mergeCell ref="BE15:BE17"/>
    <mergeCell ref="BF15:BH15"/>
    <mergeCell ref="AX15:AX17"/>
    <mergeCell ref="AY15:BA16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R15:AR17"/>
    <mergeCell ref="AS15:AS17"/>
    <mergeCell ref="AT15:AT17"/>
    <mergeCell ref="A45:D45"/>
    <mergeCell ref="U16:Y16"/>
    <mergeCell ref="Z16:AA16"/>
    <mergeCell ref="A14:A18"/>
    <mergeCell ref="A38:F38"/>
  </mergeCells>
  <phoneticPr fontId="3" type="noConversion"/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AGO 2023</vt:lpstr>
      <vt:lpstr>'RBPREV LICITAÇÃO AGO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2020-12-29T14:54:13Z</cp:lastPrinted>
  <dcterms:created xsi:type="dcterms:W3CDTF">2013-10-11T22:10:57Z</dcterms:created>
  <dcterms:modified xsi:type="dcterms:W3CDTF">2023-10-03T20:37:28Z</dcterms:modified>
</cp:coreProperties>
</file>