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mrb\ANO 2024\PRESTAÇÃO DE CONTAS MENSAL 2024\"/>
    </mc:Choice>
  </mc:AlternateContent>
  <bookViews>
    <workbookView xWindow="-120" yWindow="-120" windowWidth="29040" windowHeight="15720" tabRatio="760"/>
  </bookViews>
  <sheets>
    <sheet name="RBPREV LICITAÇÕES JUN 2024" sheetId="4" r:id="rId1"/>
  </sheets>
  <definedNames>
    <definedName name="_xlnm._FilterDatabase" localSheetId="0" hidden="1">'RBPREV LICITAÇÕES JUN 2024'!$C$4:$C$428</definedName>
    <definedName name="_Hlk149554803" localSheetId="0">'RBPREV LICITAÇÕES JUN 2024'!$F$63</definedName>
    <definedName name="_xlnm.Print_Area" localSheetId="0">'RBPREV LICITAÇÕES JUN 2024'!$A$4:$BH$59</definedName>
  </definedNames>
  <calcPr calcId="162913"/>
</workbook>
</file>

<file path=xl/calcChain.xml><?xml version="1.0" encoding="utf-8"?>
<calcChain xmlns="http://schemas.openxmlformats.org/spreadsheetml/2006/main">
  <c r="AH67" i="4" l="1"/>
  <c r="R67" i="4"/>
  <c r="L67" i="4"/>
  <c r="AL65" i="4" l="1"/>
  <c r="AL66" i="4"/>
  <c r="AL63" i="4"/>
  <c r="AL64" i="4"/>
  <c r="AL60" i="4"/>
  <c r="AL61" i="4"/>
  <c r="AL62" i="4"/>
  <c r="AL59" i="4"/>
  <c r="AL58" i="4"/>
  <c r="AL55" i="4"/>
  <c r="AL56" i="4"/>
  <c r="AL57" i="4"/>
  <c r="AL52" i="4"/>
  <c r="AL47" i="4"/>
  <c r="AL48" i="4"/>
  <c r="S67" i="4"/>
  <c r="AD67" i="4"/>
  <c r="AE67" i="4"/>
  <c r="AJ67" i="4"/>
  <c r="AK67" i="4"/>
  <c r="AI66" i="4"/>
  <c r="AI64" i="4"/>
  <c r="AI65" i="4"/>
  <c r="AI60" i="4"/>
  <c r="AI61" i="4"/>
  <c r="AI62" i="4"/>
  <c r="AI63" i="4"/>
  <c r="AI58" i="4"/>
  <c r="AI54" i="4"/>
  <c r="AI52" i="4"/>
  <c r="AI50" i="4"/>
  <c r="AI49" i="4"/>
  <c r="AL54" i="4"/>
  <c r="AL50" i="4"/>
  <c r="AI51" i="4"/>
  <c r="AL51" i="4"/>
  <c r="AI53" i="4"/>
  <c r="AL49" i="4"/>
  <c r="AL46" i="4"/>
  <c r="AL43" i="4"/>
  <c r="AL41" i="4"/>
  <c r="AL39" i="4"/>
  <c r="AL36" i="4" l="1"/>
  <c r="AL33" i="4" l="1"/>
  <c r="AI33" i="4"/>
  <c r="AI34" i="4" s="1"/>
  <c r="AI35" i="4" s="1"/>
  <c r="AL29" i="4"/>
  <c r="AI29" i="4"/>
  <c r="AI30" i="4" s="1"/>
  <c r="AI31" i="4" s="1"/>
  <c r="AI32" i="4" s="1"/>
  <c r="AL25" i="4" l="1"/>
  <c r="AL20" i="4"/>
  <c r="AL67" i="4" s="1"/>
  <c r="AI22" i="4"/>
  <c r="AI23" i="4" s="1"/>
  <c r="AI21" i="4"/>
  <c r="AI24" i="4"/>
  <c r="AI25" i="4"/>
  <c r="AI26" i="4"/>
  <c r="AI27" i="4"/>
  <c r="AI28" i="4"/>
  <c r="AI36" i="4"/>
  <c r="AI37" i="4" s="1"/>
  <c r="AI38" i="4" s="1"/>
  <c r="AI39" i="4"/>
  <c r="AI40" i="4"/>
  <c r="AI41" i="4"/>
  <c r="AI43" i="4"/>
  <c r="AI44" i="4"/>
  <c r="AI45" i="4"/>
  <c r="AI46" i="4"/>
  <c r="AI47" i="4"/>
  <c r="AI48" i="4"/>
  <c r="AI55" i="4"/>
  <c r="AI56" i="4"/>
  <c r="AI57" i="4"/>
  <c r="AI59" i="4"/>
  <c r="AI20" i="4"/>
  <c r="AI67" i="4" l="1"/>
</calcChain>
</file>

<file path=xl/sharedStrings.xml><?xml version="1.0" encoding="utf-8"?>
<sst xmlns="http://schemas.openxmlformats.org/spreadsheetml/2006/main" count="1001" uniqueCount="395">
  <si>
    <t xml:space="preserve">Modalidade </t>
  </si>
  <si>
    <t>Tipo</t>
  </si>
  <si>
    <t>Objeto</t>
  </si>
  <si>
    <t>Parte Contratada</t>
  </si>
  <si>
    <t>Fonte de Recursos</t>
  </si>
  <si>
    <t>Elemento de Despesa</t>
  </si>
  <si>
    <t>Nº Processo Administrativo</t>
  </si>
  <si>
    <t>Nº da Licitação</t>
  </si>
  <si>
    <t>Nº DOE da publicação do Edital</t>
  </si>
  <si>
    <t>Nº Contrato</t>
  </si>
  <si>
    <t>Data da assinatura</t>
  </si>
  <si>
    <t>Motivo da alteração</t>
  </si>
  <si>
    <t>Término da vigência</t>
  </si>
  <si>
    <t>Início da vigência</t>
  </si>
  <si>
    <t>Nº DOE da publicação do Extrato</t>
  </si>
  <si>
    <t>% de acréscimo</t>
  </si>
  <si>
    <t>% de supressão</t>
  </si>
  <si>
    <t>Valor do acréscimo</t>
  </si>
  <si>
    <t>Valor da supressão</t>
  </si>
  <si>
    <t>CNPJ/CPF da Parte Contratada</t>
  </si>
  <si>
    <t xml:space="preserve">Total Acumulado </t>
  </si>
  <si>
    <t>Especificações da Licitação</t>
  </si>
  <si>
    <t>(a)</t>
  </si>
  <si>
    <t>(b)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</si>
  <si>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</si>
  <si>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</si>
  <si>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</si>
  <si>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</si>
  <si>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</si>
  <si>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</si>
  <si>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</si>
  <si>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</si>
  <si>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</si>
  <si>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</si>
  <si>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</si>
  <si>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</si>
  <si>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</si>
  <si>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</si>
  <si>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(s)</t>
  </si>
  <si>
    <t>(v)</t>
  </si>
  <si>
    <t>(x)</t>
  </si>
  <si>
    <t>(y)</t>
  </si>
  <si>
    <t>(z)</t>
  </si>
  <si>
    <t>(aa)</t>
  </si>
  <si>
    <t>(ac)</t>
  </si>
  <si>
    <t>(c )</t>
  </si>
  <si>
    <t>Valor contratado</t>
  </si>
  <si>
    <t>(r )</t>
  </si>
  <si>
    <t>Especificações do Contrato</t>
  </si>
  <si>
    <t xml:space="preserve">Execução Financeira </t>
  </si>
  <si>
    <t>Parte Concedente</t>
  </si>
  <si>
    <t>Contrapartida</t>
  </si>
  <si>
    <t>(ab)</t>
  </si>
  <si>
    <t>(af)</t>
  </si>
  <si>
    <t>Forma de execução</t>
  </si>
  <si>
    <t>Início</t>
  </si>
  <si>
    <t>Término</t>
  </si>
  <si>
    <t>%</t>
  </si>
  <si>
    <t>Prazo de execução</t>
  </si>
  <si>
    <t>Nº</t>
  </si>
  <si>
    <t>Data ciência</t>
  </si>
  <si>
    <t>Ordem de Serviço</t>
  </si>
  <si>
    <t>Motivo</t>
  </si>
  <si>
    <t>Reinício</t>
  </si>
  <si>
    <t>Paralisações</t>
  </si>
  <si>
    <t>(aj)</t>
  </si>
  <si>
    <t>(am)</t>
  </si>
  <si>
    <t>(an)</t>
  </si>
  <si>
    <t>(ao)</t>
  </si>
  <si>
    <t>(ap)</t>
  </si>
  <si>
    <t>(aq)</t>
  </si>
  <si>
    <t>(ar)</t>
  </si>
  <si>
    <t>(as)</t>
  </si>
  <si>
    <t>Contrato e Termo Aditivo</t>
  </si>
  <si>
    <t>Especificação de obras e serviços de engenharia</t>
  </si>
  <si>
    <t>(at)</t>
  </si>
  <si>
    <t>Adesão a Registro de Preços</t>
  </si>
  <si>
    <t>Órgão Gerenciador</t>
  </si>
  <si>
    <t>Nº da Ata</t>
  </si>
  <si>
    <t>Nº do DOE de publicação da Ata</t>
  </si>
  <si>
    <t>(au)</t>
  </si>
  <si>
    <t>(av)</t>
  </si>
  <si>
    <t>(ax)</t>
  </si>
  <si>
    <t>(az)</t>
  </si>
  <si>
    <t>Enquadramento</t>
  </si>
  <si>
    <t>Fundamentação Legal</t>
  </si>
  <si>
    <t>Nº do DOE de publicação da autorização</t>
  </si>
  <si>
    <t>Nº do DOE de publicação da ratificação</t>
  </si>
  <si>
    <t>Data do DOE</t>
  </si>
  <si>
    <t>(ay)</t>
  </si>
  <si>
    <t>(ba)</t>
  </si>
  <si>
    <t>(bb)</t>
  </si>
  <si>
    <t>(bc)</t>
  </si>
  <si>
    <t>(bd)</t>
  </si>
  <si>
    <t>(be)</t>
  </si>
  <si>
    <t>Dispensa ou Inexigibilidade de Licitação</t>
  </si>
  <si>
    <t>33.90.39.00</t>
  </si>
  <si>
    <t>Menor preço por item</t>
  </si>
  <si>
    <t>-</t>
  </si>
  <si>
    <t>(u )</t>
  </si>
  <si>
    <t>Nº do Termo</t>
  </si>
  <si>
    <t>Art. 57 - LF nº 8.666/93</t>
  </si>
  <si>
    <t>Art. 65, caput e §§ 1º a 6º - LF nº 8.666/93</t>
  </si>
  <si>
    <t>(ad)</t>
  </si>
  <si>
    <t xml:space="preserve">(ae) </t>
  </si>
  <si>
    <t>Apostilamento</t>
  </si>
  <si>
    <t>Art. 65, § 8º - LF nº 8.666/93</t>
  </si>
  <si>
    <t>Data da concessão do reajuste</t>
  </si>
  <si>
    <t>% de reajuste</t>
  </si>
  <si>
    <t>Valor do reajuste</t>
  </si>
  <si>
    <t>(ag)</t>
  </si>
  <si>
    <t>(ah)</t>
  </si>
  <si>
    <t>(ai) = (k) - (ae) + (ad) + (ah)</t>
  </si>
  <si>
    <t xml:space="preserve">(ak) </t>
  </si>
  <si>
    <t>(al) = (aj) + (ak)</t>
  </si>
  <si>
    <t>(aw)</t>
  </si>
  <si>
    <t>(bf)</t>
  </si>
  <si>
    <t>(bg)</t>
  </si>
  <si>
    <t>(bh)</t>
  </si>
  <si>
    <t>007/2019</t>
  </si>
  <si>
    <t>LINK CARD ADMINISTRADORA DE BENEFÍCIOS EIRELI</t>
  </si>
  <si>
    <t>12.039.966/0001-11</t>
  </si>
  <si>
    <t>EMPRESA BRASILEIRA DE CORREIOS E TELEGRÁFOS - CORREIOS</t>
  </si>
  <si>
    <t>34.028.316/7709-95</t>
  </si>
  <si>
    <t>20.345.453/0001-67</t>
  </si>
  <si>
    <t>13.225</t>
  </si>
  <si>
    <t>SEQ.</t>
  </si>
  <si>
    <t>13.309</t>
  </si>
  <si>
    <t>PODER EXECUTIVO MUNICIPAL</t>
  </si>
  <si>
    <t>RESOLUÇÃO Nº 87, DE 28 DE NOVEMBRO DE 2013 - TRIBUNAL DE CONTAS DO ESTADO DO ACRE</t>
  </si>
  <si>
    <t>DEMONSTRATIVO DE LICITAÇÕES E CONTRATOS</t>
  </si>
  <si>
    <t>Valor do contrato após alteração</t>
  </si>
  <si>
    <t>Inexigibilidade</t>
  </si>
  <si>
    <t>3.3.90.39.00</t>
  </si>
  <si>
    <t>TOTAL</t>
  </si>
  <si>
    <t>PRESTAÇÃO DE CONTAS  - EXERCÍCIO 2024</t>
  </si>
  <si>
    <t>Executado até o exercício de 2023</t>
  </si>
  <si>
    <t xml:space="preserve"> Executado no exercício  de 2024</t>
  </si>
  <si>
    <t xml:space="preserve">Especificações de Termo Aditivo </t>
  </si>
  <si>
    <t>Em andamento em 2024</t>
  </si>
  <si>
    <t>Nº do Convênio  Contrato</t>
  </si>
  <si>
    <t>064/2018</t>
  </si>
  <si>
    <t xml:space="preserve">Menor Preço </t>
  </si>
  <si>
    <t>Locação de imóvel na Travessa Campo do Rio Branco, bairro Capoeira para instalação da sede do RBPREV</t>
  </si>
  <si>
    <t>014/2018</t>
  </si>
  <si>
    <t>TAPIRI COMERCIO DE ALIMENTOS EIRELLI</t>
  </si>
  <si>
    <t>04.005.997/0001-23</t>
  </si>
  <si>
    <t>31/05/2019</t>
  </si>
  <si>
    <t>12.572</t>
  </si>
  <si>
    <t>(t)</t>
  </si>
  <si>
    <t>ADITIVO</t>
  </si>
  <si>
    <t>1º</t>
  </si>
  <si>
    <t>2º</t>
  </si>
  <si>
    <t>3º</t>
  </si>
  <si>
    <t>4º</t>
  </si>
  <si>
    <t>5º</t>
  </si>
  <si>
    <t xml:space="preserve">PRORROGAÇÃO DE PRAZO </t>
  </si>
  <si>
    <t>D</t>
  </si>
  <si>
    <t xml:space="preserve"> DO ART. 24, INCISO X,  DA LEI Nº 8.666/1993</t>
  </si>
  <si>
    <t>29/05/2020</t>
  </si>
  <si>
    <t>12.819</t>
  </si>
  <si>
    <t>31/05/2021</t>
  </si>
  <si>
    <t>13.065</t>
  </si>
  <si>
    <t>31/05/2022</t>
  </si>
  <si>
    <t>13.296</t>
  </si>
  <si>
    <t>31/05/2023</t>
  </si>
  <si>
    <t>13548</t>
  </si>
  <si>
    <t>245/2018</t>
  </si>
  <si>
    <t>Menor Preço</t>
  </si>
  <si>
    <t xml:space="preserve">Serviço de implantação e operacionalização de Sistema informatizado de abastecimento e administração de despesas de combustíveis em postos credenciados, mediante uso de cartão eletrônico ou magnético e etiqueta com tecnologia RFID (ou similar), à frota utilizada pela administração direta e indireta do município de Rio Branco, conforme os quantitativos e especificações contidas no Termo de Referência em Anexo I do Edital.                                        </t>
  </si>
  <si>
    <t>008/2019</t>
  </si>
  <si>
    <t>33.90.39</t>
  </si>
  <si>
    <t>12. 787</t>
  </si>
  <si>
    <t>PRORROGAÇÃO DE PRAZO</t>
  </si>
  <si>
    <t>13.018</t>
  </si>
  <si>
    <t>13.262</t>
  </si>
  <si>
    <t>13.509</t>
  </si>
  <si>
    <t>174/2019</t>
  </si>
  <si>
    <t xml:space="preserve">Dispensa de Licitação </t>
  </si>
  <si>
    <t>PREGÃO SRP 013/2019/PMRB/CASACIVIL</t>
  </si>
  <si>
    <t>Contratação de serviço de transportes (passeio e utilitário), incluindo veículos com motorista (devidamente habilitados) para transporte de pessoas em serviço, materiais, documentos e pequenas cargas, conforme especificações constantes no Termo de Referência, para atender as necessidades do Instituto de Previdência do Município de Rio Branco – RBPREV</t>
  </si>
  <si>
    <t>015/2019</t>
  </si>
  <si>
    <t>W.L.ISRAEL - ME</t>
  </si>
  <si>
    <t>27.582.639/0001-89</t>
  </si>
  <si>
    <t>PRRROGAÇÃO DE PRAZO</t>
  </si>
  <si>
    <t>13.126</t>
  </si>
  <si>
    <t>8.73%</t>
  </si>
  <si>
    <t>Secretaria Municipal da Casa Civil</t>
  </si>
  <si>
    <t>13.612</t>
  </si>
  <si>
    <t>157/2020</t>
  </si>
  <si>
    <t>Menor preço</t>
  </si>
  <si>
    <t xml:space="preserve">PREGÃO ELETRONICO </t>
  </si>
  <si>
    <t>Locação do software via web (sistema online), que objetiva auxiliar a gestão dos recursos financeiros do RPPS</t>
  </si>
  <si>
    <t>005/2020</t>
  </si>
  <si>
    <t xml:space="preserve">CRÉDITO &amp; MERCAD0 GSETÃO DE VALORES MOBILIARIOS LTDA
</t>
  </si>
  <si>
    <t>11.340.009/0001-68</t>
  </si>
  <si>
    <t>13.427</t>
  </si>
  <si>
    <t>13.673</t>
  </si>
  <si>
    <t>187/2020</t>
  </si>
  <si>
    <t>PREGÃO ELETRONICO</t>
  </si>
  <si>
    <t xml:space="preserve"> 006/2020 RBPREV</t>
  </si>
  <si>
    <t xml:space="preserve"> 007/2020 RBPREV</t>
  </si>
  <si>
    <t xml:space="preserve"> 006/2018 RBPREV</t>
  </si>
  <si>
    <t>Contratação de empresa para prestação de serviços técnicos especializados de consultoria e assessoria em gestão atuarial, treinamento e assistência presencial</t>
  </si>
  <si>
    <t>07/2020</t>
  </si>
  <si>
    <t xml:space="preserve">INOVE CONSULTORIA ATUARIAL LTDA </t>
  </si>
  <si>
    <t>24.756.013/0001-53</t>
  </si>
  <si>
    <t xml:space="preserve">1º </t>
  </si>
  <si>
    <t>13.431</t>
  </si>
  <si>
    <t>13.671</t>
  </si>
  <si>
    <t>016/2021</t>
  </si>
  <si>
    <t xml:space="preserve">Adesão </t>
  </si>
  <si>
    <t>Pregão SRP258/2020                                 SEICT</t>
  </si>
  <si>
    <t>Contratação de pessoa jurídica especializada em outsourcing de impressão sustentável, através de equipamentos reprográficos/impressão/digitalização, incluindo a manutenção preventiva e corretiva, assistência técnica, com reposição de peças, software para gerenciamento, software de reflorestamento ambiental, mão de obra e fornecimento de suprimento originais necessários(incluindo papel A4)</t>
  </si>
  <si>
    <t>01/2021</t>
  </si>
  <si>
    <t>AMAZONAS COPIADORA LTDA</t>
  </si>
  <si>
    <t>001/2021</t>
  </si>
  <si>
    <t>Secretaria de Estado de Indústria, Ciência e Tecnologia - SEICT</t>
  </si>
  <si>
    <t>13.555</t>
  </si>
  <si>
    <t>116/2021</t>
  </si>
  <si>
    <t>Adesão</t>
  </si>
  <si>
    <t>Contratação de Empresa para prestação dos seviços de agenciamento de viagens, compreendendo reserva, emissão remarcação, cancelamento, endoso, entrega de bilhetes ou ordens de passagens.</t>
  </si>
  <si>
    <t>6.782 - Diário da Justiça Elentrônica</t>
  </si>
  <si>
    <t>AIRES TURISMO LTDA</t>
  </si>
  <si>
    <t>06.064.175/0001-49</t>
  </si>
  <si>
    <t>Pregão SRP Nº 15/2021                     TJ/ACRE</t>
  </si>
  <si>
    <t>025/2021</t>
  </si>
  <si>
    <t>6.816 - Diário da Justiça Eletrônico</t>
  </si>
  <si>
    <t>Tribunal de Justiça do Estado do Acre</t>
  </si>
  <si>
    <t>Nº do DOE de publicação da Adesão  da Ata</t>
  </si>
  <si>
    <t>309/2019</t>
  </si>
  <si>
    <t>COntratação de produtos e serviços por meio de Pacote de
Serviços dos CORREIOS mediante adesão ao Termo de Condições
Comerciais e Anexos, quando contratados serviços específicos, que permite a compra de produtos e utilização dos diversos serviços dosCORREIOS por meio dos canais de atendimento</t>
  </si>
  <si>
    <t>03/2021</t>
  </si>
  <si>
    <t>02/2021</t>
  </si>
  <si>
    <t>I</t>
  </si>
  <si>
    <t xml:space="preserve"> DO ART. 25, DA LEI Nº 8.666/1993</t>
  </si>
  <si>
    <t>239/2021</t>
  </si>
  <si>
    <t>Prestação de serviços estratégicos de solução de tecnologia da informação (TI) pela DATAPREV</t>
  </si>
  <si>
    <t>01/2022</t>
  </si>
  <si>
    <t>EMPRESA DE TECNOLOGIA E INFORMAÇÕES DA
PREVIDÊNCIA – DATAPREV S.A</t>
  </si>
  <si>
    <t>42.422.253/0001-01</t>
  </si>
  <si>
    <t>066/2022</t>
  </si>
  <si>
    <t>contratação de empresa para Prestação de serviços técnicos destinados a apoiar a implementação de políticas públicas, com os serviços nas modalidades “Análise e Assessoria de Projetos e Empreendimentos”, “Acompanhamento de Obra” e “Verificação Físico-Financeira para Prestação de Contas Final”</t>
  </si>
  <si>
    <t>007/2022</t>
  </si>
  <si>
    <t>00.360.305/0001-04</t>
  </si>
  <si>
    <t>CAIXA ECONÔMICA FEDERAL</t>
  </si>
  <si>
    <t>DO ART. 25, DA LEI Nº 8.666/1993</t>
  </si>
  <si>
    <t>13.372</t>
  </si>
  <si>
    <t>19/09/2022</t>
  </si>
  <si>
    <t>19/09/202</t>
  </si>
  <si>
    <t>205/2022</t>
  </si>
  <si>
    <t>INEXIGIBILIDADE</t>
  </si>
  <si>
    <t>Contratação de empresa especializada em prestação de serviço de entidade certificadora para verificação do cumprimento dos requisitos estabelecidos no Programa de Certificação Institucional e Modernização da Gestão dos Regimes Próprios de Previdência Social da União, dos Estado, do Distrito Federal e dos Municípios Pró-Gestão RPPS, quanto aos critérios estabelecidos no Nível I, que visa a adição de práticas de gestão previdenciária</t>
  </si>
  <si>
    <t>INSTITUTO TOTUM DE DESENVOLVIMENTO E GESTÃO EMPRESARIAL</t>
  </si>
  <si>
    <t>008/2022</t>
  </si>
  <si>
    <t>05.773.229/0001-82</t>
  </si>
  <si>
    <t>DISPENSA</t>
  </si>
  <si>
    <t xml:space="preserve"> ART. 24, INCISO II, C/C O ART 23 INCISO II "A" DA LEI Nº 8.666/1993</t>
  </si>
  <si>
    <t>13.415</t>
  </si>
  <si>
    <t>23/11/2022</t>
  </si>
  <si>
    <t>257/2022</t>
  </si>
  <si>
    <t>Contratação de serviços de 02 (duas) assinaturas eletrônicas de acesso, pelo período de 12 (doze) meses, à plataforma de cursos online e treinamentos na área de Tecnologia da Informação Corporativa -TIC denominada ALURA</t>
  </si>
  <si>
    <t>001/2023</t>
  </si>
  <si>
    <t>Empresa AOVS SISTEMAS DE INFORMÁTIVA S.A</t>
  </si>
  <si>
    <t>05.555.382/0001-33</t>
  </si>
  <si>
    <t>13.418</t>
  </si>
  <si>
    <t>28/11/2022</t>
  </si>
  <si>
    <t>175/2023</t>
  </si>
  <si>
    <t>Contrataçao de Empresa Especializada para prestação de serviços de instalação, desinstalação, manutenção preventiva e corretiva em aparelhos de ar condicionados (split), bebedouros, geladeiras e frigobar, com fornecimento de peças, gás de reposição e componentes para instalação, com a finalidade de atender as demandas do RBPREV.</t>
  </si>
  <si>
    <t>Pregão SRP Nº 083/2022 - SAERB</t>
  </si>
  <si>
    <t>ADESÃO</t>
  </si>
  <si>
    <t>005/2023</t>
  </si>
  <si>
    <t>39.360.958/0001-29</t>
  </si>
  <si>
    <t>990/2023</t>
  </si>
  <si>
    <t>178/2023</t>
  </si>
  <si>
    <t>003/2022</t>
  </si>
  <si>
    <t xml:space="preserve">Contratação de Empresa de Engenharia para a construção da Sede Administrativa do Instituto de previdência do muncípio de Rio Branco -RBPREV </t>
  </si>
  <si>
    <t>006/2023</t>
  </si>
  <si>
    <t>CONSTRUTORA MANUELLA</t>
  </si>
  <si>
    <t>04.600.599/0001-55</t>
  </si>
  <si>
    <t>44.90.51.00</t>
  </si>
  <si>
    <t>COONCORRENCIA</t>
  </si>
  <si>
    <t>VIP CLIMATIZAÇÕES-ME</t>
  </si>
  <si>
    <t>33.90.30          33.90.39</t>
  </si>
  <si>
    <t>Serviço de Água e Esgoto de Rio Branco - SAERB</t>
  </si>
  <si>
    <t>22/05/2023</t>
  </si>
  <si>
    <t>21/11/2024</t>
  </si>
  <si>
    <t>17,37</t>
  </si>
  <si>
    <t>002/2023</t>
  </si>
  <si>
    <t>21/06/2023</t>
  </si>
  <si>
    <t>277/2023</t>
  </si>
  <si>
    <t>Contratação de empresa especializada para prestação dos serviços relativos à educação previdenciária, no formato híbrido, presencial e EAD, com conteúdo programático estabelecido no âmbito do Regime Próprio de Previdência Social, preparatório certificação profissional e outros aspectos do RPPS a todos os dirigentes, conselheiros e membros do comitê de investimentos, no prazo de doze meses, conforme Termo de Referência, atendendo às necessidades do Instituto de Previdência do Município de Rio Branco – RBPREV.</t>
  </si>
  <si>
    <t>010/2023</t>
  </si>
  <si>
    <t>276/2023</t>
  </si>
  <si>
    <t>Contratação de Instituição Financiera Caixa Econômica Federal</t>
  </si>
  <si>
    <t>009/2023</t>
  </si>
  <si>
    <t>00.360.305/0001/04</t>
  </si>
  <si>
    <t>Art. 75, inciso IX, Lei Federal nº 14.133/2021</t>
  </si>
  <si>
    <t>CRÉDITO &amp; MERCADO GESTÃO DE VALORES IMOBILIARIOS LTDA</t>
  </si>
  <si>
    <t>Art. 75, inciso II, Lei Federal nº 14.133/2021</t>
  </si>
  <si>
    <t>13.599</t>
  </si>
  <si>
    <t>21/08/2023</t>
  </si>
  <si>
    <t>306/2023</t>
  </si>
  <si>
    <t>Contratação de Pessoa Jurídica para prestação de serviço de Agente de Integração</t>
  </si>
  <si>
    <t>001210011/2023</t>
  </si>
  <si>
    <t>NSTITUTO EUVALDO LODI/NÚCLEO REGIONAL DO ACRE-IEL/NR/AC</t>
  </si>
  <si>
    <t>02.373.341/0001-38</t>
  </si>
  <si>
    <t>08/2023</t>
  </si>
  <si>
    <t>2076 - DIÁRIO ELETRONICO DE CONTAS</t>
  </si>
  <si>
    <t>TRIBUNAL DE CONTAS DO ESTADO DO ACRE - TCE</t>
  </si>
  <si>
    <t>13.610</t>
  </si>
  <si>
    <t>056/2023</t>
  </si>
  <si>
    <t>85/2023</t>
  </si>
  <si>
    <t>PREGÃO ELETRÔNICO</t>
  </si>
  <si>
    <t>MENOR PREÇO POR ITEM</t>
  </si>
  <si>
    <t xml:space="preserve">Contratação de empresa para fornecimento de material permanente ( mobiliário e equipamentos) </t>
  </si>
  <si>
    <t>Contratação de empresa para fornecimento de material permanente (mobiliário e equipamentos)</t>
  </si>
  <si>
    <t>001210012/2023</t>
  </si>
  <si>
    <t>ASYS TECNOLOGIA LTDA</t>
  </si>
  <si>
    <t>001210014/2023</t>
  </si>
  <si>
    <t>SV NOGUEIRA &amp; CIA LTDA</t>
  </si>
  <si>
    <t>001210015/2023</t>
  </si>
  <si>
    <t>CONSÓRCIO FIDELIS</t>
  </si>
  <si>
    <t xml:space="preserve">49.354.820/0001-70 </t>
  </si>
  <si>
    <t>02.599.522/0001-20</t>
  </si>
  <si>
    <t>52.265.876/0001- 63</t>
  </si>
  <si>
    <t>44.90.52.00</t>
  </si>
  <si>
    <t>Prorrogação de Prazo</t>
  </si>
  <si>
    <t>1º Aditivo</t>
  </si>
  <si>
    <t>Prorrogação de prazo</t>
  </si>
  <si>
    <t>IDENTIFICAÇÃO DO ÓRGÃO/ENTIDADE/FUNDO: INSTITUTO DE PREVIDÊNCIA DE RIO BRANCO - RBPREV</t>
  </si>
  <si>
    <t>Nome do responsável pela elaboração: Clara Bregense Vieira</t>
  </si>
  <si>
    <t>Nome do titular do Órgão/Entidade/Fundo (no exercício do cargo): Osvaldo Rodrigues Santiago</t>
  </si>
  <si>
    <t>410/2023</t>
  </si>
  <si>
    <t>Contratação de empresa de engenharia para, sob demanda, prestar serviços de manutenção predial corretiva contemplando serviços de consertar, conservar, demolir, instalar, manter, montar e reparas as estruturas, podendo também reformas de pequena monta sem alteração substancial da estrutura que consistam de atividades simples, conforme orientação técnica do OT – IBR 002/2009 do Instituto Brasileiro de Auditores de Obras Públicas - IBRAOP e que possam ser objetivamente definidas conforme especificações usuais no mercado local e preços referências na forma estabelecida em planilhas de serviços e insumos diversos descritos no Sistema Nacional de Pesquisa de Custos e Índices da Construção Civil - SINAPI</t>
  </si>
  <si>
    <t>TCP ELETROS LTDA</t>
  </si>
  <si>
    <t>49.998.224/0001-23</t>
  </si>
  <si>
    <t>44.90,52</t>
  </si>
  <si>
    <t>101/2024</t>
  </si>
  <si>
    <t>contratação de empresa para prestação de serviço de implantação e operacionalização de sistema informatizado de abastecimento e administração de despesas com combustíveis em postos credenciados, mediante uso de cartão eletrônico ou magnético, com fornecimento contínuo e ininterrupto de combustíveis para frota, pertencentes ou sob responsabilidade Instituto de Previdencia de Rio Branco - RBPREV.</t>
  </si>
  <si>
    <t>00121002/2024</t>
  </si>
  <si>
    <t>001210001/2024</t>
  </si>
  <si>
    <t>MV2 SERVIÇOS LTDA</t>
  </si>
  <si>
    <t>30.379.128/0001-78</t>
  </si>
  <si>
    <t>20/02024</t>
  </si>
  <si>
    <t>SECRETARIA DO ESTADO DE EDUCAÇÃO - SEE</t>
  </si>
  <si>
    <t>077/2024</t>
  </si>
  <si>
    <t>Contratação de Pessoa Jurídica para locação de equipamentos de Informática, incluindo instalação e manutenção, visando atender as necessidades do Instituto de Previdencia de Rio Branco - RBPREV</t>
  </si>
  <si>
    <t>00121003/2024</t>
  </si>
  <si>
    <t> DUX COMERCIO E REPRESENTACOES IMPORTACAO E EXPORTACAO LTDA</t>
  </si>
  <si>
    <t>05.502.105/0001-62</t>
  </si>
  <si>
    <t>106/2023</t>
  </si>
  <si>
    <t>PREFEITURA MUNICIPAL DE CRUZEIRO DO SUL</t>
  </si>
  <si>
    <t/>
  </si>
  <si>
    <t>00121004/2024</t>
  </si>
  <si>
    <t>I9 SOLUCOES DO BRASIL LTDA</t>
  </si>
  <si>
    <t>04.361.899/0001- 29,</t>
  </si>
  <si>
    <t>30.90.39</t>
  </si>
  <si>
    <t>105/2023</t>
  </si>
  <si>
    <t>399/2023</t>
  </si>
  <si>
    <t>DISPENSA DE LICITAÇÃO</t>
  </si>
  <si>
    <t>Contratação de empresa especializada para a elaboração de estudo de ALM (Asset Liability Management) Determinístico, incluindo, de um lado, a macro alocação através da construção da Fronteira Eficiente de Markowitz e, de outro, a modelagem de Cash Flow Matching para a determinação dos vértices de títulos públicos federais para serem adquiridos e proteger o Passivo do RPPS gerenciado pelo RBPREV</t>
  </si>
  <si>
    <t>00121005/2024</t>
  </si>
  <si>
    <t>LDB CONSULTORIA FINANCEIRA LTDA</t>
  </si>
  <si>
    <t>26.341.935/0001-25,</t>
  </si>
  <si>
    <t>75, inciso II da Lei Federal nº 14.133/2021.</t>
  </si>
  <si>
    <t>13.761</t>
  </si>
  <si>
    <t>25/04/2024</t>
  </si>
  <si>
    <t>425/2023</t>
  </si>
  <si>
    <t>Contratação de empresa especializada em serviço técnico profissional (Perito Avaliador Imobiliário) para elaboração de laudo de avaliação de um imóvel – terreno localizado a Rua Benjamin Constant nº 925 – Bairro Centro, Rio Branco/Acre, para fins de locação ou venda, atendendo às necessidades do Instituto de Previdência do Município de Rio Branco – RBPREV.</t>
  </si>
  <si>
    <t>00121006/2024</t>
  </si>
  <si>
    <t>ELAINE CRISTINA R C DE RESENDE SERVICOS DE ENGENHARIA LTDA</t>
  </si>
  <si>
    <t>47.799.315/0001-04</t>
  </si>
  <si>
    <t>30.90,39</t>
  </si>
  <si>
    <t>13.760</t>
  </si>
  <si>
    <t>24/04/2024</t>
  </si>
  <si>
    <t>178/2024</t>
  </si>
  <si>
    <t>Contratação de empresa para o fornecimento de material permanente do tipo: Caixa de Som, Gravador de Voz e Microfone</t>
  </si>
  <si>
    <t>165/2024</t>
  </si>
  <si>
    <t>Dispensa de licitação para Aquisição de Certificado Digital, padrão ICP-Brasil, tipo A1, e-CNPJ, com validade de 12 (doze) meses AUTORIZO E RATIFICO o processo de Dispensa de Licitação nº 004/2024 - RBPREV, em conformidade com o Parecer Jurídico constante nos autos, com fundamento no inciso II do art. 75, da Lei Federal nº 14.133/2021, e suas atualizações posteriores, para Contratação de empresa especializada para Aquisição de Certificado Digital, padrão ICP-Brasil, tipo A1, e-CNPJ, com validade de 12 (doze) meses, para atender as necessidades do Instituto de Previdência do Município de Rio Branco - RBPREV</t>
  </si>
  <si>
    <t>00121007/2024</t>
  </si>
  <si>
    <t>W. L. ISRAEL, SERVICOS &amp; COMERCIO LTD</t>
  </si>
  <si>
    <t>27.582.639/0001-89 </t>
  </si>
  <si>
    <t>13.785</t>
  </si>
  <si>
    <t>29/05/2024</t>
  </si>
  <si>
    <t>00121008/2024</t>
  </si>
  <si>
    <t>ACRE JET INFORMATICA LTDA</t>
  </si>
  <si>
    <t>06.082.078/0001-89</t>
  </si>
  <si>
    <t>31/012/2024</t>
  </si>
  <si>
    <t>44.90.52</t>
  </si>
  <si>
    <t>00121009/2024</t>
  </si>
  <si>
    <t>Data da emissão: 07/06/2024</t>
  </si>
  <si>
    <t xml:space="preserve">MANUAL DE REFERÊNCIA - 10ª EDIÇÃO </t>
  </si>
  <si>
    <t>MÊS ACUMULADO: JANEIRO A JUNHO/2024</t>
  </si>
  <si>
    <t>Concluída em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</si>
</sst>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6">
    <xf numFmtId="0" fontId="0" fillId="0" borderId="0" xfId="0"/>
    <xf numFmtId="44" fontId="3" fillId="0" borderId="1" xfId="3" applyFont="1" applyFill="1" applyBorder="1" applyAlignment="1">
      <alignment horizontal="center" vertical="center" wrapText="1"/>
    </xf>
    <xf numFmtId="44" fontId="3" fillId="0" borderId="4" xfId="3" applyFont="1" applyFill="1" applyBorder="1" applyAlignment="1">
      <alignment horizontal="center" vertical="center" wrapText="1"/>
    </xf>
    <xf numFmtId="44" fontId="4" fillId="0" borderId="5" xfId="3" applyFont="1" applyFill="1" applyBorder="1" applyAlignment="1">
      <alignment vertical="center" wrapText="1"/>
    </xf>
    <xf numFmtId="3" fontId="4" fillId="0" borderId="1" xfId="1" applyNumberFormat="1" applyFont="1" applyFill="1" applyBorder="1" applyAlignment="1">
      <alignment horizontal="center" vertical="center" wrapText="1"/>
    </xf>
    <xf numFmtId="44" fontId="4" fillId="0" borderId="1" xfId="3" applyFont="1" applyFill="1" applyBorder="1" applyAlignment="1">
      <alignment vertical="center" wrapText="1"/>
    </xf>
    <xf numFmtId="44" fontId="4" fillId="0" borderId="10" xfId="3" applyFont="1" applyFill="1" applyBorder="1" applyAlignment="1">
      <alignment horizontal="center" vertical="center"/>
    </xf>
    <xf numFmtId="44" fontId="4" fillId="0" borderId="10" xfId="3" applyFont="1" applyFill="1" applyBorder="1" applyAlignment="1">
      <alignment vertical="center"/>
    </xf>
    <xf numFmtId="44" fontId="3" fillId="0" borderId="0" xfId="3" applyFont="1" applyFill="1" applyAlignment="1">
      <alignment horizontal="center" vertical="center"/>
    </xf>
    <xf numFmtId="44" fontId="4" fillId="0" borderId="0" xfId="3" applyFont="1" applyFill="1" applyAlignment="1">
      <alignment horizontal="center" vertical="center"/>
    </xf>
    <xf numFmtId="44" fontId="4" fillId="0" borderId="0" xfId="3" applyFont="1" applyFill="1" applyAlignment="1">
      <alignment vertical="center"/>
    </xf>
    <xf numFmtId="44" fontId="3" fillId="0" borderId="0" xfId="3" applyFont="1" applyFill="1" applyAlignment="1">
      <alignment vertical="center"/>
    </xf>
    <xf numFmtId="44" fontId="4" fillId="0" borderId="12" xfId="3" applyFont="1" applyFill="1" applyBorder="1" applyAlignment="1">
      <alignment vertical="center"/>
    </xf>
    <xf numFmtId="44" fontId="3" fillId="0" borderId="13" xfId="3" applyFont="1" applyFill="1" applyBorder="1" applyAlignment="1">
      <alignment vertical="center"/>
    </xf>
    <xf numFmtId="44" fontId="4" fillId="0" borderId="0" xfId="3" applyFont="1" applyFill="1" applyBorder="1" applyAlignment="1">
      <alignment vertical="center"/>
    </xf>
    <xf numFmtId="44" fontId="3" fillId="0" borderId="0" xfId="3" applyFont="1" applyFill="1" applyBorder="1" applyAlignment="1">
      <alignment vertical="center"/>
    </xf>
    <xf numFmtId="44" fontId="4" fillId="0" borderId="0" xfId="3" applyFont="1" applyFill="1" applyAlignment="1">
      <alignment horizontal="left" vertical="center"/>
    </xf>
    <xf numFmtId="44" fontId="3" fillId="0" borderId="0" xfId="3" applyFont="1" applyFill="1" applyBorder="1" applyAlignment="1">
      <alignment horizontal="left" vertical="center"/>
    </xf>
    <xf numFmtId="44" fontId="3" fillId="0" borderId="0" xfId="3" applyFont="1" applyFill="1" applyAlignment="1">
      <alignment horizontal="left" vertical="center"/>
    </xf>
    <xf numFmtId="44" fontId="3" fillId="0" borderId="15" xfId="3" applyFont="1" applyFill="1" applyBorder="1" applyAlignment="1">
      <alignment horizontal="center" vertical="center"/>
    </xf>
    <xf numFmtId="9" fontId="4" fillId="0" borderId="1" xfId="4" applyFont="1" applyFill="1" applyBorder="1" applyAlignment="1">
      <alignment horizontal="center" vertical="center" wrapText="1"/>
    </xf>
    <xf numFmtId="44" fontId="4" fillId="0" borderId="10" xfId="3" applyFont="1" applyFill="1" applyBorder="1" applyAlignment="1">
      <alignment vertical="center" wrapText="1"/>
    </xf>
    <xf numFmtId="44" fontId="4" fillId="0" borderId="1" xfId="3" applyFont="1" applyFill="1" applyBorder="1" applyAlignment="1">
      <alignment vertical="center"/>
    </xf>
    <xf numFmtId="44" fontId="4" fillId="0" borderId="5" xfId="3" applyFont="1" applyFill="1" applyBorder="1" applyAlignment="1">
      <alignment horizontal="center" vertical="center" wrapText="1"/>
    </xf>
    <xf numFmtId="44" fontId="4" fillId="0" borderId="1" xfId="3" applyFont="1" applyFill="1" applyBorder="1" applyAlignment="1">
      <alignment horizontal="center" vertical="center" wrapText="1"/>
    </xf>
    <xf numFmtId="44" fontId="4" fillId="0" borderId="1" xfId="3" applyFont="1" applyFill="1" applyBorder="1" applyAlignment="1">
      <alignment horizontal="center" vertical="center"/>
    </xf>
    <xf numFmtId="44" fontId="4" fillId="0" borderId="1" xfId="3" applyFont="1" applyFill="1" applyBorder="1" applyAlignment="1">
      <alignment horizontal="center" vertical="center"/>
    </xf>
    <xf numFmtId="44" fontId="4" fillId="0" borderId="1" xfId="3" applyFont="1" applyFill="1" applyBorder="1" applyAlignment="1">
      <alignment horizontal="center" vertical="center" wrapText="1"/>
    </xf>
    <xf numFmtId="44" fontId="4" fillId="0" borderId="1" xfId="3" applyFont="1" applyFill="1" applyBorder="1" applyAlignment="1">
      <alignment vertical="center"/>
    </xf>
    <xf numFmtId="44" fontId="4" fillId="0" borderId="5" xfId="3" applyFont="1" applyFill="1" applyBorder="1" applyAlignment="1">
      <alignment horizontal="center" vertical="center"/>
    </xf>
    <xf numFmtId="44" fontId="4" fillId="0" borderId="5" xfId="3" applyFont="1" applyFill="1" applyBorder="1" applyAlignment="1">
      <alignment horizontal="center" vertical="center" wrapText="1"/>
    </xf>
    <xf numFmtId="44" fontId="4" fillId="0" borderId="5" xfId="3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3" fontId="4" fillId="0" borderId="5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14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14" fontId="4" fillId="0" borderId="5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43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3" fontId="4" fillId="0" borderId="1" xfId="0" applyNumberFormat="1" applyFont="1" applyFill="1" applyBorder="1" applyAlignment="1">
      <alignment vertical="center"/>
    </xf>
    <xf numFmtId="14" fontId="4" fillId="0" borderId="1" xfId="0" applyNumberFormat="1" applyFont="1" applyFill="1" applyBorder="1" applyAlignment="1">
      <alignment vertical="center"/>
    </xf>
    <xf numFmtId="14" fontId="4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1" xfId="0" quotePrefix="1" applyFont="1" applyFill="1" applyBorder="1" applyAlignment="1">
      <alignment horizontal="center" vertical="center" wrapText="1"/>
    </xf>
    <xf numFmtId="0" fontId="4" fillId="0" borderId="1" xfId="0" quotePrefix="1" applyFont="1" applyFill="1" applyBorder="1" applyAlignment="1">
      <alignment vertical="center"/>
    </xf>
    <xf numFmtId="0" fontId="4" fillId="0" borderId="1" xfId="0" applyFont="1" applyFill="1" applyBorder="1" applyAlignment="1">
      <alignment horizontal="justify" vertical="center"/>
    </xf>
    <xf numFmtId="0" fontId="4" fillId="0" borderId="1" xfId="0" applyFont="1" applyFill="1" applyBorder="1" applyAlignment="1">
      <alignment wrapText="1"/>
    </xf>
    <xf numFmtId="0" fontId="4" fillId="0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left" vertical="center" wrapText="1"/>
    </xf>
    <xf numFmtId="164" fontId="4" fillId="0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vertical="center" wrapText="1"/>
    </xf>
    <xf numFmtId="14" fontId="4" fillId="0" borderId="10" xfId="0" applyNumberFormat="1" applyFont="1" applyFill="1" applyBorder="1" applyAlignment="1">
      <alignment horizontal="center" vertical="center"/>
    </xf>
    <xf numFmtId="44" fontId="4" fillId="0" borderId="10" xfId="3" applyFont="1" applyFill="1" applyBorder="1" applyAlignment="1">
      <alignment horizontal="center" vertical="center" wrapText="1"/>
    </xf>
    <xf numFmtId="3" fontId="4" fillId="0" borderId="10" xfId="0" applyNumberFormat="1" applyFont="1" applyFill="1" applyBorder="1" applyAlignment="1">
      <alignment horizontal="center" vertical="center"/>
    </xf>
    <xf numFmtId="14" fontId="4" fillId="0" borderId="10" xfId="0" applyNumberFormat="1" applyFont="1" applyFill="1" applyBorder="1" applyAlignment="1">
      <alignment horizontal="center" vertical="center" wrapText="1"/>
    </xf>
    <xf numFmtId="14" fontId="4" fillId="0" borderId="10" xfId="0" applyNumberFormat="1" applyFont="1" applyFill="1" applyBorder="1" applyAlignment="1">
      <alignment vertical="center" wrapText="1"/>
    </xf>
    <xf numFmtId="49" fontId="4" fillId="0" borderId="10" xfId="0" applyNumberFormat="1" applyFont="1" applyFill="1" applyBorder="1" applyAlignment="1">
      <alignment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14" fontId="3" fillId="0" borderId="15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16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vertical="center"/>
    </xf>
    <xf numFmtId="3" fontId="4" fillId="0" borderId="0" xfId="0" quotePrefix="1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/>
    <xf numFmtId="0" fontId="3" fillId="0" borderId="15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44" fontId="3" fillId="0" borderId="8" xfId="3" applyFont="1" applyFill="1" applyBorder="1" applyAlignment="1">
      <alignment horizontal="center" vertical="center" wrapText="1"/>
    </xf>
    <xf numFmtId="44" fontId="3" fillId="0" borderId="1" xfId="3" applyFont="1" applyFill="1" applyBorder="1" applyAlignment="1">
      <alignment horizontal="center" vertical="center" wrapText="1"/>
    </xf>
  </cellXfs>
  <cellStyles count="5">
    <cellStyle name="Moeda" xfId="3" builtinId="4"/>
    <cellStyle name="Normal" xfId="0" builtinId="0"/>
    <cellStyle name="Porcentagem" xfId="4" builtinId="5"/>
    <cellStyle name="Vírgula" xfId="1" builtinId="3"/>
    <cellStyle name="Vírgula 2" xfId="2"/>
  </cellStyles>
  <dxfs count="0"/>
  <tableStyles count="0" defaultTableStyle="TableStyleMedium9" defaultPivotStyle="PivotStyleLight16"/>
  <colors>
    <mruColors>
      <color rgb="FFF893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981075</xdr:colOff>
      <xdr:row>14</xdr:row>
      <xdr:rowOff>0</xdr:rowOff>
    </xdr:from>
    <xdr:to>
      <xdr:col>8</xdr:col>
      <xdr:colOff>981075</xdr:colOff>
      <xdr:row>15</xdr:row>
      <xdr:rowOff>15968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25375" y="2486025"/>
          <a:ext cx="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981075</xdr:colOff>
      <xdr:row>3</xdr:row>
      <xdr:rowOff>85725</xdr:rowOff>
    </xdr:from>
    <xdr:to>
      <xdr:col>8</xdr:col>
      <xdr:colOff>981075</xdr:colOff>
      <xdr:row>4</xdr:row>
      <xdr:rowOff>100013</xdr:rowOff>
    </xdr:to>
    <xdr:pic>
      <xdr:nvPicPr>
        <xdr:cNvPr id="3" name="Imagem 2" descr="pmrb_evandr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25375" y="85725"/>
          <a:ext cx="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5" name="Imagem 4" descr="pmrb_evandr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25375" y="1064895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6" name="Imagem 5" descr="pmrb_evandr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25375" y="1324927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7" name="Imagem 6" descr="pmrb_evandr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25375" y="1789747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8" name="Imagem 7" descr="pmrb_evandr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25375" y="2213610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9" name="Imagem 8" descr="pmrb_evandr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25375" y="2539365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10" name="Imagem 9" descr="pmrb_evandr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25375" y="2980372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11" name="Imagem 10" descr="pmrb_evandr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25375" y="3384232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12" name="Imagem 11" descr="pmrb_evandr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25375" y="3852862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990600</xdr:colOff>
      <xdr:row>19</xdr:row>
      <xdr:rowOff>0</xdr:rowOff>
    </xdr:from>
    <xdr:ext cx="0" cy="469900"/>
    <xdr:pic>
      <xdr:nvPicPr>
        <xdr:cNvPr id="13" name="Imagem 12" descr="pmrb_evandr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230225" y="1744980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14" name="Imagem 13" descr="pmrb_evandr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25375" y="4743450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15" name="Imagem 14" descr="pmrb_evandr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25375" y="5034915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1028700</xdr:colOff>
      <xdr:row>19</xdr:row>
      <xdr:rowOff>0</xdr:rowOff>
    </xdr:from>
    <xdr:ext cx="0" cy="469900"/>
    <xdr:pic>
      <xdr:nvPicPr>
        <xdr:cNvPr id="16" name="Imagem 15" descr="pmrb_evandr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2309812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17" name="Imagem 16" descr="pmrb_evandr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25375" y="5767387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18" name="Imagem 17" descr="pmrb_evandr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25375" y="6091237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19" name="Imagem 18" descr="pmrb_evandr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25375" y="6411277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20" name="Imagem 19" descr="pmrb_evandr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25375" y="6799897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21" name="Imagem 20" descr="pmrb_evandro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25375" y="7156132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22" name="Imagem 21" descr="pmrb_evandr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25375" y="7494270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23" name="Imagem 22" descr="pmrb_evandr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25375" y="7980045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24" name="Imagem 23" descr="pmrb_evandr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25375" y="8426767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25" name="Imagem 24" descr="pmrb_evandr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25375" y="8800147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1093134</xdr:colOff>
      <xdr:row>19</xdr:row>
      <xdr:rowOff>0</xdr:rowOff>
    </xdr:from>
    <xdr:ext cx="0" cy="469900"/>
    <xdr:pic>
      <xdr:nvPicPr>
        <xdr:cNvPr id="26" name="Imagem 25" descr="pmrb_evandr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57605" y="2641226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27" name="Imagem 26" descr="pmrb_evandr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25375" y="9547860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28" name="Imagem 27" descr="pmrb_evandr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25375" y="9916477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29" name="Imagem 28" descr="pmrb_evandr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25375" y="10305097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30" name="Imagem 29" descr="pmrb_evandr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25375" y="934402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31" name="Imagem 30" descr="pmrb_evandr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25375" y="476250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32" name="Imagem 31" descr="pmrb_evandr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25375" y="2630805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1093134</xdr:colOff>
      <xdr:row>19</xdr:row>
      <xdr:rowOff>0</xdr:rowOff>
    </xdr:from>
    <xdr:ext cx="0" cy="469900"/>
    <xdr:pic>
      <xdr:nvPicPr>
        <xdr:cNvPr id="33" name="Imagem 32" descr="pmrb_evandr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923184" y="2482215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24</xdr:row>
      <xdr:rowOff>0</xdr:rowOff>
    </xdr:from>
    <xdr:ext cx="0" cy="469900"/>
    <xdr:pic>
      <xdr:nvPicPr>
        <xdr:cNvPr id="43" name="Imagem 42" descr="pmrb_evandr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77775" y="2129790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24</xdr:row>
      <xdr:rowOff>0</xdr:rowOff>
    </xdr:from>
    <xdr:ext cx="0" cy="469900"/>
    <xdr:pic>
      <xdr:nvPicPr>
        <xdr:cNvPr id="44" name="Imagem 43" descr="pmrb_evandr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77775" y="2129790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24</xdr:row>
      <xdr:rowOff>0</xdr:rowOff>
    </xdr:from>
    <xdr:ext cx="0" cy="469900"/>
    <xdr:pic>
      <xdr:nvPicPr>
        <xdr:cNvPr id="45" name="Imagem 44" descr="pmrb_evandr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77775" y="2129790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1028700</xdr:colOff>
      <xdr:row>24</xdr:row>
      <xdr:rowOff>0</xdr:rowOff>
    </xdr:from>
    <xdr:ext cx="0" cy="469900"/>
    <xdr:pic>
      <xdr:nvPicPr>
        <xdr:cNvPr id="46" name="Imagem 45" descr="pmrb_evandr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725400" y="2129790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24</xdr:row>
      <xdr:rowOff>0</xdr:rowOff>
    </xdr:from>
    <xdr:ext cx="0" cy="469900"/>
    <xdr:pic>
      <xdr:nvPicPr>
        <xdr:cNvPr id="47" name="Imagem 46" descr="pmrb_evandr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77775" y="2129790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24</xdr:row>
      <xdr:rowOff>0</xdr:rowOff>
    </xdr:from>
    <xdr:ext cx="0" cy="469900"/>
    <xdr:pic>
      <xdr:nvPicPr>
        <xdr:cNvPr id="48" name="Imagem 47" descr="pmrb_evandr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77775" y="2129790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24</xdr:row>
      <xdr:rowOff>0</xdr:rowOff>
    </xdr:from>
    <xdr:ext cx="0" cy="469900"/>
    <xdr:pic>
      <xdr:nvPicPr>
        <xdr:cNvPr id="49" name="Imagem 48" descr="pmrb_evandr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77775" y="2129790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24</xdr:row>
      <xdr:rowOff>0</xdr:rowOff>
    </xdr:from>
    <xdr:ext cx="0" cy="469900"/>
    <xdr:pic>
      <xdr:nvPicPr>
        <xdr:cNvPr id="50" name="Imagem 49" descr="pmrb_evandr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77775" y="2129790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24</xdr:row>
      <xdr:rowOff>0</xdr:rowOff>
    </xdr:from>
    <xdr:ext cx="0" cy="469900"/>
    <xdr:pic>
      <xdr:nvPicPr>
        <xdr:cNvPr id="51" name="Imagem 50" descr="pmrb_evandr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77775" y="2129790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24</xdr:row>
      <xdr:rowOff>0</xdr:rowOff>
    </xdr:from>
    <xdr:ext cx="0" cy="469900"/>
    <xdr:pic>
      <xdr:nvPicPr>
        <xdr:cNvPr id="52" name="Imagem 51" descr="pmrb_evandro">
          <a:extLst>
            <a:ext uri="{FF2B5EF4-FFF2-40B4-BE49-F238E27FC236}">
              <a16:creationId xmlns:a16="http://schemas.microsoft.com/office/drawing/2014/main" id="{E376BE9D-5D5F-482C-8A48-ED8C01C99F7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35175" y="678180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24</xdr:row>
      <xdr:rowOff>0</xdr:rowOff>
    </xdr:from>
    <xdr:ext cx="0" cy="469900"/>
    <xdr:pic>
      <xdr:nvPicPr>
        <xdr:cNvPr id="53" name="Imagem 52" descr="pmrb_evandro">
          <a:extLst>
            <a:ext uri="{FF2B5EF4-FFF2-40B4-BE49-F238E27FC236}">
              <a16:creationId xmlns:a16="http://schemas.microsoft.com/office/drawing/2014/main" id="{B9CD5D59-B83E-45F3-B402-2EAE165378D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35175" y="678180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24</xdr:row>
      <xdr:rowOff>0</xdr:rowOff>
    </xdr:from>
    <xdr:ext cx="0" cy="469900"/>
    <xdr:pic>
      <xdr:nvPicPr>
        <xdr:cNvPr id="54" name="Imagem 53" descr="pmrb_evandro">
          <a:extLst>
            <a:ext uri="{FF2B5EF4-FFF2-40B4-BE49-F238E27FC236}">
              <a16:creationId xmlns:a16="http://schemas.microsoft.com/office/drawing/2014/main" id="{E81E299F-21AD-407D-A438-DD82289A5D4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35175" y="678180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1028700</xdr:colOff>
      <xdr:row>24</xdr:row>
      <xdr:rowOff>0</xdr:rowOff>
    </xdr:from>
    <xdr:ext cx="0" cy="469900"/>
    <xdr:pic>
      <xdr:nvPicPr>
        <xdr:cNvPr id="55" name="Imagem 54" descr="pmrb_evandro">
          <a:extLst>
            <a:ext uri="{FF2B5EF4-FFF2-40B4-BE49-F238E27FC236}">
              <a16:creationId xmlns:a16="http://schemas.microsoft.com/office/drawing/2014/main" id="{2E759501-8D73-4FB3-A43C-4C414F38724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82800" y="678180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24</xdr:row>
      <xdr:rowOff>0</xdr:rowOff>
    </xdr:from>
    <xdr:ext cx="0" cy="469900"/>
    <xdr:pic>
      <xdr:nvPicPr>
        <xdr:cNvPr id="56" name="Imagem 55" descr="pmrb_evandro">
          <a:extLst>
            <a:ext uri="{FF2B5EF4-FFF2-40B4-BE49-F238E27FC236}">
              <a16:creationId xmlns:a16="http://schemas.microsoft.com/office/drawing/2014/main" id="{70F882EA-B020-4435-8C5C-2825B19C2EA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35175" y="678180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24</xdr:row>
      <xdr:rowOff>0</xdr:rowOff>
    </xdr:from>
    <xdr:ext cx="0" cy="469900"/>
    <xdr:pic>
      <xdr:nvPicPr>
        <xdr:cNvPr id="57" name="Imagem 56" descr="pmrb_evandro">
          <a:extLst>
            <a:ext uri="{FF2B5EF4-FFF2-40B4-BE49-F238E27FC236}">
              <a16:creationId xmlns:a16="http://schemas.microsoft.com/office/drawing/2014/main" id="{A10040CE-81B4-4976-9372-614E3A534CE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35175" y="678180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24</xdr:row>
      <xdr:rowOff>0</xdr:rowOff>
    </xdr:from>
    <xdr:ext cx="0" cy="469900"/>
    <xdr:pic>
      <xdr:nvPicPr>
        <xdr:cNvPr id="58" name="Imagem 57" descr="pmrb_evandro">
          <a:extLst>
            <a:ext uri="{FF2B5EF4-FFF2-40B4-BE49-F238E27FC236}">
              <a16:creationId xmlns:a16="http://schemas.microsoft.com/office/drawing/2014/main" id="{A4A60F7E-7BE2-4C23-86E6-7E5A1E30CF3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35175" y="678180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24</xdr:row>
      <xdr:rowOff>0</xdr:rowOff>
    </xdr:from>
    <xdr:ext cx="0" cy="469900"/>
    <xdr:pic>
      <xdr:nvPicPr>
        <xdr:cNvPr id="59" name="Imagem 58" descr="pmrb_evandro">
          <a:extLst>
            <a:ext uri="{FF2B5EF4-FFF2-40B4-BE49-F238E27FC236}">
              <a16:creationId xmlns:a16="http://schemas.microsoft.com/office/drawing/2014/main" id="{71C5DDFC-78E6-4236-9660-42450600B83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35175" y="678180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24</xdr:row>
      <xdr:rowOff>0</xdr:rowOff>
    </xdr:from>
    <xdr:ext cx="0" cy="469900"/>
    <xdr:pic>
      <xdr:nvPicPr>
        <xdr:cNvPr id="60" name="Imagem 59" descr="pmrb_evandro">
          <a:extLst>
            <a:ext uri="{FF2B5EF4-FFF2-40B4-BE49-F238E27FC236}">
              <a16:creationId xmlns:a16="http://schemas.microsoft.com/office/drawing/2014/main" id="{2D66FCBF-3585-4041-B0C3-F2EC1D58407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35175" y="678180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24</xdr:row>
      <xdr:rowOff>0</xdr:rowOff>
    </xdr:from>
    <xdr:ext cx="0" cy="469900"/>
    <xdr:pic>
      <xdr:nvPicPr>
        <xdr:cNvPr id="61" name="Imagem 60" descr="pmrb_evandro">
          <a:extLst>
            <a:ext uri="{FF2B5EF4-FFF2-40B4-BE49-F238E27FC236}">
              <a16:creationId xmlns:a16="http://schemas.microsoft.com/office/drawing/2014/main" id="{5ACDF188-9C03-41E1-AA26-6AE77E6163C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16050" y="905827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24</xdr:row>
      <xdr:rowOff>0</xdr:rowOff>
    </xdr:from>
    <xdr:ext cx="0" cy="469900"/>
    <xdr:pic>
      <xdr:nvPicPr>
        <xdr:cNvPr id="62" name="Imagem 61" descr="pmrb_evandro">
          <a:extLst>
            <a:ext uri="{FF2B5EF4-FFF2-40B4-BE49-F238E27FC236}">
              <a16:creationId xmlns:a16="http://schemas.microsoft.com/office/drawing/2014/main" id="{A9E6F7F3-DD1C-46D2-8608-0CA56F509EB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16050" y="905827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24</xdr:row>
      <xdr:rowOff>0</xdr:rowOff>
    </xdr:from>
    <xdr:ext cx="0" cy="469900"/>
    <xdr:pic>
      <xdr:nvPicPr>
        <xdr:cNvPr id="63" name="Imagem 62" descr="pmrb_evandro">
          <a:extLst>
            <a:ext uri="{FF2B5EF4-FFF2-40B4-BE49-F238E27FC236}">
              <a16:creationId xmlns:a16="http://schemas.microsoft.com/office/drawing/2014/main" id="{8536228D-549B-494E-8D97-636B2AD51D1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16050" y="905827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1028700</xdr:colOff>
      <xdr:row>24</xdr:row>
      <xdr:rowOff>0</xdr:rowOff>
    </xdr:from>
    <xdr:ext cx="0" cy="469900"/>
    <xdr:pic>
      <xdr:nvPicPr>
        <xdr:cNvPr id="64" name="Imagem 63" descr="pmrb_evandro">
          <a:extLst>
            <a:ext uri="{FF2B5EF4-FFF2-40B4-BE49-F238E27FC236}">
              <a16:creationId xmlns:a16="http://schemas.microsoft.com/office/drawing/2014/main" id="{4FECC584-D672-4C02-ACD6-6B8B12A5020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3675" y="905827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24</xdr:row>
      <xdr:rowOff>0</xdr:rowOff>
    </xdr:from>
    <xdr:ext cx="0" cy="469900"/>
    <xdr:pic>
      <xdr:nvPicPr>
        <xdr:cNvPr id="65" name="Imagem 64" descr="pmrb_evandro">
          <a:extLst>
            <a:ext uri="{FF2B5EF4-FFF2-40B4-BE49-F238E27FC236}">
              <a16:creationId xmlns:a16="http://schemas.microsoft.com/office/drawing/2014/main" id="{F041C9BB-B253-44CE-A0EA-39A889EA999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16050" y="905827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24</xdr:row>
      <xdr:rowOff>0</xdr:rowOff>
    </xdr:from>
    <xdr:ext cx="0" cy="469900"/>
    <xdr:pic>
      <xdr:nvPicPr>
        <xdr:cNvPr id="66" name="Imagem 65" descr="pmrb_evandro">
          <a:extLst>
            <a:ext uri="{FF2B5EF4-FFF2-40B4-BE49-F238E27FC236}">
              <a16:creationId xmlns:a16="http://schemas.microsoft.com/office/drawing/2014/main" id="{6EFD5A8B-B244-41F1-BE93-3E5CE212CBA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16050" y="905827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24</xdr:row>
      <xdr:rowOff>0</xdr:rowOff>
    </xdr:from>
    <xdr:ext cx="0" cy="469900"/>
    <xdr:pic>
      <xdr:nvPicPr>
        <xdr:cNvPr id="67" name="Imagem 66" descr="pmrb_evandro">
          <a:extLst>
            <a:ext uri="{FF2B5EF4-FFF2-40B4-BE49-F238E27FC236}">
              <a16:creationId xmlns:a16="http://schemas.microsoft.com/office/drawing/2014/main" id="{386C88E4-4201-4C65-AB47-615917057D5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16050" y="905827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24</xdr:row>
      <xdr:rowOff>0</xdr:rowOff>
    </xdr:from>
    <xdr:ext cx="0" cy="469900"/>
    <xdr:pic>
      <xdr:nvPicPr>
        <xdr:cNvPr id="68" name="Imagem 67" descr="pmrb_evandro">
          <a:extLst>
            <a:ext uri="{FF2B5EF4-FFF2-40B4-BE49-F238E27FC236}">
              <a16:creationId xmlns:a16="http://schemas.microsoft.com/office/drawing/2014/main" id="{E77222B3-F39B-47FB-8390-B52D7E12968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16050" y="905827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24</xdr:row>
      <xdr:rowOff>0</xdr:rowOff>
    </xdr:from>
    <xdr:ext cx="0" cy="469900"/>
    <xdr:pic>
      <xdr:nvPicPr>
        <xdr:cNvPr id="69" name="Imagem 68" descr="pmrb_evandro">
          <a:extLst>
            <a:ext uri="{FF2B5EF4-FFF2-40B4-BE49-F238E27FC236}">
              <a16:creationId xmlns:a16="http://schemas.microsoft.com/office/drawing/2014/main" id="{AB95C9E4-D666-4E17-A341-1E76C309EA1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16050" y="905827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70" name="Imagem 69" descr="pmrb_evandro">
          <a:extLst>
            <a:ext uri="{FF2B5EF4-FFF2-40B4-BE49-F238E27FC236}">
              <a16:creationId xmlns:a16="http://schemas.microsoft.com/office/drawing/2014/main" id="{C910AE80-4D1A-412C-9A9A-35C9947D9B8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82900" y="369570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71" name="Imagem 70" descr="pmrb_evandro">
          <a:extLst>
            <a:ext uri="{FF2B5EF4-FFF2-40B4-BE49-F238E27FC236}">
              <a16:creationId xmlns:a16="http://schemas.microsoft.com/office/drawing/2014/main" id="{B92F668A-47C1-42A7-BC32-33FFAACF322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82900" y="369570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72" name="Imagem 71" descr="pmrb_evandro">
          <a:extLst>
            <a:ext uri="{FF2B5EF4-FFF2-40B4-BE49-F238E27FC236}">
              <a16:creationId xmlns:a16="http://schemas.microsoft.com/office/drawing/2014/main" id="{69DB79E9-5A04-409E-B88E-2E7AAFBA9B6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82900" y="369570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73" name="Imagem 72" descr="pmrb_evandro">
          <a:extLst>
            <a:ext uri="{FF2B5EF4-FFF2-40B4-BE49-F238E27FC236}">
              <a16:creationId xmlns:a16="http://schemas.microsoft.com/office/drawing/2014/main" id="{15F9DA83-0237-4E7E-9AC9-502159C098B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82900" y="369570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74" name="Imagem 73" descr="pmrb_evandro">
          <a:extLst>
            <a:ext uri="{FF2B5EF4-FFF2-40B4-BE49-F238E27FC236}">
              <a16:creationId xmlns:a16="http://schemas.microsoft.com/office/drawing/2014/main" id="{FE19CC34-6CEB-4DF4-B15A-B41610FD361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82900" y="369570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75" name="Imagem 74" descr="pmrb_evandro">
          <a:extLst>
            <a:ext uri="{FF2B5EF4-FFF2-40B4-BE49-F238E27FC236}">
              <a16:creationId xmlns:a16="http://schemas.microsoft.com/office/drawing/2014/main" id="{697AEB07-D35B-473C-80DA-B2B256C4C75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82900" y="369570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1093134</xdr:colOff>
      <xdr:row>19</xdr:row>
      <xdr:rowOff>0</xdr:rowOff>
    </xdr:from>
    <xdr:ext cx="0" cy="469900"/>
    <xdr:pic>
      <xdr:nvPicPr>
        <xdr:cNvPr id="76" name="Imagem 75" descr="pmrb_evandro">
          <a:extLst>
            <a:ext uri="{FF2B5EF4-FFF2-40B4-BE49-F238E27FC236}">
              <a16:creationId xmlns:a16="http://schemas.microsoft.com/office/drawing/2014/main" id="{12BD4A58-4C84-4D6B-9D43-9575AE8C6AB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4959" y="369570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77" name="Imagem 76" descr="pmrb_evandro">
          <a:extLst>
            <a:ext uri="{FF2B5EF4-FFF2-40B4-BE49-F238E27FC236}">
              <a16:creationId xmlns:a16="http://schemas.microsoft.com/office/drawing/2014/main" id="{02A246FC-4D10-48F7-9711-0D22943F82A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5675" y="361950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78" name="Imagem 77" descr="pmrb_evandro">
          <a:extLst>
            <a:ext uri="{FF2B5EF4-FFF2-40B4-BE49-F238E27FC236}">
              <a16:creationId xmlns:a16="http://schemas.microsoft.com/office/drawing/2014/main" id="{3A3694CC-7B7C-489E-9ECB-9CE2C6FAB6E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5675" y="361950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79" name="Imagem 78" descr="pmrb_evandro">
          <a:extLst>
            <a:ext uri="{FF2B5EF4-FFF2-40B4-BE49-F238E27FC236}">
              <a16:creationId xmlns:a16="http://schemas.microsoft.com/office/drawing/2014/main" id="{B09E2821-7115-4B00-8FA8-B083881D619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5675" y="361950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80" name="Imagem 79" descr="pmrb_evandro">
          <a:extLst>
            <a:ext uri="{FF2B5EF4-FFF2-40B4-BE49-F238E27FC236}">
              <a16:creationId xmlns:a16="http://schemas.microsoft.com/office/drawing/2014/main" id="{CE3F0E78-84E9-4F7D-95A7-6078E168B87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5675" y="361950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990600</xdr:colOff>
      <xdr:row>19</xdr:row>
      <xdr:rowOff>0</xdr:rowOff>
    </xdr:from>
    <xdr:ext cx="0" cy="469900"/>
    <xdr:pic>
      <xdr:nvPicPr>
        <xdr:cNvPr id="81" name="Imagem 80" descr="pmrb_evandro">
          <a:extLst>
            <a:ext uri="{FF2B5EF4-FFF2-40B4-BE49-F238E27FC236}">
              <a16:creationId xmlns:a16="http://schemas.microsoft.com/office/drawing/2014/main" id="{9D0FF17A-5A50-4955-91BD-3E990D12AA7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35200" y="421957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82" name="Imagem 81" descr="pmrb_evandro">
          <a:extLst>
            <a:ext uri="{FF2B5EF4-FFF2-40B4-BE49-F238E27FC236}">
              <a16:creationId xmlns:a16="http://schemas.microsoft.com/office/drawing/2014/main" id="{4DE55025-DE42-4503-BBE4-A2700B713C1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5675" y="421957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83" name="Imagem 82" descr="pmrb_evandro">
          <a:extLst>
            <a:ext uri="{FF2B5EF4-FFF2-40B4-BE49-F238E27FC236}">
              <a16:creationId xmlns:a16="http://schemas.microsoft.com/office/drawing/2014/main" id="{DCE8FBE6-B55C-4DE3-BEC4-DA01A87D27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5675" y="421957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1028700</xdr:colOff>
      <xdr:row>19</xdr:row>
      <xdr:rowOff>0</xdr:rowOff>
    </xdr:from>
    <xdr:ext cx="0" cy="469900"/>
    <xdr:pic>
      <xdr:nvPicPr>
        <xdr:cNvPr id="84" name="Imagem 83" descr="pmrb_evandro">
          <a:extLst>
            <a:ext uri="{FF2B5EF4-FFF2-40B4-BE49-F238E27FC236}">
              <a16:creationId xmlns:a16="http://schemas.microsoft.com/office/drawing/2014/main" id="{D854C5B2-1674-408B-97BA-B70C29745C2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3300" y="421957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85" name="Imagem 84" descr="pmrb_evandro">
          <a:extLst>
            <a:ext uri="{FF2B5EF4-FFF2-40B4-BE49-F238E27FC236}">
              <a16:creationId xmlns:a16="http://schemas.microsoft.com/office/drawing/2014/main" id="{FAD80241-D7C4-43B0-990C-579739B540A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5675" y="421957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86" name="Imagem 85" descr="pmrb_evandro">
          <a:extLst>
            <a:ext uri="{FF2B5EF4-FFF2-40B4-BE49-F238E27FC236}">
              <a16:creationId xmlns:a16="http://schemas.microsoft.com/office/drawing/2014/main" id="{92472E94-C67C-45A7-84CE-79C25EFF786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5675" y="421957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87" name="Imagem 86" descr="pmrb_evandro">
          <a:extLst>
            <a:ext uri="{FF2B5EF4-FFF2-40B4-BE49-F238E27FC236}">
              <a16:creationId xmlns:a16="http://schemas.microsoft.com/office/drawing/2014/main" id="{431268C1-EA42-43FF-A334-D5D843252A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5675" y="421957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88" name="Imagem 87" descr="pmrb_evandro">
          <a:extLst>
            <a:ext uri="{FF2B5EF4-FFF2-40B4-BE49-F238E27FC236}">
              <a16:creationId xmlns:a16="http://schemas.microsoft.com/office/drawing/2014/main" id="{B78D801B-C913-473B-99B7-64ACEB21565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5675" y="421957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89" name="Imagem 88" descr="pmrb_evandro">
          <a:extLst>
            <a:ext uri="{FF2B5EF4-FFF2-40B4-BE49-F238E27FC236}">
              <a16:creationId xmlns:a16="http://schemas.microsoft.com/office/drawing/2014/main" id="{2C953BCE-DC3C-4370-9A9E-6EF3A030924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5675" y="421957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90" name="Imagem 89" descr="pmrb_evandro">
          <a:extLst>
            <a:ext uri="{FF2B5EF4-FFF2-40B4-BE49-F238E27FC236}">
              <a16:creationId xmlns:a16="http://schemas.microsoft.com/office/drawing/2014/main" id="{1304AEBF-A313-47A8-A8DE-7AEF95B8676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5675" y="421957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91" name="Imagem 90" descr="pmrb_evandro">
          <a:extLst>
            <a:ext uri="{FF2B5EF4-FFF2-40B4-BE49-F238E27FC236}">
              <a16:creationId xmlns:a16="http://schemas.microsoft.com/office/drawing/2014/main" id="{00573A2C-4C90-438D-B9EA-F1980669575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5675" y="421957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92" name="Imagem 91" descr="pmrb_evandro">
          <a:extLst>
            <a:ext uri="{FF2B5EF4-FFF2-40B4-BE49-F238E27FC236}">
              <a16:creationId xmlns:a16="http://schemas.microsoft.com/office/drawing/2014/main" id="{D7E983D3-1DF2-4391-A7C7-3ED5C4BF2D1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5675" y="421957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130481</xdr:colOff>
      <xdr:row>0</xdr:row>
      <xdr:rowOff>83346</xdr:rowOff>
    </xdr:from>
    <xdr:to>
      <xdr:col>1</xdr:col>
      <xdr:colOff>702468</xdr:colOff>
      <xdr:row>3</xdr:row>
      <xdr:rowOff>130969</xdr:rowOff>
    </xdr:to>
    <xdr:pic>
      <xdr:nvPicPr>
        <xdr:cNvPr id="4" name="Imagem 3" descr="pmrb_evandro">
          <a:extLst>
            <a:ext uri="{FF2B5EF4-FFF2-40B4-BE49-F238E27FC236}">
              <a16:creationId xmlns:a16="http://schemas.microsoft.com/office/drawing/2014/main" id="{FA9C656B-6B13-45AA-9D4B-022B2FFEB0C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9575" y="83346"/>
          <a:ext cx="571987" cy="5476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W428"/>
  <sheetViews>
    <sheetView tabSelected="1" zoomScale="80" zoomScaleNormal="80" workbookViewId="0">
      <selection activeCell="BE20" sqref="BE20:BE24"/>
    </sheetView>
  </sheetViews>
  <sheetFormatPr defaultColWidth="9.140625" defaultRowHeight="12.75" x14ac:dyDescent="0.25"/>
  <cols>
    <col min="1" max="1" width="5.5703125" style="32" customWidth="1"/>
    <col min="2" max="2" width="15.5703125" style="33" customWidth="1"/>
    <col min="3" max="3" width="27.85546875" style="33" customWidth="1"/>
    <col min="4" max="4" width="25.140625" style="34" customWidth="1"/>
    <col min="5" max="5" width="14" style="33" customWidth="1"/>
    <col min="6" max="6" width="51" style="35" customWidth="1"/>
    <col min="7" max="7" width="19.140625" style="33" customWidth="1"/>
    <col min="8" max="8" width="16.7109375" style="36" customWidth="1"/>
    <col min="9" max="9" width="41.140625" style="128" customWidth="1"/>
    <col min="10" max="10" width="20" style="33" bestFit="1" customWidth="1"/>
    <col min="11" max="11" width="11.5703125" style="33" bestFit="1" customWidth="1"/>
    <col min="12" max="12" width="20.5703125" style="8" bestFit="1" customWidth="1"/>
    <col min="13" max="13" width="22.140625" style="33" customWidth="1"/>
    <col min="14" max="15" width="17" style="33" bestFit="1" customWidth="1"/>
    <col min="16" max="16" width="15.42578125" style="33" customWidth="1"/>
    <col min="17" max="17" width="16.7109375" style="33" customWidth="1"/>
    <col min="18" max="18" width="13" style="10" customWidth="1"/>
    <col min="19" max="19" width="15.28515625" style="10" customWidth="1"/>
    <col min="20" max="21" width="13.7109375" style="33" customWidth="1"/>
    <col min="22" max="22" width="16.7109375" style="33" customWidth="1"/>
    <col min="23" max="23" width="17" style="37" bestFit="1" customWidth="1"/>
    <col min="24" max="24" width="15.140625" style="37" customWidth="1"/>
    <col min="25" max="25" width="21.42578125" style="37" customWidth="1"/>
    <col min="26" max="27" width="17" style="37" bestFit="1" customWidth="1"/>
    <col min="28" max="28" width="13.5703125" style="37" customWidth="1"/>
    <col min="29" max="29" width="12.85546875" style="37" customWidth="1"/>
    <col min="30" max="30" width="17.42578125" style="9" customWidth="1"/>
    <col min="31" max="31" width="15.28515625" style="9" bestFit="1" customWidth="1"/>
    <col min="32" max="32" width="19.85546875" style="37" customWidth="1"/>
    <col min="33" max="33" width="9.28515625" style="37" bestFit="1" customWidth="1"/>
    <col min="34" max="34" width="19.140625" style="9" bestFit="1" customWidth="1"/>
    <col min="35" max="35" width="34.42578125" style="12" bestFit="1" customWidth="1"/>
    <col min="36" max="36" width="18.140625" style="10" bestFit="1" customWidth="1"/>
    <col min="37" max="37" width="18.85546875" style="11" bestFit="1" customWidth="1"/>
    <col min="38" max="38" width="18.42578125" style="13" bestFit="1" customWidth="1"/>
    <col min="39" max="39" width="11.5703125" style="37" customWidth="1"/>
    <col min="40" max="40" width="13.5703125" style="38" customWidth="1"/>
    <col min="41" max="41" width="25.28515625" style="37" customWidth="1"/>
    <col min="42" max="42" width="13.85546875" style="38" customWidth="1"/>
    <col min="43" max="43" width="20" style="37" bestFit="1" customWidth="1"/>
    <col min="44" max="44" width="44.42578125" style="37" bestFit="1" customWidth="1"/>
    <col min="45" max="45" width="13.85546875" style="37" customWidth="1"/>
    <col min="46" max="46" width="11.28515625" style="37" bestFit="1" customWidth="1"/>
    <col min="47" max="47" width="13.28515625" style="37" customWidth="1"/>
    <col min="48" max="48" width="12.28515625" style="37" customWidth="1"/>
    <col min="49" max="49" width="9.140625" style="33"/>
    <col min="50" max="50" width="13" style="33" customWidth="1"/>
    <col min="51" max="51" width="10.7109375" style="33" customWidth="1"/>
    <col min="52" max="52" width="10.85546875" style="33" customWidth="1"/>
    <col min="53" max="54" width="9.140625" style="33"/>
    <col min="55" max="55" width="16.7109375" style="33" customWidth="1"/>
    <col min="56" max="56" width="17.140625" style="33" customWidth="1"/>
    <col min="57" max="57" width="16.28515625" style="33" customWidth="1"/>
    <col min="58" max="59" width="9.140625" style="33"/>
    <col min="60" max="60" width="9.28515625" style="33" bestFit="1" customWidth="1"/>
    <col min="61" max="16384" width="9.140625" style="33"/>
  </cols>
  <sheetData>
    <row r="1" spans="1:60" x14ac:dyDescent="0.25">
      <c r="AI1" s="14"/>
      <c r="AL1" s="15"/>
    </row>
    <row r="2" spans="1:60" x14ac:dyDescent="0.25">
      <c r="AI2" s="14"/>
      <c r="AL2" s="15"/>
    </row>
    <row r="3" spans="1:60" x14ac:dyDescent="0.25">
      <c r="AI3" s="14"/>
      <c r="AL3" s="15"/>
    </row>
    <row r="4" spans="1:60" s="35" customFormat="1" x14ac:dyDescent="0.25">
      <c r="A4" s="39"/>
      <c r="H4" s="39"/>
      <c r="I4" s="33"/>
      <c r="L4" s="16"/>
      <c r="R4" s="16"/>
      <c r="S4" s="16"/>
      <c r="AD4" s="16"/>
      <c r="AE4" s="16"/>
      <c r="AH4" s="16"/>
      <c r="AI4" s="16"/>
      <c r="AJ4" s="16"/>
      <c r="AK4" s="16"/>
      <c r="AL4" s="16"/>
    </row>
    <row r="5" spans="1:60" s="35" customFormat="1" x14ac:dyDescent="0.25">
      <c r="A5" s="39" t="s">
        <v>128</v>
      </c>
      <c r="H5" s="39"/>
      <c r="I5" s="33"/>
      <c r="L5" s="16"/>
      <c r="R5" s="16"/>
      <c r="S5" s="16"/>
      <c r="AD5" s="16"/>
      <c r="AE5" s="16"/>
      <c r="AH5" s="16"/>
      <c r="AI5" s="16"/>
      <c r="AJ5" s="16"/>
      <c r="AK5" s="16"/>
      <c r="AL5" s="16"/>
    </row>
    <row r="6" spans="1:60" s="35" customFormat="1" x14ac:dyDescent="0.25">
      <c r="A6" s="39"/>
      <c r="H6" s="39"/>
      <c r="I6" s="33"/>
      <c r="L6" s="16"/>
      <c r="R6" s="16"/>
      <c r="S6" s="16"/>
      <c r="AD6" s="16"/>
      <c r="AE6" s="16"/>
      <c r="AH6" s="16"/>
      <c r="AI6" s="16"/>
      <c r="AJ6" s="16"/>
      <c r="AK6" s="16"/>
      <c r="AL6" s="16"/>
    </row>
    <row r="7" spans="1:60" s="35" customFormat="1" x14ac:dyDescent="0.25">
      <c r="A7" s="39" t="s">
        <v>135</v>
      </c>
      <c r="H7" s="39"/>
      <c r="I7" s="33"/>
      <c r="L7" s="16"/>
      <c r="R7" s="16"/>
      <c r="S7" s="16"/>
      <c r="AD7" s="16"/>
      <c r="AE7" s="16"/>
      <c r="AH7" s="16"/>
      <c r="AI7" s="16"/>
      <c r="AJ7" s="16"/>
      <c r="AK7" s="16"/>
      <c r="AL7" s="16"/>
    </row>
    <row r="8" spans="1:60" s="35" customFormat="1" x14ac:dyDescent="0.25">
      <c r="A8" s="39" t="s">
        <v>129</v>
      </c>
      <c r="H8" s="39"/>
      <c r="I8" s="33"/>
      <c r="L8" s="16"/>
      <c r="R8" s="16"/>
      <c r="S8" s="16"/>
      <c r="AD8" s="16"/>
      <c r="AE8" s="16"/>
      <c r="AH8" s="16"/>
      <c r="AI8" s="16"/>
      <c r="AJ8" s="16"/>
      <c r="AK8" s="16"/>
      <c r="AL8" s="16"/>
    </row>
    <row r="9" spans="1:60" s="35" customFormat="1" x14ac:dyDescent="0.25">
      <c r="A9" s="39" t="s">
        <v>392</v>
      </c>
      <c r="H9" s="39"/>
      <c r="I9" s="33"/>
      <c r="L9" s="16"/>
      <c r="R9" s="16"/>
      <c r="S9" s="16"/>
      <c r="AD9" s="16"/>
      <c r="AE9" s="16"/>
      <c r="AH9" s="16"/>
      <c r="AI9" s="16"/>
      <c r="AJ9" s="16"/>
      <c r="AK9" s="16"/>
      <c r="AL9" s="16"/>
    </row>
    <row r="10" spans="1:60" s="35" customFormat="1" x14ac:dyDescent="0.25">
      <c r="A10" s="39"/>
      <c r="H10" s="39"/>
      <c r="I10" s="33"/>
      <c r="L10" s="16"/>
      <c r="R10" s="16"/>
      <c r="S10" s="16"/>
      <c r="AD10" s="16"/>
      <c r="AE10" s="16"/>
      <c r="AH10" s="16"/>
      <c r="AI10" s="16"/>
      <c r="AJ10" s="16"/>
      <c r="AK10" s="16"/>
      <c r="AL10" s="16"/>
    </row>
    <row r="11" spans="1:60" s="35" customFormat="1" x14ac:dyDescent="0.25">
      <c r="A11" s="39" t="s">
        <v>330</v>
      </c>
      <c r="H11" s="39"/>
      <c r="I11" s="33"/>
      <c r="L11" s="16"/>
      <c r="R11" s="16"/>
      <c r="S11" s="16"/>
      <c r="AD11" s="16"/>
      <c r="AE11" s="16"/>
      <c r="AH11" s="16"/>
      <c r="AI11" s="16"/>
      <c r="AJ11" s="16"/>
      <c r="AK11" s="16"/>
      <c r="AL11" s="16"/>
    </row>
    <row r="12" spans="1:60" s="35" customFormat="1" x14ac:dyDescent="0.25">
      <c r="A12" s="39" t="s">
        <v>393</v>
      </c>
      <c r="H12" s="39"/>
      <c r="I12" s="33"/>
      <c r="L12" s="16"/>
      <c r="R12" s="16"/>
      <c r="S12" s="16"/>
      <c r="AD12" s="16"/>
      <c r="AE12" s="16"/>
      <c r="AH12" s="16"/>
      <c r="AI12" s="16"/>
      <c r="AJ12" s="16"/>
      <c r="AK12" s="16"/>
      <c r="AL12" s="16"/>
    </row>
    <row r="13" spans="1:60" s="35" customFormat="1" x14ac:dyDescent="0.25">
      <c r="A13" s="39"/>
      <c r="H13" s="39"/>
      <c r="I13" s="33"/>
      <c r="L13" s="16"/>
      <c r="R13" s="16"/>
      <c r="S13" s="16"/>
      <c r="AD13" s="16"/>
      <c r="AE13" s="16"/>
      <c r="AH13" s="16"/>
      <c r="AI13" s="16"/>
      <c r="AJ13" s="16"/>
      <c r="AK13" s="16"/>
      <c r="AL13" s="16"/>
    </row>
    <row r="14" spans="1:60" s="35" customFormat="1" ht="13.5" customHeight="1" thickBot="1" x14ac:dyDescent="0.3">
      <c r="A14" s="39" t="s">
        <v>130</v>
      </c>
      <c r="B14" s="39"/>
      <c r="C14" s="39"/>
      <c r="D14" s="39"/>
      <c r="E14" s="39"/>
      <c r="F14" s="39"/>
      <c r="G14" s="39"/>
      <c r="H14" s="39"/>
      <c r="I14" s="36"/>
      <c r="J14" s="39"/>
      <c r="K14" s="39"/>
      <c r="L14" s="17"/>
      <c r="M14" s="39"/>
      <c r="N14" s="39"/>
      <c r="O14" s="39"/>
      <c r="P14" s="39"/>
      <c r="Q14" s="39"/>
      <c r="R14" s="18"/>
      <c r="S14" s="18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17"/>
      <c r="AE14" s="17"/>
      <c r="AF14" s="39"/>
      <c r="AG14" s="39"/>
      <c r="AH14" s="16"/>
      <c r="AI14" s="16"/>
      <c r="AJ14" s="16"/>
      <c r="AK14" s="16"/>
      <c r="AL14" s="16"/>
    </row>
    <row r="15" spans="1:60" x14ac:dyDescent="0.25">
      <c r="A15" s="40" t="s">
        <v>21</v>
      </c>
      <c r="B15" s="41"/>
      <c r="C15" s="41"/>
      <c r="D15" s="41"/>
      <c r="E15" s="41"/>
      <c r="F15" s="41"/>
      <c r="G15" s="41"/>
      <c r="H15" s="41" t="s">
        <v>73</v>
      </c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134" t="s">
        <v>49</v>
      </c>
      <c r="AJ15" s="134"/>
      <c r="AK15" s="134"/>
      <c r="AL15" s="134"/>
      <c r="AM15" s="41" t="s">
        <v>76</v>
      </c>
      <c r="AN15" s="41"/>
      <c r="AO15" s="41"/>
      <c r="AP15" s="41"/>
      <c r="AQ15" s="41" t="s">
        <v>95</v>
      </c>
      <c r="AR15" s="41"/>
      <c r="AS15" s="41"/>
      <c r="AT15" s="41"/>
      <c r="AU15" s="41"/>
      <c r="AV15" s="41"/>
      <c r="AW15" s="41" t="s">
        <v>74</v>
      </c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2"/>
    </row>
    <row r="16" spans="1:60" x14ac:dyDescent="0.25">
      <c r="A16" s="43"/>
      <c r="B16" s="44"/>
      <c r="C16" s="44"/>
      <c r="D16" s="44"/>
      <c r="E16" s="44"/>
      <c r="F16" s="44"/>
      <c r="G16" s="44"/>
      <c r="H16" s="44" t="s">
        <v>48</v>
      </c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5"/>
      <c r="V16" s="44" t="s">
        <v>138</v>
      </c>
      <c r="W16" s="44"/>
      <c r="X16" s="44"/>
      <c r="Y16" s="44"/>
      <c r="Z16" s="44"/>
      <c r="AA16" s="44"/>
      <c r="AB16" s="44"/>
      <c r="AC16" s="44"/>
      <c r="AD16" s="44"/>
      <c r="AE16" s="44"/>
      <c r="AF16" s="44" t="s">
        <v>105</v>
      </c>
      <c r="AG16" s="44"/>
      <c r="AH16" s="44"/>
      <c r="AI16" s="135"/>
      <c r="AJ16" s="135"/>
      <c r="AK16" s="135"/>
      <c r="AL16" s="135"/>
      <c r="AM16" s="44" t="s">
        <v>78</v>
      </c>
      <c r="AN16" s="46" t="s">
        <v>79</v>
      </c>
      <c r="AO16" s="44" t="s">
        <v>77</v>
      </c>
      <c r="AP16" s="46" t="s">
        <v>229</v>
      </c>
      <c r="AQ16" s="44" t="s">
        <v>84</v>
      </c>
      <c r="AR16" s="44" t="s">
        <v>85</v>
      </c>
      <c r="AS16" s="44" t="s">
        <v>86</v>
      </c>
      <c r="AT16" s="44" t="s">
        <v>88</v>
      </c>
      <c r="AU16" s="44" t="s">
        <v>87</v>
      </c>
      <c r="AV16" s="44" t="s">
        <v>88</v>
      </c>
      <c r="AW16" s="44" t="s">
        <v>1</v>
      </c>
      <c r="AX16" s="44" t="s">
        <v>54</v>
      </c>
      <c r="AY16" s="47" t="s">
        <v>58</v>
      </c>
      <c r="AZ16" s="47"/>
      <c r="BA16" s="47"/>
      <c r="BB16" s="47" t="s">
        <v>61</v>
      </c>
      <c r="BC16" s="47"/>
      <c r="BD16" s="44" t="s">
        <v>394</v>
      </c>
      <c r="BE16" s="44" t="s">
        <v>139</v>
      </c>
      <c r="BF16" s="47" t="s">
        <v>64</v>
      </c>
      <c r="BG16" s="47"/>
      <c r="BH16" s="48"/>
    </row>
    <row r="17" spans="1:60" x14ac:dyDescent="0.25">
      <c r="A17" s="43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5"/>
      <c r="V17" s="44"/>
      <c r="W17" s="44"/>
      <c r="X17" s="44"/>
      <c r="Y17" s="44"/>
      <c r="Z17" s="44" t="s">
        <v>101</v>
      </c>
      <c r="AA17" s="44"/>
      <c r="AB17" s="44" t="s">
        <v>102</v>
      </c>
      <c r="AC17" s="44"/>
      <c r="AD17" s="44"/>
      <c r="AE17" s="44"/>
      <c r="AF17" s="44" t="s">
        <v>106</v>
      </c>
      <c r="AG17" s="44"/>
      <c r="AH17" s="44"/>
      <c r="AI17" s="135"/>
      <c r="AJ17" s="135"/>
      <c r="AK17" s="135"/>
      <c r="AL17" s="135"/>
      <c r="AM17" s="44"/>
      <c r="AN17" s="46"/>
      <c r="AO17" s="44"/>
      <c r="AP17" s="46"/>
      <c r="AQ17" s="44"/>
      <c r="AR17" s="44"/>
      <c r="AS17" s="44"/>
      <c r="AT17" s="44"/>
      <c r="AU17" s="44"/>
      <c r="AV17" s="44"/>
      <c r="AW17" s="44"/>
      <c r="AX17" s="44"/>
      <c r="AY17" s="47"/>
      <c r="AZ17" s="47"/>
      <c r="BA17" s="47"/>
      <c r="BB17" s="47"/>
      <c r="BC17" s="47"/>
      <c r="BD17" s="44"/>
      <c r="BE17" s="44"/>
      <c r="BF17" s="47"/>
      <c r="BG17" s="47"/>
      <c r="BH17" s="48"/>
    </row>
    <row r="18" spans="1:60" ht="38.25" x14ac:dyDescent="0.25">
      <c r="A18" s="49" t="s">
        <v>126</v>
      </c>
      <c r="B18" s="45" t="s">
        <v>6</v>
      </c>
      <c r="C18" s="45" t="s">
        <v>7</v>
      </c>
      <c r="D18" s="45" t="s">
        <v>0</v>
      </c>
      <c r="E18" s="45" t="s">
        <v>1</v>
      </c>
      <c r="F18" s="45" t="s">
        <v>2</v>
      </c>
      <c r="G18" s="45" t="s">
        <v>8</v>
      </c>
      <c r="H18" s="50" t="s">
        <v>9</v>
      </c>
      <c r="I18" s="45" t="s">
        <v>3</v>
      </c>
      <c r="J18" s="45" t="s">
        <v>19</v>
      </c>
      <c r="K18" s="45" t="s">
        <v>10</v>
      </c>
      <c r="L18" s="1" t="s">
        <v>46</v>
      </c>
      <c r="M18" s="45" t="s">
        <v>14</v>
      </c>
      <c r="N18" s="45" t="s">
        <v>13</v>
      </c>
      <c r="O18" s="45" t="s">
        <v>12</v>
      </c>
      <c r="P18" s="45" t="s">
        <v>4</v>
      </c>
      <c r="Q18" s="45" t="s">
        <v>140</v>
      </c>
      <c r="R18" s="1" t="s">
        <v>50</v>
      </c>
      <c r="S18" s="1" t="s">
        <v>51</v>
      </c>
      <c r="T18" s="45" t="s">
        <v>5</v>
      </c>
      <c r="U18" s="45" t="s">
        <v>1</v>
      </c>
      <c r="V18" s="45" t="s">
        <v>100</v>
      </c>
      <c r="W18" s="45" t="s">
        <v>10</v>
      </c>
      <c r="X18" s="45" t="s">
        <v>14</v>
      </c>
      <c r="Y18" s="45" t="s">
        <v>11</v>
      </c>
      <c r="Z18" s="45" t="s">
        <v>13</v>
      </c>
      <c r="AA18" s="45" t="s">
        <v>12</v>
      </c>
      <c r="AB18" s="45" t="s">
        <v>15</v>
      </c>
      <c r="AC18" s="45" t="s">
        <v>16</v>
      </c>
      <c r="AD18" s="1" t="s">
        <v>17</v>
      </c>
      <c r="AE18" s="1" t="s">
        <v>18</v>
      </c>
      <c r="AF18" s="45" t="s">
        <v>107</v>
      </c>
      <c r="AG18" s="45" t="s">
        <v>108</v>
      </c>
      <c r="AH18" s="1" t="s">
        <v>109</v>
      </c>
      <c r="AI18" s="1" t="s">
        <v>131</v>
      </c>
      <c r="AJ18" s="1" t="s">
        <v>136</v>
      </c>
      <c r="AK18" s="1" t="s">
        <v>137</v>
      </c>
      <c r="AL18" s="1" t="s">
        <v>20</v>
      </c>
      <c r="AM18" s="44"/>
      <c r="AN18" s="46"/>
      <c r="AO18" s="44"/>
      <c r="AP18" s="46"/>
      <c r="AQ18" s="44"/>
      <c r="AR18" s="44"/>
      <c r="AS18" s="44"/>
      <c r="AT18" s="44"/>
      <c r="AU18" s="44"/>
      <c r="AV18" s="44"/>
      <c r="AW18" s="44"/>
      <c r="AX18" s="44"/>
      <c r="AY18" s="51" t="s">
        <v>55</v>
      </c>
      <c r="AZ18" s="51" t="s">
        <v>56</v>
      </c>
      <c r="BA18" s="51" t="s">
        <v>57</v>
      </c>
      <c r="BB18" s="51" t="s">
        <v>59</v>
      </c>
      <c r="BC18" s="45" t="s">
        <v>60</v>
      </c>
      <c r="BD18" s="44"/>
      <c r="BE18" s="44"/>
      <c r="BF18" s="51" t="s">
        <v>55</v>
      </c>
      <c r="BG18" s="51" t="s">
        <v>63</v>
      </c>
      <c r="BH18" s="52" t="s">
        <v>62</v>
      </c>
    </row>
    <row r="19" spans="1:60" ht="13.5" thickBot="1" x14ac:dyDescent="0.3">
      <c r="A19" s="53"/>
      <c r="B19" s="54" t="s">
        <v>22</v>
      </c>
      <c r="C19" s="54" t="s">
        <v>23</v>
      </c>
      <c r="D19" s="55" t="s">
        <v>45</v>
      </c>
      <c r="E19" s="54" t="s">
        <v>24</v>
      </c>
      <c r="F19" s="54" t="s">
        <v>25</v>
      </c>
      <c r="G19" s="54" t="s">
        <v>26</v>
      </c>
      <c r="H19" s="55" t="s">
        <v>27</v>
      </c>
      <c r="I19" s="54" t="s">
        <v>28</v>
      </c>
      <c r="J19" s="54" t="s">
        <v>29</v>
      </c>
      <c r="K19" s="54" t="s">
        <v>30</v>
      </c>
      <c r="L19" s="2" t="s">
        <v>31</v>
      </c>
      <c r="M19" s="54" t="s">
        <v>32</v>
      </c>
      <c r="N19" s="54" t="s">
        <v>33</v>
      </c>
      <c r="O19" s="54" t="s">
        <v>34</v>
      </c>
      <c r="P19" s="54" t="s">
        <v>35</v>
      </c>
      <c r="Q19" s="54" t="s">
        <v>36</v>
      </c>
      <c r="R19" s="2" t="s">
        <v>37</v>
      </c>
      <c r="S19" s="2" t="s">
        <v>47</v>
      </c>
      <c r="T19" s="54" t="s">
        <v>38</v>
      </c>
      <c r="U19" s="54" t="s">
        <v>149</v>
      </c>
      <c r="V19" s="54" t="s">
        <v>99</v>
      </c>
      <c r="W19" s="54" t="s">
        <v>39</v>
      </c>
      <c r="X19" s="54" t="s">
        <v>40</v>
      </c>
      <c r="Y19" s="54" t="s">
        <v>41</v>
      </c>
      <c r="Z19" s="54" t="s">
        <v>42</v>
      </c>
      <c r="AA19" s="54" t="s">
        <v>43</v>
      </c>
      <c r="AB19" s="54" t="s">
        <v>52</v>
      </c>
      <c r="AC19" s="54" t="s">
        <v>44</v>
      </c>
      <c r="AD19" s="2" t="s">
        <v>103</v>
      </c>
      <c r="AE19" s="2" t="s">
        <v>104</v>
      </c>
      <c r="AF19" s="54" t="s">
        <v>53</v>
      </c>
      <c r="AG19" s="54" t="s">
        <v>110</v>
      </c>
      <c r="AH19" s="2" t="s">
        <v>111</v>
      </c>
      <c r="AI19" s="2" t="s">
        <v>112</v>
      </c>
      <c r="AJ19" s="2" t="s">
        <v>65</v>
      </c>
      <c r="AK19" s="2" t="s">
        <v>113</v>
      </c>
      <c r="AL19" s="2" t="s">
        <v>114</v>
      </c>
      <c r="AM19" s="54" t="s">
        <v>66</v>
      </c>
      <c r="AN19" s="56" t="s">
        <v>67</v>
      </c>
      <c r="AO19" s="54" t="s">
        <v>68</v>
      </c>
      <c r="AP19" s="56" t="s">
        <v>69</v>
      </c>
      <c r="AQ19" s="57" t="s">
        <v>70</v>
      </c>
      <c r="AR19" s="57" t="s">
        <v>71</v>
      </c>
      <c r="AS19" s="57" t="s">
        <v>72</v>
      </c>
      <c r="AT19" s="57" t="s">
        <v>75</v>
      </c>
      <c r="AU19" s="57" t="s">
        <v>80</v>
      </c>
      <c r="AV19" s="57" t="s">
        <v>81</v>
      </c>
      <c r="AW19" s="57" t="s">
        <v>115</v>
      </c>
      <c r="AX19" s="57" t="s">
        <v>82</v>
      </c>
      <c r="AY19" s="57" t="s">
        <v>89</v>
      </c>
      <c r="AZ19" s="57" t="s">
        <v>83</v>
      </c>
      <c r="BA19" s="57" t="s">
        <v>90</v>
      </c>
      <c r="BB19" s="57" t="s">
        <v>91</v>
      </c>
      <c r="BC19" s="57" t="s">
        <v>92</v>
      </c>
      <c r="BD19" s="57" t="s">
        <v>93</v>
      </c>
      <c r="BE19" s="57" t="s">
        <v>94</v>
      </c>
      <c r="BF19" s="57" t="s">
        <v>116</v>
      </c>
      <c r="BG19" s="57" t="s">
        <v>117</v>
      </c>
      <c r="BH19" s="58" t="s">
        <v>118</v>
      </c>
    </row>
    <row r="20" spans="1:60" ht="25.5" x14ac:dyDescent="0.25">
      <c r="A20" s="59">
        <v>1</v>
      </c>
      <c r="B20" s="60" t="s">
        <v>141</v>
      </c>
      <c r="C20" s="60" t="s">
        <v>98</v>
      </c>
      <c r="D20" s="60" t="s">
        <v>178</v>
      </c>
      <c r="E20" s="60" t="s">
        <v>142</v>
      </c>
      <c r="F20" s="61" t="s">
        <v>143</v>
      </c>
      <c r="G20" s="62" t="s">
        <v>98</v>
      </c>
      <c r="H20" s="63" t="s">
        <v>144</v>
      </c>
      <c r="I20" s="129" t="s">
        <v>145</v>
      </c>
      <c r="J20" s="60" t="s">
        <v>146</v>
      </c>
      <c r="K20" s="64">
        <v>43258</v>
      </c>
      <c r="L20" s="30">
        <v>240000</v>
      </c>
      <c r="M20" s="62">
        <v>12340</v>
      </c>
      <c r="N20" s="64">
        <v>43252</v>
      </c>
      <c r="O20" s="64">
        <v>43616</v>
      </c>
      <c r="P20" s="60">
        <v>111</v>
      </c>
      <c r="Q20" s="60" t="s">
        <v>98</v>
      </c>
      <c r="R20" s="30" t="s">
        <v>98</v>
      </c>
      <c r="S20" s="30" t="s">
        <v>98</v>
      </c>
      <c r="T20" s="60" t="s">
        <v>96</v>
      </c>
      <c r="U20" s="65" t="s">
        <v>150</v>
      </c>
      <c r="V20" s="66" t="s">
        <v>151</v>
      </c>
      <c r="W20" s="66" t="s">
        <v>147</v>
      </c>
      <c r="X20" s="66" t="s">
        <v>148</v>
      </c>
      <c r="Y20" s="65" t="s">
        <v>156</v>
      </c>
      <c r="Z20" s="67">
        <v>43617</v>
      </c>
      <c r="AA20" s="67">
        <v>43982</v>
      </c>
      <c r="AB20" s="67" t="s">
        <v>98</v>
      </c>
      <c r="AC20" s="67" t="s">
        <v>98</v>
      </c>
      <c r="AD20" s="23">
        <v>0</v>
      </c>
      <c r="AE20" s="23">
        <v>0</v>
      </c>
      <c r="AF20" s="67" t="s">
        <v>98</v>
      </c>
      <c r="AG20" s="67" t="s">
        <v>98</v>
      </c>
      <c r="AH20" s="23">
        <v>0</v>
      </c>
      <c r="AI20" s="3">
        <f>L20-AE20+AD20+AH20</f>
        <v>240000</v>
      </c>
      <c r="AJ20" s="30">
        <v>339911</v>
      </c>
      <c r="AK20" s="29">
        <v>72345</v>
      </c>
      <c r="AL20" s="31">
        <f>AJ20+AK20</f>
        <v>412256</v>
      </c>
      <c r="AM20" s="60" t="s">
        <v>98</v>
      </c>
      <c r="AN20" s="60" t="s">
        <v>98</v>
      </c>
      <c r="AO20" s="60" t="s">
        <v>98</v>
      </c>
      <c r="AP20" s="60" t="s">
        <v>98</v>
      </c>
      <c r="AQ20" s="60" t="s">
        <v>157</v>
      </c>
      <c r="AR20" s="60" t="s">
        <v>158</v>
      </c>
      <c r="AS20" s="62">
        <v>12326</v>
      </c>
      <c r="AT20" s="64">
        <v>43270</v>
      </c>
      <c r="AU20" s="62">
        <v>12326</v>
      </c>
      <c r="AV20" s="64">
        <v>43270</v>
      </c>
      <c r="AW20" s="60" t="s">
        <v>98</v>
      </c>
      <c r="AX20" s="60" t="s">
        <v>98</v>
      </c>
      <c r="AY20" s="60" t="s">
        <v>98</v>
      </c>
      <c r="AZ20" s="60" t="s">
        <v>98</v>
      </c>
      <c r="BA20" s="60" t="s">
        <v>98</v>
      </c>
      <c r="BB20" s="60" t="s">
        <v>98</v>
      </c>
      <c r="BC20" s="60" t="s">
        <v>98</v>
      </c>
      <c r="BD20" s="60" t="s">
        <v>98</v>
      </c>
      <c r="BE20" s="60" t="s">
        <v>98</v>
      </c>
      <c r="BF20" s="60" t="s">
        <v>98</v>
      </c>
      <c r="BG20" s="60" t="s">
        <v>98</v>
      </c>
      <c r="BH20" s="68" t="s">
        <v>98</v>
      </c>
    </row>
    <row r="21" spans="1:60" ht="25.5" x14ac:dyDescent="0.25">
      <c r="A21" s="69"/>
      <c r="B21" s="70"/>
      <c r="C21" s="70"/>
      <c r="D21" s="70"/>
      <c r="E21" s="70"/>
      <c r="F21" s="71"/>
      <c r="G21" s="72"/>
      <c r="H21" s="73"/>
      <c r="I21" s="130"/>
      <c r="J21" s="70"/>
      <c r="K21" s="74"/>
      <c r="L21" s="27"/>
      <c r="M21" s="72"/>
      <c r="N21" s="74"/>
      <c r="O21" s="74"/>
      <c r="P21" s="70"/>
      <c r="Q21" s="70"/>
      <c r="R21" s="27"/>
      <c r="S21" s="27"/>
      <c r="T21" s="70"/>
      <c r="U21" s="75" t="s">
        <v>150</v>
      </c>
      <c r="V21" s="76" t="s">
        <v>152</v>
      </c>
      <c r="W21" s="76" t="s">
        <v>159</v>
      </c>
      <c r="X21" s="76" t="s">
        <v>160</v>
      </c>
      <c r="Y21" s="75" t="s">
        <v>156</v>
      </c>
      <c r="Z21" s="77">
        <v>43983</v>
      </c>
      <c r="AA21" s="77">
        <v>44347</v>
      </c>
      <c r="AB21" s="77" t="s">
        <v>98</v>
      </c>
      <c r="AC21" s="77" t="s">
        <v>98</v>
      </c>
      <c r="AD21" s="24">
        <v>0</v>
      </c>
      <c r="AE21" s="24">
        <v>0</v>
      </c>
      <c r="AF21" s="77" t="s">
        <v>98</v>
      </c>
      <c r="AG21" s="77" t="s">
        <v>98</v>
      </c>
      <c r="AH21" s="24">
        <v>0</v>
      </c>
      <c r="AI21" s="5">
        <f t="shared" ref="AI21:AI41" si="0">L21-AE21+AD21+AH21</f>
        <v>0</v>
      </c>
      <c r="AJ21" s="27"/>
      <c r="AK21" s="26"/>
      <c r="AL21" s="28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</row>
    <row r="22" spans="1:60" ht="25.5" x14ac:dyDescent="0.25">
      <c r="A22" s="69"/>
      <c r="B22" s="70"/>
      <c r="C22" s="70"/>
      <c r="D22" s="70"/>
      <c r="E22" s="70"/>
      <c r="F22" s="71"/>
      <c r="G22" s="72"/>
      <c r="H22" s="73"/>
      <c r="I22" s="130"/>
      <c r="J22" s="70"/>
      <c r="K22" s="74"/>
      <c r="L22" s="27"/>
      <c r="M22" s="72"/>
      <c r="N22" s="74"/>
      <c r="O22" s="74"/>
      <c r="P22" s="70"/>
      <c r="Q22" s="70"/>
      <c r="R22" s="27"/>
      <c r="S22" s="27"/>
      <c r="T22" s="70"/>
      <c r="U22" s="75" t="s">
        <v>150</v>
      </c>
      <c r="V22" s="76" t="s">
        <v>153</v>
      </c>
      <c r="W22" s="76" t="s">
        <v>161</v>
      </c>
      <c r="X22" s="76" t="s">
        <v>162</v>
      </c>
      <c r="Y22" s="75" t="s">
        <v>156</v>
      </c>
      <c r="Z22" s="77">
        <v>44348</v>
      </c>
      <c r="AA22" s="77">
        <v>44712</v>
      </c>
      <c r="AB22" s="77" t="s">
        <v>98</v>
      </c>
      <c r="AC22" s="78">
        <v>0.35</v>
      </c>
      <c r="AD22" s="24">
        <v>0</v>
      </c>
      <c r="AE22" s="24">
        <v>84000</v>
      </c>
      <c r="AF22" s="77" t="s">
        <v>98</v>
      </c>
      <c r="AG22" s="77" t="s">
        <v>98</v>
      </c>
      <c r="AH22" s="24">
        <v>0</v>
      </c>
      <c r="AI22" s="5">
        <f>L20-AE22+AD22+AH22</f>
        <v>156000</v>
      </c>
      <c r="AJ22" s="27"/>
      <c r="AK22" s="26"/>
      <c r="AL22" s="28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</row>
    <row r="23" spans="1:60" ht="25.5" x14ac:dyDescent="0.25">
      <c r="A23" s="69"/>
      <c r="B23" s="70"/>
      <c r="C23" s="70"/>
      <c r="D23" s="70"/>
      <c r="E23" s="70"/>
      <c r="F23" s="71"/>
      <c r="G23" s="72"/>
      <c r="H23" s="73"/>
      <c r="I23" s="130"/>
      <c r="J23" s="70"/>
      <c r="K23" s="74"/>
      <c r="L23" s="27"/>
      <c r="M23" s="72"/>
      <c r="N23" s="74"/>
      <c r="O23" s="74"/>
      <c r="P23" s="70"/>
      <c r="Q23" s="70"/>
      <c r="R23" s="27"/>
      <c r="S23" s="27"/>
      <c r="T23" s="70"/>
      <c r="U23" s="75" t="s">
        <v>150</v>
      </c>
      <c r="V23" s="76" t="s">
        <v>154</v>
      </c>
      <c r="W23" s="76" t="s">
        <v>163</v>
      </c>
      <c r="X23" s="76" t="s">
        <v>164</v>
      </c>
      <c r="Y23" s="75" t="s">
        <v>156</v>
      </c>
      <c r="Z23" s="77">
        <v>44713</v>
      </c>
      <c r="AA23" s="77">
        <v>45077</v>
      </c>
      <c r="AB23" s="79">
        <v>0.113</v>
      </c>
      <c r="AC23" s="77" t="s">
        <v>98</v>
      </c>
      <c r="AD23" s="24">
        <v>17628</v>
      </c>
      <c r="AE23" s="24">
        <v>0</v>
      </c>
      <c r="AF23" s="77" t="s">
        <v>98</v>
      </c>
      <c r="AG23" s="77" t="s">
        <v>98</v>
      </c>
      <c r="AH23" s="24">
        <v>0</v>
      </c>
      <c r="AI23" s="5">
        <f>AI22-AE23+AD23+AH23</f>
        <v>173628</v>
      </c>
      <c r="AJ23" s="27"/>
      <c r="AK23" s="26"/>
      <c r="AL23" s="28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</row>
    <row r="24" spans="1:60" ht="25.5" x14ac:dyDescent="0.25">
      <c r="A24" s="69"/>
      <c r="B24" s="70"/>
      <c r="C24" s="70"/>
      <c r="D24" s="70"/>
      <c r="E24" s="70"/>
      <c r="F24" s="71"/>
      <c r="G24" s="72"/>
      <c r="H24" s="73"/>
      <c r="I24" s="130"/>
      <c r="J24" s="70"/>
      <c r="K24" s="74"/>
      <c r="L24" s="27"/>
      <c r="M24" s="72"/>
      <c r="N24" s="74"/>
      <c r="O24" s="74"/>
      <c r="P24" s="70"/>
      <c r="Q24" s="70"/>
      <c r="R24" s="27"/>
      <c r="S24" s="27"/>
      <c r="T24" s="70"/>
      <c r="U24" s="75" t="s">
        <v>150</v>
      </c>
      <c r="V24" s="76" t="s">
        <v>155</v>
      </c>
      <c r="W24" s="76" t="s">
        <v>165</v>
      </c>
      <c r="X24" s="76" t="s">
        <v>166</v>
      </c>
      <c r="Y24" s="75" t="s">
        <v>156</v>
      </c>
      <c r="Z24" s="77">
        <v>45078</v>
      </c>
      <c r="AA24" s="77">
        <v>45443</v>
      </c>
      <c r="AB24" s="77"/>
      <c r="AC24" s="77"/>
      <c r="AD24" s="24"/>
      <c r="AE24" s="24"/>
      <c r="AF24" s="77"/>
      <c r="AG24" s="77"/>
      <c r="AH24" s="24"/>
      <c r="AI24" s="5">
        <f t="shared" si="0"/>
        <v>0</v>
      </c>
      <c r="AJ24" s="27"/>
      <c r="AK24" s="26"/>
      <c r="AL24" s="28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</row>
    <row r="25" spans="1:60" ht="12.75" customHeight="1" x14ac:dyDescent="0.25">
      <c r="A25" s="69">
        <v>2</v>
      </c>
      <c r="B25" s="70" t="s">
        <v>167</v>
      </c>
      <c r="C25" s="70" t="s">
        <v>202</v>
      </c>
      <c r="D25" s="70" t="s">
        <v>199</v>
      </c>
      <c r="E25" s="70" t="s">
        <v>168</v>
      </c>
      <c r="F25" s="70" t="s">
        <v>169</v>
      </c>
      <c r="G25" s="80">
        <v>12447</v>
      </c>
      <c r="H25" s="73" t="s">
        <v>170</v>
      </c>
      <c r="I25" s="130" t="s">
        <v>120</v>
      </c>
      <c r="J25" s="70" t="s">
        <v>121</v>
      </c>
      <c r="K25" s="81">
        <v>43563</v>
      </c>
      <c r="L25" s="27">
        <v>34990.379999999997</v>
      </c>
      <c r="M25" s="80">
        <v>12554</v>
      </c>
      <c r="N25" s="81">
        <v>43563</v>
      </c>
      <c r="O25" s="81">
        <v>43929</v>
      </c>
      <c r="P25" s="70">
        <v>111</v>
      </c>
      <c r="Q25" s="74" t="s">
        <v>98</v>
      </c>
      <c r="R25" s="27" t="s">
        <v>98</v>
      </c>
      <c r="S25" s="27" t="s">
        <v>98</v>
      </c>
      <c r="T25" s="70" t="s">
        <v>171</v>
      </c>
      <c r="U25" s="75" t="s">
        <v>150</v>
      </c>
      <c r="V25" s="77" t="s">
        <v>151</v>
      </c>
      <c r="W25" s="77">
        <v>43929</v>
      </c>
      <c r="X25" s="77" t="s">
        <v>172</v>
      </c>
      <c r="Y25" s="77" t="s">
        <v>173</v>
      </c>
      <c r="Z25" s="77">
        <v>43929</v>
      </c>
      <c r="AA25" s="77">
        <v>44293</v>
      </c>
      <c r="AB25" s="77" t="s">
        <v>98</v>
      </c>
      <c r="AC25" s="77" t="s">
        <v>98</v>
      </c>
      <c r="AD25" s="24">
        <v>0</v>
      </c>
      <c r="AE25" s="24">
        <v>0</v>
      </c>
      <c r="AF25" s="77" t="s">
        <v>98</v>
      </c>
      <c r="AG25" s="77" t="s">
        <v>98</v>
      </c>
      <c r="AH25" s="24">
        <v>0</v>
      </c>
      <c r="AI25" s="5">
        <f t="shared" si="0"/>
        <v>34990.379999999997</v>
      </c>
      <c r="AJ25" s="27">
        <v>34352.720000000001</v>
      </c>
      <c r="AK25" s="26">
        <v>5420.14</v>
      </c>
      <c r="AL25" s="26">
        <f>AJ25+AK25</f>
        <v>39772.86</v>
      </c>
      <c r="AM25" s="70" t="s">
        <v>98</v>
      </c>
      <c r="AN25" s="82" t="s">
        <v>98</v>
      </c>
      <c r="AO25" s="70" t="s">
        <v>98</v>
      </c>
      <c r="AP25" s="70" t="s">
        <v>98</v>
      </c>
      <c r="AQ25" s="70" t="s">
        <v>98</v>
      </c>
      <c r="AR25" s="70" t="s">
        <v>98</v>
      </c>
      <c r="AS25" s="70" t="s">
        <v>98</v>
      </c>
      <c r="AT25" s="70" t="s">
        <v>98</v>
      </c>
      <c r="AU25" s="70" t="s">
        <v>98</v>
      </c>
      <c r="AV25" s="72" t="s">
        <v>98</v>
      </c>
      <c r="AW25" s="72" t="s">
        <v>98</v>
      </c>
      <c r="AX25" s="72" t="s">
        <v>98</v>
      </c>
      <c r="AY25" s="72" t="s">
        <v>98</v>
      </c>
      <c r="AZ25" s="72" t="s">
        <v>98</v>
      </c>
      <c r="BA25" s="72" t="s">
        <v>98</v>
      </c>
      <c r="BB25" s="72" t="s">
        <v>98</v>
      </c>
      <c r="BC25" s="72" t="s">
        <v>98</v>
      </c>
      <c r="BD25" s="72" t="s">
        <v>98</v>
      </c>
      <c r="BE25" s="72" t="s">
        <v>98</v>
      </c>
      <c r="BF25" s="72" t="s">
        <v>98</v>
      </c>
      <c r="BG25" s="72" t="s">
        <v>98</v>
      </c>
      <c r="BH25" s="70" t="s">
        <v>98</v>
      </c>
    </row>
    <row r="26" spans="1:60" ht="25.5" x14ac:dyDescent="0.25">
      <c r="A26" s="69"/>
      <c r="B26" s="70"/>
      <c r="C26" s="70"/>
      <c r="D26" s="70"/>
      <c r="E26" s="70"/>
      <c r="F26" s="70"/>
      <c r="G26" s="80"/>
      <c r="H26" s="73"/>
      <c r="I26" s="130"/>
      <c r="J26" s="70"/>
      <c r="K26" s="81"/>
      <c r="L26" s="27"/>
      <c r="M26" s="80"/>
      <c r="N26" s="81"/>
      <c r="O26" s="81"/>
      <c r="P26" s="70"/>
      <c r="Q26" s="74"/>
      <c r="R26" s="27"/>
      <c r="S26" s="27"/>
      <c r="T26" s="70"/>
      <c r="U26" s="75" t="s">
        <v>150</v>
      </c>
      <c r="V26" s="77" t="s">
        <v>152</v>
      </c>
      <c r="W26" s="77">
        <v>44293</v>
      </c>
      <c r="X26" s="76" t="s">
        <v>174</v>
      </c>
      <c r="Y26" s="77" t="s">
        <v>173</v>
      </c>
      <c r="Z26" s="77">
        <v>44294</v>
      </c>
      <c r="AA26" s="77">
        <v>44658</v>
      </c>
      <c r="AB26" s="77" t="s">
        <v>98</v>
      </c>
      <c r="AC26" s="77" t="s">
        <v>98</v>
      </c>
      <c r="AD26" s="24">
        <v>0</v>
      </c>
      <c r="AE26" s="24">
        <v>0</v>
      </c>
      <c r="AF26" s="77" t="s">
        <v>98</v>
      </c>
      <c r="AG26" s="77" t="s">
        <v>98</v>
      </c>
      <c r="AH26" s="24">
        <v>0</v>
      </c>
      <c r="AI26" s="5">
        <f t="shared" si="0"/>
        <v>0</v>
      </c>
      <c r="AJ26" s="27"/>
      <c r="AK26" s="26"/>
      <c r="AL26" s="26"/>
      <c r="AM26" s="70"/>
      <c r="AN26" s="82"/>
      <c r="AO26" s="70"/>
      <c r="AP26" s="70"/>
      <c r="AQ26" s="70"/>
      <c r="AR26" s="70"/>
      <c r="AS26" s="70"/>
      <c r="AT26" s="70"/>
      <c r="AU26" s="70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0"/>
    </row>
    <row r="27" spans="1:60" ht="25.5" x14ac:dyDescent="0.25">
      <c r="A27" s="69"/>
      <c r="B27" s="70"/>
      <c r="C27" s="70"/>
      <c r="D27" s="70"/>
      <c r="E27" s="70"/>
      <c r="F27" s="70"/>
      <c r="G27" s="80"/>
      <c r="H27" s="73"/>
      <c r="I27" s="130"/>
      <c r="J27" s="70"/>
      <c r="K27" s="81"/>
      <c r="L27" s="27"/>
      <c r="M27" s="80"/>
      <c r="N27" s="81"/>
      <c r="O27" s="81"/>
      <c r="P27" s="70"/>
      <c r="Q27" s="74"/>
      <c r="R27" s="27"/>
      <c r="S27" s="27"/>
      <c r="T27" s="70"/>
      <c r="U27" s="75" t="s">
        <v>150</v>
      </c>
      <c r="V27" s="77" t="s">
        <v>153</v>
      </c>
      <c r="W27" s="77">
        <v>44658</v>
      </c>
      <c r="X27" s="76" t="s">
        <v>175</v>
      </c>
      <c r="Y27" s="77" t="s">
        <v>173</v>
      </c>
      <c r="Z27" s="77">
        <v>44659</v>
      </c>
      <c r="AA27" s="77">
        <v>45023</v>
      </c>
      <c r="AB27" s="77" t="s">
        <v>98</v>
      </c>
      <c r="AC27" s="77" t="s">
        <v>98</v>
      </c>
      <c r="AD27" s="24">
        <v>0</v>
      </c>
      <c r="AE27" s="24">
        <v>0</v>
      </c>
      <c r="AF27" s="77" t="s">
        <v>98</v>
      </c>
      <c r="AG27" s="77" t="s">
        <v>98</v>
      </c>
      <c r="AH27" s="24">
        <v>0</v>
      </c>
      <c r="AI27" s="5">
        <f t="shared" si="0"/>
        <v>0</v>
      </c>
      <c r="AJ27" s="27"/>
      <c r="AK27" s="26"/>
      <c r="AL27" s="26"/>
      <c r="AM27" s="70"/>
      <c r="AN27" s="82"/>
      <c r="AO27" s="70"/>
      <c r="AP27" s="70"/>
      <c r="AQ27" s="70"/>
      <c r="AR27" s="70"/>
      <c r="AS27" s="70"/>
      <c r="AT27" s="70"/>
      <c r="AU27" s="70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0"/>
    </row>
    <row r="28" spans="1:60" ht="45.75" customHeight="1" x14ac:dyDescent="0.25">
      <c r="A28" s="69"/>
      <c r="B28" s="70"/>
      <c r="C28" s="70"/>
      <c r="D28" s="70"/>
      <c r="E28" s="70"/>
      <c r="F28" s="70"/>
      <c r="G28" s="80"/>
      <c r="H28" s="73"/>
      <c r="I28" s="130"/>
      <c r="J28" s="70"/>
      <c r="K28" s="81"/>
      <c r="L28" s="27"/>
      <c r="M28" s="80"/>
      <c r="N28" s="81"/>
      <c r="O28" s="81"/>
      <c r="P28" s="70"/>
      <c r="Q28" s="74"/>
      <c r="R28" s="27"/>
      <c r="S28" s="27"/>
      <c r="T28" s="70"/>
      <c r="U28" s="75" t="s">
        <v>150</v>
      </c>
      <c r="V28" s="77" t="s">
        <v>154</v>
      </c>
      <c r="W28" s="77">
        <v>45026</v>
      </c>
      <c r="X28" s="76" t="s">
        <v>176</v>
      </c>
      <c r="Y28" s="75" t="s">
        <v>173</v>
      </c>
      <c r="Z28" s="77">
        <v>45024</v>
      </c>
      <c r="AA28" s="77">
        <v>45390</v>
      </c>
      <c r="AB28" s="77" t="s">
        <v>98</v>
      </c>
      <c r="AC28" s="77" t="s">
        <v>98</v>
      </c>
      <c r="AD28" s="24">
        <v>0</v>
      </c>
      <c r="AE28" s="24">
        <v>0</v>
      </c>
      <c r="AF28" s="77" t="s">
        <v>98</v>
      </c>
      <c r="AG28" s="77" t="s">
        <v>98</v>
      </c>
      <c r="AH28" s="24">
        <v>0</v>
      </c>
      <c r="AI28" s="5">
        <f t="shared" si="0"/>
        <v>0</v>
      </c>
      <c r="AJ28" s="27"/>
      <c r="AK28" s="26"/>
      <c r="AL28" s="26"/>
      <c r="AM28" s="70"/>
      <c r="AN28" s="82"/>
      <c r="AO28" s="70"/>
      <c r="AP28" s="70"/>
      <c r="AQ28" s="70"/>
      <c r="AR28" s="70"/>
      <c r="AS28" s="70"/>
      <c r="AT28" s="70"/>
      <c r="AU28" s="70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0"/>
    </row>
    <row r="29" spans="1:60" ht="25.5" x14ac:dyDescent="0.25">
      <c r="A29" s="69">
        <v>3</v>
      </c>
      <c r="B29" s="70" t="s">
        <v>177</v>
      </c>
      <c r="C29" s="70" t="s">
        <v>179</v>
      </c>
      <c r="D29" s="70" t="s">
        <v>211</v>
      </c>
      <c r="E29" s="70"/>
      <c r="F29" s="71" t="s">
        <v>180</v>
      </c>
      <c r="G29" s="80" t="s">
        <v>98</v>
      </c>
      <c r="H29" s="73" t="s">
        <v>181</v>
      </c>
      <c r="I29" s="130" t="s">
        <v>182</v>
      </c>
      <c r="J29" s="70" t="s">
        <v>183</v>
      </c>
      <c r="K29" s="81">
        <v>43719</v>
      </c>
      <c r="L29" s="27">
        <v>45800</v>
      </c>
      <c r="M29" s="80">
        <v>12648</v>
      </c>
      <c r="N29" s="81">
        <v>43719</v>
      </c>
      <c r="O29" s="81">
        <v>43718</v>
      </c>
      <c r="P29" s="70">
        <v>111</v>
      </c>
      <c r="Q29" s="74" t="s">
        <v>98</v>
      </c>
      <c r="R29" s="27" t="s">
        <v>98</v>
      </c>
      <c r="S29" s="27" t="s">
        <v>98</v>
      </c>
      <c r="T29" s="70" t="s">
        <v>171</v>
      </c>
      <c r="U29" s="75" t="s">
        <v>150</v>
      </c>
      <c r="V29" s="77" t="s">
        <v>151</v>
      </c>
      <c r="W29" s="77">
        <v>44084</v>
      </c>
      <c r="X29" s="83">
        <v>12882</v>
      </c>
      <c r="Y29" s="77" t="s">
        <v>184</v>
      </c>
      <c r="Z29" s="77">
        <v>44085</v>
      </c>
      <c r="AA29" s="77">
        <v>44449</v>
      </c>
      <c r="AB29" s="77" t="s">
        <v>98</v>
      </c>
      <c r="AC29" s="78">
        <v>0.5</v>
      </c>
      <c r="AD29" s="24">
        <v>0</v>
      </c>
      <c r="AE29" s="24">
        <v>22900</v>
      </c>
      <c r="AF29" s="77" t="s">
        <v>98</v>
      </c>
      <c r="AG29" s="77" t="s">
        <v>98</v>
      </c>
      <c r="AH29" s="24">
        <v>0</v>
      </c>
      <c r="AI29" s="5">
        <f>L29-AE29+AD29+AH29</f>
        <v>22900</v>
      </c>
      <c r="AJ29" s="27">
        <v>53127.43</v>
      </c>
      <c r="AK29" s="26">
        <v>11815.75</v>
      </c>
      <c r="AL29" s="28">
        <f>AJ29+AK29</f>
        <v>64943.18</v>
      </c>
      <c r="AM29" s="70" t="s">
        <v>119</v>
      </c>
      <c r="AN29" s="82">
        <v>12584</v>
      </c>
      <c r="AO29" s="70" t="s">
        <v>187</v>
      </c>
      <c r="AP29" s="72">
        <v>12629</v>
      </c>
      <c r="AQ29" s="70" t="s">
        <v>98</v>
      </c>
      <c r="AR29" s="70" t="s">
        <v>98</v>
      </c>
      <c r="AS29" s="70" t="s">
        <v>98</v>
      </c>
      <c r="AT29" s="70" t="s">
        <v>98</v>
      </c>
      <c r="AU29" s="70" t="s">
        <v>98</v>
      </c>
      <c r="AV29" s="72" t="s">
        <v>98</v>
      </c>
      <c r="AW29" s="72" t="s">
        <v>98</v>
      </c>
      <c r="AX29" s="72" t="s">
        <v>98</v>
      </c>
      <c r="AY29" s="72" t="s">
        <v>98</v>
      </c>
      <c r="AZ29" s="72" t="s">
        <v>98</v>
      </c>
      <c r="BA29" s="72" t="s">
        <v>98</v>
      </c>
      <c r="BB29" s="72" t="s">
        <v>98</v>
      </c>
      <c r="BC29" s="72" t="s">
        <v>98</v>
      </c>
      <c r="BD29" s="72" t="s">
        <v>98</v>
      </c>
      <c r="BE29" s="72" t="s">
        <v>98</v>
      </c>
      <c r="BF29" s="72" t="s">
        <v>98</v>
      </c>
      <c r="BG29" s="72" t="s">
        <v>98</v>
      </c>
      <c r="BH29" s="70" t="s">
        <v>98</v>
      </c>
    </row>
    <row r="30" spans="1:60" ht="25.5" x14ac:dyDescent="0.25">
      <c r="A30" s="69"/>
      <c r="B30" s="70"/>
      <c r="C30" s="70"/>
      <c r="D30" s="70"/>
      <c r="E30" s="70"/>
      <c r="F30" s="71"/>
      <c r="G30" s="80"/>
      <c r="H30" s="73"/>
      <c r="I30" s="130"/>
      <c r="J30" s="70"/>
      <c r="K30" s="81"/>
      <c r="L30" s="27"/>
      <c r="M30" s="80"/>
      <c r="N30" s="81"/>
      <c r="O30" s="81"/>
      <c r="P30" s="70"/>
      <c r="Q30" s="74"/>
      <c r="R30" s="27"/>
      <c r="S30" s="27"/>
      <c r="T30" s="70"/>
      <c r="U30" s="75" t="s">
        <v>150</v>
      </c>
      <c r="V30" s="77" t="s">
        <v>152</v>
      </c>
      <c r="W30" s="77">
        <v>44449</v>
      </c>
      <c r="X30" s="76" t="s">
        <v>185</v>
      </c>
      <c r="Y30" s="77" t="s">
        <v>184</v>
      </c>
      <c r="Z30" s="77">
        <v>44450</v>
      </c>
      <c r="AA30" s="77">
        <v>44814</v>
      </c>
      <c r="AB30" s="77" t="s">
        <v>186</v>
      </c>
      <c r="AC30" s="77" t="s">
        <v>98</v>
      </c>
      <c r="AD30" s="24">
        <v>2000.04</v>
      </c>
      <c r="AE30" s="24">
        <v>0</v>
      </c>
      <c r="AF30" s="77" t="s">
        <v>98</v>
      </c>
      <c r="AG30" s="77" t="s">
        <v>98</v>
      </c>
      <c r="AH30" s="24">
        <v>0</v>
      </c>
      <c r="AI30" s="5">
        <f>AI29-AE30+AD30+AH30</f>
        <v>24900.04</v>
      </c>
      <c r="AJ30" s="27"/>
      <c r="AK30" s="26"/>
      <c r="AL30" s="28"/>
      <c r="AM30" s="70"/>
      <c r="AN30" s="82"/>
      <c r="AO30" s="70"/>
      <c r="AP30" s="70"/>
      <c r="AQ30" s="70"/>
      <c r="AR30" s="70"/>
      <c r="AS30" s="70"/>
      <c r="AT30" s="70"/>
      <c r="AU30" s="70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0"/>
    </row>
    <row r="31" spans="1:60" ht="25.5" x14ac:dyDescent="0.25">
      <c r="A31" s="69"/>
      <c r="B31" s="70"/>
      <c r="C31" s="70"/>
      <c r="D31" s="70"/>
      <c r="E31" s="70"/>
      <c r="F31" s="71"/>
      <c r="G31" s="80"/>
      <c r="H31" s="73"/>
      <c r="I31" s="130"/>
      <c r="J31" s="70"/>
      <c r="K31" s="81"/>
      <c r="L31" s="27"/>
      <c r="M31" s="80"/>
      <c r="N31" s="81"/>
      <c r="O31" s="81"/>
      <c r="P31" s="70"/>
      <c r="Q31" s="74"/>
      <c r="R31" s="27"/>
      <c r="S31" s="27"/>
      <c r="T31" s="70"/>
      <c r="U31" s="75" t="s">
        <v>150</v>
      </c>
      <c r="V31" s="77" t="s">
        <v>153</v>
      </c>
      <c r="W31" s="77">
        <v>44814</v>
      </c>
      <c r="X31" s="76" t="s">
        <v>185</v>
      </c>
      <c r="Y31" s="77" t="s">
        <v>184</v>
      </c>
      <c r="Z31" s="77">
        <v>44815</v>
      </c>
      <c r="AA31" s="77">
        <v>45179</v>
      </c>
      <c r="AB31" s="79">
        <v>9.1200000000000003E-2</v>
      </c>
      <c r="AC31" s="77" t="s">
        <v>98</v>
      </c>
      <c r="AD31" s="24">
        <v>2270.88</v>
      </c>
      <c r="AE31" s="24">
        <v>0</v>
      </c>
      <c r="AF31" s="77" t="s">
        <v>98</v>
      </c>
      <c r="AG31" s="77" t="s">
        <v>98</v>
      </c>
      <c r="AH31" s="24">
        <v>0</v>
      </c>
      <c r="AI31" s="5">
        <f>AI30-AE31+AD31+AH31</f>
        <v>27170.920000000002</v>
      </c>
      <c r="AJ31" s="27"/>
      <c r="AK31" s="26"/>
      <c r="AL31" s="28"/>
      <c r="AM31" s="70"/>
      <c r="AN31" s="82"/>
      <c r="AO31" s="70"/>
      <c r="AP31" s="70"/>
      <c r="AQ31" s="70"/>
      <c r="AR31" s="70"/>
      <c r="AS31" s="70"/>
      <c r="AT31" s="70"/>
      <c r="AU31" s="70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0"/>
    </row>
    <row r="32" spans="1:60" ht="25.5" x14ac:dyDescent="0.25">
      <c r="A32" s="69"/>
      <c r="B32" s="70"/>
      <c r="C32" s="70"/>
      <c r="D32" s="70"/>
      <c r="E32" s="70"/>
      <c r="F32" s="71"/>
      <c r="G32" s="80"/>
      <c r="H32" s="73"/>
      <c r="I32" s="130"/>
      <c r="J32" s="70"/>
      <c r="K32" s="81"/>
      <c r="L32" s="27"/>
      <c r="M32" s="80"/>
      <c r="N32" s="81"/>
      <c r="O32" s="81"/>
      <c r="P32" s="70"/>
      <c r="Q32" s="74"/>
      <c r="R32" s="27"/>
      <c r="S32" s="27"/>
      <c r="T32" s="70"/>
      <c r="U32" s="75" t="s">
        <v>150</v>
      </c>
      <c r="V32" s="77" t="s">
        <v>154</v>
      </c>
      <c r="W32" s="77">
        <v>45173</v>
      </c>
      <c r="X32" s="76" t="s">
        <v>188</v>
      </c>
      <c r="Y32" s="77" t="s">
        <v>173</v>
      </c>
      <c r="Z32" s="77">
        <v>45180</v>
      </c>
      <c r="AA32" s="77">
        <v>45545</v>
      </c>
      <c r="AB32" s="79">
        <v>4.36E-2</v>
      </c>
      <c r="AC32" s="77" t="s">
        <v>98</v>
      </c>
      <c r="AD32" s="24">
        <v>1186.92</v>
      </c>
      <c r="AE32" s="24">
        <v>0</v>
      </c>
      <c r="AF32" s="77" t="s">
        <v>98</v>
      </c>
      <c r="AG32" s="77" t="s">
        <v>98</v>
      </c>
      <c r="AH32" s="24">
        <v>0</v>
      </c>
      <c r="AI32" s="5">
        <f>AI31-AE32+AD32+AH32</f>
        <v>28357.840000000004</v>
      </c>
      <c r="AJ32" s="27"/>
      <c r="AK32" s="26"/>
      <c r="AL32" s="28"/>
      <c r="AM32" s="70"/>
      <c r="AN32" s="82"/>
      <c r="AO32" s="70"/>
      <c r="AP32" s="70"/>
      <c r="AQ32" s="70"/>
      <c r="AR32" s="70"/>
      <c r="AS32" s="70"/>
      <c r="AT32" s="70"/>
      <c r="AU32" s="70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0"/>
    </row>
    <row r="33" spans="1:101" ht="12.75" customHeight="1" x14ac:dyDescent="0.25">
      <c r="A33" s="69">
        <v>4</v>
      </c>
      <c r="B33" s="70" t="s">
        <v>189</v>
      </c>
      <c r="C33" s="70" t="s">
        <v>200</v>
      </c>
      <c r="D33" s="70" t="s">
        <v>191</v>
      </c>
      <c r="E33" s="70" t="s">
        <v>190</v>
      </c>
      <c r="F33" s="71" t="s">
        <v>192</v>
      </c>
      <c r="G33" s="80">
        <v>12878</v>
      </c>
      <c r="H33" s="73" t="s">
        <v>193</v>
      </c>
      <c r="I33" s="130" t="s">
        <v>194</v>
      </c>
      <c r="J33" s="70" t="s">
        <v>195</v>
      </c>
      <c r="K33" s="81">
        <v>44175</v>
      </c>
      <c r="L33" s="27">
        <v>11499.96</v>
      </c>
      <c r="M33" s="80">
        <v>12873</v>
      </c>
      <c r="N33" s="81">
        <v>44175</v>
      </c>
      <c r="O33" s="81">
        <v>44174</v>
      </c>
      <c r="P33" s="70">
        <v>111</v>
      </c>
      <c r="Q33" s="74" t="s">
        <v>98</v>
      </c>
      <c r="R33" s="27" t="s">
        <v>98</v>
      </c>
      <c r="S33" s="27" t="s">
        <v>98</v>
      </c>
      <c r="T33" s="70" t="s">
        <v>171</v>
      </c>
      <c r="U33" s="75" t="s">
        <v>150</v>
      </c>
      <c r="V33" s="77" t="s">
        <v>151</v>
      </c>
      <c r="W33" s="77">
        <v>44539</v>
      </c>
      <c r="X33" s="83">
        <v>13181</v>
      </c>
      <c r="Y33" s="77" t="s">
        <v>173</v>
      </c>
      <c r="Z33" s="77">
        <v>44540</v>
      </c>
      <c r="AA33" s="77">
        <v>44904</v>
      </c>
      <c r="AB33" s="79">
        <v>0.1163</v>
      </c>
      <c r="AC33" s="77" t="s">
        <v>98</v>
      </c>
      <c r="AD33" s="24">
        <v>1338</v>
      </c>
      <c r="AE33" s="24">
        <v>0</v>
      </c>
      <c r="AF33" s="77" t="s">
        <v>98</v>
      </c>
      <c r="AG33" s="77" t="s">
        <v>98</v>
      </c>
      <c r="AH33" s="24">
        <v>0</v>
      </c>
      <c r="AI33" s="5">
        <f t="shared" si="0"/>
        <v>12837.96</v>
      </c>
      <c r="AJ33" s="27">
        <v>25722.81</v>
      </c>
      <c r="AK33" s="26">
        <v>7243.98</v>
      </c>
      <c r="AL33" s="28">
        <f>AJ33+AK33</f>
        <v>32966.79</v>
      </c>
      <c r="AM33" s="70" t="s">
        <v>98</v>
      </c>
      <c r="AN33" s="70" t="s">
        <v>98</v>
      </c>
      <c r="AO33" s="70" t="s">
        <v>98</v>
      </c>
      <c r="AP33" s="70" t="s">
        <v>98</v>
      </c>
      <c r="AQ33" s="70" t="s">
        <v>98</v>
      </c>
      <c r="AR33" s="70" t="s">
        <v>98</v>
      </c>
      <c r="AS33" s="70" t="s">
        <v>98</v>
      </c>
      <c r="AT33" s="70" t="s">
        <v>98</v>
      </c>
      <c r="AU33" s="70" t="s">
        <v>98</v>
      </c>
      <c r="AV33" s="72" t="s">
        <v>98</v>
      </c>
      <c r="AW33" s="72" t="s">
        <v>98</v>
      </c>
      <c r="AX33" s="72" t="s">
        <v>98</v>
      </c>
      <c r="AY33" s="72" t="s">
        <v>98</v>
      </c>
      <c r="AZ33" s="72" t="s">
        <v>98</v>
      </c>
      <c r="BA33" s="72" t="s">
        <v>98</v>
      </c>
      <c r="BB33" s="72" t="s">
        <v>98</v>
      </c>
      <c r="BC33" s="72" t="s">
        <v>98</v>
      </c>
      <c r="BD33" s="72" t="s">
        <v>98</v>
      </c>
      <c r="BE33" s="72" t="s">
        <v>98</v>
      </c>
      <c r="BF33" s="72" t="s">
        <v>98</v>
      </c>
      <c r="BG33" s="72" t="s">
        <v>98</v>
      </c>
      <c r="BH33" s="70" t="s">
        <v>98</v>
      </c>
    </row>
    <row r="34" spans="1:101" ht="25.5" x14ac:dyDescent="0.25">
      <c r="A34" s="69"/>
      <c r="B34" s="70"/>
      <c r="C34" s="70"/>
      <c r="D34" s="70"/>
      <c r="E34" s="70"/>
      <c r="F34" s="71"/>
      <c r="G34" s="80"/>
      <c r="H34" s="73"/>
      <c r="I34" s="130"/>
      <c r="J34" s="70"/>
      <c r="K34" s="81"/>
      <c r="L34" s="27"/>
      <c r="M34" s="80"/>
      <c r="N34" s="81"/>
      <c r="O34" s="81"/>
      <c r="P34" s="70"/>
      <c r="Q34" s="74"/>
      <c r="R34" s="27"/>
      <c r="S34" s="27"/>
      <c r="T34" s="70"/>
      <c r="U34" s="75" t="s">
        <v>150</v>
      </c>
      <c r="V34" s="77" t="s">
        <v>152</v>
      </c>
      <c r="W34" s="77">
        <v>44903</v>
      </c>
      <c r="X34" s="76" t="s">
        <v>196</v>
      </c>
      <c r="Y34" s="77" t="s">
        <v>173</v>
      </c>
      <c r="Z34" s="77">
        <v>44905</v>
      </c>
      <c r="AA34" s="77">
        <v>45269</v>
      </c>
      <c r="AB34" s="20">
        <v>8.6900000000000005E-2</v>
      </c>
      <c r="AC34" s="77" t="s">
        <v>98</v>
      </c>
      <c r="AD34" s="24">
        <v>1116.72</v>
      </c>
      <c r="AE34" s="24">
        <v>0</v>
      </c>
      <c r="AF34" s="77" t="s">
        <v>98</v>
      </c>
      <c r="AG34" s="77" t="s">
        <v>98</v>
      </c>
      <c r="AH34" s="24">
        <v>0</v>
      </c>
      <c r="AI34" s="5">
        <f>AI33+AD34</f>
        <v>13954.679999999998</v>
      </c>
      <c r="AJ34" s="27"/>
      <c r="AK34" s="26"/>
      <c r="AL34" s="28"/>
      <c r="AM34" s="70"/>
      <c r="AN34" s="70"/>
      <c r="AO34" s="70"/>
      <c r="AP34" s="70"/>
      <c r="AQ34" s="70"/>
      <c r="AR34" s="70"/>
      <c r="AS34" s="70"/>
      <c r="AT34" s="70"/>
      <c r="AU34" s="70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0"/>
    </row>
    <row r="35" spans="1:101" ht="25.5" x14ac:dyDescent="0.25">
      <c r="A35" s="69"/>
      <c r="B35" s="70"/>
      <c r="C35" s="70"/>
      <c r="D35" s="70"/>
      <c r="E35" s="70"/>
      <c r="F35" s="71"/>
      <c r="G35" s="80"/>
      <c r="H35" s="73"/>
      <c r="I35" s="130"/>
      <c r="J35" s="70"/>
      <c r="K35" s="81"/>
      <c r="L35" s="27"/>
      <c r="M35" s="80"/>
      <c r="N35" s="81"/>
      <c r="O35" s="81"/>
      <c r="P35" s="70"/>
      <c r="Q35" s="74"/>
      <c r="R35" s="27"/>
      <c r="S35" s="27"/>
      <c r="T35" s="70"/>
      <c r="U35" s="75" t="s">
        <v>150</v>
      </c>
      <c r="V35" s="77" t="s">
        <v>153</v>
      </c>
      <c r="W35" s="77">
        <v>45261</v>
      </c>
      <c r="X35" s="76" t="s">
        <v>197</v>
      </c>
      <c r="Y35" s="77" t="s">
        <v>173</v>
      </c>
      <c r="Z35" s="77">
        <v>45270</v>
      </c>
      <c r="AA35" s="77">
        <v>45635</v>
      </c>
      <c r="AB35" s="20">
        <v>3.8199999999999998E-2</v>
      </c>
      <c r="AC35" s="77" t="s">
        <v>98</v>
      </c>
      <c r="AD35" s="24">
        <v>533.28</v>
      </c>
      <c r="AE35" s="24">
        <v>0</v>
      </c>
      <c r="AF35" s="77" t="s">
        <v>98</v>
      </c>
      <c r="AG35" s="77" t="s">
        <v>98</v>
      </c>
      <c r="AH35" s="24">
        <v>0</v>
      </c>
      <c r="AI35" s="5">
        <f>L35-AE35+AD35+AH35+AI34</f>
        <v>14487.96</v>
      </c>
      <c r="AJ35" s="27"/>
      <c r="AK35" s="26"/>
      <c r="AL35" s="28"/>
      <c r="AM35" s="70"/>
      <c r="AN35" s="70"/>
      <c r="AO35" s="70"/>
      <c r="AP35" s="70"/>
      <c r="AQ35" s="70"/>
      <c r="AR35" s="70"/>
      <c r="AS35" s="70"/>
      <c r="AT35" s="70"/>
      <c r="AU35" s="70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0"/>
    </row>
    <row r="36" spans="1:101" s="85" customFormat="1" ht="12.75" customHeight="1" x14ac:dyDescent="0.25">
      <c r="A36" s="69">
        <v>5</v>
      </c>
      <c r="B36" s="70" t="s">
        <v>198</v>
      </c>
      <c r="C36" s="70" t="s">
        <v>201</v>
      </c>
      <c r="D36" s="70" t="s">
        <v>199</v>
      </c>
      <c r="E36" s="70" t="s">
        <v>97</v>
      </c>
      <c r="F36" s="71" t="s">
        <v>203</v>
      </c>
      <c r="G36" s="72">
        <v>12893</v>
      </c>
      <c r="H36" s="73" t="s">
        <v>204</v>
      </c>
      <c r="I36" s="130" t="s">
        <v>205</v>
      </c>
      <c r="J36" s="70" t="s">
        <v>206</v>
      </c>
      <c r="K36" s="81">
        <v>44180</v>
      </c>
      <c r="L36" s="27">
        <v>81000</v>
      </c>
      <c r="M36" s="80">
        <v>12946</v>
      </c>
      <c r="N36" s="81">
        <v>44180</v>
      </c>
      <c r="O36" s="81">
        <v>44544</v>
      </c>
      <c r="P36" s="70">
        <v>111</v>
      </c>
      <c r="Q36" s="74" t="s">
        <v>98</v>
      </c>
      <c r="R36" s="27" t="s">
        <v>98</v>
      </c>
      <c r="S36" s="27" t="s">
        <v>98</v>
      </c>
      <c r="T36" s="70" t="s">
        <v>171</v>
      </c>
      <c r="U36" s="75" t="s">
        <v>150</v>
      </c>
      <c r="V36" s="77" t="s">
        <v>207</v>
      </c>
      <c r="W36" s="77">
        <v>44545</v>
      </c>
      <c r="X36" s="4">
        <v>13184</v>
      </c>
      <c r="Y36" s="77" t="s">
        <v>173</v>
      </c>
      <c r="Z36" s="77">
        <v>44545</v>
      </c>
      <c r="AA36" s="77">
        <v>44909</v>
      </c>
      <c r="AB36" s="77" t="s">
        <v>98</v>
      </c>
      <c r="AC36" s="20">
        <v>0.12590000000000001</v>
      </c>
      <c r="AD36" s="24">
        <v>0</v>
      </c>
      <c r="AE36" s="24">
        <v>10200</v>
      </c>
      <c r="AF36" s="77" t="s">
        <v>98</v>
      </c>
      <c r="AG36" s="77" t="s">
        <v>98</v>
      </c>
      <c r="AH36" s="24">
        <v>0</v>
      </c>
      <c r="AI36" s="5">
        <f t="shared" si="0"/>
        <v>70800</v>
      </c>
      <c r="AJ36" s="27">
        <v>138453.32999999999</v>
      </c>
      <c r="AK36" s="26">
        <v>29500</v>
      </c>
      <c r="AL36" s="28">
        <f>AJ36+AK36</f>
        <v>167953.33</v>
      </c>
      <c r="AM36" s="70" t="s">
        <v>98</v>
      </c>
      <c r="AN36" s="70" t="s">
        <v>98</v>
      </c>
      <c r="AO36" s="70" t="s">
        <v>98</v>
      </c>
      <c r="AP36" s="70" t="s">
        <v>98</v>
      </c>
      <c r="AQ36" s="70" t="s">
        <v>98</v>
      </c>
      <c r="AR36" s="70" t="s">
        <v>98</v>
      </c>
      <c r="AS36" s="70" t="s">
        <v>98</v>
      </c>
      <c r="AT36" s="70" t="s">
        <v>98</v>
      </c>
      <c r="AU36" s="70" t="s">
        <v>98</v>
      </c>
      <c r="AV36" s="70" t="s">
        <v>98</v>
      </c>
      <c r="AW36" s="70" t="s">
        <v>98</v>
      </c>
      <c r="AX36" s="70" t="s">
        <v>98</v>
      </c>
      <c r="AY36" s="70" t="s">
        <v>98</v>
      </c>
      <c r="AZ36" s="70" t="s">
        <v>98</v>
      </c>
      <c r="BA36" s="70" t="s">
        <v>98</v>
      </c>
      <c r="BB36" s="70" t="s">
        <v>98</v>
      </c>
      <c r="BC36" s="70" t="s">
        <v>98</v>
      </c>
      <c r="BD36" s="70" t="s">
        <v>98</v>
      </c>
      <c r="BE36" s="70" t="s">
        <v>98</v>
      </c>
      <c r="BF36" s="70" t="s">
        <v>98</v>
      </c>
      <c r="BG36" s="70" t="s">
        <v>98</v>
      </c>
      <c r="BH36" s="70" t="s">
        <v>98</v>
      </c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84"/>
    </row>
    <row r="37" spans="1:101" s="85" customFormat="1" ht="25.5" x14ac:dyDescent="0.25">
      <c r="A37" s="69"/>
      <c r="B37" s="70"/>
      <c r="C37" s="70"/>
      <c r="D37" s="70"/>
      <c r="E37" s="70"/>
      <c r="F37" s="71"/>
      <c r="G37" s="72"/>
      <c r="H37" s="73"/>
      <c r="I37" s="130"/>
      <c r="J37" s="70"/>
      <c r="K37" s="81"/>
      <c r="L37" s="27"/>
      <c r="M37" s="80"/>
      <c r="N37" s="81"/>
      <c r="O37" s="81"/>
      <c r="P37" s="70"/>
      <c r="Q37" s="74"/>
      <c r="R37" s="27"/>
      <c r="S37" s="27"/>
      <c r="T37" s="70"/>
      <c r="U37" s="75" t="s">
        <v>150</v>
      </c>
      <c r="V37" s="77" t="s">
        <v>152</v>
      </c>
      <c r="W37" s="77">
        <v>44909</v>
      </c>
      <c r="X37" s="76" t="s">
        <v>208</v>
      </c>
      <c r="Y37" s="77" t="s">
        <v>173</v>
      </c>
      <c r="Z37" s="77">
        <v>44910</v>
      </c>
      <c r="AA37" s="77">
        <v>45274</v>
      </c>
      <c r="AB37" s="77" t="s">
        <v>98</v>
      </c>
      <c r="AC37" s="77" t="s">
        <v>98</v>
      </c>
      <c r="AD37" s="24">
        <v>0</v>
      </c>
      <c r="AE37" s="24">
        <v>0</v>
      </c>
      <c r="AF37" s="77" t="s">
        <v>98</v>
      </c>
      <c r="AG37" s="77" t="s">
        <v>98</v>
      </c>
      <c r="AH37" s="24">
        <v>0</v>
      </c>
      <c r="AI37" s="5">
        <f>AI36</f>
        <v>70800</v>
      </c>
      <c r="AJ37" s="27"/>
      <c r="AK37" s="26"/>
      <c r="AL37" s="28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6"/>
      <c r="CT37" s="36"/>
      <c r="CU37" s="36"/>
      <c r="CV37" s="36"/>
      <c r="CW37" s="84"/>
    </row>
    <row r="38" spans="1:101" s="85" customFormat="1" ht="25.5" x14ac:dyDescent="0.25">
      <c r="A38" s="69"/>
      <c r="B38" s="70"/>
      <c r="C38" s="70"/>
      <c r="D38" s="70"/>
      <c r="E38" s="70"/>
      <c r="F38" s="71"/>
      <c r="G38" s="72"/>
      <c r="H38" s="73"/>
      <c r="I38" s="130"/>
      <c r="J38" s="70"/>
      <c r="K38" s="81"/>
      <c r="L38" s="27"/>
      <c r="M38" s="80"/>
      <c r="N38" s="81"/>
      <c r="O38" s="81"/>
      <c r="P38" s="70"/>
      <c r="Q38" s="74"/>
      <c r="R38" s="27"/>
      <c r="S38" s="27"/>
      <c r="T38" s="70"/>
      <c r="U38" s="75" t="s">
        <v>150</v>
      </c>
      <c r="V38" s="77" t="s">
        <v>153</v>
      </c>
      <c r="W38" s="77">
        <v>45264</v>
      </c>
      <c r="X38" s="76" t="s">
        <v>209</v>
      </c>
      <c r="Y38" s="77" t="s">
        <v>173</v>
      </c>
      <c r="Z38" s="77">
        <v>45275</v>
      </c>
      <c r="AA38" s="77">
        <v>45640</v>
      </c>
      <c r="AB38" s="77" t="s">
        <v>98</v>
      </c>
      <c r="AC38" s="77" t="s">
        <v>98</v>
      </c>
      <c r="AD38" s="24">
        <v>0</v>
      </c>
      <c r="AE38" s="24">
        <v>0</v>
      </c>
      <c r="AF38" s="77" t="s">
        <v>98</v>
      </c>
      <c r="AG38" s="77" t="s">
        <v>98</v>
      </c>
      <c r="AH38" s="24">
        <v>0</v>
      </c>
      <c r="AI38" s="5">
        <f>AI37</f>
        <v>70800</v>
      </c>
      <c r="AJ38" s="27"/>
      <c r="AK38" s="26"/>
      <c r="AL38" s="28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84"/>
    </row>
    <row r="39" spans="1:101" ht="25.5" x14ac:dyDescent="0.25">
      <c r="A39" s="69">
        <v>6</v>
      </c>
      <c r="B39" s="70" t="s">
        <v>210</v>
      </c>
      <c r="C39" s="70" t="s">
        <v>212</v>
      </c>
      <c r="D39" s="70" t="s">
        <v>211</v>
      </c>
      <c r="E39" s="70"/>
      <c r="F39" s="71" t="s">
        <v>213</v>
      </c>
      <c r="G39" s="80">
        <v>13007</v>
      </c>
      <c r="H39" s="73" t="s">
        <v>214</v>
      </c>
      <c r="I39" s="130" t="s">
        <v>215</v>
      </c>
      <c r="J39" s="70" t="s">
        <v>224</v>
      </c>
      <c r="K39" s="81">
        <v>44368</v>
      </c>
      <c r="L39" s="27">
        <v>20130</v>
      </c>
      <c r="M39" s="80">
        <v>13073</v>
      </c>
      <c r="N39" s="81">
        <v>44368</v>
      </c>
      <c r="O39" s="81">
        <v>44732</v>
      </c>
      <c r="P39" s="70">
        <v>111</v>
      </c>
      <c r="Q39" s="74" t="s">
        <v>98</v>
      </c>
      <c r="R39" s="27" t="s">
        <v>98</v>
      </c>
      <c r="S39" s="27" t="s">
        <v>98</v>
      </c>
      <c r="T39" s="70" t="s">
        <v>171</v>
      </c>
      <c r="U39" s="75" t="s">
        <v>150</v>
      </c>
      <c r="V39" s="77" t="s">
        <v>151</v>
      </c>
      <c r="W39" s="77">
        <v>44733</v>
      </c>
      <c r="X39" s="76" t="s">
        <v>127</v>
      </c>
      <c r="Y39" s="77" t="s">
        <v>173</v>
      </c>
      <c r="Z39" s="77">
        <v>44733</v>
      </c>
      <c r="AA39" s="77">
        <v>45097</v>
      </c>
      <c r="AB39" s="77" t="s">
        <v>98</v>
      </c>
      <c r="AC39" s="77" t="s">
        <v>98</v>
      </c>
      <c r="AD39" s="24">
        <v>0</v>
      </c>
      <c r="AE39" s="24">
        <v>0</v>
      </c>
      <c r="AF39" s="77" t="s">
        <v>98</v>
      </c>
      <c r="AG39" s="77" t="s">
        <v>98</v>
      </c>
      <c r="AH39" s="24">
        <v>0</v>
      </c>
      <c r="AI39" s="5">
        <f t="shared" si="0"/>
        <v>20130</v>
      </c>
      <c r="AJ39" s="27">
        <v>35725</v>
      </c>
      <c r="AK39" s="26">
        <v>7863.1</v>
      </c>
      <c r="AL39" s="28">
        <f>AJ39+AK39</f>
        <v>43588.1</v>
      </c>
      <c r="AM39" s="70" t="s">
        <v>216</v>
      </c>
      <c r="AN39" s="72">
        <v>12980</v>
      </c>
      <c r="AO39" s="70" t="s">
        <v>217</v>
      </c>
      <c r="AP39" s="72">
        <v>13072</v>
      </c>
      <c r="AQ39" s="70" t="s">
        <v>98</v>
      </c>
      <c r="AR39" s="70" t="s">
        <v>98</v>
      </c>
      <c r="AS39" s="70" t="s">
        <v>98</v>
      </c>
      <c r="AT39" s="70" t="s">
        <v>98</v>
      </c>
      <c r="AU39" s="70" t="s">
        <v>98</v>
      </c>
      <c r="AV39" s="70" t="s">
        <v>98</v>
      </c>
      <c r="AW39" s="70" t="s">
        <v>98</v>
      </c>
      <c r="AX39" s="70" t="s">
        <v>98</v>
      </c>
      <c r="AY39" s="70" t="s">
        <v>98</v>
      </c>
      <c r="AZ39" s="70" t="s">
        <v>98</v>
      </c>
      <c r="BA39" s="70" t="s">
        <v>98</v>
      </c>
      <c r="BB39" s="70" t="s">
        <v>98</v>
      </c>
      <c r="BC39" s="70" t="s">
        <v>98</v>
      </c>
      <c r="BD39" s="70" t="s">
        <v>98</v>
      </c>
      <c r="BE39" s="70" t="s">
        <v>98</v>
      </c>
      <c r="BF39" s="70" t="s">
        <v>98</v>
      </c>
      <c r="BG39" s="70" t="s">
        <v>98</v>
      </c>
      <c r="BH39" s="70" t="s">
        <v>98</v>
      </c>
    </row>
    <row r="40" spans="1:101" ht="25.5" x14ac:dyDescent="0.25">
      <c r="A40" s="69"/>
      <c r="B40" s="70"/>
      <c r="C40" s="70"/>
      <c r="D40" s="70"/>
      <c r="E40" s="70"/>
      <c r="F40" s="71"/>
      <c r="G40" s="80"/>
      <c r="H40" s="73"/>
      <c r="I40" s="130"/>
      <c r="J40" s="70"/>
      <c r="K40" s="81"/>
      <c r="L40" s="27"/>
      <c r="M40" s="80"/>
      <c r="N40" s="81"/>
      <c r="O40" s="81"/>
      <c r="P40" s="70"/>
      <c r="Q40" s="74"/>
      <c r="R40" s="27"/>
      <c r="S40" s="27"/>
      <c r="T40" s="70"/>
      <c r="U40" s="75" t="s">
        <v>150</v>
      </c>
      <c r="V40" s="77" t="s">
        <v>152</v>
      </c>
      <c r="W40" s="77">
        <v>45097</v>
      </c>
      <c r="X40" s="76" t="s">
        <v>218</v>
      </c>
      <c r="Y40" s="77" t="s">
        <v>173</v>
      </c>
      <c r="Z40" s="77">
        <v>45098</v>
      </c>
      <c r="AA40" s="77">
        <v>45463</v>
      </c>
      <c r="AB40" s="77" t="s">
        <v>98</v>
      </c>
      <c r="AC40" s="77" t="s">
        <v>98</v>
      </c>
      <c r="AD40" s="24">
        <v>0</v>
      </c>
      <c r="AE40" s="24">
        <v>0</v>
      </c>
      <c r="AF40" s="77" t="s">
        <v>98</v>
      </c>
      <c r="AG40" s="77" t="s">
        <v>98</v>
      </c>
      <c r="AH40" s="24">
        <v>0</v>
      </c>
      <c r="AI40" s="5">
        <f t="shared" si="0"/>
        <v>0</v>
      </c>
      <c r="AJ40" s="27"/>
      <c r="AK40" s="26"/>
      <c r="AL40" s="28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</row>
    <row r="41" spans="1:101" ht="25.5" x14ac:dyDescent="0.25">
      <c r="A41" s="69">
        <v>7</v>
      </c>
      <c r="B41" s="70" t="s">
        <v>219</v>
      </c>
      <c r="C41" s="70" t="s">
        <v>225</v>
      </c>
      <c r="D41" s="70" t="s">
        <v>220</v>
      </c>
      <c r="E41" s="70"/>
      <c r="F41" s="71" t="s">
        <v>221</v>
      </c>
      <c r="G41" s="72" t="s">
        <v>222</v>
      </c>
      <c r="H41" s="73" t="s">
        <v>233</v>
      </c>
      <c r="I41" s="130" t="s">
        <v>223</v>
      </c>
      <c r="J41" s="70" t="s">
        <v>124</v>
      </c>
      <c r="K41" s="81">
        <v>44368</v>
      </c>
      <c r="L41" s="27">
        <v>149425</v>
      </c>
      <c r="M41" s="80">
        <v>13073</v>
      </c>
      <c r="N41" s="81">
        <v>44368</v>
      </c>
      <c r="O41" s="81">
        <v>44732</v>
      </c>
      <c r="P41" s="70">
        <v>111</v>
      </c>
      <c r="Q41" s="74" t="s">
        <v>98</v>
      </c>
      <c r="R41" s="27" t="s">
        <v>98</v>
      </c>
      <c r="S41" s="27" t="s">
        <v>98</v>
      </c>
      <c r="T41" s="70" t="s">
        <v>171</v>
      </c>
      <c r="U41" s="75" t="s">
        <v>150</v>
      </c>
      <c r="V41" s="77" t="s">
        <v>151</v>
      </c>
      <c r="W41" s="77">
        <v>44732</v>
      </c>
      <c r="X41" s="4">
        <v>13309</v>
      </c>
      <c r="Y41" s="77" t="s">
        <v>173</v>
      </c>
      <c r="Z41" s="77">
        <v>44733</v>
      </c>
      <c r="AA41" s="77">
        <v>45097</v>
      </c>
      <c r="AB41" s="77" t="s">
        <v>98</v>
      </c>
      <c r="AC41" s="77" t="s">
        <v>98</v>
      </c>
      <c r="AD41" s="24">
        <v>0</v>
      </c>
      <c r="AE41" s="24">
        <v>0</v>
      </c>
      <c r="AF41" s="77" t="s">
        <v>98</v>
      </c>
      <c r="AG41" s="77" t="s">
        <v>98</v>
      </c>
      <c r="AH41" s="24">
        <v>0</v>
      </c>
      <c r="AI41" s="27">
        <f t="shared" si="0"/>
        <v>149425</v>
      </c>
      <c r="AJ41" s="27">
        <v>212221.8</v>
      </c>
      <c r="AK41" s="26">
        <v>35150.86</v>
      </c>
      <c r="AL41" s="28">
        <f>AJ41+AK41</f>
        <v>247372.65999999997</v>
      </c>
      <c r="AM41" s="70" t="s">
        <v>226</v>
      </c>
      <c r="AN41" s="70" t="s">
        <v>227</v>
      </c>
      <c r="AO41" s="70" t="s">
        <v>228</v>
      </c>
      <c r="AP41" s="72">
        <v>13072</v>
      </c>
      <c r="AQ41" s="70" t="s">
        <v>98</v>
      </c>
      <c r="AR41" s="70" t="s">
        <v>98</v>
      </c>
      <c r="AS41" s="70" t="s">
        <v>98</v>
      </c>
      <c r="AT41" s="70" t="s">
        <v>98</v>
      </c>
      <c r="AU41" s="70" t="s">
        <v>98</v>
      </c>
      <c r="AV41" s="72" t="s">
        <v>98</v>
      </c>
      <c r="AW41" s="72" t="s">
        <v>98</v>
      </c>
      <c r="AX41" s="72" t="s">
        <v>98</v>
      </c>
      <c r="AY41" s="72" t="s">
        <v>98</v>
      </c>
      <c r="AZ41" s="72" t="s">
        <v>98</v>
      </c>
      <c r="BA41" s="72" t="s">
        <v>98</v>
      </c>
      <c r="BB41" s="72" t="s">
        <v>98</v>
      </c>
      <c r="BC41" s="72" t="s">
        <v>98</v>
      </c>
      <c r="BD41" s="72" t="s">
        <v>98</v>
      </c>
      <c r="BE41" s="72" t="s">
        <v>98</v>
      </c>
      <c r="BF41" s="72" t="s">
        <v>98</v>
      </c>
      <c r="BG41" s="72" t="s">
        <v>98</v>
      </c>
      <c r="BH41" s="70" t="s">
        <v>98</v>
      </c>
    </row>
    <row r="42" spans="1:101" x14ac:dyDescent="0.25">
      <c r="A42" s="69"/>
      <c r="B42" s="70"/>
      <c r="C42" s="70"/>
      <c r="D42" s="70"/>
      <c r="E42" s="70"/>
      <c r="F42" s="71"/>
      <c r="G42" s="72"/>
      <c r="H42" s="73"/>
      <c r="I42" s="130"/>
      <c r="J42" s="70"/>
      <c r="K42" s="81"/>
      <c r="L42" s="27"/>
      <c r="M42" s="80"/>
      <c r="N42" s="81"/>
      <c r="O42" s="81"/>
      <c r="P42" s="70"/>
      <c r="Q42" s="74"/>
      <c r="R42" s="27"/>
      <c r="S42" s="27"/>
      <c r="T42" s="70"/>
      <c r="U42" s="75" t="s">
        <v>150</v>
      </c>
      <c r="V42" s="77" t="s">
        <v>152</v>
      </c>
      <c r="W42" s="77">
        <v>45097</v>
      </c>
      <c r="X42" s="76"/>
      <c r="Y42" s="77"/>
      <c r="Z42" s="77">
        <v>45098</v>
      </c>
      <c r="AA42" s="77">
        <v>45463</v>
      </c>
      <c r="AB42" s="77" t="s">
        <v>98</v>
      </c>
      <c r="AC42" s="77" t="s">
        <v>98</v>
      </c>
      <c r="AD42" s="24">
        <v>0</v>
      </c>
      <c r="AE42" s="24">
        <v>0</v>
      </c>
      <c r="AF42" s="77" t="s">
        <v>98</v>
      </c>
      <c r="AG42" s="77" t="s">
        <v>98</v>
      </c>
      <c r="AH42" s="24">
        <v>0</v>
      </c>
      <c r="AI42" s="27"/>
      <c r="AJ42" s="27"/>
      <c r="AK42" s="26"/>
      <c r="AL42" s="28"/>
      <c r="AM42" s="70"/>
      <c r="AN42" s="70"/>
      <c r="AO42" s="70"/>
      <c r="AP42" s="70"/>
      <c r="AQ42" s="70"/>
      <c r="AR42" s="70"/>
      <c r="AS42" s="70"/>
      <c r="AT42" s="70"/>
      <c r="AU42" s="70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0"/>
    </row>
    <row r="43" spans="1:101" ht="25.5" x14ac:dyDescent="0.25">
      <c r="A43" s="69">
        <v>8</v>
      </c>
      <c r="B43" s="70" t="s">
        <v>230</v>
      </c>
      <c r="C43" s="70" t="s">
        <v>98</v>
      </c>
      <c r="D43" s="70" t="s">
        <v>132</v>
      </c>
      <c r="E43" s="70"/>
      <c r="F43" s="71" t="s">
        <v>231</v>
      </c>
      <c r="G43" s="80"/>
      <c r="H43" s="73" t="s">
        <v>232</v>
      </c>
      <c r="I43" s="130" t="s">
        <v>122</v>
      </c>
      <c r="J43" s="70" t="s">
        <v>123</v>
      </c>
      <c r="K43" s="81">
        <v>44308</v>
      </c>
      <c r="L43" s="27">
        <v>3292.55</v>
      </c>
      <c r="M43" s="80">
        <v>13076</v>
      </c>
      <c r="N43" s="81">
        <v>44308</v>
      </c>
      <c r="O43" s="81">
        <v>44674</v>
      </c>
      <c r="P43" s="70">
        <v>111</v>
      </c>
      <c r="Q43" s="74" t="s">
        <v>98</v>
      </c>
      <c r="R43" s="27" t="s">
        <v>98</v>
      </c>
      <c r="S43" s="27" t="s">
        <v>98</v>
      </c>
      <c r="T43" s="70" t="s">
        <v>171</v>
      </c>
      <c r="U43" s="75" t="s">
        <v>150</v>
      </c>
      <c r="V43" s="77" t="s">
        <v>151</v>
      </c>
      <c r="W43" s="77">
        <v>44671</v>
      </c>
      <c r="X43" s="83">
        <v>13271</v>
      </c>
      <c r="Y43" s="77" t="s">
        <v>173</v>
      </c>
      <c r="Z43" s="77">
        <v>44674</v>
      </c>
      <c r="AA43" s="77">
        <v>45038</v>
      </c>
      <c r="AB43" s="77" t="s">
        <v>98</v>
      </c>
      <c r="AC43" s="77" t="s">
        <v>98</v>
      </c>
      <c r="AD43" s="24">
        <v>0</v>
      </c>
      <c r="AE43" s="24">
        <v>0</v>
      </c>
      <c r="AF43" s="77" t="s">
        <v>98</v>
      </c>
      <c r="AG43" s="77" t="s">
        <v>98</v>
      </c>
      <c r="AH43" s="24">
        <v>0</v>
      </c>
      <c r="AI43" s="5">
        <f t="shared" ref="AI43:AI54" si="1">L43-AE43+AD43+AH43</f>
        <v>3292.55</v>
      </c>
      <c r="AJ43" s="27">
        <v>131.52000000000001</v>
      </c>
      <c r="AK43" s="26">
        <v>50.84</v>
      </c>
      <c r="AL43" s="28">
        <f>AJ43+AK43</f>
        <v>182.36</v>
      </c>
      <c r="AM43" s="70" t="s">
        <v>98</v>
      </c>
      <c r="AN43" s="70" t="s">
        <v>98</v>
      </c>
      <c r="AO43" s="70" t="s">
        <v>98</v>
      </c>
      <c r="AP43" s="70" t="s">
        <v>98</v>
      </c>
      <c r="AQ43" s="70" t="s">
        <v>234</v>
      </c>
      <c r="AR43" s="70" t="s">
        <v>235</v>
      </c>
      <c r="AS43" s="72">
        <v>13025</v>
      </c>
      <c r="AT43" s="74">
        <v>44305</v>
      </c>
      <c r="AU43" s="72">
        <v>13025</v>
      </c>
      <c r="AV43" s="74">
        <v>44305</v>
      </c>
      <c r="AW43" s="72" t="s">
        <v>98</v>
      </c>
      <c r="AX43" s="72" t="s">
        <v>98</v>
      </c>
      <c r="AY43" s="72" t="s">
        <v>98</v>
      </c>
      <c r="AZ43" s="72" t="s">
        <v>98</v>
      </c>
      <c r="BA43" s="72" t="s">
        <v>98</v>
      </c>
      <c r="BB43" s="72" t="s">
        <v>98</v>
      </c>
      <c r="BC43" s="72" t="s">
        <v>98</v>
      </c>
      <c r="BD43" s="72" t="s">
        <v>98</v>
      </c>
      <c r="BE43" s="72" t="s">
        <v>98</v>
      </c>
      <c r="BF43" s="72" t="s">
        <v>98</v>
      </c>
      <c r="BG43" s="72" t="s">
        <v>98</v>
      </c>
      <c r="BH43" s="70" t="s">
        <v>98</v>
      </c>
    </row>
    <row r="44" spans="1:101" ht="25.5" x14ac:dyDescent="0.25">
      <c r="A44" s="69"/>
      <c r="B44" s="70"/>
      <c r="C44" s="70"/>
      <c r="D44" s="70"/>
      <c r="E44" s="70"/>
      <c r="F44" s="71"/>
      <c r="G44" s="80"/>
      <c r="H44" s="73"/>
      <c r="I44" s="130"/>
      <c r="J44" s="70"/>
      <c r="K44" s="81"/>
      <c r="L44" s="27"/>
      <c r="M44" s="80"/>
      <c r="N44" s="81"/>
      <c r="O44" s="81"/>
      <c r="P44" s="70"/>
      <c r="Q44" s="74"/>
      <c r="R44" s="27"/>
      <c r="S44" s="27"/>
      <c r="T44" s="70"/>
      <c r="U44" s="75" t="s">
        <v>150</v>
      </c>
      <c r="V44" s="77" t="s">
        <v>152</v>
      </c>
      <c r="W44" s="77">
        <v>45036</v>
      </c>
      <c r="X44" s="86" t="s">
        <v>125</v>
      </c>
      <c r="Y44" s="77" t="s">
        <v>156</v>
      </c>
      <c r="Z44" s="87">
        <v>45039</v>
      </c>
      <c r="AA44" s="77">
        <v>45404</v>
      </c>
      <c r="AB44" s="88" t="s">
        <v>98</v>
      </c>
      <c r="AC44" s="88" t="s">
        <v>98</v>
      </c>
      <c r="AD44" s="25">
        <v>0</v>
      </c>
      <c r="AE44" s="25">
        <v>0</v>
      </c>
      <c r="AF44" s="88" t="s">
        <v>98</v>
      </c>
      <c r="AG44" s="89" t="s">
        <v>98</v>
      </c>
      <c r="AH44" s="25">
        <v>0</v>
      </c>
      <c r="AI44" s="5">
        <f t="shared" si="1"/>
        <v>0</v>
      </c>
      <c r="AJ44" s="27"/>
      <c r="AK44" s="26"/>
      <c r="AL44" s="28"/>
      <c r="AM44" s="70"/>
      <c r="AN44" s="70"/>
      <c r="AO44" s="70"/>
      <c r="AP44" s="70"/>
      <c r="AQ44" s="70"/>
      <c r="AR44" s="70"/>
      <c r="AS44" s="70"/>
      <c r="AT44" s="70"/>
      <c r="AU44" s="70"/>
      <c r="AV44" s="74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0"/>
    </row>
    <row r="45" spans="1:101" x14ac:dyDescent="0.25">
      <c r="A45" s="69"/>
      <c r="B45" s="70"/>
      <c r="C45" s="70"/>
      <c r="D45" s="70"/>
      <c r="E45" s="70"/>
      <c r="F45" s="71"/>
      <c r="G45" s="80"/>
      <c r="H45" s="73"/>
      <c r="I45" s="130"/>
      <c r="J45" s="70"/>
      <c r="K45" s="81"/>
      <c r="L45" s="27"/>
      <c r="M45" s="80"/>
      <c r="N45" s="81"/>
      <c r="O45" s="81"/>
      <c r="P45" s="70"/>
      <c r="Q45" s="74"/>
      <c r="R45" s="27"/>
      <c r="S45" s="27"/>
      <c r="T45" s="70"/>
      <c r="U45" s="75"/>
      <c r="V45" s="77"/>
      <c r="W45" s="77"/>
      <c r="X45" s="86"/>
      <c r="Y45" s="77"/>
      <c r="Z45" s="77"/>
      <c r="AA45" s="77"/>
      <c r="AB45" s="88" t="s">
        <v>98</v>
      </c>
      <c r="AC45" s="88" t="s">
        <v>98</v>
      </c>
      <c r="AD45" s="25">
        <v>0</v>
      </c>
      <c r="AE45" s="25">
        <v>0</v>
      </c>
      <c r="AF45" s="88" t="s">
        <v>98</v>
      </c>
      <c r="AG45" s="89" t="s">
        <v>98</v>
      </c>
      <c r="AH45" s="25">
        <v>0</v>
      </c>
      <c r="AI45" s="5">
        <f t="shared" si="1"/>
        <v>0</v>
      </c>
      <c r="AJ45" s="27"/>
      <c r="AK45" s="26"/>
      <c r="AL45" s="28"/>
      <c r="AM45" s="70"/>
      <c r="AN45" s="70"/>
      <c r="AO45" s="70"/>
      <c r="AP45" s="70"/>
      <c r="AQ45" s="70"/>
      <c r="AR45" s="70"/>
      <c r="AS45" s="70"/>
      <c r="AT45" s="70"/>
      <c r="AU45" s="70"/>
      <c r="AV45" s="74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0"/>
    </row>
    <row r="46" spans="1:101" ht="38.25" x14ac:dyDescent="0.25">
      <c r="A46" s="88">
        <v>9</v>
      </c>
      <c r="B46" s="75" t="s">
        <v>236</v>
      </c>
      <c r="C46" s="75" t="s">
        <v>98</v>
      </c>
      <c r="D46" s="75" t="s">
        <v>132</v>
      </c>
      <c r="E46" s="75"/>
      <c r="F46" s="90" t="s">
        <v>237</v>
      </c>
      <c r="G46" s="86"/>
      <c r="H46" s="76" t="s">
        <v>238</v>
      </c>
      <c r="I46" s="95" t="s">
        <v>239</v>
      </c>
      <c r="J46" s="75" t="s">
        <v>240</v>
      </c>
      <c r="K46" s="87">
        <v>44643</v>
      </c>
      <c r="L46" s="24">
        <v>72000</v>
      </c>
      <c r="M46" s="86">
        <v>13252</v>
      </c>
      <c r="N46" s="87">
        <v>44643</v>
      </c>
      <c r="O46" s="87">
        <v>46468</v>
      </c>
      <c r="P46" s="75">
        <v>111</v>
      </c>
      <c r="Q46" s="77" t="s">
        <v>98</v>
      </c>
      <c r="R46" s="24" t="s">
        <v>98</v>
      </c>
      <c r="S46" s="24" t="s">
        <v>98</v>
      </c>
      <c r="T46" s="75" t="s">
        <v>171</v>
      </c>
      <c r="U46" s="75"/>
      <c r="V46" s="77" t="s">
        <v>98</v>
      </c>
      <c r="W46" s="77" t="s">
        <v>98</v>
      </c>
      <c r="X46" s="77" t="s">
        <v>98</v>
      </c>
      <c r="Y46" s="77" t="s">
        <v>98</v>
      </c>
      <c r="Z46" s="77" t="s">
        <v>98</v>
      </c>
      <c r="AA46" s="77" t="s">
        <v>98</v>
      </c>
      <c r="AB46" s="77" t="s">
        <v>98</v>
      </c>
      <c r="AC46" s="77" t="s">
        <v>98</v>
      </c>
      <c r="AD46" s="24">
        <v>0</v>
      </c>
      <c r="AE46" s="24">
        <v>0</v>
      </c>
      <c r="AF46" s="77">
        <v>44927</v>
      </c>
      <c r="AG46" s="77" t="s">
        <v>98</v>
      </c>
      <c r="AH46" s="24">
        <v>16200</v>
      </c>
      <c r="AI46" s="5">
        <f t="shared" si="1"/>
        <v>88200</v>
      </c>
      <c r="AJ46" s="5">
        <v>22696.92</v>
      </c>
      <c r="AK46" s="22">
        <v>10800</v>
      </c>
      <c r="AL46" s="22">
        <f>AJ46+AK46</f>
        <v>33496.92</v>
      </c>
      <c r="AM46" s="75"/>
      <c r="AN46" s="83"/>
      <c r="AO46" s="75"/>
      <c r="AP46" s="83"/>
      <c r="AQ46" s="75" t="s">
        <v>98</v>
      </c>
      <c r="AR46" s="75" t="s">
        <v>98</v>
      </c>
      <c r="AS46" s="75" t="s">
        <v>98</v>
      </c>
      <c r="AT46" s="75" t="s">
        <v>98</v>
      </c>
      <c r="AU46" s="75" t="s">
        <v>98</v>
      </c>
      <c r="AV46" s="75" t="s">
        <v>98</v>
      </c>
      <c r="AW46" s="75" t="s">
        <v>98</v>
      </c>
      <c r="AX46" s="75" t="s">
        <v>98</v>
      </c>
      <c r="AY46" s="75" t="s">
        <v>98</v>
      </c>
      <c r="AZ46" s="75" t="s">
        <v>98</v>
      </c>
      <c r="BA46" s="75" t="s">
        <v>98</v>
      </c>
      <c r="BB46" s="75" t="s">
        <v>98</v>
      </c>
      <c r="BC46" s="75" t="s">
        <v>98</v>
      </c>
      <c r="BD46" s="75" t="s">
        <v>98</v>
      </c>
      <c r="BE46" s="75" t="s">
        <v>98</v>
      </c>
      <c r="BF46" s="75" t="s">
        <v>98</v>
      </c>
      <c r="BG46" s="75" t="s">
        <v>98</v>
      </c>
      <c r="BH46" s="75" t="s">
        <v>98</v>
      </c>
    </row>
    <row r="47" spans="1:101" ht="51" customHeight="1" x14ac:dyDescent="0.25">
      <c r="A47" s="88">
        <v>10</v>
      </c>
      <c r="B47" s="75" t="s">
        <v>241</v>
      </c>
      <c r="C47" s="75" t="s">
        <v>98</v>
      </c>
      <c r="D47" s="75" t="s">
        <v>132</v>
      </c>
      <c r="E47" s="75"/>
      <c r="F47" s="90" t="s">
        <v>242</v>
      </c>
      <c r="G47" s="86"/>
      <c r="H47" s="76" t="s">
        <v>243</v>
      </c>
      <c r="I47" s="95" t="s">
        <v>245</v>
      </c>
      <c r="J47" s="75" t="s">
        <v>244</v>
      </c>
      <c r="K47" s="87">
        <v>44825</v>
      </c>
      <c r="L47" s="24">
        <v>98496.5</v>
      </c>
      <c r="M47" s="86">
        <v>13376</v>
      </c>
      <c r="N47" s="87">
        <v>44825</v>
      </c>
      <c r="O47" s="87">
        <v>45189</v>
      </c>
      <c r="P47" s="75">
        <v>111</v>
      </c>
      <c r="Q47" s="77" t="s">
        <v>98</v>
      </c>
      <c r="R47" s="24" t="s">
        <v>98</v>
      </c>
      <c r="S47" s="24" t="s">
        <v>98</v>
      </c>
      <c r="T47" s="75" t="s">
        <v>96</v>
      </c>
      <c r="U47" s="75" t="s">
        <v>150</v>
      </c>
      <c r="V47" s="77" t="s">
        <v>151</v>
      </c>
      <c r="W47" s="77">
        <v>45189</v>
      </c>
      <c r="X47" s="86">
        <v>13621</v>
      </c>
      <c r="Y47" s="77" t="s">
        <v>173</v>
      </c>
      <c r="Z47" s="87">
        <v>45190</v>
      </c>
      <c r="AA47" s="77">
        <v>45555</v>
      </c>
      <c r="AB47" s="88" t="s">
        <v>98</v>
      </c>
      <c r="AC47" s="88" t="s">
        <v>98</v>
      </c>
      <c r="AD47" s="25">
        <v>0</v>
      </c>
      <c r="AE47" s="25">
        <v>0</v>
      </c>
      <c r="AF47" s="88" t="s">
        <v>98</v>
      </c>
      <c r="AG47" s="89" t="s">
        <v>98</v>
      </c>
      <c r="AH47" s="25">
        <v>0</v>
      </c>
      <c r="AI47" s="5">
        <f t="shared" si="1"/>
        <v>98496.5</v>
      </c>
      <c r="AJ47" s="22"/>
      <c r="AK47" s="22">
        <v>37132.730000000003</v>
      </c>
      <c r="AL47" s="22">
        <f t="shared" ref="AL47:AL48" si="2">AJ47+AK47</f>
        <v>37132.730000000003</v>
      </c>
      <c r="AM47" s="91"/>
      <c r="AN47" s="91"/>
      <c r="AO47" s="91"/>
      <c r="AP47" s="91" t="s">
        <v>98</v>
      </c>
      <c r="AQ47" s="91" t="s">
        <v>234</v>
      </c>
      <c r="AR47" s="91" t="s">
        <v>246</v>
      </c>
      <c r="AS47" s="91" t="s">
        <v>247</v>
      </c>
      <c r="AT47" s="91" t="s">
        <v>248</v>
      </c>
      <c r="AU47" s="91" t="s">
        <v>247</v>
      </c>
      <c r="AV47" s="91" t="s">
        <v>249</v>
      </c>
      <c r="AW47" s="91" t="s">
        <v>98</v>
      </c>
      <c r="AX47" s="91" t="s">
        <v>98</v>
      </c>
      <c r="AY47" s="91" t="s">
        <v>98</v>
      </c>
      <c r="AZ47" s="91" t="s">
        <v>98</v>
      </c>
      <c r="BA47" s="91" t="s">
        <v>98</v>
      </c>
      <c r="BB47" s="91" t="s">
        <v>98</v>
      </c>
      <c r="BC47" s="91" t="s">
        <v>98</v>
      </c>
      <c r="BD47" s="91" t="s">
        <v>98</v>
      </c>
      <c r="BE47" s="91" t="s">
        <v>98</v>
      </c>
      <c r="BF47" s="91" t="s">
        <v>98</v>
      </c>
      <c r="BG47" s="91" t="s">
        <v>98</v>
      </c>
      <c r="BH47" s="91" t="s">
        <v>98</v>
      </c>
    </row>
    <row r="48" spans="1:101" ht="102" x14ac:dyDescent="0.25">
      <c r="A48" s="88">
        <v>11</v>
      </c>
      <c r="B48" s="75" t="s">
        <v>250</v>
      </c>
      <c r="C48" s="75"/>
      <c r="D48" s="75" t="s">
        <v>256</v>
      </c>
      <c r="E48" s="75"/>
      <c r="F48" s="90" t="s">
        <v>252</v>
      </c>
      <c r="G48" s="83"/>
      <c r="H48" s="76" t="s">
        <v>254</v>
      </c>
      <c r="I48" s="95" t="s">
        <v>253</v>
      </c>
      <c r="J48" s="75" t="s">
        <v>255</v>
      </c>
      <c r="K48" s="87">
        <v>44875</v>
      </c>
      <c r="L48" s="24">
        <v>11450</v>
      </c>
      <c r="M48" s="86">
        <v>13450</v>
      </c>
      <c r="N48" s="87">
        <v>44875</v>
      </c>
      <c r="O48" s="87">
        <v>45970</v>
      </c>
      <c r="P48" s="75">
        <v>111</v>
      </c>
      <c r="Q48" s="77" t="s">
        <v>98</v>
      </c>
      <c r="R48" s="24" t="s">
        <v>98</v>
      </c>
      <c r="S48" s="24" t="s">
        <v>98</v>
      </c>
      <c r="T48" s="75" t="s">
        <v>133</v>
      </c>
      <c r="U48" s="75"/>
      <c r="V48" s="75" t="s">
        <v>98</v>
      </c>
      <c r="W48" s="75" t="s">
        <v>98</v>
      </c>
      <c r="X48" s="75" t="s">
        <v>98</v>
      </c>
      <c r="Y48" s="75" t="s">
        <v>98</v>
      </c>
      <c r="Z48" s="75" t="s">
        <v>98</v>
      </c>
      <c r="AA48" s="75" t="s">
        <v>98</v>
      </c>
      <c r="AB48" s="75" t="s">
        <v>98</v>
      </c>
      <c r="AC48" s="75" t="s">
        <v>98</v>
      </c>
      <c r="AD48" s="25">
        <v>0</v>
      </c>
      <c r="AE48" s="25">
        <v>0</v>
      </c>
      <c r="AF48" s="88" t="s">
        <v>98</v>
      </c>
      <c r="AG48" s="88" t="s">
        <v>98</v>
      </c>
      <c r="AH48" s="25">
        <v>0</v>
      </c>
      <c r="AI48" s="5">
        <f t="shared" si="1"/>
        <v>11450</v>
      </c>
      <c r="AJ48" s="22"/>
      <c r="AK48" s="22">
        <v>0</v>
      </c>
      <c r="AL48" s="22">
        <f t="shared" si="2"/>
        <v>0</v>
      </c>
      <c r="AM48" s="91" t="s">
        <v>98</v>
      </c>
      <c r="AN48" s="91" t="s">
        <v>98</v>
      </c>
      <c r="AO48" s="91" t="s">
        <v>98</v>
      </c>
      <c r="AP48" s="91" t="s">
        <v>98</v>
      </c>
      <c r="AQ48" s="91" t="s">
        <v>157</v>
      </c>
      <c r="AR48" s="76" t="s">
        <v>257</v>
      </c>
      <c r="AS48" s="91" t="s">
        <v>258</v>
      </c>
      <c r="AT48" s="91" t="s">
        <v>259</v>
      </c>
      <c r="AU48" s="91" t="s">
        <v>258</v>
      </c>
      <c r="AV48" s="91" t="s">
        <v>259</v>
      </c>
      <c r="AW48" s="91" t="s">
        <v>98</v>
      </c>
      <c r="AX48" s="91" t="s">
        <v>98</v>
      </c>
      <c r="AY48" s="91" t="s">
        <v>98</v>
      </c>
      <c r="AZ48" s="91" t="s">
        <v>98</v>
      </c>
      <c r="BA48" s="91" t="s">
        <v>98</v>
      </c>
      <c r="BB48" s="91" t="s">
        <v>98</v>
      </c>
      <c r="BC48" s="91" t="s">
        <v>98</v>
      </c>
      <c r="BD48" s="91" t="s">
        <v>98</v>
      </c>
      <c r="BE48" s="91" t="s">
        <v>98</v>
      </c>
      <c r="BF48" s="91" t="s">
        <v>98</v>
      </c>
      <c r="BG48" s="91" t="s">
        <v>98</v>
      </c>
      <c r="BH48" s="75" t="s">
        <v>98</v>
      </c>
    </row>
    <row r="49" spans="1:361" s="93" customFormat="1" ht="63.75" x14ac:dyDescent="0.25">
      <c r="A49" s="88">
        <v>12</v>
      </c>
      <c r="B49" s="75" t="s">
        <v>260</v>
      </c>
      <c r="C49" s="75"/>
      <c r="D49" s="75" t="s">
        <v>251</v>
      </c>
      <c r="E49" s="75"/>
      <c r="F49" s="90" t="s">
        <v>261</v>
      </c>
      <c r="G49" s="86"/>
      <c r="H49" s="76" t="s">
        <v>262</v>
      </c>
      <c r="I49" s="95" t="s">
        <v>263</v>
      </c>
      <c r="J49" s="75" t="s">
        <v>264</v>
      </c>
      <c r="K49" s="87">
        <v>44970</v>
      </c>
      <c r="L49" s="24">
        <v>2640</v>
      </c>
      <c r="M49" s="86">
        <v>13482</v>
      </c>
      <c r="N49" s="87">
        <v>44970</v>
      </c>
      <c r="O49" s="87">
        <v>45334</v>
      </c>
      <c r="P49" s="75">
        <v>111</v>
      </c>
      <c r="Q49" s="77" t="s">
        <v>98</v>
      </c>
      <c r="R49" s="24" t="s">
        <v>98</v>
      </c>
      <c r="S49" s="24" t="s">
        <v>98</v>
      </c>
      <c r="T49" s="75" t="s">
        <v>96</v>
      </c>
      <c r="U49" s="75" t="s">
        <v>150</v>
      </c>
      <c r="V49" s="75" t="s">
        <v>151</v>
      </c>
      <c r="W49" s="77">
        <v>45331</v>
      </c>
      <c r="X49" s="83">
        <v>13728</v>
      </c>
      <c r="Y49" s="75" t="s">
        <v>173</v>
      </c>
      <c r="Z49" s="77">
        <v>45335</v>
      </c>
      <c r="AA49" s="77">
        <v>45701</v>
      </c>
      <c r="AB49" s="75" t="s">
        <v>98</v>
      </c>
      <c r="AC49" s="75" t="s">
        <v>98</v>
      </c>
      <c r="AD49" s="25">
        <v>0</v>
      </c>
      <c r="AE49" s="25">
        <v>0</v>
      </c>
      <c r="AF49" s="88" t="s">
        <v>98</v>
      </c>
      <c r="AG49" s="88" t="s">
        <v>98</v>
      </c>
      <c r="AH49" s="25">
        <v>0</v>
      </c>
      <c r="AI49" s="5">
        <f>L49-AE49+AD49+AH49</f>
        <v>2640</v>
      </c>
      <c r="AJ49" s="22">
        <v>2640</v>
      </c>
      <c r="AK49" s="22">
        <v>2640</v>
      </c>
      <c r="AL49" s="22">
        <f>AJ49+AK49</f>
        <v>5280</v>
      </c>
      <c r="AM49" s="91"/>
      <c r="AN49" s="91"/>
      <c r="AO49" s="76"/>
      <c r="AP49" s="91"/>
      <c r="AQ49" s="91" t="s">
        <v>234</v>
      </c>
      <c r="AR49" s="91" t="s">
        <v>235</v>
      </c>
      <c r="AS49" s="91" t="s">
        <v>265</v>
      </c>
      <c r="AT49" s="91" t="s">
        <v>266</v>
      </c>
      <c r="AU49" s="91" t="s">
        <v>265</v>
      </c>
      <c r="AV49" s="91" t="s">
        <v>266</v>
      </c>
      <c r="AW49" s="91" t="s">
        <v>98</v>
      </c>
      <c r="AX49" s="91" t="s">
        <v>98</v>
      </c>
      <c r="AY49" s="91" t="s">
        <v>98</v>
      </c>
      <c r="AZ49" s="91" t="s">
        <v>98</v>
      </c>
      <c r="BA49" s="91" t="s">
        <v>98</v>
      </c>
      <c r="BB49" s="91" t="s">
        <v>98</v>
      </c>
      <c r="BC49" s="91" t="s">
        <v>98</v>
      </c>
      <c r="BD49" s="91" t="s">
        <v>98</v>
      </c>
      <c r="BE49" s="91" t="s">
        <v>98</v>
      </c>
      <c r="BF49" s="91" t="s">
        <v>98</v>
      </c>
      <c r="BG49" s="91" t="s">
        <v>98</v>
      </c>
      <c r="BH49" s="75" t="s">
        <v>98</v>
      </c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CI49" s="33"/>
      <c r="CJ49" s="33"/>
      <c r="CK49" s="33"/>
      <c r="CL49" s="33"/>
      <c r="CM49" s="33"/>
      <c r="CN49" s="33"/>
      <c r="CO49" s="33"/>
      <c r="CP49" s="33"/>
      <c r="CQ49" s="33"/>
      <c r="CR49" s="33"/>
      <c r="CS49" s="33"/>
      <c r="CT49" s="33"/>
      <c r="CU49" s="33"/>
      <c r="CV49" s="33"/>
      <c r="CW49" s="33"/>
      <c r="CX49" s="33"/>
      <c r="CY49" s="33"/>
      <c r="CZ49" s="33"/>
      <c r="DA49" s="33"/>
      <c r="DB49" s="33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  <c r="DS49" s="33"/>
      <c r="DT49" s="33"/>
      <c r="DU49" s="33"/>
      <c r="DV49" s="33"/>
      <c r="DW49" s="33"/>
      <c r="DX49" s="33"/>
      <c r="DY49" s="33"/>
      <c r="DZ49" s="33"/>
      <c r="EA49" s="33"/>
      <c r="EB49" s="33"/>
      <c r="EC49" s="33"/>
      <c r="ED49" s="33"/>
      <c r="EE49" s="33"/>
      <c r="EF49" s="33"/>
      <c r="EG49" s="33"/>
      <c r="EH49" s="33"/>
      <c r="EI49" s="33"/>
      <c r="EJ49" s="33"/>
      <c r="EK49" s="33"/>
      <c r="EL49" s="33"/>
      <c r="EM49" s="33"/>
      <c r="EN49" s="33"/>
      <c r="EO49" s="33"/>
      <c r="EP49" s="33"/>
      <c r="EQ49" s="33"/>
      <c r="ER49" s="33"/>
      <c r="ES49" s="33"/>
      <c r="ET49" s="33"/>
      <c r="EU49" s="33"/>
      <c r="EV49" s="33"/>
      <c r="EW49" s="33"/>
      <c r="EX49" s="33"/>
      <c r="EY49" s="33"/>
      <c r="EZ49" s="33"/>
      <c r="FA49" s="33"/>
      <c r="FB49" s="33"/>
      <c r="FC49" s="33"/>
      <c r="FD49" s="33"/>
      <c r="FE49" s="33"/>
      <c r="FF49" s="33"/>
      <c r="FG49" s="33"/>
      <c r="FH49" s="33"/>
      <c r="FI49" s="33"/>
      <c r="FJ49" s="33"/>
      <c r="FK49" s="33"/>
      <c r="FL49" s="33"/>
      <c r="FM49" s="33"/>
      <c r="FN49" s="33"/>
      <c r="FO49" s="33"/>
      <c r="FP49" s="33"/>
      <c r="FQ49" s="33"/>
      <c r="FR49" s="33"/>
      <c r="FS49" s="33"/>
      <c r="FT49" s="33"/>
      <c r="FU49" s="33"/>
      <c r="FV49" s="33"/>
      <c r="FW49" s="33"/>
      <c r="FX49" s="33"/>
      <c r="FY49" s="33"/>
      <c r="FZ49" s="33"/>
      <c r="GA49" s="33"/>
      <c r="GB49" s="33"/>
      <c r="GC49" s="33"/>
      <c r="GD49" s="33"/>
      <c r="GE49" s="33"/>
      <c r="GF49" s="33"/>
      <c r="GG49" s="33"/>
      <c r="GH49" s="33"/>
      <c r="GI49" s="33"/>
      <c r="GJ49" s="33"/>
      <c r="GK49" s="33"/>
      <c r="GL49" s="33"/>
      <c r="GM49" s="33"/>
      <c r="GN49" s="33"/>
      <c r="GO49" s="33"/>
      <c r="GP49" s="33"/>
      <c r="GQ49" s="33"/>
      <c r="GR49" s="33"/>
      <c r="GS49" s="33"/>
      <c r="GT49" s="33"/>
      <c r="GU49" s="33"/>
      <c r="GV49" s="33"/>
      <c r="GW49" s="33"/>
      <c r="GX49" s="33"/>
      <c r="GY49" s="33"/>
      <c r="GZ49" s="33"/>
      <c r="HA49" s="33"/>
      <c r="HB49" s="33"/>
      <c r="HC49" s="33"/>
      <c r="HD49" s="33"/>
      <c r="HE49" s="33"/>
      <c r="HF49" s="33"/>
      <c r="HG49" s="33"/>
      <c r="HH49" s="33"/>
      <c r="HI49" s="33"/>
      <c r="HJ49" s="33"/>
      <c r="HK49" s="33"/>
      <c r="HL49" s="33"/>
      <c r="HM49" s="33"/>
      <c r="HN49" s="33"/>
      <c r="HO49" s="33"/>
      <c r="HP49" s="33"/>
      <c r="HQ49" s="33"/>
      <c r="HR49" s="33"/>
      <c r="HS49" s="33"/>
      <c r="HT49" s="33"/>
      <c r="HU49" s="33"/>
      <c r="HV49" s="33"/>
      <c r="HW49" s="33"/>
      <c r="HX49" s="33"/>
      <c r="HY49" s="33"/>
      <c r="HZ49" s="33"/>
      <c r="IA49" s="33"/>
      <c r="IB49" s="33"/>
      <c r="IC49" s="33"/>
      <c r="ID49" s="33"/>
      <c r="IE49" s="33"/>
      <c r="IF49" s="33"/>
      <c r="IG49" s="33"/>
      <c r="IH49" s="33"/>
      <c r="II49" s="33"/>
      <c r="IJ49" s="33"/>
      <c r="IK49" s="33"/>
      <c r="IL49" s="33"/>
      <c r="IM49" s="33"/>
      <c r="IN49" s="33"/>
      <c r="IO49" s="33"/>
      <c r="IP49" s="33"/>
      <c r="IQ49" s="33"/>
      <c r="IR49" s="33"/>
      <c r="IS49" s="33"/>
      <c r="IT49" s="33"/>
      <c r="IU49" s="33"/>
      <c r="IV49" s="33"/>
      <c r="IW49" s="33"/>
      <c r="IX49" s="33"/>
      <c r="IY49" s="33"/>
      <c r="IZ49" s="33"/>
      <c r="JA49" s="33"/>
      <c r="JB49" s="33"/>
      <c r="JC49" s="33"/>
      <c r="JD49" s="33"/>
      <c r="JE49" s="33"/>
      <c r="JF49" s="33"/>
      <c r="JG49" s="33"/>
      <c r="JH49" s="33"/>
      <c r="JI49" s="33"/>
      <c r="JJ49" s="33"/>
      <c r="JK49" s="33"/>
      <c r="JL49" s="33"/>
      <c r="JM49" s="33"/>
      <c r="JN49" s="33"/>
      <c r="JO49" s="33"/>
      <c r="JP49" s="33"/>
      <c r="JQ49" s="33"/>
      <c r="JR49" s="33"/>
      <c r="JS49" s="33"/>
      <c r="JT49" s="33"/>
      <c r="JU49" s="33"/>
      <c r="JV49" s="33"/>
      <c r="JW49" s="33"/>
      <c r="JX49" s="33"/>
      <c r="JY49" s="33"/>
      <c r="JZ49" s="33"/>
      <c r="KA49" s="33"/>
      <c r="KB49" s="33"/>
      <c r="KC49" s="33"/>
      <c r="KD49" s="33"/>
      <c r="KE49" s="33"/>
      <c r="KF49" s="33"/>
      <c r="KG49" s="33"/>
      <c r="KH49" s="33"/>
      <c r="KI49" s="33"/>
      <c r="KJ49" s="33"/>
      <c r="KK49" s="33"/>
      <c r="KL49" s="33"/>
      <c r="KM49" s="33"/>
      <c r="KN49" s="33"/>
      <c r="KO49" s="33"/>
      <c r="KP49" s="33"/>
      <c r="KQ49" s="33"/>
      <c r="KR49" s="33"/>
      <c r="KS49" s="33"/>
      <c r="KT49" s="33"/>
      <c r="KU49" s="33"/>
      <c r="KV49" s="33"/>
      <c r="KW49" s="33"/>
      <c r="KX49" s="33"/>
      <c r="KY49" s="33"/>
      <c r="KZ49" s="33"/>
      <c r="LA49" s="33"/>
      <c r="LB49" s="33"/>
      <c r="LC49" s="33"/>
      <c r="LD49" s="33"/>
      <c r="LE49" s="33"/>
      <c r="LF49" s="33"/>
      <c r="LG49" s="33"/>
      <c r="LH49" s="33"/>
      <c r="LI49" s="33"/>
      <c r="LJ49" s="33"/>
      <c r="LK49" s="33"/>
      <c r="LL49" s="33"/>
      <c r="LM49" s="33"/>
      <c r="LN49" s="33"/>
      <c r="LO49" s="33"/>
      <c r="LP49" s="33"/>
      <c r="LQ49" s="33"/>
      <c r="LR49" s="33"/>
      <c r="LS49" s="33"/>
      <c r="LT49" s="33"/>
      <c r="LU49" s="33"/>
      <c r="LV49" s="33"/>
      <c r="LW49" s="33"/>
      <c r="LX49" s="33"/>
      <c r="LY49" s="33"/>
      <c r="LZ49" s="33"/>
      <c r="MA49" s="33"/>
      <c r="MB49" s="33"/>
      <c r="MC49" s="33"/>
      <c r="MD49" s="33"/>
      <c r="ME49" s="33"/>
      <c r="MF49" s="33"/>
      <c r="MG49" s="33"/>
      <c r="MH49" s="33"/>
      <c r="MI49" s="33"/>
      <c r="MJ49" s="33"/>
      <c r="MK49" s="33"/>
      <c r="ML49" s="33"/>
      <c r="MM49" s="33"/>
      <c r="MN49" s="33"/>
      <c r="MO49" s="33"/>
      <c r="MP49" s="33"/>
      <c r="MQ49" s="33"/>
      <c r="MR49" s="33"/>
      <c r="MS49" s="33"/>
      <c r="MT49" s="33"/>
      <c r="MU49" s="33"/>
      <c r="MV49" s="33"/>
      <c r="MW49" s="92"/>
    </row>
    <row r="50" spans="1:361" s="88" customFormat="1" ht="89.25" x14ac:dyDescent="0.25">
      <c r="A50" s="88">
        <v>13</v>
      </c>
      <c r="B50" s="75" t="s">
        <v>267</v>
      </c>
      <c r="C50" s="75" t="s">
        <v>269</v>
      </c>
      <c r="D50" s="75" t="s">
        <v>270</v>
      </c>
      <c r="E50" s="75"/>
      <c r="F50" s="90" t="s">
        <v>268</v>
      </c>
      <c r="H50" s="88" t="s">
        <v>271</v>
      </c>
      <c r="I50" s="95" t="s">
        <v>282</v>
      </c>
      <c r="J50" s="88" t="s">
        <v>272</v>
      </c>
      <c r="K50" s="87">
        <v>45069</v>
      </c>
      <c r="L50" s="25">
        <v>43987</v>
      </c>
      <c r="M50" s="86">
        <v>13543</v>
      </c>
      <c r="N50" s="87">
        <v>45069</v>
      </c>
      <c r="O50" s="77">
        <v>45291</v>
      </c>
      <c r="P50" s="88">
        <v>111</v>
      </c>
      <c r="R50" s="25"/>
      <c r="S50" s="25"/>
      <c r="T50" s="75" t="s">
        <v>283</v>
      </c>
      <c r="U50" s="88" t="s">
        <v>150</v>
      </c>
      <c r="V50" s="88" t="s">
        <v>151</v>
      </c>
      <c r="W50" s="87">
        <v>45286</v>
      </c>
      <c r="X50" s="86">
        <v>13683</v>
      </c>
      <c r="Y50" s="88" t="s">
        <v>173</v>
      </c>
      <c r="Z50" s="87">
        <v>45292</v>
      </c>
      <c r="AA50" s="87">
        <v>45657</v>
      </c>
      <c r="AD50" s="25"/>
      <c r="AE50" s="25"/>
      <c r="AH50" s="25"/>
      <c r="AI50" s="5">
        <f>L50-AE50+AD50+AH50</f>
        <v>43987</v>
      </c>
      <c r="AJ50" s="25">
        <v>13844</v>
      </c>
      <c r="AK50" s="25">
        <v>15695</v>
      </c>
      <c r="AL50" s="25">
        <f>SUM(AJ50:AK50)</f>
        <v>29539</v>
      </c>
      <c r="AM50" s="88" t="s">
        <v>273</v>
      </c>
      <c r="AN50" s="86">
        <v>13455</v>
      </c>
      <c r="AO50" s="90" t="s">
        <v>284</v>
      </c>
      <c r="AP50" s="86">
        <v>13542</v>
      </c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7"/>
      <c r="CJ50" s="37"/>
      <c r="CK50" s="37"/>
      <c r="CL50" s="37"/>
      <c r="CM50" s="37"/>
      <c r="CN50" s="37"/>
      <c r="CO50" s="37"/>
      <c r="CP50" s="37"/>
      <c r="CQ50" s="37"/>
      <c r="CR50" s="37"/>
      <c r="CS50" s="37"/>
      <c r="CT50" s="37"/>
      <c r="CU50" s="37"/>
      <c r="CV50" s="37"/>
      <c r="CW50" s="94"/>
    </row>
    <row r="51" spans="1:361" s="93" customFormat="1" ht="38.25" x14ac:dyDescent="0.25">
      <c r="A51" s="88">
        <v>14</v>
      </c>
      <c r="B51" s="75" t="s">
        <v>274</v>
      </c>
      <c r="C51" s="75" t="s">
        <v>275</v>
      </c>
      <c r="D51" s="75" t="s">
        <v>281</v>
      </c>
      <c r="E51" s="75"/>
      <c r="F51" s="90" t="s">
        <v>276</v>
      </c>
      <c r="G51" s="86"/>
      <c r="H51" s="76" t="s">
        <v>277</v>
      </c>
      <c r="I51" s="95" t="s">
        <v>278</v>
      </c>
      <c r="J51" s="75" t="s">
        <v>279</v>
      </c>
      <c r="K51" s="87">
        <v>45068</v>
      </c>
      <c r="L51" s="24">
        <v>13797624.82</v>
      </c>
      <c r="M51" s="86">
        <v>13548</v>
      </c>
      <c r="N51" s="87">
        <v>45068</v>
      </c>
      <c r="O51" s="87">
        <v>45678</v>
      </c>
      <c r="P51" s="75">
        <v>111</v>
      </c>
      <c r="Q51" s="77" t="s">
        <v>98</v>
      </c>
      <c r="R51" s="24" t="s">
        <v>98</v>
      </c>
      <c r="S51" s="24" t="s">
        <v>98</v>
      </c>
      <c r="T51" s="75" t="s">
        <v>280</v>
      </c>
      <c r="U51" s="75"/>
      <c r="V51" s="75"/>
      <c r="W51" s="77"/>
      <c r="X51" s="77"/>
      <c r="Y51" s="77"/>
      <c r="Z51" s="77"/>
      <c r="AA51" s="77"/>
      <c r="AB51" s="77" t="s">
        <v>98</v>
      </c>
      <c r="AC51" s="77" t="s">
        <v>98</v>
      </c>
      <c r="AD51" s="25">
        <v>0</v>
      </c>
      <c r="AE51" s="25">
        <v>0</v>
      </c>
      <c r="AF51" s="77">
        <v>45204</v>
      </c>
      <c r="AG51" s="78">
        <v>0.09</v>
      </c>
      <c r="AH51" s="25">
        <v>1241786.23</v>
      </c>
      <c r="AI51" s="5">
        <f>L51-AE51+AD51+AH51</f>
        <v>15039411.050000001</v>
      </c>
      <c r="AJ51" s="22">
        <v>2612633.13</v>
      </c>
      <c r="AK51" s="22">
        <v>1923337.76</v>
      </c>
      <c r="AL51" s="22">
        <f>SUM(AJ51,AK51)</f>
        <v>4535970.8899999997</v>
      </c>
      <c r="AM51" s="91"/>
      <c r="AN51" s="91"/>
      <c r="AO51" s="76"/>
      <c r="AP51" s="91"/>
      <c r="AQ51" s="91" t="s">
        <v>98</v>
      </c>
      <c r="AR51" s="91" t="s">
        <v>98</v>
      </c>
      <c r="AS51" s="91" t="s">
        <v>98</v>
      </c>
      <c r="AT51" s="91" t="s">
        <v>98</v>
      </c>
      <c r="AU51" s="91" t="s">
        <v>98</v>
      </c>
      <c r="AV51" s="91" t="s">
        <v>98</v>
      </c>
      <c r="AW51" s="91" t="s">
        <v>98</v>
      </c>
      <c r="AX51" s="91" t="s">
        <v>98</v>
      </c>
      <c r="AY51" s="91" t="s">
        <v>285</v>
      </c>
      <c r="AZ51" s="91" t="s">
        <v>286</v>
      </c>
      <c r="BA51" s="91" t="s">
        <v>287</v>
      </c>
      <c r="BB51" s="91" t="s">
        <v>288</v>
      </c>
      <c r="BC51" s="91" t="s">
        <v>289</v>
      </c>
      <c r="BD51" s="25">
        <v>2612633.13</v>
      </c>
      <c r="BE51" s="25">
        <v>611985.35</v>
      </c>
      <c r="BF51" s="91" t="s">
        <v>98</v>
      </c>
      <c r="BG51" s="91" t="s">
        <v>98</v>
      </c>
      <c r="BH51" s="75" t="s">
        <v>98</v>
      </c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  <c r="CA51" s="33"/>
      <c r="CB51" s="33"/>
      <c r="CC51" s="33"/>
      <c r="CD51" s="33"/>
      <c r="CE51" s="33"/>
      <c r="CF51" s="33"/>
      <c r="CG51" s="33"/>
      <c r="CH51" s="33"/>
      <c r="CI51" s="33"/>
      <c r="CJ51" s="33"/>
      <c r="CK51" s="33"/>
      <c r="CL51" s="33"/>
      <c r="CM51" s="33"/>
      <c r="CN51" s="33"/>
      <c r="CO51" s="33"/>
      <c r="CP51" s="33"/>
      <c r="CQ51" s="33"/>
      <c r="CR51" s="33"/>
      <c r="CS51" s="33"/>
      <c r="CT51" s="33"/>
      <c r="CU51" s="33"/>
      <c r="CV51" s="33"/>
      <c r="CW51" s="92"/>
    </row>
    <row r="52" spans="1:361" s="93" customFormat="1" ht="25.5" x14ac:dyDescent="0.25">
      <c r="A52" s="88">
        <v>15</v>
      </c>
      <c r="B52" s="88" t="s">
        <v>293</v>
      </c>
      <c r="D52" s="88" t="s">
        <v>256</v>
      </c>
      <c r="F52" s="95" t="s">
        <v>294</v>
      </c>
      <c r="H52" s="88" t="s">
        <v>295</v>
      </c>
      <c r="I52" s="93" t="s">
        <v>245</v>
      </c>
      <c r="J52" s="75" t="s">
        <v>296</v>
      </c>
      <c r="K52" s="87">
        <v>45147</v>
      </c>
      <c r="L52" s="24">
        <v>1000</v>
      </c>
      <c r="M52" s="86">
        <v>13598</v>
      </c>
      <c r="N52" s="87">
        <v>45147</v>
      </c>
      <c r="O52" s="77">
        <v>45512</v>
      </c>
      <c r="P52" s="75">
        <v>111</v>
      </c>
      <c r="R52" s="22"/>
      <c r="S52" s="22"/>
      <c r="T52" s="88" t="s">
        <v>96</v>
      </c>
      <c r="AD52" s="22"/>
      <c r="AE52" s="22"/>
      <c r="AH52" s="22"/>
      <c r="AI52" s="22">
        <f>L52-AE52+AD52+AH52</f>
        <v>1000</v>
      </c>
      <c r="AJ52" s="22"/>
      <c r="AK52" s="22"/>
      <c r="AL52" s="22">
        <f>SUM(AJ52,AK52)</f>
        <v>0</v>
      </c>
      <c r="AQ52" s="88" t="s">
        <v>157</v>
      </c>
      <c r="AR52" s="88" t="s">
        <v>297</v>
      </c>
      <c r="AS52" s="96">
        <v>13594</v>
      </c>
      <c r="AT52" s="97">
        <v>45152</v>
      </c>
      <c r="AU52" s="96">
        <v>13594</v>
      </c>
      <c r="AV52" s="97">
        <v>45152</v>
      </c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92"/>
    </row>
    <row r="53" spans="1:361" ht="127.5" x14ac:dyDescent="0.25">
      <c r="A53" s="88">
        <v>16</v>
      </c>
      <c r="B53" s="75" t="s">
        <v>290</v>
      </c>
      <c r="C53" s="75"/>
      <c r="D53" s="75" t="s">
        <v>256</v>
      </c>
      <c r="E53" s="75"/>
      <c r="F53" s="90" t="s">
        <v>291</v>
      </c>
      <c r="G53" s="86"/>
      <c r="H53" s="76" t="s">
        <v>292</v>
      </c>
      <c r="I53" s="95" t="s">
        <v>298</v>
      </c>
      <c r="J53" s="75" t="s">
        <v>195</v>
      </c>
      <c r="K53" s="87">
        <v>45167</v>
      </c>
      <c r="L53" s="24">
        <v>23000</v>
      </c>
      <c r="M53" s="86">
        <v>13609</v>
      </c>
      <c r="N53" s="87">
        <v>45167</v>
      </c>
      <c r="O53" s="77">
        <v>45532</v>
      </c>
      <c r="P53" s="75">
        <v>111</v>
      </c>
      <c r="Q53" s="75"/>
      <c r="R53" s="24"/>
      <c r="S53" s="24"/>
      <c r="T53" s="75" t="s">
        <v>96</v>
      </c>
      <c r="U53" s="75"/>
      <c r="V53" s="75" t="s">
        <v>98</v>
      </c>
      <c r="W53" s="75" t="s">
        <v>98</v>
      </c>
      <c r="X53" s="75" t="s">
        <v>98</v>
      </c>
      <c r="Y53" s="75" t="s">
        <v>98</v>
      </c>
      <c r="Z53" s="75" t="s">
        <v>98</v>
      </c>
      <c r="AA53" s="75" t="s">
        <v>98</v>
      </c>
      <c r="AB53" s="75" t="s">
        <v>98</v>
      </c>
      <c r="AC53" s="75" t="s">
        <v>98</v>
      </c>
      <c r="AD53" s="25">
        <v>0</v>
      </c>
      <c r="AE53" s="25">
        <v>0</v>
      </c>
      <c r="AF53" s="88" t="s">
        <v>98</v>
      </c>
      <c r="AG53" s="88" t="s">
        <v>98</v>
      </c>
      <c r="AH53" s="25">
        <v>0</v>
      </c>
      <c r="AI53" s="5">
        <f t="shared" si="1"/>
        <v>23000</v>
      </c>
      <c r="AJ53" s="22">
        <v>23000</v>
      </c>
      <c r="AK53" s="22">
        <v>0</v>
      </c>
      <c r="AL53" s="22">
        <v>23000</v>
      </c>
      <c r="AM53" s="91" t="s">
        <v>98</v>
      </c>
      <c r="AN53" s="91" t="s">
        <v>98</v>
      </c>
      <c r="AO53" s="91" t="s">
        <v>98</v>
      </c>
      <c r="AP53" s="91" t="s">
        <v>98</v>
      </c>
      <c r="AQ53" s="91" t="s">
        <v>157</v>
      </c>
      <c r="AR53" s="91" t="s">
        <v>299</v>
      </c>
      <c r="AS53" s="91" t="s">
        <v>300</v>
      </c>
      <c r="AT53" s="91" t="s">
        <v>301</v>
      </c>
      <c r="AU53" s="91" t="s">
        <v>300</v>
      </c>
      <c r="AV53" s="91" t="s">
        <v>301</v>
      </c>
      <c r="AW53" s="91" t="s">
        <v>98</v>
      </c>
      <c r="AX53" s="91" t="s">
        <v>98</v>
      </c>
      <c r="AY53" s="91" t="s">
        <v>98</v>
      </c>
      <c r="AZ53" s="91" t="s">
        <v>98</v>
      </c>
      <c r="BA53" s="91" t="s">
        <v>98</v>
      </c>
      <c r="BB53" s="91" t="s">
        <v>98</v>
      </c>
      <c r="BC53" s="91" t="s">
        <v>98</v>
      </c>
      <c r="BD53" s="91" t="s">
        <v>98</v>
      </c>
      <c r="BE53" s="91" t="s">
        <v>98</v>
      </c>
      <c r="BF53" s="91" t="s">
        <v>98</v>
      </c>
      <c r="BG53" s="91" t="s">
        <v>98</v>
      </c>
      <c r="BH53" s="75" t="s">
        <v>98</v>
      </c>
    </row>
    <row r="54" spans="1:361" ht="38.25" x14ac:dyDescent="0.25">
      <c r="A54" s="88">
        <v>17</v>
      </c>
      <c r="B54" s="75" t="s">
        <v>302</v>
      </c>
      <c r="C54" s="95"/>
      <c r="D54" s="95" t="s">
        <v>270</v>
      </c>
      <c r="E54" s="95"/>
      <c r="F54" s="75" t="s">
        <v>303</v>
      </c>
      <c r="G54" s="86"/>
      <c r="H54" s="75" t="s">
        <v>304</v>
      </c>
      <c r="I54" s="95" t="s">
        <v>305</v>
      </c>
      <c r="J54" s="75" t="s">
        <v>306</v>
      </c>
      <c r="K54" s="87">
        <v>45170</v>
      </c>
      <c r="L54" s="24">
        <v>89490</v>
      </c>
      <c r="M54" s="86">
        <v>13609</v>
      </c>
      <c r="N54" s="87">
        <v>45170</v>
      </c>
      <c r="O54" s="77">
        <v>45535</v>
      </c>
      <c r="P54" s="75">
        <v>111</v>
      </c>
      <c r="Q54" s="98"/>
      <c r="R54" s="5"/>
      <c r="S54" s="5"/>
      <c r="T54" s="95" t="s">
        <v>96</v>
      </c>
      <c r="U54" s="75"/>
      <c r="V54" s="75"/>
      <c r="W54" s="77"/>
      <c r="X54" s="83"/>
      <c r="Y54" s="75"/>
      <c r="Z54" s="77"/>
      <c r="AA54" s="77"/>
      <c r="AB54" s="77" t="s">
        <v>98</v>
      </c>
      <c r="AC54" s="77" t="s">
        <v>98</v>
      </c>
      <c r="AD54" s="25">
        <v>0</v>
      </c>
      <c r="AE54" s="25">
        <v>0</v>
      </c>
      <c r="AF54" s="88" t="s">
        <v>98</v>
      </c>
      <c r="AG54" s="88" t="s">
        <v>98</v>
      </c>
      <c r="AH54" s="25">
        <v>0</v>
      </c>
      <c r="AI54" s="5">
        <f t="shared" si="1"/>
        <v>89490</v>
      </c>
      <c r="AJ54" s="22">
        <v>29375</v>
      </c>
      <c r="AK54" s="22">
        <v>35552.400000000001</v>
      </c>
      <c r="AL54" s="22">
        <f>SUM(AJ54:AK54)</f>
        <v>64927.4</v>
      </c>
      <c r="AM54" s="99" t="s">
        <v>307</v>
      </c>
      <c r="AN54" s="76" t="s">
        <v>308</v>
      </c>
      <c r="AO54" s="100" t="s">
        <v>309</v>
      </c>
      <c r="AP54" s="99" t="s">
        <v>310</v>
      </c>
      <c r="AQ54" s="99"/>
      <c r="AR54" s="99"/>
      <c r="AS54" s="99"/>
      <c r="AT54" s="99"/>
      <c r="AU54" s="99"/>
      <c r="AV54" s="99"/>
      <c r="AW54" s="99"/>
      <c r="AX54" s="99"/>
      <c r="AY54" s="99"/>
      <c r="AZ54" s="99"/>
      <c r="BA54" s="99"/>
      <c r="BB54" s="99"/>
      <c r="BC54" s="99"/>
      <c r="BD54" s="99"/>
      <c r="BE54" s="99"/>
      <c r="BF54" s="99"/>
      <c r="BG54" s="99"/>
      <c r="BH54" s="95"/>
    </row>
    <row r="55" spans="1:361" ht="38.25" x14ac:dyDescent="0.25">
      <c r="A55" s="88">
        <v>18</v>
      </c>
      <c r="B55" s="75" t="s">
        <v>311</v>
      </c>
      <c r="C55" s="75" t="s">
        <v>312</v>
      </c>
      <c r="D55" s="95" t="s">
        <v>313</v>
      </c>
      <c r="E55" s="95" t="s">
        <v>314</v>
      </c>
      <c r="F55" s="90" t="s">
        <v>315</v>
      </c>
      <c r="G55" s="86">
        <v>13523</v>
      </c>
      <c r="H55" s="75" t="s">
        <v>317</v>
      </c>
      <c r="I55" s="95" t="s">
        <v>318</v>
      </c>
      <c r="J55" s="75" t="s">
        <v>323</v>
      </c>
      <c r="K55" s="87">
        <v>45244</v>
      </c>
      <c r="L55" s="24">
        <v>1949.5</v>
      </c>
      <c r="M55" s="86">
        <v>13659</v>
      </c>
      <c r="N55" s="87">
        <v>45244</v>
      </c>
      <c r="O55" s="77">
        <v>45382</v>
      </c>
      <c r="P55" s="75">
        <v>111</v>
      </c>
      <c r="Q55" s="98"/>
      <c r="R55" s="5"/>
      <c r="S55" s="5"/>
      <c r="T55" s="88" t="s">
        <v>326</v>
      </c>
      <c r="U55" s="75" t="s">
        <v>327</v>
      </c>
      <c r="V55" s="88" t="s">
        <v>328</v>
      </c>
      <c r="W55" s="87">
        <v>45287</v>
      </c>
      <c r="X55" s="86">
        <v>13683</v>
      </c>
      <c r="Y55" s="75" t="s">
        <v>329</v>
      </c>
      <c r="Z55" s="87">
        <v>45292</v>
      </c>
      <c r="AA55" s="87">
        <v>45382</v>
      </c>
      <c r="AB55" s="77" t="s">
        <v>98</v>
      </c>
      <c r="AC55" s="77" t="s">
        <v>98</v>
      </c>
      <c r="AD55" s="25">
        <v>0</v>
      </c>
      <c r="AE55" s="25">
        <v>0</v>
      </c>
      <c r="AF55" s="88" t="s">
        <v>98</v>
      </c>
      <c r="AG55" s="88" t="s">
        <v>98</v>
      </c>
      <c r="AH55" s="25">
        <v>0</v>
      </c>
      <c r="AI55" s="5">
        <f t="shared" ref="AI55:AI66" si="3">L55-AE55+AD55+AH55</f>
        <v>1949.5</v>
      </c>
      <c r="AJ55" s="22"/>
      <c r="AK55" s="22">
        <v>1949.5</v>
      </c>
      <c r="AL55" s="22">
        <f t="shared" ref="AL55:AL57" si="4">SUM(AJ55:AK55)</f>
        <v>1949.5</v>
      </c>
      <c r="AM55" s="99"/>
      <c r="AN55" s="99"/>
      <c r="AO55" s="99"/>
      <c r="AP55" s="99"/>
      <c r="AQ55" s="99"/>
      <c r="AR55" s="99"/>
      <c r="AS55" s="99"/>
      <c r="AT55" s="99"/>
      <c r="AU55" s="99"/>
      <c r="AV55" s="99"/>
      <c r="AW55" s="99"/>
      <c r="AX55" s="99"/>
      <c r="AY55" s="99"/>
      <c r="AZ55" s="99"/>
      <c r="BA55" s="99"/>
      <c r="BB55" s="99"/>
      <c r="BC55" s="99"/>
      <c r="BD55" s="99"/>
      <c r="BE55" s="99"/>
      <c r="BF55" s="99"/>
      <c r="BG55" s="99"/>
      <c r="BH55" s="95"/>
    </row>
    <row r="56" spans="1:361" ht="38.25" x14ac:dyDescent="0.25">
      <c r="A56" s="88">
        <v>19</v>
      </c>
      <c r="B56" s="88" t="s">
        <v>311</v>
      </c>
      <c r="C56" s="75" t="s">
        <v>312</v>
      </c>
      <c r="D56" s="95" t="s">
        <v>313</v>
      </c>
      <c r="E56" s="95" t="s">
        <v>314</v>
      </c>
      <c r="F56" s="90" t="s">
        <v>316</v>
      </c>
      <c r="G56" s="101">
        <v>13.523</v>
      </c>
      <c r="H56" s="75" t="s">
        <v>319</v>
      </c>
      <c r="I56" s="95" t="s">
        <v>320</v>
      </c>
      <c r="J56" s="75" t="s">
        <v>324</v>
      </c>
      <c r="K56" s="87">
        <v>45254</v>
      </c>
      <c r="L56" s="24">
        <v>15162.5</v>
      </c>
      <c r="M56" s="86">
        <v>13661</v>
      </c>
      <c r="N56" s="87">
        <v>45254</v>
      </c>
      <c r="O56" s="77">
        <v>45382</v>
      </c>
      <c r="P56" s="75">
        <v>111</v>
      </c>
      <c r="Q56" s="98"/>
      <c r="R56" s="5"/>
      <c r="S56" s="5"/>
      <c r="T56" s="75" t="s">
        <v>326</v>
      </c>
      <c r="U56" s="75" t="s">
        <v>327</v>
      </c>
      <c r="V56" s="88" t="s">
        <v>328</v>
      </c>
      <c r="W56" s="87">
        <v>45287</v>
      </c>
      <c r="X56" s="86">
        <v>13683</v>
      </c>
      <c r="Y56" s="75" t="s">
        <v>329</v>
      </c>
      <c r="Z56" s="87">
        <v>45292</v>
      </c>
      <c r="AA56" s="87">
        <v>45382</v>
      </c>
      <c r="AB56" s="77"/>
      <c r="AC56" s="77"/>
      <c r="AD56" s="25"/>
      <c r="AE56" s="25"/>
      <c r="AF56" s="88"/>
      <c r="AG56" s="88"/>
      <c r="AH56" s="25"/>
      <c r="AI56" s="5">
        <f t="shared" si="3"/>
        <v>15162.5</v>
      </c>
      <c r="AJ56" s="22"/>
      <c r="AK56" s="22">
        <v>15162.5</v>
      </c>
      <c r="AL56" s="22">
        <f t="shared" si="4"/>
        <v>15162.5</v>
      </c>
      <c r="AM56" s="99"/>
      <c r="AN56" s="99"/>
      <c r="AO56" s="99"/>
      <c r="AP56" s="99"/>
      <c r="AQ56" s="99"/>
      <c r="AR56" s="99"/>
      <c r="AS56" s="99"/>
      <c r="AT56" s="99"/>
      <c r="AU56" s="99"/>
      <c r="AV56" s="99"/>
      <c r="AW56" s="99"/>
      <c r="AX56" s="99"/>
      <c r="AY56" s="99"/>
      <c r="AZ56" s="99"/>
      <c r="BA56" s="99"/>
      <c r="BB56" s="99"/>
      <c r="BC56" s="99"/>
      <c r="BD56" s="99"/>
      <c r="BE56" s="99"/>
      <c r="BF56" s="99"/>
      <c r="BG56" s="99"/>
      <c r="BH56" s="95"/>
    </row>
    <row r="57" spans="1:361" ht="178.5" x14ac:dyDescent="0.25">
      <c r="A57" s="93">
        <v>20</v>
      </c>
      <c r="B57" s="75" t="s">
        <v>333</v>
      </c>
      <c r="C57" s="95"/>
      <c r="D57" s="95" t="s">
        <v>270</v>
      </c>
      <c r="E57" s="95"/>
      <c r="F57" s="95" t="s">
        <v>334</v>
      </c>
      <c r="G57" s="96"/>
      <c r="H57" s="75" t="s">
        <v>321</v>
      </c>
      <c r="I57" s="95" t="s">
        <v>322</v>
      </c>
      <c r="J57" s="75" t="s">
        <v>325</v>
      </c>
      <c r="K57" s="87">
        <v>45275</v>
      </c>
      <c r="L57" s="24">
        <v>180000</v>
      </c>
      <c r="M57" s="86">
        <v>13676</v>
      </c>
      <c r="N57" s="87">
        <v>45275</v>
      </c>
      <c r="O57" s="77">
        <v>45640</v>
      </c>
      <c r="P57" s="75">
        <v>111</v>
      </c>
      <c r="Q57" s="98"/>
      <c r="R57" s="5"/>
      <c r="S57" s="5"/>
      <c r="T57" s="75" t="s">
        <v>96</v>
      </c>
      <c r="U57" s="88"/>
      <c r="V57" s="75"/>
      <c r="W57" s="77"/>
      <c r="X57" s="83"/>
      <c r="Y57" s="75"/>
      <c r="Z57" s="77"/>
      <c r="AA57" s="77"/>
      <c r="AB57" s="77"/>
      <c r="AC57" s="77"/>
      <c r="AD57" s="25"/>
      <c r="AE57" s="25"/>
      <c r="AF57" s="88"/>
      <c r="AG57" s="88"/>
      <c r="AH57" s="25"/>
      <c r="AI57" s="5">
        <f t="shared" si="3"/>
        <v>180000</v>
      </c>
      <c r="AJ57" s="22"/>
      <c r="AK57" s="22"/>
      <c r="AL57" s="22">
        <f t="shared" si="4"/>
        <v>0</v>
      </c>
      <c r="AM57" s="99"/>
      <c r="AN57" s="99"/>
      <c r="AO57" s="99"/>
      <c r="AP57" s="99"/>
      <c r="AQ57" s="99"/>
      <c r="AR57" s="99"/>
      <c r="AS57" s="99"/>
      <c r="AT57" s="99"/>
      <c r="AU57" s="99"/>
      <c r="AV57" s="99"/>
      <c r="AW57" s="99"/>
      <c r="AX57" s="99"/>
      <c r="AY57" s="99"/>
      <c r="AZ57" s="99"/>
      <c r="BA57" s="99"/>
      <c r="BB57" s="99"/>
      <c r="BC57" s="99"/>
      <c r="BD57" s="99"/>
      <c r="BE57" s="99"/>
      <c r="BF57" s="99"/>
      <c r="BG57" s="99"/>
      <c r="BH57" s="95"/>
    </row>
    <row r="58" spans="1:361" ht="38.25" x14ac:dyDescent="0.2">
      <c r="A58" s="93">
        <v>21</v>
      </c>
      <c r="B58" s="75" t="s">
        <v>311</v>
      </c>
      <c r="C58" s="95" t="s">
        <v>312</v>
      </c>
      <c r="D58" s="95" t="s">
        <v>199</v>
      </c>
      <c r="E58" s="95" t="s">
        <v>314</v>
      </c>
      <c r="F58" s="90" t="s">
        <v>315</v>
      </c>
      <c r="G58" s="96">
        <v>13523</v>
      </c>
      <c r="H58" s="75" t="s">
        <v>341</v>
      </c>
      <c r="I58" s="131" t="s">
        <v>335</v>
      </c>
      <c r="J58" s="75" t="s">
        <v>336</v>
      </c>
      <c r="K58" s="87">
        <v>45350</v>
      </c>
      <c r="L58" s="24">
        <v>7799</v>
      </c>
      <c r="M58" s="86">
        <v>13722</v>
      </c>
      <c r="N58" s="87">
        <v>45350</v>
      </c>
      <c r="O58" s="77">
        <v>45657</v>
      </c>
      <c r="P58" s="75">
        <v>1082</v>
      </c>
      <c r="Q58" s="98"/>
      <c r="R58" s="5"/>
      <c r="S58" s="5"/>
      <c r="T58" s="75" t="s">
        <v>337</v>
      </c>
      <c r="U58" s="88"/>
      <c r="V58" s="75"/>
      <c r="W58" s="77"/>
      <c r="X58" s="83"/>
      <c r="Y58" s="75"/>
      <c r="Z58" s="77"/>
      <c r="AA58" s="77"/>
      <c r="AB58" s="77"/>
      <c r="AC58" s="77"/>
      <c r="AD58" s="25"/>
      <c r="AE58" s="25"/>
      <c r="AF58" s="88"/>
      <c r="AG58" s="88"/>
      <c r="AH58" s="25"/>
      <c r="AI58" s="5">
        <f t="shared" si="3"/>
        <v>7799</v>
      </c>
      <c r="AJ58" s="22"/>
      <c r="AK58" s="22">
        <v>7799</v>
      </c>
      <c r="AL58" s="22">
        <f>SUM(AJ58:AK58)</f>
        <v>7799</v>
      </c>
      <c r="AM58" s="99"/>
      <c r="AN58" s="99"/>
      <c r="AO58" s="99"/>
      <c r="AP58" s="99"/>
      <c r="AQ58" s="99"/>
      <c r="AR58" s="99"/>
      <c r="AS58" s="99"/>
      <c r="AT58" s="99"/>
      <c r="AU58" s="99"/>
      <c r="AV58" s="99"/>
      <c r="AW58" s="99"/>
      <c r="AX58" s="99"/>
      <c r="AY58" s="99"/>
      <c r="AZ58" s="99"/>
      <c r="BA58" s="99"/>
      <c r="BB58" s="99"/>
      <c r="BC58" s="99"/>
      <c r="BD58" s="99"/>
      <c r="BE58" s="99"/>
      <c r="BF58" s="99"/>
      <c r="BG58" s="99"/>
      <c r="BH58" s="95"/>
    </row>
    <row r="59" spans="1:361" ht="102" x14ac:dyDescent="0.25">
      <c r="A59" s="93">
        <v>22</v>
      </c>
      <c r="B59" s="75" t="s">
        <v>338</v>
      </c>
      <c r="C59" s="95"/>
      <c r="D59" s="95" t="s">
        <v>270</v>
      </c>
      <c r="E59" s="95"/>
      <c r="F59" s="95" t="s">
        <v>339</v>
      </c>
      <c r="G59" s="96"/>
      <c r="H59" s="100" t="s">
        <v>340</v>
      </c>
      <c r="I59" s="95" t="s">
        <v>342</v>
      </c>
      <c r="J59" s="95" t="s">
        <v>343</v>
      </c>
      <c r="K59" s="97">
        <v>45377</v>
      </c>
      <c r="L59" s="5">
        <v>50000</v>
      </c>
      <c r="M59" s="86">
        <v>13744</v>
      </c>
      <c r="N59" s="97">
        <v>45377</v>
      </c>
      <c r="O59" s="97">
        <v>45741</v>
      </c>
      <c r="P59" s="75">
        <v>1082</v>
      </c>
      <c r="Q59" s="98"/>
      <c r="R59" s="5"/>
      <c r="S59" s="5"/>
      <c r="T59" s="75" t="s">
        <v>171</v>
      </c>
      <c r="U59" s="75"/>
      <c r="V59" s="75"/>
      <c r="W59" s="77"/>
      <c r="X59" s="83"/>
      <c r="Y59" s="75"/>
      <c r="Z59" s="77"/>
      <c r="AA59" s="77"/>
      <c r="AB59" s="77"/>
      <c r="AC59" s="77"/>
      <c r="AD59" s="25"/>
      <c r="AE59" s="25"/>
      <c r="AF59" s="88"/>
      <c r="AG59" s="88"/>
      <c r="AH59" s="25"/>
      <c r="AI59" s="5">
        <f t="shared" si="3"/>
        <v>50000</v>
      </c>
      <c r="AJ59" s="22"/>
      <c r="AK59" s="22">
        <v>3082.02</v>
      </c>
      <c r="AL59" s="22">
        <f>SUM(AJ59:AK59)</f>
        <v>3082.02</v>
      </c>
      <c r="AM59" s="99" t="s">
        <v>344</v>
      </c>
      <c r="AN59" s="86">
        <v>13709</v>
      </c>
      <c r="AO59" s="102" t="s">
        <v>345</v>
      </c>
      <c r="AP59" s="86">
        <v>13744</v>
      </c>
      <c r="AQ59" s="99"/>
      <c r="AR59" s="99"/>
      <c r="AS59" s="99"/>
      <c r="AT59" s="99"/>
      <c r="AU59" s="99"/>
      <c r="AV59" s="99"/>
      <c r="AW59" s="99"/>
      <c r="AX59" s="99"/>
      <c r="AY59" s="99"/>
      <c r="AZ59" s="99"/>
      <c r="BA59" s="99"/>
      <c r="BB59" s="99"/>
      <c r="BC59" s="99"/>
      <c r="BD59" s="99"/>
      <c r="BE59" s="99"/>
      <c r="BF59" s="99"/>
      <c r="BG59" s="99"/>
      <c r="BH59" s="95"/>
    </row>
    <row r="60" spans="1:361" ht="51" x14ac:dyDescent="0.25">
      <c r="A60" s="93">
        <v>23</v>
      </c>
      <c r="B60" s="75" t="s">
        <v>346</v>
      </c>
      <c r="C60" s="95"/>
      <c r="D60" s="95" t="s">
        <v>270</v>
      </c>
      <c r="E60" s="95"/>
      <c r="F60" s="95" t="s">
        <v>347</v>
      </c>
      <c r="G60" s="96"/>
      <c r="H60" s="100" t="s">
        <v>348</v>
      </c>
      <c r="I60" s="95" t="s">
        <v>349</v>
      </c>
      <c r="J60" s="88" t="s">
        <v>350</v>
      </c>
      <c r="K60" s="97">
        <v>45412</v>
      </c>
      <c r="L60" s="5">
        <v>17280</v>
      </c>
      <c r="M60" s="83">
        <v>13767</v>
      </c>
      <c r="N60" s="97">
        <v>45412</v>
      </c>
      <c r="O60" s="97">
        <v>45776</v>
      </c>
      <c r="P60" s="75">
        <v>1082</v>
      </c>
      <c r="Q60" s="98"/>
      <c r="R60" s="5"/>
      <c r="S60" s="5"/>
      <c r="T60" s="75" t="s">
        <v>357</v>
      </c>
      <c r="U60" s="75"/>
      <c r="V60" s="75"/>
      <c r="W60" s="77"/>
      <c r="X60" s="83"/>
      <c r="Y60" s="75"/>
      <c r="Z60" s="77"/>
      <c r="AA60" s="77"/>
      <c r="AB60" s="77"/>
      <c r="AC60" s="77"/>
      <c r="AD60" s="25"/>
      <c r="AE60" s="25"/>
      <c r="AF60" s="88"/>
      <c r="AG60" s="88"/>
      <c r="AH60" s="25"/>
      <c r="AI60" s="5">
        <f t="shared" si="3"/>
        <v>17280</v>
      </c>
      <c r="AJ60" s="22"/>
      <c r="AK60" s="22"/>
      <c r="AL60" s="22">
        <f>SUM(AJ60:AK60)</f>
        <v>0</v>
      </c>
      <c r="AM60" s="99" t="s">
        <v>351</v>
      </c>
      <c r="AN60" s="86">
        <v>13585</v>
      </c>
      <c r="AO60" s="102" t="s">
        <v>352</v>
      </c>
      <c r="AP60" s="86">
        <v>13766</v>
      </c>
      <c r="AQ60" s="99"/>
      <c r="AR60" s="99"/>
      <c r="AS60" s="99"/>
      <c r="AT60" s="99"/>
      <c r="AU60" s="99"/>
      <c r="AV60" s="99"/>
      <c r="AW60" s="99"/>
      <c r="AX60" s="99"/>
      <c r="AY60" s="99"/>
      <c r="AZ60" s="99"/>
      <c r="BA60" s="99"/>
      <c r="BB60" s="99"/>
      <c r="BC60" s="99"/>
      <c r="BD60" s="99"/>
      <c r="BE60" s="99"/>
      <c r="BF60" s="99"/>
      <c r="BG60" s="99"/>
      <c r="BH60" s="95"/>
    </row>
    <row r="61" spans="1:361" ht="51" x14ac:dyDescent="0.25">
      <c r="A61" s="93">
        <v>24</v>
      </c>
      <c r="B61" s="103" t="s">
        <v>346</v>
      </c>
      <c r="C61" s="95"/>
      <c r="D61" s="95" t="s">
        <v>270</v>
      </c>
      <c r="E61" s="95"/>
      <c r="F61" s="95" t="s">
        <v>347</v>
      </c>
      <c r="G61" s="96"/>
      <c r="H61" s="100" t="s">
        <v>354</v>
      </c>
      <c r="I61" s="95" t="s">
        <v>355</v>
      </c>
      <c r="J61" s="88" t="s">
        <v>356</v>
      </c>
      <c r="K61" s="97">
        <v>45412</v>
      </c>
      <c r="L61" s="25">
        <v>117036</v>
      </c>
      <c r="M61" s="86">
        <v>13767</v>
      </c>
      <c r="N61" s="97">
        <v>45412</v>
      </c>
      <c r="O61" s="97">
        <v>45776</v>
      </c>
      <c r="P61" s="75">
        <v>1082</v>
      </c>
      <c r="Q61" s="98"/>
      <c r="R61" s="5"/>
      <c r="S61" s="5"/>
      <c r="T61" s="75" t="s">
        <v>357</v>
      </c>
      <c r="U61" s="75"/>
      <c r="V61" s="75"/>
      <c r="W61" s="77"/>
      <c r="X61" s="83"/>
      <c r="Y61" s="75"/>
      <c r="Z61" s="77"/>
      <c r="AA61" s="77"/>
      <c r="AB61" s="77"/>
      <c r="AC61" s="77"/>
      <c r="AD61" s="25"/>
      <c r="AE61" s="25"/>
      <c r="AF61" s="88"/>
      <c r="AG61" s="88"/>
      <c r="AH61" s="25"/>
      <c r="AI61" s="5">
        <f t="shared" si="3"/>
        <v>117036</v>
      </c>
      <c r="AJ61" s="22"/>
      <c r="AK61" s="22">
        <v>9284.86</v>
      </c>
      <c r="AL61" s="22">
        <f t="shared" ref="AL61:AL62" si="5">SUM(AJ61:AK61)</f>
        <v>9284.86</v>
      </c>
      <c r="AM61" s="99" t="s">
        <v>358</v>
      </c>
      <c r="AN61" s="86">
        <v>13585</v>
      </c>
      <c r="AO61" s="102" t="s">
        <v>352</v>
      </c>
      <c r="AP61" s="86">
        <v>13766</v>
      </c>
      <c r="AQ61" s="99"/>
      <c r="AR61" s="99"/>
      <c r="AS61" s="99"/>
      <c r="AT61" s="99"/>
      <c r="AU61" s="99"/>
      <c r="AV61" s="99"/>
      <c r="AW61" s="99"/>
      <c r="AX61" s="99"/>
      <c r="AY61" s="99"/>
      <c r="AZ61" s="99"/>
      <c r="BA61" s="99"/>
      <c r="BB61" s="99"/>
      <c r="BC61" s="99"/>
      <c r="BD61" s="99"/>
      <c r="BE61" s="99"/>
      <c r="BF61" s="99"/>
      <c r="BG61" s="99"/>
      <c r="BH61" s="95"/>
    </row>
    <row r="62" spans="1:361" ht="102" x14ac:dyDescent="0.25">
      <c r="A62" s="104">
        <v>25</v>
      </c>
      <c r="B62" s="103" t="s">
        <v>359</v>
      </c>
      <c r="C62" s="95"/>
      <c r="D62" s="95" t="s">
        <v>360</v>
      </c>
      <c r="E62" s="95"/>
      <c r="F62" s="95" t="s">
        <v>361</v>
      </c>
      <c r="G62" s="96"/>
      <c r="H62" s="100" t="s">
        <v>362</v>
      </c>
      <c r="I62" s="95" t="s">
        <v>363</v>
      </c>
      <c r="J62" s="88" t="s">
        <v>364</v>
      </c>
      <c r="K62" s="97">
        <v>45419</v>
      </c>
      <c r="L62" s="25">
        <v>5798</v>
      </c>
      <c r="M62" s="86">
        <v>13778</v>
      </c>
      <c r="N62" s="97">
        <v>45419</v>
      </c>
      <c r="O62" s="97">
        <v>45603</v>
      </c>
      <c r="P62" s="75">
        <v>1082</v>
      </c>
      <c r="Q62" s="98"/>
      <c r="R62" s="5"/>
      <c r="S62" s="5"/>
      <c r="T62" s="75" t="s">
        <v>357</v>
      </c>
      <c r="U62" s="75"/>
      <c r="V62" s="75"/>
      <c r="W62" s="77"/>
      <c r="X62" s="83"/>
      <c r="Y62" s="75"/>
      <c r="Z62" s="77"/>
      <c r="AA62" s="77"/>
      <c r="AB62" s="77"/>
      <c r="AC62" s="77"/>
      <c r="AD62" s="25"/>
      <c r="AE62" s="25"/>
      <c r="AF62" s="88"/>
      <c r="AG62" s="88"/>
      <c r="AH62" s="25"/>
      <c r="AI62" s="5">
        <f t="shared" si="3"/>
        <v>5798</v>
      </c>
      <c r="AJ62" s="22"/>
      <c r="AK62" s="22"/>
      <c r="AL62" s="22">
        <f t="shared" si="5"/>
        <v>0</v>
      </c>
      <c r="AM62" s="99"/>
      <c r="AN62" s="86"/>
      <c r="AO62" s="102"/>
      <c r="AP62" s="86"/>
      <c r="AQ62" s="99"/>
      <c r="AR62" s="105" t="s">
        <v>365</v>
      </c>
      <c r="AS62" s="91" t="s">
        <v>366</v>
      </c>
      <c r="AT62" s="99" t="s">
        <v>367</v>
      </c>
      <c r="AU62" s="91" t="s">
        <v>366</v>
      </c>
      <c r="AV62" s="91" t="s">
        <v>367</v>
      </c>
      <c r="AW62" s="99"/>
      <c r="AX62" s="99"/>
      <c r="AY62" s="99"/>
      <c r="AZ62" s="99"/>
      <c r="BA62" s="99"/>
      <c r="BB62" s="99"/>
      <c r="BC62" s="99"/>
      <c r="BD62" s="99"/>
      <c r="BE62" s="99"/>
      <c r="BF62" s="99"/>
      <c r="BG62" s="99"/>
      <c r="BH62" s="95"/>
    </row>
    <row r="63" spans="1:361" ht="105" customHeight="1" x14ac:dyDescent="0.25">
      <c r="A63" s="93">
        <v>26</v>
      </c>
      <c r="B63" s="103" t="s">
        <v>368</v>
      </c>
      <c r="C63" s="95"/>
      <c r="D63" s="95" t="s">
        <v>360</v>
      </c>
      <c r="E63" s="95"/>
      <c r="F63" s="105" t="s">
        <v>369</v>
      </c>
      <c r="G63" s="96"/>
      <c r="H63" s="100" t="s">
        <v>370</v>
      </c>
      <c r="I63" s="95" t="s">
        <v>371</v>
      </c>
      <c r="J63" s="88" t="s">
        <v>372</v>
      </c>
      <c r="K63" s="97">
        <v>45425</v>
      </c>
      <c r="L63" s="25">
        <v>1350</v>
      </c>
      <c r="M63" s="86">
        <v>13778</v>
      </c>
      <c r="N63" s="97">
        <v>45425</v>
      </c>
      <c r="O63" s="97">
        <v>45516</v>
      </c>
      <c r="P63" s="75">
        <v>1082</v>
      </c>
      <c r="Q63" s="98"/>
      <c r="R63" s="5"/>
      <c r="S63" s="5"/>
      <c r="T63" s="75" t="s">
        <v>373</v>
      </c>
      <c r="U63" s="75"/>
      <c r="V63" s="75"/>
      <c r="W63" s="77"/>
      <c r="X63" s="83"/>
      <c r="Y63" s="75"/>
      <c r="Z63" s="77"/>
      <c r="AA63" s="77"/>
      <c r="AB63" s="77"/>
      <c r="AC63" s="77"/>
      <c r="AD63" s="25"/>
      <c r="AE63" s="25"/>
      <c r="AF63" s="88"/>
      <c r="AG63" s="88"/>
      <c r="AH63" s="25"/>
      <c r="AI63" s="5">
        <f t="shared" si="3"/>
        <v>1350</v>
      </c>
      <c r="AJ63" s="22"/>
      <c r="AK63" s="22">
        <v>1350</v>
      </c>
      <c r="AL63" s="22">
        <f>SUM(AJ63:AK63)</f>
        <v>1350</v>
      </c>
      <c r="AM63" s="99"/>
      <c r="AN63" s="86"/>
      <c r="AO63" s="102"/>
      <c r="AP63" s="86"/>
      <c r="AQ63" s="99"/>
      <c r="AR63" s="105" t="s">
        <v>365</v>
      </c>
      <c r="AS63" s="91" t="s">
        <v>374</v>
      </c>
      <c r="AT63" s="99" t="s">
        <v>375</v>
      </c>
      <c r="AU63" s="99" t="s">
        <v>374</v>
      </c>
      <c r="AV63" s="99" t="s">
        <v>375</v>
      </c>
      <c r="AW63" s="99"/>
      <c r="AX63" s="99"/>
      <c r="AY63" s="99"/>
      <c r="AZ63" s="99"/>
      <c r="BA63" s="99"/>
      <c r="BB63" s="99"/>
      <c r="BC63" s="99"/>
      <c r="BD63" s="99"/>
      <c r="BE63" s="99"/>
      <c r="BF63" s="99"/>
      <c r="BG63" s="99"/>
      <c r="BH63" s="95"/>
    </row>
    <row r="64" spans="1:361" ht="168.75" customHeight="1" x14ac:dyDescent="0.2">
      <c r="A64" s="93">
        <v>27</v>
      </c>
      <c r="B64" s="103" t="s">
        <v>378</v>
      </c>
      <c r="C64" s="95"/>
      <c r="D64" s="95" t="s">
        <v>360</v>
      </c>
      <c r="E64" s="95"/>
      <c r="F64" s="106" t="s">
        <v>379</v>
      </c>
      <c r="G64" s="96"/>
      <c r="H64" s="100" t="s">
        <v>380</v>
      </c>
      <c r="I64" s="95" t="s">
        <v>381</v>
      </c>
      <c r="J64" s="88" t="s">
        <v>382</v>
      </c>
      <c r="K64" s="97">
        <v>45441</v>
      </c>
      <c r="L64" s="25">
        <v>378</v>
      </c>
      <c r="M64" s="86">
        <v>13788</v>
      </c>
      <c r="N64" s="97">
        <v>45441</v>
      </c>
      <c r="O64" s="97">
        <v>45657</v>
      </c>
      <c r="P64" s="75">
        <v>1082</v>
      </c>
      <c r="Q64" s="98"/>
      <c r="R64" s="5"/>
      <c r="S64" s="5"/>
      <c r="T64" s="75" t="s">
        <v>357</v>
      </c>
      <c r="U64" s="75"/>
      <c r="V64" s="75"/>
      <c r="W64" s="77"/>
      <c r="X64" s="83"/>
      <c r="Y64" s="75"/>
      <c r="Z64" s="77"/>
      <c r="AA64" s="77"/>
      <c r="AB64" s="77"/>
      <c r="AC64" s="77"/>
      <c r="AD64" s="25"/>
      <c r="AE64" s="25"/>
      <c r="AF64" s="88"/>
      <c r="AG64" s="88"/>
      <c r="AH64" s="25"/>
      <c r="AI64" s="5">
        <f t="shared" si="3"/>
        <v>378</v>
      </c>
      <c r="AJ64" s="22"/>
      <c r="AK64" s="22">
        <v>378</v>
      </c>
      <c r="AL64" s="22">
        <f t="shared" ref="AL64" si="6">SUM(AJ64:AK64)</f>
        <v>378</v>
      </c>
      <c r="AM64" s="99"/>
      <c r="AN64" s="86"/>
      <c r="AO64" s="102"/>
      <c r="AP64" s="86"/>
      <c r="AQ64" s="99"/>
      <c r="AR64" s="105" t="s">
        <v>365</v>
      </c>
      <c r="AS64" s="91" t="s">
        <v>383</v>
      </c>
      <c r="AT64" s="99" t="s">
        <v>384</v>
      </c>
      <c r="AU64" s="99" t="s">
        <v>383</v>
      </c>
      <c r="AV64" s="99" t="s">
        <v>384</v>
      </c>
      <c r="AW64" s="99"/>
      <c r="AX64" s="99"/>
      <c r="AY64" s="99"/>
      <c r="AZ64" s="99"/>
      <c r="BA64" s="99"/>
      <c r="BB64" s="99"/>
      <c r="BC64" s="99"/>
      <c r="BD64" s="99"/>
      <c r="BE64" s="99"/>
      <c r="BF64" s="99"/>
      <c r="BG64" s="99"/>
      <c r="BH64" s="95"/>
    </row>
    <row r="65" spans="1:166" ht="38.25" x14ac:dyDescent="0.2">
      <c r="A65" s="93">
        <v>28</v>
      </c>
      <c r="B65" s="75" t="s">
        <v>376</v>
      </c>
      <c r="C65" s="95"/>
      <c r="D65" s="95" t="s">
        <v>360</v>
      </c>
      <c r="E65" s="95"/>
      <c r="F65" s="106" t="s">
        <v>377</v>
      </c>
      <c r="G65" s="96"/>
      <c r="H65" s="100" t="s">
        <v>385</v>
      </c>
      <c r="I65" s="93" t="s">
        <v>386</v>
      </c>
      <c r="J65" s="88" t="s">
        <v>387</v>
      </c>
      <c r="K65" s="97">
        <v>45441</v>
      </c>
      <c r="L65" s="5">
        <v>3100</v>
      </c>
      <c r="M65" s="86">
        <v>13788</v>
      </c>
      <c r="N65" s="97">
        <v>45441</v>
      </c>
      <c r="O65" s="97" t="s">
        <v>388</v>
      </c>
      <c r="P65" s="75">
        <v>1082</v>
      </c>
      <c r="Q65" s="98"/>
      <c r="R65" s="5"/>
      <c r="S65" s="5"/>
      <c r="T65" s="75" t="s">
        <v>389</v>
      </c>
      <c r="U65" s="75"/>
      <c r="V65" s="75"/>
      <c r="W65" s="77"/>
      <c r="X65" s="83"/>
      <c r="Y65" s="75"/>
      <c r="Z65" s="77"/>
      <c r="AA65" s="77"/>
      <c r="AB65" s="77"/>
      <c r="AC65" s="77"/>
      <c r="AD65" s="25"/>
      <c r="AE65" s="25"/>
      <c r="AF65" s="88"/>
      <c r="AG65" s="88"/>
      <c r="AH65" s="25"/>
      <c r="AI65" s="5">
        <f t="shared" si="3"/>
        <v>3100</v>
      </c>
      <c r="AJ65" s="22"/>
      <c r="AK65" s="22"/>
      <c r="AL65" s="22">
        <f>SUM(AJ65:AK65)</f>
        <v>0</v>
      </c>
      <c r="AM65" s="99"/>
      <c r="AN65" s="86"/>
      <c r="AO65" s="102"/>
      <c r="AP65" s="86"/>
      <c r="AQ65" s="99"/>
      <c r="AR65" s="105" t="s">
        <v>365</v>
      </c>
      <c r="AS65" s="99" t="s">
        <v>383</v>
      </c>
      <c r="AT65" s="99" t="s">
        <v>384</v>
      </c>
      <c r="AU65" s="99" t="s">
        <v>383</v>
      </c>
      <c r="AV65" s="99" t="s">
        <v>384</v>
      </c>
      <c r="AW65" s="99"/>
      <c r="AX65" s="99"/>
      <c r="AY65" s="99"/>
      <c r="AZ65" s="99"/>
      <c r="BA65" s="99"/>
      <c r="BB65" s="99"/>
      <c r="BC65" s="99"/>
      <c r="BD65" s="99"/>
      <c r="BE65" s="99"/>
      <c r="BF65" s="99"/>
      <c r="BG65" s="99"/>
      <c r="BH65" s="95"/>
    </row>
    <row r="66" spans="1:166" ht="39" thickBot="1" x14ac:dyDescent="0.3">
      <c r="A66" s="107">
        <v>29</v>
      </c>
      <c r="B66" s="107" t="s">
        <v>311</v>
      </c>
      <c r="C66" s="108" t="s">
        <v>312</v>
      </c>
      <c r="D66" s="109" t="s">
        <v>313</v>
      </c>
      <c r="E66" s="109" t="s">
        <v>314</v>
      </c>
      <c r="F66" s="110" t="s">
        <v>316</v>
      </c>
      <c r="G66" s="111">
        <v>13.523</v>
      </c>
      <c r="H66" s="112" t="s">
        <v>390</v>
      </c>
      <c r="I66" s="109" t="s">
        <v>320</v>
      </c>
      <c r="J66" s="108" t="s">
        <v>324</v>
      </c>
      <c r="K66" s="113">
        <v>45441</v>
      </c>
      <c r="L66" s="114">
        <v>5362.5</v>
      </c>
      <c r="M66" s="115">
        <v>13788</v>
      </c>
      <c r="N66" s="113">
        <v>45441</v>
      </c>
      <c r="O66" s="116">
        <v>45657</v>
      </c>
      <c r="P66" s="108">
        <v>1082</v>
      </c>
      <c r="Q66" s="117"/>
      <c r="R66" s="21"/>
      <c r="S66" s="21"/>
      <c r="T66" s="108" t="s">
        <v>326</v>
      </c>
      <c r="U66" s="108"/>
      <c r="V66" s="107"/>
      <c r="W66" s="113"/>
      <c r="X66" s="115"/>
      <c r="Y66" s="108"/>
      <c r="Z66" s="113"/>
      <c r="AA66" s="113"/>
      <c r="AB66" s="116"/>
      <c r="AC66" s="116"/>
      <c r="AD66" s="6"/>
      <c r="AE66" s="6"/>
      <c r="AF66" s="107"/>
      <c r="AG66" s="107"/>
      <c r="AH66" s="6"/>
      <c r="AI66" s="21">
        <f t="shared" si="3"/>
        <v>5362.5</v>
      </c>
      <c r="AJ66" s="7"/>
      <c r="AK66" s="7"/>
      <c r="AL66" s="7">
        <f t="shared" ref="AL66" si="7">SUM(AJ66:AK66)</f>
        <v>0</v>
      </c>
      <c r="AM66" s="118"/>
      <c r="AN66" s="118"/>
      <c r="AO66" s="118"/>
      <c r="AP66" s="118"/>
      <c r="AQ66" s="118"/>
      <c r="AR66" s="118"/>
      <c r="AS66" s="118"/>
      <c r="AT66" s="118"/>
      <c r="AU66" s="118"/>
      <c r="AV66" s="118"/>
      <c r="AW66" s="118"/>
      <c r="AX66" s="118"/>
      <c r="AY66" s="118"/>
      <c r="AZ66" s="118"/>
      <c r="BA66" s="118"/>
      <c r="BB66" s="118"/>
      <c r="BC66" s="118"/>
      <c r="BD66" s="118"/>
      <c r="BE66" s="118"/>
      <c r="BF66" s="118"/>
      <c r="BG66" s="118"/>
      <c r="BH66" s="109"/>
    </row>
    <row r="67" spans="1:166" s="126" customFormat="1" ht="13.5" thickBot="1" x14ac:dyDescent="0.3">
      <c r="A67" s="119" t="s">
        <v>134</v>
      </c>
      <c r="B67" s="120"/>
      <c r="C67" s="120"/>
      <c r="D67" s="120"/>
      <c r="E67" s="120"/>
      <c r="F67" s="120"/>
      <c r="G67" s="121"/>
      <c r="H67" s="122"/>
      <c r="I67" s="132"/>
      <c r="J67" s="122"/>
      <c r="K67" s="123"/>
      <c r="L67" s="19">
        <f>SUM(L20:L66)</f>
        <v>15131041.710000001</v>
      </c>
      <c r="M67" s="19"/>
      <c r="N67" s="19"/>
      <c r="O67" s="19"/>
      <c r="P67" s="19"/>
      <c r="Q67" s="19"/>
      <c r="R67" s="19">
        <f>SUM(R20:R66)</f>
        <v>0</v>
      </c>
      <c r="S67" s="19">
        <f t="shared" ref="M67:AL67" si="8">SUM(S20:S66)</f>
        <v>0</v>
      </c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>
        <f t="shared" si="8"/>
        <v>26073.840000000004</v>
      </c>
      <c r="AE67" s="19">
        <f t="shared" si="8"/>
        <v>117100</v>
      </c>
      <c r="AF67" s="19"/>
      <c r="AG67" s="19"/>
      <c r="AH67" s="19">
        <f>SUM(AH20:AH66)</f>
        <v>1257986.23</v>
      </c>
      <c r="AI67" s="19">
        <f t="shared" si="8"/>
        <v>16937365.380000003</v>
      </c>
      <c r="AJ67" s="19">
        <f t="shared" si="8"/>
        <v>3543834.6599999997</v>
      </c>
      <c r="AK67" s="19">
        <f t="shared" si="8"/>
        <v>2233553.44</v>
      </c>
      <c r="AL67" s="19">
        <f t="shared" si="8"/>
        <v>5777388.0999999996</v>
      </c>
      <c r="AM67" s="124" t="s">
        <v>98</v>
      </c>
      <c r="AN67" s="124" t="s">
        <v>98</v>
      </c>
      <c r="AO67" s="124" t="s">
        <v>98</v>
      </c>
      <c r="AP67" s="124" t="s">
        <v>98</v>
      </c>
      <c r="AQ67" s="124" t="s">
        <v>98</v>
      </c>
      <c r="AR67" s="124" t="s">
        <v>98</v>
      </c>
      <c r="AS67" s="124" t="s">
        <v>98</v>
      </c>
      <c r="AT67" s="124" t="s">
        <v>98</v>
      </c>
      <c r="AU67" s="124" t="s">
        <v>98</v>
      </c>
      <c r="AV67" s="124" t="s">
        <v>98</v>
      </c>
      <c r="AW67" s="124" t="s">
        <v>98</v>
      </c>
      <c r="AX67" s="124" t="s">
        <v>98</v>
      </c>
      <c r="AY67" s="124" t="s">
        <v>98</v>
      </c>
      <c r="AZ67" s="124" t="s">
        <v>98</v>
      </c>
      <c r="BA67" s="124" t="s">
        <v>98</v>
      </c>
      <c r="BB67" s="124" t="s">
        <v>98</v>
      </c>
      <c r="BC67" s="124" t="s">
        <v>98</v>
      </c>
      <c r="BD67" s="124" t="s">
        <v>98</v>
      </c>
      <c r="BE67" s="124" t="s">
        <v>98</v>
      </c>
      <c r="BF67" s="124" t="s">
        <v>98</v>
      </c>
      <c r="BG67" s="124" t="s">
        <v>98</v>
      </c>
      <c r="BH67" s="125" t="s">
        <v>98</v>
      </c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  <c r="CA67" s="33"/>
      <c r="CB67" s="33"/>
      <c r="CC67" s="33"/>
      <c r="CD67" s="33"/>
      <c r="CE67" s="33"/>
      <c r="CF67" s="33"/>
      <c r="CG67" s="33"/>
      <c r="CH67" s="33"/>
      <c r="CI67" s="33"/>
      <c r="CJ67" s="33"/>
      <c r="CK67" s="33"/>
      <c r="CL67" s="33"/>
      <c r="CM67" s="33"/>
      <c r="CN67" s="33"/>
      <c r="CO67" s="33"/>
      <c r="CP67" s="33"/>
      <c r="CQ67" s="33"/>
      <c r="CR67" s="33"/>
      <c r="CS67" s="33"/>
      <c r="CT67" s="33"/>
      <c r="CU67" s="33"/>
      <c r="CV67" s="33"/>
      <c r="CW67" s="33"/>
      <c r="CX67" s="33"/>
      <c r="CY67" s="33"/>
      <c r="CZ67" s="33"/>
      <c r="DA67" s="33"/>
      <c r="DB67" s="33"/>
      <c r="DC67" s="33"/>
      <c r="DD67" s="33"/>
      <c r="DE67" s="33"/>
      <c r="DF67" s="33"/>
      <c r="DG67" s="33"/>
      <c r="DH67" s="33"/>
      <c r="DI67" s="33"/>
      <c r="DJ67" s="33"/>
      <c r="DK67" s="33"/>
      <c r="DL67" s="33"/>
      <c r="DM67" s="33"/>
      <c r="DN67" s="33"/>
      <c r="DO67" s="33"/>
      <c r="DP67" s="33"/>
      <c r="DQ67" s="33"/>
      <c r="DR67" s="33"/>
      <c r="DS67" s="33"/>
      <c r="DT67" s="33"/>
      <c r="DU67" s="33"/>
      <c r="DV67" s="33"/>
      <c r="DW67" s="33"/>
      <c r="DX67" s="33"/>
      <c r="DY67" s="33"/>
      <c r="DZ67" s="33"/>
      <c r="EA67" s="33"/>
      <c r="EB67" s="33"/>
      <c r="EC67" s="33"/>
      <c r="ED67" s="33"/>
      <c r="EE67" s="33"/>
      <c r="EF67" s="33"/>
      <c r="EG67" s="33"/>
      <c r="EH67" s="33"/>
      <c r="EI67" s="33"/>
      <c r="EJ67" s="33"/>
      <c r="EK67" s="33"/>
      <c r="EL67" s="33"/>
      <c r="EM67" s="33"/>
      <c r="EN67" s="33"/>
      <c r="EO67" s="33"/>
      <c r="EP67" s="33"/>
      <c r="EQ67" s="33"/>
      <c r="ER67" s="33"/>
      <c r="ES67" s="33"/>
      <c r="ET67" s="33"/>
      <c r="EU67" s="33"/>
      <c r="EV67" s="33"/>
      <c r="EW67" s="33"/>
      <c r="EX67" s="33"/>
      <c r="EY67" s="33"/>
      <c r="EZ67" s="33"/>
      <c r="FA67" s="33"/>
      <c r="FB67" s="33"/>
      <c r="FC67" s="33"/>
      <c r="FD67" s="33"/>
      <c r="FE67" s="33"/>
      <c r="FF67" s="33"/>
      <c r="FG67" s="33"/>
      <c r="FH67" s="33"/>
      <c r="FI67" s="33"/>
      <c r="FJ67" s="33"/>
    </row>
    <row r="68" spans="1:166" x14ac:dyDescent="0.25">
      <c r="A68" s="36"/>
      <c r="AI68" s="10"/>
      <c r="AL68" s="11"/>
      <c r="AS68" s="33"/>
      <c r="AT68" s="33"/>
      <c r="AU68" s="33"/>
      <c r="AV68" s="33"/>
    </row>
    <row r="69" spans="1:166" x14ac:dyDescent="0.25">
      <c r="A69" s="39" t="s">
        <v>391</v>
      </c>
      <c r="B69" s="39"/>
      <c r="C69" s="39"/>
      <c r="D69" s="39"/>
      <c r="E69" s="39"/>
      <c r="F69" s="39"/>
      <c r="G69" s="39"/>
      <c r="H69" s="39"/>
      <c r="I69" s="36"/>
      <c r="J69" s="39"/>
      <c r="K69" s="39"/>
      <c r="L69" s="18"/>
      <c r="M69" s="39"/>
      <c r="N69" s="39"/>
      <c r="O69" s="39"/>
      <c r="P69" s="39"/>
      <c r="Q69" s="39"/>
      <c r="R69" s="18"/>
      <c r="S69" s="18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18"/>
      <c r="AE69" s="18"/>
      <c r="AF69" s="39"/>
      <c r="AG69" s="39"/>
      <c r="AH69" s="18"/>
      <c r="AI69" s="10"/>
      <c r="AL69" s="11"/>
      <c r="AP69" s="127" t="s">
        <v>353</v>
      </c>
      <c r="AS69" s="33"/>
      <c r="AT69" s="33"/>
      <c r="AU69" s="33"/>
      <c r="AV69" s="33"/>
    </row>
    <row r="70" spans="1:166" x14ac:dyDescent="0.25">
      <c r="A70" s="39" t="s">
        <v>331</v>
      </c>
      <c r="B70" s="39"/>
      <c r="C70" s="39"/>
      <c r="D70" s="39"/>
      <c r="E70" s="39"/>
      <c r="F70" s="39"/>
      <c r="G70" s="39"/>
      <c r="H70" s="39"/>
      <c r="I70" s="133"/>
      <c r="J70" s="39"/>
      <c r="K70" s="39"/>
      <c r="L70" s="18"/>
      <c r="M70" s="39"/>
      <c r="N70" s="39"/>
      <c r="O70" s="39"/>
      <c r="P70" s="39"/>
      <c r="Q70" s="39"/>
      <c r="R70" s="18"/>
      <c r="S70" s="18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18"/>
      <c r="AE70" s="18"/>
      <c r="AF70" s="39"/>
      <c r="AG70" s="39"/>
      <c r="AH70" s="18"/>
      <c r="AI70" s="10"/>
      <c r="AL70" s="11"/>
      <c r="AS70" s="33"/>
      <c r="AT70" s="33"/>
      <c r="AU70" s="33"/>
      <c r="AV70" s="33"/>
    </row>
    <row r="71" spans="1:166" x14ac:dyDescent="0.25">
      <c r="A71" s="39" t="s">
        <v>332</v>
      </c>
      <c r="B71" s="39"/>
      <c r="C71" s="39"/>
      <c r="D71" s="39"/>
      <c r="E71" s="39"/>
      <c r="F71" s="39"/>
      <c r="G71" s="39"/>
      <c r="H71" s="39"/>
      <c r="I71" s="133"/>
      <c r="J71" s="39"/>
      <c r="K71" s="39"/>
      <c r="L71" s="18"/>
      <c r="M71" s="39"/>
      <c r="N71" s="39"/>
      <c r="O71" s="39"/>
      <c r="P71" s="39"/>
      <c r="Q71" s="39"/>
      <c r="R71" s="18"/>
      <c r="S71" s="18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18"/>
      <c r="AE71" s="18"/>
      <c r="AF71" s="39"/>
      <c r="AG71" s="39"/>
      <c r="AH71" s="18"/>
      <c r="AI71" s="10"/>
      <c r="AL71" s="11"/>
      <c r="AS71" s="33"/>
      <c r="AT71" s="33"/>
      <c r="AU71" s="33"/>
      <c r="AV71" s="33"/>
    </row>
    <row r="72" spans="1:166" x14ac:dyDescent="0.25">
      <c r="A72" s="36"/>
      <c r="AI72" s="10"/>
      <c r="AL72" s="11"/>
      <c r="AS72" s="33"/>
      <c r="AT72" s="33"/>
      <c r="AU72" s="33"/>
      <c r="AV72" s="33"/>
    </row>
    <row r="73" spans="1:166" x14ac:dyDescent="0.25">
      <c r="A73" s="36"/>
      <c r="AI73" s="10"/>
      <c r="AL73" s="11"/>
      <c r="AS73" s="33"/>
      <c r="AT73" s="33"/>
      <c r="AU73" s="33"/>
      <c r="AV73" s="33"/>
    </row>
    <row r="74" spans="1:166" x14ac:dyDescent="0.25">
      <c r="A74" s="36"/>
      <c r="AI74" s="10"/>
      <c r="AL74" s="11"/>
      <c r="AS74" s="33"/>
      <c r="AT74" s="33"/>
      <c r="AU74" s="33"/>
      <c r="AV74" s="33"/>
    </row>
    <row r="75" spans="1:166" x14ac:dyDescent="0.25">
      <c r="A75" s="36"/>
      <c r="AI75" s="10"/>
      <c r="AL75" s="11"/>
      <c r="AS75" s="33"/>
      <c r="AT75" s="33"/>
      <c r="AU75" s="33"/>
      <c r="AV75" s="33"/>
    </row>
    <row r="76" spans="1:166" x14ac:dyDescent="0.25">
      <c r="A76" s="36"/>
      <c r="AI76" s="10"/>
      <c r="AL76" s="11"/>
      <c r="AS76" s="33"/>
      <c r="AT76" s="33"/>
      <c r="AU76" s="33"/>
      <c r="AV76" s="33"/>
    </row>
    <row r="77" spans="1:166" x14ac:dyDescent="0.25">
      <c r="A77" s="36"/>
      <c r="AI77" s="10"/>
      <c r="AL77" s="11"/>
      <c r="AS77" s="33"/>
      <c r="AT77" s="33"/>
      <c r="AU77" s="33"/>
      <c r="AV77" s="33"/>
    </row>
    <row r="78" spans="1:166" x14ac:dyDescent="0.25">
      <c r="A78" s="36"/>
      <c r="AI78" s="10"/>
      <c r="AL78" s="11"/>
      <c r="AS78" s="33"/>
      <c r="AT78" s="33"/>
      <c r="AU78" s="33"/>
      <c r="AV78" s="33"/>
    </row>
    <row r="79" spans="1:166" x14ac:dyDescent="0.25">
      <c r="A79" s="36"/>
      <c r="AI79" s="10"/>
      <c r="AL79" s="11"/>
      <c r="AS79" s="33"/>
      <c r="AT79" s="33"/>
      <c r="AU79" s="33"/>
      <c r="AV79" s="33"/>
    </row>
    <row r="80" spans="1:166" x14ac:dyDescent="0.25">
      <c r="A80" s="36"/>
      <c r="AI80" s="10"/>
      <c r="AL80" s="11"/>
      <c r="AS80" s="33"/>
      <c r="AT80" s="33"/>
      <c r="AU80" s="33"/>
      <c r="AV80" s="33"/>
    </row>
    <row r="81" spans="1:48" x14ac:dyDescent="0.25">
      <c r="A81" s="36"/>
      <c r="AI81" s="10"/>
      <c r="AL81" s="11"/>
      <c r="AS81" s="33"/>
      <c r="AT81" s="33"/>
      <c r="AU81" s="33"/>
      <c r="AV81" s="33"/>
    </row>
    <row r="82" spans="1:48" x14ac:dyDescent="0.25">
      <c r="A82" s="36"/>
      <c r="AI82" s="10"/>
      <c r="AL82" s="11"/>
      <c r="AS82" s="33"/>
      <c r="AT82" s="33"/>
      <c r="AU82" s="33"/>
      <c r="AV82" s="33"/>
    </row>
    <row r="83" spans="1:48" x14ac:dyDescent="0.25">
      <c r="A83" s="36"/>
      <c r="AI83" s="10"/>
      <c r="AL83" s="11"/>
      <c r="AS83" s="33"/>
      <c r="AT83" s="33"/>
      <c r="AU83" s="33"/>
      <c r="AV83" s="33"/>
    </row>
    <row r="84" spans="1:48" x14ac:dyDescent="0.25">
      <c r="A84" s="36"/>
      <c r="AI84" s="10"/>
      <c r="AL84" s="11"/>
      <c r="AS84" s="33"/>
      <c r="AT84" s="33"/>
      <c r="AU84" s="33"/>
      <c r="AV84" s="33"/>
    </row>
    <row r="85" spans="1:48" x14ac:dyDescent="0.25">
      <c r="A85" s="36"/>
      <c r="AI85" s="10"/>
      <c r="AL85" s="11"/>
      <c r="AS85" s="33"/>
      <c r="AT85" s="33"/>
      <c r="AU85" s="33"/>
      <c r="AV85" s="33"/>
    </row>
    <row r="86" spans="1:48" x14ac:dyDescent="0.25">
      <c r="A86" s="36"/>
      <c r="AI86" s="10"/>
      <c r="AL86" s="11"/>
      <c r="AS86" s="33"/>
      <c r="AT86" s="33"/>
      <c r="AU86" s="33"/>
      <c r="AV86" s="33"/>
    </row>
    <row r="87" spans="1:48" x14ac:dyDescent="0.25">
      <c r="A87" s="36"/>
      <c r="AI87" s="10"/>
      <c r="AL87" s="11"/>
      <c r="AS87" s="33"/>
      <c r="AT87" s="33"/>
      <c r="AU87" s="33"/>
      <c r="AV87" s="33"/>
    </row>
    <row r="88" spans="1:48" x14ac:dyDescent="0.25">
      <c r="A88" s="36"/>
      <c r="AI88" s="10"/>
      <c r="AL88" s="11"/>
      <c r="AS88" s="33"/>
      <c r="AT88" s="33"/>
      <c r="AU88" s="33"/>
      <c r="AV88" s="33"/>
    </row>
    <row r="89" spans="1:48" x14ac:dyDescent="0.25">
      <c r="A89" s="36"/>
      <c r="AI89" s="10"/>
      <c r="AL89" s="11"/>
      <c r="AS89" s="33"/>
      <c r="AT89" s="33"/>
      <c r="AU89" s="33"/>
      <c r="AV89" s="33"/>
    </row>
    <row r="90" spans="1:48" x14ac:dyDescent="0.25">
      <c r="A90" s="36"/>
      <c r="AI90" s="10"/>
      <c r="AL90" s="11"/>
      <c r="AS90" s="33"/>
      <c r="AT90" s="33"/>
      <c r="AU90" s="33"/>
      <c r="AV90" s="33"/>
    </row>
    <row r="91" spans="1:48" x14ac:dyDescent="0.25">
      <c r="A91" s="36"/>
      <c r="AI91" s="10"/>
      <c r="AL91" s="11"/>
      <c r="AS91" s="33"/>
      <c r="AT91" s="33"/>
      <c r="AU91" s="33"/>
      <c r="AV91" s="33"/>
    </row>
    <row r="92" spans="1:48" x14ac:dyDescent="0.25">
      <c r="A92" s="36"/>
      <c r="AI92" s="10"/>
      <c r="AL92" s="11"/>
      <c r="AS92" s="33"/>
      <c r="AT92" s="33"/>
      <c r="AU92" s="33"/>
      <c r="AV92" s="33"/>
    </row>
    <row r="93" spans="1:48" x14ac:dyDescent="0.25">
      <c r="A93" s="36"/>
      <c r="AI93" s="10"/>
      <c r="AL93" s="11"/>
      <c r="AS93" s="33"/>
      <c r="AT93" s="33"/>
      <c r="AU93" s="33"/>
      <c r="AV93" s="33"/>
    </row>
    <row r="94" spans="1:48" x14ac:dyDescent="0.25">
      <c r="A94" s="36"/>
      <c r="AI94" s="10"/>
      <c r="AL94" s="11"/>
      <c r="AS94" s="33"/>
      <c r="AT94" s="33"/>
      <c r="AU94" s="33"/>
      <c r="AV94" s="33"/>
    </row>
    <row r="95" spans="1:48" x14ac:dyDescent="0.25">
      <c r="A95" s="36"/>
      <c r="AI95" s="10"/>
      <c r="AL95" s="11"/>
      <c r="AS95" s="33"/>
      <c r="AT95" s="33"/>
      <c r="AU95" s="33"/>
      <c r="AV95" s="33"/>
    </row>
    <row r="96" spans="1:48" x14ac:dyDescent="0.25">
      <c r="A96" s="36"/>
      <c r="AI96" s="10"/>
      <c r="AL96" s="11"/>
      <c r="AS96" s="33"/>
      <c r="AT96" s="33"/>
      <c r="AU96" s="33"/>
      <c r="AV96" s="33"/>
    </row>
    <row r="97" spans="1:48" x14ac:dyDescent="0.25">
      <c r="A97" s="36"/>
      <c r="AI97" s="10"/>
      <c r="AL97" s="11"/>
      <c r="AS97" s="33"/>
      <c r="AT97" s="33"/>
      <c r="AU97" s="33"/>
      <c r="AV97" s="33"/>
    </row>
    <row r="98" spans="1:48" x14ac:dyDescent="0.25">
      <c r="A98" s="36"/>
      <c r="AI98" s="10"/>
      <c r="AL98" s="11"/>
      <c r="AS98" s="33"/>
      <c r="AT98" s="33"/>
      <c r="AU98" s="33"/>
      <c r="AV98" s="33"/>
    </row>
    <row r="99" spans="1:48" x14ac:dyDescent="0.25">
      <c r="A99" s="36"/>
      <c r="AI99" s="10"/>
      <c r="AL99" s="11"/>
      <c r="AS99" s="33"/>
      <c r="AT99" s="33"/>
      <c r="AU99" s="33"/>
      <c r="AV99" s="33"/>
    </row>
    <row r="100" spans="1:48" x14ac:dyDescent="0.25">
      <c r="A100" s="36"/>
      <c r="AI100" s="10"/>
      <c r="AL100" s="11"/>
      <c r="AS100" s="33"/>
      <c r="AT100" s="33"/>
      <c r="AU100" s="33"/>
      <c r="AV100" s="33"/>
    </row>
    <row r="101" spans="1:48" x14ac:dyDescent="0.25">
      <c r="A101" s="36"/>
      <c r="AI101" s="10"/>
      <c r="AL101" s="11"/>
      <c r="AS101" s="33"/>
      <c r="AT101" s="33"/>
      <c r="AU101" s="33"/>
      <c r="AV101" s="33"/>
    </row>
    <row r="102" spans="1:48" x14ac:dyDescent="0.25">
      <c r="A102" s="36"/>
      <c r="AI102" s="10"/>
      <c r="AL102" s="11"/>
      <c r="AS102" s="33"/>
      <c r="AT102" s="33"/>
      <c r="AU102" s="33"/>
      <c r="AV102" s="33"/>
    </row>
    <row r="103" spans="1:48" x14ac:dyDescent="0.25">
      <c r="A103" s="36"/>
      <c r="AI103" s="10"/>
      <c r="AL103" s="11"/>
      <c r="AS103" s="33"/>
      <c r="AT103" s="33"/>
      <c r="AU103" s="33"/>
      <c r="AV103" s="33"/>
    </row>
    <row r="104" spans="1:48" x14ac:dyDescent="0.25">
      <c r="A104" s="36"/>
      <c r="AI104" s="10"/>
      <c r="AL104" s="11"/>
      <c r="AS104" s="33"/>
      <c r="AT104" s="33"/>
      <c r="AU104" s="33"/>
      <c r="AV104" s="33"/>
    </row>
    <row r="105" spans="1:48" x14ac:dyDescent="0.25">
      <c r="A105" s="36"/>
      <c r="AI105" s="10"/>
      <c r="AL105" s="11"/>
      <c r="AS105" s="33"/>
      <c r="AT105" s="33"/>
      <c r="AU105" s="33"/>
      <c r="AV105" s="33"/>
    </row>
    <row r="106" spans="1:48" x14ac:dyDescent="0.25">
      <c r="A106" s="36"/>
      <c r="AI106" s="10"/>
      <c r="AL106" s="11"/>
      <c r="AS106" s="33"/>
      <c r="AT106" s="33"/>
      <c r="AU106" s="33"/>
      <c r="AV106" s="33"/>
    </row>
    <row r="107" spans="1:48" x14ac:dyDescent="0.25">
      <c r="A107" s="36"/>
      <c r="AI107" s="10"/>
      <c r="AL107" s="11"/>
      <c r="AS107" s="33"/>
      <c r="AT107" s="33"/>
      <c r="AU107" s="33"/>
      <c r="AV107" s="33"/>
    </row>
    <row r="108" spans="1:48" x14ac:dyDescent="0.25">
      <c r="A108" s="36"/>
      <c r="AI108" s="10"/>
      <c r="AL108" s="11"/>
      <c r="AS108" s="33"/>
      <c r="AT108" s="33"/>
      <c r="AU108" s="33"/>
      <c r="AV108" s="33"/>
    </row>
    <row r="109" spans="1:48" x14ac:dyDescent="0.25">
      <c r="A109" s="36"/>
      <c r="AI109" s="10"/>
      <c r="AL109" s="11"/>
      <c r="AS109" s="33"/>
      <c r="AT109" s="33"/>
      <c r="AU109" s="33"/>
      <c r="AV109" s="33"/>
    </row>
    <row r="110" spans="1:48" x14ac:dyDescent="0.25">
      <c r="A110" s="36"/>
      <c r="AI110" s="10"/>
      <c r="AL110" s="11"/>
      <c r="AS110" s="33"/>
      <c r="AT110" s="33"/>
      <c r="AU110" s="33"/>
      <c r="AV110" s="33"/>
    </row>
    <row r="111" spans="1:48" x14ac:dyDescent="0.25">
      <c r="A111" s="36"/>
      <c r="AI111" s="10"/>
      <c r="AL111" s="11"/>
      <c r="AS111" s="33"/>
      <c r="AT111" s="33"/>
      <c r="AU111" s="33"/>
      <c r="AV111" s="33"/>
    </row>
    <row r="112" spans="1:48" x14ac:dyDescent="0.25">
      <c r="A112" s="36"/>
      <c r="AI112" s="10"/>
      <c r="AL112" s="11"/>
      <c r="AS112" s="33"/>
      <c r="AT112" s="33"/>
      <c r="AU112" s="33"/>
      <c r="AV112" s="33"/>
    </row>
    <row r="113" spans="1:48" x14ac:dyDescent="0.25">
      <c r="A113" s="36"/>
      <c r="AI113" s="10"/>
      <c r="AL113" s="11"/>
      <c r="AS113" s="33"/>
      <c r="AT113" s="33"/>
      <c r="AU113" s="33"/>
      <c r="AV113" s="33"/>
    </row>
    <row r="114" spans="1:48" x14ac:dyDescent="0.25">
      <c r="A114" s="36"/>
      <c r="AI114" s="10"/>
      <c r="AL114" s="11"/>
      <c r="AS114" s="33"/>
      <c r="AT114" s="33"/>
      <c r="AU114" s="33"/>
      <c r="AV114" s="33"/>
    </row>
    <row r="115" spans="1:48" x14ac:dyDescent="0.25">
      <c r="A115" s="36"/>
      <c r="AI115" s="10"/>
      <c r="AL115" s="11"/>
      <c r="AS115" s="33"/>
      <c r="AT115" s="33"/>
      <c r="AU115" s="33"/>
      <c r="AV115" s="33"/>
    </row>
    <row r="116" spans="1:48" x14ac:dyDescent="0.25">
      <c r="A116" s="36"/>
      <c r="AI116" s="10"/>
      <c r="AL116" s="11"/>
      <c r="AS116" s="33"/>
      <c r="AT116" s="33"/>
      <c r="AU116" s="33"/>
      <c r="AV116" s="33"/>
    </row>
    <row r="117" spans="1:48" x14ac:dyDescent="0.25">
      <c r="A117" s="36"/>
      <c r="AI117" s="10"/>
      <c r="AL117" s="11"/>
      <c r="AS117" s="33"/>
      <c r="AT117" s="33"/>
      <c r="AU117" s="33"/>
      <c r="AV117" s="33"/>
    </row>
    <row r="118" spans="1:48" x14ac:dyDescent="0.25">
      <c r="A118" s="36"/>
      <c r="AI118" s="10"/>
      <c r="AL118" s="11"/>
      <c r="AS118" s="33"/>
      <c r="AT118" s="33"/>
      <c r="AU118" s="33"/>
      <c r="AV118" s="33"/>
    </row>
    <row r="119" spans="1:48" x14ac:dyDescent="0.25">
      <c r="A119" s="36"/>
      <c r="AI119" s="10"/>
      <c r="AL119" s="11"/>
      <c r="AS119" s="33"/>
      <c r="AT119" s="33"/>
      <c r="AU119" s="33"/>
      <c r="AV119" s="33"/>
    </row>
    <row r="120" spans="1:48" x14ac:dyDescent="0.25">
      <c r="A120" s="36"/>
      <c r="AI120" s="10"/>
      <c r="AL120" s="11"/>
      <c r="AS120" s="33"/>
      <c r="AT120" s="33"/>
      <c r="AU120" s="33"/>
      <c r="AV120" s="33"/>
    </row>
    <row r="121" spans="1:48" x14ac:dyDescent="0.25">
      <c r="A121" s="36"/>
      <c r="AI121" s="10"/>
      <c r="AL121" s="11"/>
      <c r="AS121" s="33"/>
      <c r="AT121" s="33"/>
      <c r="AU121" s="33"/>
      <c r="AV121" s="33"/>
    </row>
    <row r="122" spans="1:48" x14ac:dyDescent="0.25">
      <c r="A122" s="36"/>
      <c r="AI122" s="10"/>
      <c r="AL122" s="11"/>
      <c r="AS122" s="33"/>
      <c r="AT122" s="33"/>
      <c r="AU122" s="33"/>
      <c r="AV122" s="33"/>
    </row>
    <row r="123" spans="1:48" x14ac:dyDescent="0.25">
      <c r="A123" s="36"/>
      <c r="AI123" s="10"/>
      <c r="AL123" s="11"/>
      <c r="AS123" s="33"/>
      <c r="AT123" s="33"/>
      <c r="AU123" s="33"/>
      <c r="AV123" s="33"/>
    </row>
    <row r="124" spans="1:48" x14ac:dyDescent="0.25">
      <c r="A124" s="36"/>
      <c r="AI124" s="10"/>
      <c r="AL124" s="11"/>
      <c r="AS124" s="33"/>
      <c r="AT124" s="33"/>
      <c r="AU124" s="33"/>
      <c r="AV124" s="33"/>
    </row>
    <row r="125" spans="1:48" x14ac:dyDescent="0.25">
      <c r="A125" s="36"/>
      <c r="AI125" s="10"/>
      <c r="AL125" s="11"/>
      <c r="AS125" s="33"/>
      <c r="AT125" s="33"/>
      <c r="AU125" s="33"/>
      <c r="AV125" s="33"/>
    </row>
    <row r="126" spans="1:48" x14ac:dyDescent="0.25">
      <c r="A126" s="36"/>
      <c r="AI126" s="10"/>
      <c r="AL126" s="11"/>
      <c r="AS126" s="33"/>
      <c r="AT126" s="33"/>
      <c r="AU126" s="33"/>
      <c r="AV126" s="33"/>
    </row>
    <row r="127" spans="1:48" x14ac:dyDescent="0.25">
      <c r="A127" s="36"/>
      <c r="AI127" s="10"/>
      <c r="AL127" s="11"/>
      <c r="AS127" s="33"/>
      <c r="AT127" s="33"/>
      <c r="AU127" s="33"/>
      <c r="AV127" s="33"/>
    </row>
    <row r="128" spans="1:48" x14ac:dyDescent="0.25">
      <c r="A128" s="36"/>
      <c r="AI128" s="10"/>
      <c r="AL128" s="11"/>
      <c r="AS128" s="33"/>
      <c r="AT128" s="33"/>
      <c r="AU128" s="33"/>
      <c r="AV128" s="33"/>
    </row>
    <row r="129" spans="35:38" x14ac:dyDescent="0.25">
      <c r="AI129" s="10"/>
      <c r="AL129" s="11"/>
    </row>
    <row r="130" spans="35:38" x14ac:dyDescent="0.25">
      <c r="AI130" s="10"/>
      <c r="AL130" s="11"/>
    </row>
    <row r="131" spans="35:38" x14ac:dyDescent="0.25">
      <c r="AI131" s="10"/>
      <c r="AL131" s="11"/>
    </row>
    <row r="132" spans="35:38" x14ac:dyDescent="0.25">
      <c r="AI132" s="10"/>
      <c r="AL132" s="11"/>
    </row>
    <row r="133" spans="35:38" x14ac:dyDescent="0.25">
      <c r="AI133" s="10"/>
      <c r="AL133" s="11"/>
    </row>
    <row r="134" spans="35:38" x14ac:dyDescent="0.25">
      <c r="AI134" s="10"/>
      <c r="AL134" s="11"/>
    </row>
    <row r="135" spans="35:38" x14ac:dyDescent="0.25">
      <c r="AI135" s="10"/>
      <c r="AL135" s="11"/>
    </row>
    <row r="136" spans="35:38" x14ac:dyDescent="0.25">
      <c r="AI136" s="10"/>
      <c r="AL136" s="11"/>
    </row>
    <row r="137" spans="35:38" x14ac:dyDescent="0.25">
      <c r="AI137" s="10"/>
      <c r="AL137" s="11"/>
    </row>
    <row r="138" spans="35:38" x14ac:dyDescent="0.25">
      <c r="AI138" s="10"/>
      <c r="AL138" s="11"/>
    </row>
    <row r="139" spans="35:38" x14ac:dyDescent="0.25">
      <c r="AI139" s="10"/>
      <c r="AL139" s="11"/>
    </row>
    <row r="140" spans="35:38" x14ac:dyDescent="0.25">
      <c r="AI140" s="10"/>
      <c r="AL140" s="11"/>
    </row>
    <row r="141" spans="35:38" x14ac:dyDescent="0.25">
      <c r="AI141" s="10"/>
      <c r="AL141" s="11"/>
    </row>
    <row r="142" spans="35:38" x14ac:dyDescent="0.25">
      <c r="AI142" s="10"/>
      <c r="AL142" s="11"/>
    </row>
    <row r="143" spans="35:38" x14ac:dyDescent="0.25">
      <c r="AI143" s="10"/>
      <c r="AL143" s="11"/>
    </row>
    <row r="144" spans="35:38" x14ac:dyDescent="0.25">
      <c r="AI144" s="10"/>
      <c r="AL144" s="11"/>
    </row>
    <row r="145" spans="35:38" x14ac:dyDescent="0.25">
      <c r="AI145" s="10"/>
      <c r="AL145" s="11"/>
    </row>
    <row r="146" spans="35:38" x14ac:dyDescent="0.25">
      <c r="AI146" s="10"/>
      <c r="AL146" s="11"/>
    </row>
    <row r="147" spans="35:38" x14ac:dyDescent="0.25">
      <c r="AI147" s="10"/>
      <c r="AL147" s="11"/>
    </row>
    <row r="148" spans="35:38" x14ac:dyDescent="0.25">
      <c r="AI148" s="10"/>
      <c r="AL148" s="11"/>
    </row>
    <row r="149" spans="35:38" x14ac:dyDescent="0.25">
      <c r="AI149" s="10"/>
      <c r="AL149" s="11"/>
    </row>
    <row r="150" spans="35:38" x14ac:dyDescent="0.25">
      <c r="AI150" s="10"/>
      <c r="AL150" s="11"/>
    </row>
    <row r="151" spans="35:38" x14ac:dyDescent="0.25">
      <c r="AI151" s="10"/>
      <c r="AL151" s="11"/>
    </row>
    <row r="152" spans="35:38" x14ac:dyDescent="0.25">
      <c r="AI152" s="10"/>
      <c r="AL152" s="11"/>
    </row>
    <row r="153" spans="35:38" x14ac:dyDescent="0.25">
      <c r="AI153" s="10"/>
      <c r="AL153" s="11"/>
    </row>
    <row r="154" spans="35:38" x14ac:dyDescent="0.25">
      <c r="AI154" s="10"/>
      <c r="AL154" s="11"/>
    </row>
    <row r="155" spans="35:38" x14ac:dyDescent="0.25">
      <c r="AI155" s="10"/>
      <c r="AL155" s="11"/>
    </row>
    <row r="156" spans="35:38" x14ac:dyDescent="0.25">
      <c r="AI156" s="10"/>
      <c r="AL156" s="11"/>
    </row>
    <row r="157" spans="35:38" x14ac:dyDescent="0.25">
      <c r="AI157" s="10"/>
      <c r="AL157" s="11"/>
    </row>
    <row r="158" spans="35:38" x14ac:dyDescent="0.25">
      <c r="AI158" s="10"/>
      <c r="AL158" s="11"/>
    </row>
    <row r="159" spans="35:38" x14ac:dyDescent="0.25">
      <c r="AI159" s="10"/>
      <c r="AL159" s="11"/>
    </row>
    <row r="160" spans="35:38" x14ac:dyDescent="0.25">
      <c r="AI160" s="10"/>
      <c r="AL160" s="11"/>
    </row>
    <row r="161" spans="35:38" x14ac:dyDescent="0.25">
      <c r="AI161" s="10"/>
      <c r="AL161" s="11"/>
    </row>
    <row r="162" spans="35:38" x14ac:dyDescent="0.25">
      <c r="AI162" s="10"/>
      <c r="AL162" s="11"/>
    </row>
    <row r="163" spans="35:38" x14ac:dyDescent="0.25">
      <c r="AI163" s="10"/>
      <c r="AL163" s="11"/>
    </row>
    <row r="164" spans="35:38" x14ac:dyDescent="0.25">
      <c r="AI164" s="10"/>
      <c r="AL164" s="11"/>
    </row>
    <row r="165" spans="35:38" x14ac:dyDescent="0.25">
      <c r="AI165" s="10"/>
      <c r="AL165" s="11"/>
    </row>
    <row r="166" spans="35:38" x14ac:dyDescent="0.25">
      <c r="AI166" s="10"/>
      <c r="AL166" s="11"/>
    </row>
    <row r="167" spans="35:38" x14ac:dyDescent="0.25">
      <c r="AI167" s="10"/>
      <c r="AL167" s="11"/>
    </row>
    <row r="168" spans="35:38" x14ac:dyDescent="0.25">
      <c r="AI168" s="10"/>
      <c r="AL168" s="11"/>
    </row>
    <row r="169" spans="35:38" x14ac:dyDescent="0.25">
      <c r="AI169" s="10"/>
      <c r="AL169" s="11"/>
    </row>
    <row r="170" spans="35:38" x14ac:dyDescent="0.25">
      <c r="AI170" s="10"/>
      <c r="AL170" s="11"/>
    </row>
    <row r="171" spans="35:38" x14ac:dyDescent="0.25">
      <c r="AI171" s="10"/>
      <c r="AL171" s="11"/>
    </row>
    <row r="172" spans="35:38" x14ac:dyDescent="0.25">
      <c r="AI172" s="10"/>
      <c r="AL172" s="11"/>
    </row>
    <row r="173" spans="35:38" x14ac:dyDescent="0.25">
      <c r="AI173" s="10"/>
      <c r="AL173" s="11"/>
    </row>
    <row r="174" spans="35:38" x14ac:dyDescent="0.25">
      <c r="AI174" s="10"/>
      <c r="AL174" s="11"/>
    </row>
    <row r="175" spans="35:38" x14ac:dyDescent="0.25">
      <c r="AI175" s="10"/>
      <c r="AL175" s="11"/>
    </row>
    <row r="176" spans="35:38" x14ac:dyDescent="0.25">
      <c r="AI176" s="10"/>
      <c r="AL176" s="11"/>
    </row>
    <row r="177" spans="35:38" x14ac:dyDescent="0.25">
      <c r="AI177" s="10"/>
      <c r="AL177" s="11"/>
    </row>
    <row r="178" spans="35:38" x14ac:dyDescent="0.25">
      <c r="AI178" s="10"/>
      <c r="AL178" s="11"/>
    </row>
    <row r="179" spans="35:38" x14ac:dyDescent="0.25">
      <c r="AI179" s="10"/>
      <c r="AL179" s="11"/>
    </row>
    <row r="180" spans="35:38" x14ac:dyDescent="0.25">
      <c r="AI180" s="10"/>
      <c r="AL180" s="11"/>
    </row>
    <row r="181" spans="35:38" x14ac:dyDescent="0.25">
      <c r="AI181" s="10"/>
      <c r="AL181" s="11"/>
    </row>
    <row r="182" spans="35:38" x14ac:dyDescent="0.25">
      <c r="AI182" s="10"/>
      <c r="AL182" s="11"/>
    </row>
    <row r="183" spans="35:38" x14ac:dyDescent="0.25">
      <c r="AI183" s="10"/>
      <c r="AL183" s="11"/>
    </row>
    <row r="184" spans="35:38" x14ac:dyDescent="0.25">
      <c r="AI184" s="10"/>
      <c r="AL184" s="11"/>
    </row>
    <row r="185" spans="35:38" x14ac:dyDescent="0.25">
      <c r="AI185" s="10"/>
      <c r="AL185" s="11"/>
    </row>
    <row r="186" spans="35:38" x14ac:dyDescent="0.25">
      <c r="AI186" s="10"/>
      <c r="AL186" s="11"/>
    </row>
    <row r="187" spans="35:38" x14ac:dyDescent="0.25">
      <c r="AI187" s="10"/>
      <c r="AL187" s="11"/>
    </row>
    <row r="188" spans="35:38" x14ac:dyDescent="0.25">
      <c r="AI188" s="10"/>
      <c r="AL188" s="11"/>
    </row>
    <row r="189" spans="35:38" x14ac:dyDescent="0.25">
      <c r="AI189" s="10"/>
      <c r="AL189" s="11"/>
    </row>
    <row r="190" spans="35:38" x14ac:dyDescent="0.25">
      <c r="AI190" s="10"/>
      <c r="AL190" s="11"/>
    </row>
    <row r="191" spans="35:38" x14ac:dyDescent="0.25">
      <c r="AI191" s="10"/>
      <c r="AL191" s="11"/>
    </row>
    <row r="192" spans="35:38" x14ac:dyDescent="0.25">
      <c r="AI192" s="10"/>
      <c r="AL192" s="11"/>
    </row>
    <row r="193" spans="35:38" x14ac:dyDescent="0.25">
      <c r="AI193" s="10"/>
      <c r="AL193" s="11"/>
    </row>
    <row r="194" spans="35:38" x14ac:dyDescent="0.25">
      <c r="AI194" s="10"/>
      <c r="AL194" s="11"/>
    </row>
    <row r="195" spans="35:38" x14ac:dyDescent="0.25">
      <c r="AI195" s="10"/>
      <c r="AL195" s="11"/>
    </row>
    <row r="196" spans="35:38" x14ac:dyDescent="0.25">
      <c r="AI196" s="10"/>
      <c r="AL196" s="11"/>
    </row>
    <row r="197" spans="35:38" x14ac:dyDescent="0.25">
      <c r="AI197" s="10"/>
      <c r="AL197" s="11"/>
    </row>
    <row r="198" spans="35:38" x14ac:dyDescent="0.25">
      <c r="AI198" s="10"/>
      <c r="AL198" s="11"/>
    </row>
    <row r="199" spans="35:38" x14ac:dyDescent="0.25">
      <c r="AI199" s="10"/>
      <c r="AL199" s="11"/>
    </row>
    <row r="200" spans="35:38" x14ac:dyDescent="0.25">
      <c r="AI200" s="10"/>
      <c r="AL200" s="11"/>
    </row>
    <row r="201" spans="35:38" x14ac:dyDescent="0.25">
      <c r="AI201" s="10"/>
      <c r="AL201" s="11"/>
    </row>
    <row r="202" spans="35:38" x14ac:dyDescent="0.25">
      <c r="AI202" s="10"/>
      <c r="AL202" s="11"/>
    </row>
    <row r="203" spans="35:38" x14ac:dyDescent="0.25">
      <c r="AI203" s="10"/>
      <c r="AL203" s="11"/>
    </row>
    <row r="204" spans="35:38" x14ac:dyDescent="0.25">
      <c r="AI204" s="10"/>
      <c r="AL204" s="11"/>
    </row>
    <row r="205" spans="35:38" x14ac:dyDescent="0.25">
      <c r="AI205" s="10"/>
      <c r="AL205" s="11"/>
    </row>
    <row r="206" spans="35:38" x14ac:dyDescent="0.25">
      <c r="AI206" s="10"/>
      <c r="AL206" s="11"/>
    </row>
    <row r="207" spans="35:38" x14ac:dyDescent="0.25">
      <c r="AI207" s="10"/>
      <c r="AL207" s="11"/>
    </row>
    <row r="208" spans="35:38" x14ac:dyDescent="0.25">
      <c r="AI208" s="10"/>
      <c r="AL208" s="11"/>
    </row>
    <row r="209" spans="35:38" x14ac:dyDescent="0.25">
      <c r="AI209" s="10"/>
      <c r="AL209" s="11"/>
    </row>
    <row r="210" spans="35:38" x14ac:dyDescent="0.25">
      <c r="AI210" s="10"/>
      <c r="AL210" s="11"/>
    </row>
    <row r="211" spans="35:38" x14ac:dyDescent="0.25">
      <c r="AI211" s="10"/>
      <c r="AL211" s="11"/>
    </row>
    <row r="212" spans="35:38" x14ac:dyDescent="0.25">
      <c r="AI212" s="10"/>
      <c r="AL212" s="11"/>
    </row>
    <row r="213" spans="35:38" x14ac:dyDescent="0.25">
      <c r="AI213" s="10"/>
      <c r="AL213" s="11"/>
    </row>
    <row r="214" spans="35:38" x14ac:dyDescent="0.25">
      <c r="AI214" s="10"/>
      <c r="AL214" s="11"/>
    </row>
    <row r="215" spans="35:38" x14ac:dyDescent="0.25">
      <c r="AI215" s="10"/>
      <c r="AL215" s="11"/>
    </row>
    <row r="216" spans="35:38" x14ac:dyDescent="0.25">
      <c r="AI216" s="10"/>
      <c r="AL216" s="11"/>
    </row>
    <row r="217" spans="35:38" x14ac:dyDescent="0.25">
      <c r="AI217" s="10"/>
      <c r="AL217" s="11"/>
    </row>
    <row r="218" spans="35:38" x14ac:dyDescent="0.25">
      <c r="AI218" s="10"/>
      <c r="AL218" s="11"/>
    </row>
    <row r="219" spans="35:38" x14ac:dyDescent="0.25">
      <c r="AI219" s="10"/>
      <c r="AL219" s="11"/>
    </row>
    <row r="220" spans="35:38" x14ac:dyDescent="0.25">
      <c r="AI220" s="10"/>
      <c r="AL220" s="11"/>
    </row>
    <row r="221" spans="35:38" x14ac:dyDescent="0.25">
      <c r="AI221" s="10"/>
      <c r="AL221" s="11"/>
    </row>
    <row r="222" spans="35:38" x14ac:dyDescent="0.25">
      <c r="AI222" s="10"/>
      <c r="AL222" s="11"/>
    </row>
    <row r="223" spans="35:38" x14ac:dyDescent="0.25">
      <c r="AI223" s="10"/>
      <c r="AL223" s="11"/>
    </row>
    <row r="224" spans="35:38" x14ac:dyDescent="0.25">
      <c r="AI224" s="10"/>
      <c r="AL224" s="11"/>
    </row>
    <row r="225" spans="35:38" x14ac:dyDescent="0.25">
      <c r="AI225" s="10"/>
      <c r="AL225" s="11"/>
    </row>
    <row r="226" spans="35:38" x14ac:dyDescent="0.25">
      <c r="AI226" s="10"/>
      <c r="AL226" s="11"/>
    </row>
    <row r="227" spans="35:38" x14ac:dyDescent="0.25">
      <c r="AI227" s="10"/>
      <c r="AL227" s="11"/>
    </row>
    <row r="228" spans="35:38" x14ac:dyDescent="0.25">
      <c r="AI228" s="10"/>
      <c r="AL228" s="11"/>
    </row>
    <row r="229" spans="35:38" x14ac:dyDescent="0.25">
      <c r="AI229" s="10"/>
      <c r="AL229" s="11"/>
    </row>
    <row r="230" spans="35:38" x14ac:dyDescent="0.25">
      <c r="AI230" s="10"/>
      <c r="AL230" s="11"/>
    </row>
    <row r="231" spans="35:38" x14ac:dyDescent="0.25">
      <c r="AI231" s="10"/>
      <c r="AL231" s="11"/>
    </row>
    <row r="232" spans="35:38" x14ac:dyDescent="0.25">
      <c r="AI232" s="10"/>
      <c r="AL232" s="11"/>
    </row>
    <row r="233" spans="35:38" x14ac:dyDescent="0.25">
      <c r="AI233" s="10"/>
      <c r="AL233" s="11"/>
    </row>
    <row r="234" spans="35:38" x14ac:dyDescent="0.25">
      <c r="AI234" s="10"/>
      <c r="AL234" s="11"/>
    </row>
    <row r="235" spans="35:38" x14ac:dyDescent="0.25">
      <c r="AI235" s="10"/>
      <c r="AL235" s="11"/>
    </row>
    <row r="236" spans="35:38" x14ac:dyDescent="0.25">
      <c r="AI236" s="10"/>
      <c r="AL236" s="11"/>
    </row>
    <row r="237" spans="35:38" x14ac:dyDescent="0.25">
      <c r="AI237" s="10"/>
      <c r="AL237" s="11"/>
    </row>
    <row r="238" spans="35:38" x14ac:dyDescent="0.25">
      <c r="AI238" s="10"/>
      <c r="AL238" s="11"/>
    </row>
    <row r="239" spans="35:38" x14ac:dyDescent="0.25">
      <c r="AI239" s="10"/>
      <c r="AL239" s="11"/>
    </row>
    <row r="240" spans="35:38" x14ac:dyDescent="0.25">
      <c r="AI240" s="10"/>
      <c r="AL240" s="11"/>
    </row>
    <row r="241" spans="35:38" x14ac:dyDescent="0.25">
      <c r="AI241" s="10"/>
      <c r="AL241" s="11"/>
    </row>
    <row r="242" spans="35:38" x14ac:dyDescent="0.25">
      <c r="AI242" s="10"/>
      <c r="AL242" s="11"/>
    </row>
    <row r="243" spans="35:38" x14ac:dyDescent="0.25">
      <c r="AI243" s="10"/>
      <c r="AL243" s="11"/>
    </row>
    <row r="244" spans="35:38" x14ac:dyDescent="0.25">
      <c r="AI244" s="10"/>
      <c r="AL244" s="11"/>
    </row>
    <row r="245" spans="35:38" x14ac:dyDescent="0.25">
      <c r="AI245" s="10"/>
      <c r="AL245" s="11"/>
    </row>
    <row r="246" spans="35:38" x14ac:dyDescent="0.25">
      <c r="AI246" s="10"/>
      <c r="AL246" s="11"/>
    </row>
    <row r="247" spans="35:38" x14ac:dyDescent="0.25">
      <c r="AI247" s="10"/>
      <c r="AL247" s="11"/>
    </row>
    <row r="248" spans="35:38" x14ac:dyDescent="0.25">
      <c r="AI248" s="10"/>
      <c r="AL248" s="11"/>
    </row>
    <row r="249" spans="35:38" x14ac:dyDescent="0.25">
      <c r="AI249" s="10"/>
      <c r="AL249" s="11"/>
    </row>
    <row r="250" spans="35:38" x14ac:dyDescent="0.25">
      <c r="AI250" s="10"/>
      <c r="AL250" s="11"/>
    </row>
    <row r="251" spans="35:38" x14ac:dyDescent="0.25">
      <c r="AI251" s="10"/>
      <c r="AL251" s="11"/>
    </row>
    <row r="252" spans="35:38" x14ac:dyDescent="0.25">
      <c r="AI252" s="10"/>
      <c r="AL252" s="11"/>
    </row>
    <row r="253" spans="35:38" x14ac:dyDescent="0.25">
      <c r="AI253" s="10"/>
      <c r="AL253" s="11"/>
    </row>
    <row r="254" spans="35:38" x14ac:dyDescent="0.25">
      <c r="AI254" s="10"/>
      <c r="AL254" s="11"/>
    </row>
    <row r="255" spans="35:38" x14ac:dyDescent="0.25">
      <c r="AI255" s="10"/>
      <c r="AL255" s="11"/>
    </row>
    <row r="256" spans="35:38" x14ac:dyDescent="0.25">
      <c r="AI256" s="10"/>
      <c r="AL256" s="11"/>
    </row>
    <row r="257" spans="35:38" x14ac:dyDescent="0.25">
      <c r="AI257" s="10"/>
      <c r="AL257" s="11"/>
    </row>
    <row r="258" spans="35:38" x14ac:dyDescent="0.25">
      <c r="AI258" s="10"/>
      <c r="AL258" s="11"/>
    </row>
    <row r="259" spans="35:38" x14ac:dyDescent="0.25">
      <c r="AI259" s="10"/>
      <c r="AL259" s="11"/>
    </row>
    <row r="260" spans="35:38" x14ac:dyDescent="0.25">
      <c r="AI260" s="10"/>
      <c r="AL260" s="11"/>
    </row>
    <row r="261" spans="35:38" x14ac:dyDescent="0.25">
      <c r="AI261" s="10"/>
      <c r="AL261" s="11"/>
    </row>
    <row r="262" spans="35:38" x14ac:dyDescent="0.25">
      <c r="AI262" s="10"/>
      <c r="AL262" s="11"/>
    </row>
    <row r="263" spans="35:38" x14ac:dyDescent="0.25">
      <c r="AI263" s="10"/>
      <c r="AL263" s="11"/>
    </row>
    <row r="264" spans="35:38" x14ac:dyDescent="0.25">
      <c r="AI264" s="10"/>
      <c r="AL264" s="11"/>
    </row>
    <row r="265" spans="35:38" x14ac:dyDescent="0.25">
      <c r="AI265" s="10"/>
      <c r="AL265" s="11"/>
    </row>
    <row r="266" spans="35:38" x14ac:dyDescent="0.25">
      <c r="AI266" s="10"/>
      <c r="AL266" s="11"/>
    </row>
    <row r="267" spans="35:38" x14ac:dyDescent="0.25">
      <c r="AI267" s="10"/>
      <c r="AL267" s="11"/>
    </row>
    <row r="268" spans="35:38" x14ac:dyDescent="0.25">
      <c r="AI268" s="10"/>
      <c r="AL268" s="11"/>
    </row>
    <row r="269" spans="35:38" x14ac:dyDescent="0.25">
      <c r="AI269" s="10"/>
      <c r="AL269" s="11"/>
    </row>
    <row r="270" spans="35:38" x14ac:dyDescent="0.25">
      <c r="AI270" s="10"/>
      <c r="AL270" s="11"/>
    </row>
    <row r="271" spans="35:38" x14ac:dyDescent="0.25">
      <c r="AI271" s="10"/>
      <c r="AL271" s="11"/>
    </row>
    <row r="272" spans="35:38" x14ac:dyDescent="0.25">
      <c r="AI272" s="10"/>
      <c r="AL272" s="11"/>
    </row>
    <row r="273" spans="35:38" x14ac:dyDescent="0.25">
      <c r="AI273" s="10"/>
      <c r="AL273" s="11"/>
    </row>
    <row r="274" spans="35:38" x14ac:dyDescent="0.25">
      <c r="AI274" s="10"/>
      <c r="AL274" s="11"/>
    </row>
    <row r="275" spans="35:38" x14ac:dyDescent="0.25">
      <c r="AI275" s="10"/>
      <c r="AL275" s="11"/>
    </row>
    <row r="276" spans="35:38" x14ac:dyDescent="0.25">
      <c r="AI276" s="10"/>
      <c r="AL276" s="11"/>
    </row>
    <row r="277" spans="35:38" x14ac:dyDescent="0.25">
      <c r="AI277" s="10"/>
      <c r="AL277" s="11"/>
    </row>
    <row r="278" spans="35:38" x14ac:dyDescent="0.25">
      <c r="AI278" s="10"/>
      <c r="AL278" s="11"/>
    </row>
    <row r="279" spans="35:38" x14ac:dyDescent="0.25">
      <c r="AI279" s="10"/>
      <c r="AL279" s="11"/>
    </row>
    <row r="280" spans="35:38" x14ac:dyDescent="0.25">
      <c r="AI280" s="10"/>
      <c r="AL280" s="11"/>
    </row>
    <row r="281" spans="35:38" x14ac:dyDescent="0.25">
      <c r="AI281" s="10"/>
      <c r="AL281" s="11"/>
    </row>
    <row r="282" spans="35:38" x14ac:dyDescent="0.25">
      <c r="AI282" s="10"/>
      <c r="AL282" s="11"/>
    </row>
    <row r="283" spans="35:38" x14ac:dyDescent="0.25">
      <c r="AI283" s="10"/>
      <c r="AL283" s="11"/>
    </row>
    <row r="284" spans="35:38" x14ac:dyDescent="0.25">
      <c r="AI284" s="10"/>
      <c r="AL284" s="11"/>
    </row>
    <row r="285" spans="35:38" x14ac:dyDescent="0.25">
      <c r="AI285" s="10"/>
      <c r="AL285" s="11"/>
    </row>
    <row r="286" spans="35:38" x14ac:dyDescent="0.25">
      <c r="AI286" s="10"/>
      <c r="AL286" s="11"/>
    </row>
    <row r="287" spans="35:38" x14ac:dyDescent="0.25">
      <c r="AI287" s="10"/>
      <c r="AL287" s="11"/>
    </row>
    <row r="288" spans="35:38" x14ac:dyDescent="0.25">
      <c r="AI288" s="10"/>
      <c r="AL288" s="11"/>
    </row>
    <row r="289" spans="35:38" x14ac:dyDescent="0.25">
      <c r="AI289" s="10"/>
      <c r="AL289" s="11"/>
    </row>
    <row r="290" spans="35:38" x14ac:dyDescent="0.25">
      <c r="AI290" s="10"/>
      <c r="AL290" s="11"/>
    </row>
    <row r="291" spans="35:38" x14ac:dyDescent="0.25">
      <c r="AI291" s="10"/>
      <c r="AL291" s="11"/>
    </row>
    <row r="292" spans="35:38" x14ac:dyDescent="0.25">
      <c r="AI292" s="10"/>
      <c r="AL292" s="11"/>
    </row>
    <row r="293" spans="35:38" x14ac:dyDescent="0.25">
      <c r="AI293" s="10"/>
      <c r="AL293" s="11"/>
    </row>
    <row r="294" spans="35:38" x14ac:dyDescent="0.25">
      <c r="AI294" s="10"/>
      <c r="AL294" s="11"/>
    </row>
    <row r="295" spans="35:38" x14ac:dyDescent="0.25">
      <c r="AI295" s="10"/>
      <c r="AL295" s="11"/>
    </row>
    <row r="296" spans="35:38" x14ac:dyDescent="0.25">
      <c r="AI296" s="10"/>
      <c r="AL296" s="11"/>
    </row>
    <row r="297" spans="35:38" x14ac:dyDescent="0.25">
      <c r="AI297" s="10"/>
      <c r="AL297" s="11"/>
    </row>
    <row r="298" spans="35:38" x14ac:dyDescent="0.25">
      <c r="AI298" s="10"/>
      <c r="AL298" s="11"/>
    </row>
    <row r="299" spans="35:38" x14ac:dyDescent="0.25">
      <c r="AI299" s="10"/>
      <c r="AL299" s="11"/>
    </row>
    <row r="300" spans="35:38" x14ac:dyDescent="0.25">
      <c r="AI300" s="10"/>
      <c r="AL300" s="11"/>
    </row>
    <row r="301" spans="35:38" x14ac:dyDescent="0.25">
      <c r="AI301" s="10"/>
      <c r="AL301" s="11"/>
    </row>
    <row r="302" spans="35:38" x14ac:dyDescent="0.25">
      <c r="AI302" s="10"/>
      <c r="AL302" s="11"/>
    </row>
    <row r="303" spans="35:38" x14ac:dyDescent="0.25">
      <c r="AI303" s="10"/>
      <c r="AL303" s="11"/>
    </row>
    <row r="304" spans="35:38" x14ac:dyDescent="0.25">
      <c r="AI304" s="10"/>
      <c r="AL304" s="11"/>
    </row>
    <row r="305" spans="35:38" x14ac:dyDescent="0.25">
      <c r="AI305" s="10"/>
      <c r="AL305" s="11"/>
    </row>
    <row r="306" spans="35:38" x14ac:dyDescent="0.25">
      <c r="AI306" s="10"/>
      <c r="AL306" s="11"/>
    </row>
    <row r="307" spans="35:38" x14ac:dyDescent="0.25">
      <c r="AI307" s="10"/>
      <c r="AL307" s="11"/>
    </row>
    <row r="308" spans="35:38" x14ac:dyDescent="0.25">
      <c r="AI308" s="10"/>
      <c r="AL308" s="11"/>
    </row>
    <row r="309" spans="35:38" x14ac:dyDescent="0.25">
      <c r="AI309" s="10"/>
      <c r="AL309" s="11"/>
    </row>
    <row r="310" spans="35:38" x14ac:dyDescent="0.25">
      <c r="AI310" s="10"/>
      <c r="AL310" s="11"/>
    </row>
    <row r="311" spans="35:38" x14ac:dyDescent="0.25">
      <c r="AI311" s="10"/>
      <c r="AL311" s="11"/>
    </row>
    <row r="312" spans="35:38" x14ac:dyDescent="0.25">
      <c r="AI312" s="10"/>
      <c r="AL312" s="11"/>
    </row>
    <row r="313" spans="35:38" x14ac:dyDescent="0.25">
      <c r="AI313" s="10"/>
      <c r="AL313" s="11"/>
    </row>
    <row r="314" spans="35:38" x14ac:dyDescent="0.25">
      <c r="AI314" s="10"/>
      <c r="AL314" s="11"/>
    </row>
    <row r="315" spans="35:38" x14ac:dyDescent="0.25">
      <c r="AI315" s="10"/>
      <c r="AL315" s="11"/>
    </row>
    <row r="316" spans="35:38" x14ac:dyDescent="0.25">
      <c r="AI316" s="10"/>
      <c r="AL316" s="11"/>
    </row>
    <row r="317" spans="35:38" x14ac:dyDescent="0.25">
      <c r="AI317" s="10"/>
      <c r="AL317" s="11"/>
    </row>
    <row r="318" spans="35:38" x14ac:dyDescent="0.25">
      <c r="AI318" s="10"/>
      <c r="AL318" s="11"/>
    </row>
    <row r="319" spans="35:38" x14ac:dyDescent="0.25">
      <c r="AI319" s="10"/>
      <c r="AL319" s="11"/>
    </row>
    <row r="320" spans="35:38" x14ac:dyDescent="0.25">
      <c r="AI320" s="10"/>
      <c r="AL320" s="11"/>
    </row>
    <row r="321" spans="35:38" x14ac:dyDescent="0.25">
      <c r="AI321" s="10"/>
      <c r="AL321" s="11"/>
    </row>
    <row r="322" spans="35:38" x14ac:dyDescent="0.25">
      <c r="AI322" s="10"/>
      <c r="AL322" s="11"/>
    </row>
    <row r="323" spans="35:38" x14ac:dyDescent="0.25">
      <c r="AI323" s="10"/>
      <c r="AL323" s="11"/>
    </row>
    <row r="324" spans="35:38" x14ac:dyDescent="0.25">
      <c r="AI324" s="10"/>
      <c r="AL324" s="11"/>
    </row>
    <row r="325" spans="35:38" x14ac:dyDescent="0.25">
      <c r="AI325" s="10"/>
      <c r="AL325" s="11"/>
    </row>
    <row r="326" spans="35:38" x14ac:dyDescent="0.25">
      <c r="AI326" s="10"/>
      <c r="AL326" s="11"/>
    </row>
    <row r="327" spans="35:38" x14ac:dyDescent="0.25">
      <c r="AI327" s="10"/>
      <c r="AL327" s="11"/>
    </row>
    <row r="328" spans="35:38" x14ac:dyDescent="0.25">
      <c r="AI328" s="10"/>
      <c r="AL328" s="11"/>
    </row>
    <row r="329" spans="35:38" x14ac:dyDescent="0.25">
      <c r="AI329" s="10"/>
      <c r="AL329" s="11"/>
    </row>
    <row r="330" spans="35:38" x14ac:dyDescent="0.25">
      <c r="AI330" s="10"/>
      <c r="AL330" s="11"/>
    </row>
    <row r="331" spans="35:38" x14ac:dyDescent="0.25">
      <c r="AI331" s="10"/>
      <c r="AL331" s="11"/>
    </row>
    <row r="332" spans="35:38" x14ac:dyDescent="0.25">
      <c r="AI332" s="10"/>
      <c r="AL332" s="11"/>
    </row>
    <row r="333" spans="35:38" x14ac:dyDescent="0.25">
      <c r="AI333" s="10"/>
      <c r="AL333" s="11"/>
    </row>
    <row r="334" spans="35:38" x14ac:dyDescent="0.25">
      <c r="AI334" s="10"/>
      <c r="AL334" s="11"/>
    </row>
    <row r="335" spans="35:38" x14ac:dyDescent="0.25">
      <c r="AI335" s="10"/>
      <c r="AL335" s="11"/>
    </row>
    <row r="336" spans="35:38" x14ac:dyDescent="0.25">
      <c r="AI336" s="10"/>
      <c r="AL336" s="11"/>
    </row>
    <row r="337" spans="35:38" x14ac:dyDescent="0.25">
      <c r="AI337" s="10"/>
      <c r="AL337" s="11"/>
    </row>
    <row r="338" spans="35:38" x14ac:dyDescent="0.25">
      <c r="AI338" s="10"/>
      <c r="AL338" s="11"/>
    </row>
    <row r="339" spans="35:38" x14ac:dyDescent="0.25">
      <c r="AI339" s="10"/>
      <c r="AL339" s="11"/>
    </row>
    <row r="340" spans="35:38" x14ac:dyDescent="0.25">
      <c r="AI340" s="10"/>
      <c r="AL340" s="11"/>
    </row>
    <row r="341" spans="35:38" x14ac:dyDescent="0.25">
      <c r="AI341" s="10"/>
      <c r="AL341" s="11"/>
    </row>
    <row r="342" spans="35:38" x14ac:dyDescent="0.25">
      <c r="AI342" s="10"/>
      <c r="AL342" s="11"/>
    </row>
    <row r="343" spans="35:38" x14ac:dyDescent="0.25">
      <c r="AI343" s="10"/>
      <c r="AL343" s="11"/>
    </row>
    <row r="344" spans="35:38" x14ac:dyDescent="0.25">
      <c r="AI344" s="10"/>
      <c r="AL344" s="11"/>
    </row>
    <row r="345" spans="35:38" x14ac:dyDescent="0.25">
      <c r="AI345" s="10"/>
      <c r="AL345" s="11"/>
    </row>
    <row r="346" spans="35:38" x14ac:dyDescent="0.25">
      <c r="AI346" s="10"/>
      <c r="AL346" s="11"/>
    </row>
    <row r="347" spans="35:38" x14ac:dyDescent="0.25">
      <c r="AI347" s="10"/>
      <c r="AL347" s="11"/>
    </row>
    <row r="348" spans="35:38" x14ac:dyDescent="0.25">
      <c r="AI348" s="10"/>
      <c r="AL348" s="11"/>
    </row>
    <row r="349" spans="35:38" x14ac:dyDescent="0.25">
      <c r="AI349" s="10"/>
      <c r="AL349" s="11"/>
    </row>
    <row r="350" spans="35:38" x14ac:dyDescent="0.25">
      <c r="AI350" s="10"/>
      <c r="AL350" s="11"/>
    </row>
    <row r="351" spans="35:38" x14ac:dyDescent="0.25">
      <c r="AI351" s="10"/>
      <c r="AL351" s="11"/>
    </row>
    <row r="352" spans="35:38" x14ac:dyDescent="0.25">
      <c r="AI352" s="10"/>
      <c r="AL352" s="11"/>
    </row>
    <row r="353" spans="35:38" x14ac:dyDescent="0.25">
      <c r="AI353" s="10"/>
      <c r="AL353" s="11"/>
    </row>
    <row r="354" spans="35:38" x14ac:dyDescent="0.25">
      <c r="AI354" s="10"/>
      <c r="AL354" s="11"/>
    </row>
    <row r="355" spans="35:38" x14ac:dyDescent="0.25">
      <c r="AI355" s="10"/>
      <c r="AL355" s="11"/>
    </row>
    <row r="356" spans="35:38" x14ac:dyDescent="0.25">
      <c r="AI356" s="10"/>
      <c r="AL356" s="11"/>
    </row>
    <row r="357" spans="35:38" x14ac:dyDescent="0.25">
      <c r="AI357" s="10"/>
      <c r="AL357" s="11"/>
    </row>
    <row r="358" spans="35:38" x14ac:dyDescent="0.25">
      <c r="AI358" s="10"/>
      <c r="AL358" s="11"/>
    </row>
    <row r="359" spans="35:38" x14ac:dyDescent="0.25">
      <c r="AI359" s="10"/>
      <c r="AL359" s="11"/>
    </row>
    <row r="360" spans="35:38" x14ac:dyDescent="0.25">
      <c r="AI360" s="10"/>
      <c r="AL360" s="11"/>
    </row>
    <row r="361" spans="35:38" x14ac:dyDescent="0.25">
      <c r="AI361" s="10"/>
      <c r="AL361" s="11"/>
    </row>
    <row r="362" spans="35:38" x14ac:dyDescent="0.25">
      <c r="AI362" s="10"/>
      <c r="AL362" s="11"/>
    </row>
    <row r="363" spans="35:38" x14ac:dyDescent="0.25">
      <c r="AI363" s="10"/>
      <c r="AL363" s="11"/>
    </row>
    <row r="364" spans="35:38" x14ac:dyDescent="0.25">
      <c r="AI364" s="10"/>
      <c r="AL364" s="11"/>
    </row>
    <row r="365" spans="35:38" x14ac:dyDescent="0.25">
      <c r="AI365" s="10"/>
      <c r="AL365" s="11"/>
    </row>
    <row r="366" spans="35:38" x14ac:dyDescent="0.25">
      <c r="AI366" s="10"/>
      <c r="AL366" s="11"/>
    </row>
    <row r="367" spans="35:38" x14ac:dyDescent="0.25">
      <c r="AI367" s="10"/>
      <c r="AL367" s="11"/>
    </row>
    <row r="368" spans="35:38" x14ac:dyDescent="0.25">
      <c r="AI368" s="10"/>
      <c r="AL368" s="11"/>
    </row>
    <row r="369" spans="35:38" x14ac:dyDescent="0.25">
      <c r="AI369" s="10"/>
      <c r="AL369" s="11"/>
    </row>
    <row r="370" spans="35:38" x14ac:dyDescent="0.25">
      <c r="AI370" s="10"/>
      <c r="AL370" s="11"/>
    </row>
    <row r="371" spans="35:38" x14ac:dyDescent="0.25">
      <c r="AI371" s="10"/>
      <c r="AL371" s="11"/>
    </row>
    <row r="372" spans="35:38" x14ac:dyDescent="0.25">
      <c r="AI372" s="10"/>
      <c r="AL372" s="11"/>
    </row>
    <row r="373" spans="35:38" x14ac:dyDescent="0.25">
      <c r="AI373" s="10"/>
      <c r="AL373" s="11"/>
    </row>
    <row r="374" spans="35:38" x14ac:dyDescent="0.25">
      <c r="AI374" s="10"/>
      <c r="AL374" s="11"/>
    </row>
    <row r="375" spans="35:38" x14ac:dyDescent="0.25">
      <c r="AI375" s="10"/>
      <c r="AL375" s="11"/>
    </row>
    <row r="376" spans="35:38" x14ac:dyDescent="0.25">
      <c r="AI376" s="10"/>
      <c r="AL376" s="11"/>
    </row>
    <row r="377" spans="35:38" x14ac:dyDescent="0.25">
      <c r="AI377" s="10"/>
      <c r="AL377" s="11"/>
    </row>
    <row r="378" spans="35:38" x14ac:dyDescent="0.25">
      <c r="AI378" s="10"/>
      <c r="AL378" s="11"/>
    </row>
    <row r="379" spans="35:38" x14ac:dyDescent="0.25">
      <c r="AI379" s="10"/>
      <c r="AL379" s="11"/>
    </row>
    <row r="380" spans="35:38" x14ac:dyDescent="0.25">
      <c r="AI380" s="10"/>
      <c r="AL380" s="11"/>
    </row>
    <row r="381" spans="35:38" x14ac:dyDescent="0.25">
      <c r="AI381" s="10"/>
      <c r="AL381" s="11"/>
    </row>
    <row r="382" spans="35:38" x14ac:dyDescent="0.25">
      <c r="AI382" s="10"/>
      <c r="AL382" s="11"/>
    </row>
    <row r="383" spans="35:38" x14ac:dyDescent="0.25">
      <c r="AI383" s="10"/>
      <c r="AL383" s="11"/>
    </row>
    <row r="384" spans="35:38" x14ac:dyDescent="0.25">
      <c r="AI384" s="10"/>
      <c r="AL384" s="11"/>
    </row>
    <row r="385" spans="35:38" x14ac:dyDescent="0.25">
      <c r="AI385" s="10"/>
      <c r="AL385" s="11"/>
    </row>
    <row r="386" spans="35:38" x14ac:dyDescent="0.25">
      <c r="AI386" s="10"/>
      <c r="AL386" s="11"/>
    </row>
    <row r="387" spans="35:38" x14ac:dyDescent="0.25">
      <c r="AI387" s="10"/>
      <c r="AL387" s="11"/>
    </row>
    <row r="388" spans="35:38" x14ac:dyDescent="0.25">
      <c r="AI388" s="10"/>
      <c r="AL388" s="11"/>
    </row>
    <row r="389" spans="35:38" x14ac:dyDescent="0.25">
      <c r="AI389" s="10"/>
      <c r="AL389" s="11"/>
    </row>
    <row r="390" spans="35:38" x14ac:dyDescent="0.25">
      <c r="AI390" s="10"/>
      <c r="AL390" s="11"/>
    </row>
    <row r="391" spans="35:38" x14ac:dyDescent="0.25">
      <c r="AI391" s="10"/>
      <c r="AL391" s="11"/>
    </row>
    <row r="392" spans="35:38" x14ac:dyDescent="0.25">
      <c r="AI392" s="10"/>
      <c r="AL392" s="11"/>
    </row>
    <row r="393" spans="35:38" x14ac:dyDescent="0.25">
      <c r="AI393" s="10"/>
      <c r="AL393" s="11"/>
    </row>
    <row r="394" spans="35:38" x14ac:dyDescent="0.25">
      <c r="AI394" s="10"/>
      <c r="AL394" s="11"/>
    </row>
    <row r="395" spans="35:38" x14ac:dyDescent="0.25">
      <c r="AI395" s="10"/>
      <c r="AL395" s="11"/>
    </row>
    <row r="396" spans="35:38" x14ac:dyDescent="0.25">
      <c r="AI396" s="10"/>
      <c r="AL396" s="11"/>
    </row>
    <row r="397" spans="35:38" x14ac:dyDescent="0.25">
      <c r="AI397" s="10"/>
      <c r="AL397" s="11"/>
    </row>
    <row r="398" spans="35:38" x14ac:dyDescent="0.25">
      <c r="AI398" s="10"/>
      <c r="AL398" s="11"/>
    </row>
    <row r="399" spans="35:38" x14ac:dyDescent="0.25">
      <c r="AI399" s="10"/>
      <c r="AL399" s="11"/>
    </row>
    <row r="400" spans="35:38" x14ac:dyDescent="0.25">
      <c r="AI400" s="10"/>
      <c r="AL400" s="11"/>
    </row>
    <row r="401" spans="35:38" x14ac:dyDescent="0.25">
      <c r="AI401" s="10"/>
      <c r="AL401" s="11"/>
    </row>
    <row r="402" spans="35:38" x14ac:dyDescent="0.25">
      <c r="AI402" s="10"/>
      <c r="AL402" s="11"/>
    </row>
    <row r="403" spans="35:38" x14ac:dyDescent="0.25">
      <c r="AI403" s="10"/>
      <c r="AL403" s="11"/>
    </row>
    <row r="404" spans="35:38" x14ac:dyDescent="0.25">
      <c r="AI404" s="10"/>
      <c r="AL404" s="11"/>
    </row>
    <row r="405" spans="35:38" x14ac:dyDescent="0.25">
      <c r="AI405" s="10"/>
      <c r="AL405" s="11"/>
    </row>
    <row r="406" spans="35:38" x14ac:dyDescent="0.25">
      <c r="AI406" s="10"/>
      <c r="AL406" s="11"/>
    </row>
    <row r="407" spans="35:38" x14ac:dyDescent="0.25">
      <c r="AI407" s="10"/>
      <c r="AL407" s="11"/>
    </row>
    <row r="408" spans="35:38" x14ac:dyDescent="0.25">
      <c r="AI408" s="10"/>
      <c r="AL408" s="11"/>
    </row>
    <row r="409" spans="35:38" x14ac:dyDescent="0.25">
      <c r="AI409" s="10"/>
      <c r="AL409" s="11"/>
    </row>
    <row r="410" spans="35:38" x14ac:dyDescent="0.25">
      <c r="AI410" s="10"/>
      <c r="AL410" s="11"/>
    </row>
    <row r="411" spans="35:38" x14ac:dyDescent="0.25">
      <c r="AI411" s="10"/>
      <c r="AL411" s="11"/>
    </row>
    <row r="412" spans="35:38" x14ac:dyDescent="0.25">
      <c r="AI412" s="10"/>
      <c r="AL412" s="11"/>
    </row>
    <row r="413" spans="35:38" x14ac:dyDescent="0.25">
      <c r="AI413" s="10"/>
      <c r="AL413" s="11"/>
    </row>
    <row r="414" spans="35:38" x14ac:dyDescent="0.25">
      <c r="AI414" s="10"/>
      <c r="AL414" s="11"/>
    </row>
    <row r="415" spans="35:38" x14ac:dyDescent="0.25">
      <c r="AI415" s="10"/>
      <c r="AL415" s="11"/>
    </row>
    <row r="416" spans="35:38" x14ac:dyDescent="0.25">
      <c r="AI416" s="10"/>
      <c r="AL416" s="11"/>
    </row>
    <row r="417" spans="35:38" x14ac:dyDescent="0.25">
      <c r="AI417" s="10"/>
      <c r="AL417" s="11"/>
    </row>
    <row r="418" spans="35:38" x14ac:dyDescent="0.25">
      <c r="AI418" s="10"/>
      <c r="AL418" s="11"/>
    </row>
    <row r="419" spans="35:38" x14ac:dyDescent="0.25">
      <c r="AI419" s="10"/>
      <c r="AL419" s="11"/>
    </row>
    <row r="420" spans="35:38" x14ac:dyDescent="0.25">
      <c r="AI420" s="10"/>
      <c r="AL420" s="11"/>
    </row>
    <row r="421" spans="35:38" x14ac:dyDescent="0.25">
      <c r="AI421" s="10"/>
      <c r="AL421" s="11"/>
    </row>
    <row r="422" spans="35:38" x14ac:dyDescent="0.25">
      <c r="AI422" s="10"/>
      <c r="AL422" s="11"/>
    </row>
    <row r="423" spans="35:38" x14ac:dyDescent="0.25">
      <c r="AI423" s="10"/>
      <c r="AL423" s="11"/>
    </row>
    <row r="424" spans="35:38" x14ac:dyDescent="0.25">
      <c r="AI424" s="10"/>
      <c r="AL424" s="11"/>
    </row>
    <row r="425" spans="35:38" x14ac:dyDescent="0.25">
      <c r="AI425" s="10"/>
      <c r="AL425" s="11"/>
    </row>
    <row r="426" spans="35:38" x14ac:dyDescent="0.25">
      <c r="AI426" s="10"/>
      <c r="AL426" s="11"/>
    </row>
    <row r="427" spans="35:38" x14ac:dyDescent="0.25">
      <c r="AI427" s="10"/>
      <c r="AL427" s="11"/>
    </row>
    <row r="428" spans="35:38" x14ac:dyDescent="0.25">
      <c r="AI428" s="10"/>
      <c r="AL428" s="11"/>
    </row>
  </sheetData>
  <mergeCells count="392">
    <mergeCell ref="BG43:BG45"/>
    <mergeCell ref="BG33:BG35"/>
    <mergeCell ref="BE36:BE38"/>
    <mergeCell ref="BD39:BD40"/>
    <mergeCell ref="A67:F67"/>
    <mergeCell ref="BF16:BH17"/>
    <mergeCell ref="BH39:BH40"/>
    <mergeCell ref="BF36:BF38"/>
    <mergeCell ref="BH43:BH45"/>
    <mergeCell ref="BE41:BE42"/>
    <mergeCell ref="AY41:AY42"/>
    <mergeCell ref="BH33:BH35"/>
    <mergeCell ref="BH41:BH42"/>
    <mergeCell ref="BH29:BH32"/>
    <mergeCell ref="BH36:BH38"/>
    <mergeCell ref="AL43:AL45"/>
    <mergeCell ref="S43:S45"/>
    <mergeCell ref="T43:T45"/>
    <mergeCell ref="P43:P45"/>
    <mergeCell ref="AR41:AR42"/>
    <mergeCell ref="AS41:AS42"/>
    <mergeCell ref="AV39:AV40"/>
    <mergeCell ref="AY39:AY40"/>
    <mergeCell ref="AT41:AT42"/>
    <mergeCell ref="AU41:AU42"/>
    <mergeCell ref="BG41:BG42"/>
    <mergeCell ref="BA43:BA45"/>
    <mergeCell ref="BA33:BA35"/>
    <mergeCell ref="BB33:BB35"/>
    <mergeCell ref="BA29:BA32"/>
    <mergeCell ref="BG36:BG38"/>
    <mergeCell ref="BC36:BC38"/>
    <mergeCell ref="BD36:BD38"/>
    <mergeCell ref="BA39:BA40"/>
    <mergeCell ref="BG29:BG32"/>
    <mergeCell ref="BC33:BC35"/>
    <mergeCell ref="BE29:BE32"/>
    <mergeCell ref="BB29:BB32"/>
    <mergeCell ref="BC29:BC32"/>
    <mergeCell ref="BB43:BB45"/>
    <mergeCell ref="BD43:BD45"/>
    <mergeCell ref="BE43:BE45"/>
    <mergeCell ref="BG39:BG40"/>
    <mergeCell ref="BE33:BE35"/>
    <mergeCell ref="BE39:BE40"/>
    <mergeCell ref="BF39:BF40"/>
    <mergeCell ref="BC41:BC42"/>
    <mergeCell ref="BF41:BF42"/>
    <mergeCell ref="BD41:BD42"/>
    <mergeCell ref="BF33:BF35"/>
    <mergeCell ref="AU43:AU45"/>
    <mergeCell ref="AZ43:AZ45"/>
    <mergeCell ref="AS33:AS35"/>
    <mergeCell ref="AT33:AT35"/>
    <mergeCell ref="AX43:AX45"/>
    <mergeCell ref="AY43:AY45"/>
    <mergeCell ref="AZ36:AZ38"/>
    <mergeCell ref="AT36:AT38"/>
    <mergeCell ref="AU36:AU38"/>
    <mergeCell ref="AZ41:AZ42"/>
    <mergeCell ref="AZ33:AZ35"/>
    <mergeCell ref="AU33:AU35"/>
    <mergeCell ref="AX41:AX42"/>
    <mergeCell ref="AQ16:AQ18"/>
    <mergeCell ref="AW15:BH15"/>
    <mergeCell ref="T41:T42"/>
    <mergeCell ref="S41:S42"/>
    <mergeCell ref="R41:R42"/>
    <mergeCell ref="AZ20:AZ24"/>
    <mergeCell ref="AQ36:AQ38"/>
    <mergeCell ref="AX36:AX38"/>
    <mergeCell ref="AY36:AY38"/>
    <mergeCell ref="AT39:AT40"/>
    <mergeCell ref="AQ20:AQ24"/>
    <mergeCell ref="AN20:AN24"/>
    <mergeCell ref="AV36:AV38"/>
    <mergeCell ref="AW36:AW38"/>
    <mergeCell ref="AU29:AU32"/>
    <mergeCell ref="AR29:AR32"/>
    <mergeCell ref="AR33:AR35"/>
    <mergeCell ref="AP29:AP32"/>
    <mergeCell ref="BG20:BG24"/>
    <mergeCell ref="BH20:BH24"/>
    <mergeCell ref="BD20:BD24"/>
    <mergeCell ref="BF29:BF32"/>
    <mergeCell ref="BG25:BG28"/>
    <mergeCell ref="AN33:AN35"/>
    <mergeCell ref="BF20:BF24"/>
    <mergeCell ref="S39:S40"/>
    <mergeCell ref="AW39:AW40"/>
    <mergeCell ref="AZ39:AZ40"/>
    <mergeCell ref="AQ15:AV15"/>
    <mergeCell ref="Z17:AA17"/>
    <mergeCell ref="AB17:AE17"/>
    <mergeCell ref="AF16:AH16"/>
    <mergeCell ref="AF17:AH17"/>
    <mergeCell ref="BD16:BD18"/>
    <mergeCell ref="AR16:AR18"/>
    <mergeCell ref="BD29:BD32"/>
    <mergeCell ref="AX16:AX18"/>
    <mergeCell ref="AO20:AO24"/>
    <mergeCell ref="AS16:AS18"/>
    <mergeCell ref="AT16:AT18"/>
    <mergeCell ref="H15:AH15"/>
    <mergeCell ref="AI15:AL17"/>
    <mergeCell ref="H16:T17"/>
    <mergeCell ref="AY16:BA17"/>
    <mergeCell ref="AM16:AM18"/>
    <mergeCell ref="AM15:AP15"/>
    <mergeCell ref="AO16:AO18"/>
    <mergeCell ref="AP16:AP18"/>
    <mergeCell ref="AR25:AR28"/>
    <mergeCell ref="AS25:AS28"/>
    <mergeCell ref="AT25:AT28"/>
    <mergeCell ref="AU25:AU28"/>
    <mergeCell ref="AV25:AV28"/>
    <mergeCell ref="AW25:AW28"/>
    <mergeCell ref="AX25:AX28"/>
    <mergeCell ref="AM41:AM42"/>
    <mergeCell ref="AQ33:AQ35"/>
    <mergeCell ref="AO33:AO35"/>
    <mergeCell ref="B20:B24"/>
    <mergeCell ref="C20:C24"/>
    <mergeCell ref="D20:D24"/>
    <mergeCell ref="E20:E24"/>
    <mergeCell ref="F20:F24"/>
    <mergeCell ref="G20:G24"/>
    <mergeCell ref="V16:AE16"/>
    <mergeCell ref="V17:Y17"/>
    <mergeCell ref="H20:H24"/>
    <mergeCell ref="A15:G17"/>
    <mergeCell ref="A20:A24"/>
    <mergeCell ref="I20:I24"/>
    <mergeCell ref="M20:M24"/>
    <mergeCell ref="N20:N24"/>
    <mergeCell ref="O20:O24"/>
    <mergeCell ref="P20:P24"/>
    <mergeCell ref="J20:J24"/>
    <mergeCell ref="K20:K24"/>
    <mergeCell ref="S20:S24"/>
    <mergeCell ref="R20:R24"/>
    <mergeCell ref="BE16:BE18"/>
    <mergeCell ref="BE20:BE24"/>
    <mergeCell ref="AR20:AR24"/>
    <mergeCell ref="BC20:BC24"/>
    <mergeCell ref="AY20:AY24"/>
    <mergeCell ref="AU20:AU24"/>
    <mergeCell ref="AV20:AV24"/>
    <mergeCell ref="AW20:AW24"/>
    <mergeCell ref="L20:L24"/>
    <mergeCell ref="AX20:AX24"/>
    <mergeCell ref="AP20:AP24"/>
    <mergeCell ref="T20:T24"/>
    <mergeCell ref="BB20:BB24"/>
    <mergeCell ref="AS20:AS24"/>
    <mergeCell ref="AT20:AT24"/>
    <mergeCell ref="Q20:Q24"/>
    <mergeCell ref="AL20:AL24"/>
    <mergeCell ref="AM20:AM24"/>
    <mergeCell ref="AU16:AU18"/>
    <mergeCell ref="AV16:AV18"/>
    <mergeCell ref="AW16:AW18"/>
    <mergeCell ref="BB16:BC17"/>
    <mergeCell ref="BA20:BA24"/>
    <mergeCell ref="AN16:AN18"/>
    <mergeCell ref="AN29:AN32"/>
    <mergeCell ref="AO29:AO32"/>
    <mergeCell ref="AZ29:AZ32"/>
    <mergeCell ref="AV29:AV32"/>
    <mergeCell ref="AW29:AW32"/>
    <mergeCell ref="R29:R32"/>
    <mergeCell ref="I29:I32"/>
    <mergeCell ref="H29:H32"/>
    <mergeCell ref="K29:K32"/>
    <mergeCell ref="L29:L32"/>
    <mergeCell ref="AY29:AY32"/>
    <mergeCell ref="N29:N32"/>
    <mergeCell ref="O29:O32"/>
    <mergeCell ref="P29:P32"/>
    <mergeCell ref="Q29:Q32"/>
    <mergeCell ref="J29:J32"/>
    <mergeCell ref="S29:S32"/>
    <mergeCell ref="AX29:AX32"/>
    <mergeCell ref="AS29:AS32"/>
    <mergeCell ref="AT29:AT32"/>
    <mergeCell ref="AQ29:AQ32"/>
    <mergeCell ref="M29:M32"/>
    <mergeCell ref="T29:T32"/>
    <mergeCell ref="B41:B42"/>
    <mergeCell ref="O41:O42"/>
    <mergeCell ref="H43:H45"/>
    <mergeCell ref="R39:R40"/>
    <mergeCell ref="Q39:Q40"/>
    <mergeCell ref="M41:M42"/>
    <mergeCell ref="O39:O40"/>
    <mergeCell ref="K39:K40"/>
    <mergeCell ref="L39:L40"/>
    <mergeCell ref="D41:D42"/>
    <mergeCell ref="L43:L45"/>
    <mergeCell ref="Q41:Q42"/>
    <mergeCell ref="P41:P42"/>
    <mergeCell ref="K43:K45"/>
    <mergeCell ref="N43:N45"/>
    <mergeCell ref="M43:M45"/>
    <mergeCell ref="O43:O45"/>
    <mergeCell ref="G43:G45"/>
    <mergeCell ref="E43:E45"/>
    <mergeCell ref="C41:C42"/>
    <mergeCell ref="J39:J40"/>
    <mergeCell ref="E39:E40"/>
    <mergeCell ref="C39:C40"/>
    <mergeCell ref="D39:D40"/>
    <mergeCell ref="B39:B40"/>
    <mergeCell ref="G33:G35"/>
    <mergeCell ref="J36:J38"/>
    <mergeCell ref="AM36:AM38"/>
    <mergeCell ref="AM33:AM35"/>
    <mergeCell ref="AM39:AM40"/>
    <mergeCell ref="AN39:AN40"/>
    <mergeCell ref="I33:I35"/>
    <mergeCell ref="Q33:Q35"/>
    <mergeCell ref="E33:E35"/>
    <mergeCell ref="H36:H38"/>
    <mergeCell ref="P36:P38"/>
    <mergeCell ref="Q36:Q38"/>
    <mergeCell ref="R36:R38"/>
    <mergeCell ref="R33:R35"/>
    <mergeCell ref="S33:S35"/>
    <mergeCell ref="S36:S38"/>
    <mergeCell ref="L33:L35"/>
    <mergeCell ref="H33:H35"/>
    <mergeCell ref="N36:N38"/>
    <mergeCell ref="M36:M38"/>
    <mergeCell ref="O36:O38"/>
    <mergeCell ref="M39:M40"/>
    <mergeCell ref="N39:N40"/>
    <mergeCell ref="BB39:BB40"/>
    <mergeCell ref="BC39:BC40"/>
    <mergeCell ref="AU39:AU40"/>
    <mergeCell ref="AX39:AX40"/>
    <mergeCell ref="AO36:AO38"/>
    <mergeCell ref="AP36:AP38"/>
    <mergeCell ref="AO39:AO40"/>
    <mergeCell ref="J33:J35"/>
    <mergeCell ref="I39:I40"/>
    <mergeCell ref="AQ39:AQ40"/>
    <mergeCell ref="AR39:AR40"/>
    <mergeCell ref="P33:P35"/>
    <mergeCell ref="P39:P40"/>
    <mergeCell ref="M33:M35"/>
    <mergeCell ref="N33:N35"/>
    <mergeCell ref="O33:O35"/>
    <mergeCell ref="K36:K38"/>
    <mergeCell ref="K33:K35"/>
    <mergeCell ref="L36:L38"/>
    <mergeCell ref="T39:T40"/>
    <mergeCell ref="AP39:AP40"/>
    <mergeCell ref="AS36:AS38"/>
    <mergeCell ref="AL39:AL40"/>
    <mergeCell ref="AV33:AV35"/>
    <mergeCell ref="AY33:AY35"/>
    <mergeCell ref="AP33:AP35"/>
    <mergeCell ref="AW33:AW35"/>
    <mergeCell ref="AX33:AX35"/>
    <mergeCell ref="AS39:AS40"/>
    <mergeCell ref="H39:H40"/>
    <mergeCell ref="F39:F40"/>
    <mergeCell ref="I43:I45"/>
    <mergeCell ref="I41:I42"/>
    <mergeCell ref="H41:H42"/>
    <mergeCell ref="J41:J42"/>
    <mergeCell ref="E41:E42"/>
    <mergeCell ref="F41:F42"/>
    <mergeCell ref="BF43:BF45"/>
    <mergeCell ref="AP41:AP42"/>
    <mergeCell ref="AO41:AO42"/>
    <mergeCell ref="AS43:AS45"/>
    <mergeCell ref="AQ43:AQ45"/>
    <mergeCell ref="BC43:BC45"/>
    <mergeCell ref="BA41:BA42"/>
    <mergeCell ref="BB41:BB42"/>
    <mergeCell ref="AT43:AT45"/>
    <mergeCell ref="AV41:AV42"/>
    <mergeCell ref="AR43:AR45"/>
    <mergeCell ref="AW41:AW42"/>
    <mergeCell ref="AV43:AV45"/>
    <mergeCell ref="AO43:AO45"/>
    <mergeCell ref="AP43:AP45"/>
    <mergeCell ref="AW43:AW45"/>
    <mergeCell ref="AM43:AM45"/>
    <mergeCell ref="AN43:AN45"/>
    <mergeCell ref="AN41:AN42"/>
    <mergeCell ref="Q43:Q45"/>
    <mergeCell ref="F43:F45"/>
    <mergeCell ref="G41:G42"/>
    <mergeCell ref="J43:J45"/>
    <mergeCell ref="L41:L42"/>
    <mergeCell ref="K41:K42"/>
    <mergeCell ref="N41:N42"/>
    <mergeCell ref="R43:R45"/>
    <mergeCell ref="AI41:AI42"/>
    <mergeCell ref="BF25:BF28"/>
    <mergeCell ref="A36:A38"/>
    <mergeCell ref="A33:A35"/>
    <mergeCell ref="A29:A32"/>
    <mergeCell ref="C36:C38"/>
    <mergeCell ref="D36:D38"/>
    <mergeCell ref="E36:E38"/>
    <mergeCell ref="F36:F38"/>
    <mergeCell ref="G36:G38"/>
    <mergeCell ref="B29:B32"/>
    <mergeCell ref="C29:C32"/>
    <mergeCell ref="D33:D35"/>
    <mergeCell ref="B36:B38"/>
    <mergeCell ref="B33:B35"/>
    <mergeCell ref="C33:C35"/>
    <mergeCell ref="E29:E32"/>
    <mergeCell ref="F33:F35"/>
    <mergeCell ref="T33:T35"/>
    <mergeCell ref="T36:T38"/>
    <mergeCell ref="AR36:AR38"/>
    <mergeCell ref="BA36:BA38"/>
    <mergeCell ref="BB36:BB38"/>
    <mergeCell ref="BD33:BD35"/>
    <mergeCell ref="AZ25:AZ28"/>
    <mergeCell ref="A43:A45"/>
    <mergeCell ref="D43:D45"/>
    <mergeCell ref="C43:C45"/>
    <mergeCell ref="I36:I38"/>
    <mergeCell ref="AY25:AY28"/>
    <mergeCell ref="AK20:AK24"/>
    <mergeCell ref="AJ20:AJ24"/>
    <mergeCell ref="T25:T28"/>
    <mergeCell ref="S25:S28"/>
    <mergeCell ref="R25:R28"/>
    <mergeCell ref="Q25:Q28"/>
    <mergeCell ref="P25:P28"/>
    <mergeCell ref="O25:O28"/>
    <mergeCell ref="N25:N28"/>
    <mergeCell ref="M25:M28"/>
    <mergeCell ref="L25:L28"/>
    <mergeCell ref="K25:K28"/>
    <mergeCell ref="A41:A42"/>
    <mergeCell ref="B43:B45"/>
    <mergeCell ref="A39:A40"/>
    <mergeCell ref="G39:G40"/>
    <mergeCell ref="AL41:AL42"/>
    <mergeCell ref="AK41:AK42"/>
    <mergeCell ref="AQ25:AQ28"/>
    <mergeCell ref="AQ41:AQ42"/>
    <mergeCell ref="AM29:AM32"/>
    <mergeCell ref="AL29:AL32"/>
    <mergeCell ref="AL33:AL35"/>
    <mergeCell ref="AL36:AL38"/>
    <mergeCell ref="AN36:AN38"/>
    <mergeCell ref="AJ43:AJ45"/>
    <mergeCell ref="AK43:AK45"/>
    <mergeCell ref="BH25:BH28"/>
    <mergeCell ref="AL25:AL28"/>
    <mergeCell ref="AM25:AM28"/>
    <mergeCell ref="AN25:AN28"/>
    <mergeCell ref="AO25:AO28"/>
    <mergeCell ref="AP25:AP28"/>
    <mergeCell ref="BA25:BA28"/>
    <mergeCell ref="AJ36:AJ38"/>
    <mergeCell ref="AK36:AK38"/>
    <mergeCell ref="AJ39:AJ40"/>
    <mergeCell ref="AK39:AK40"/>
    <mergeCell ref="AJ41:AJ42"/>
    <mergeCell ref="BB25:BB28"/>
    <mergeCell ref="BC25:BC28"/>
    <mergeCell ref="BD25:BD28"/>
    <mergeCell ref="BE25:BE28"/>
    <mergeCell ref="B25:B28"/>
    <mergeCell ref="A25:A28"/>
    <mergeCell ref="AK29:AK32"/>
    <mergeCell ref="AJ29:AJ32"/>
    <mergeCell ref="AJ33:AJ35"/>
    <mergeCell ref="AK33:AK35"/>
    <mergeCell ref="C25:C28"/>
    <mergeCell ref="AJ25:AJ28"/>
    <mergeCell ref="AK25:AK28"/>
    <mergeCell ref="F29:F32"/>
    <mergeCell ref="J25:J28"/>
    <mergeCell ref="I25:I28"/>
    <mergeCell ref="G29:G32"/>
    <mergeCell ref="D29:D32"/>
    <mergeCell ref="H25:H28"/>
    <mergeCell ref="G25:G28"/>
    <mergeCell ref="F25:F28"/>
    <mergeCell ref="E25:E28"/>
    <mergeCell ref="D25:D28"/>
  </mergeCells>
  <phoneticPr fontId="2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16" fitToHeight="0" orientation="landscape" r:id="rId1"/>
  <colBreaks count="4" manualBreakCount="4">
    <brk id="7" max="1048575" man="1"/>
    <brk id="21" max="1048575" man="1"/>
    <brk id="38" max="1048575" man="1"/>
    <brk id="4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RBPREV LICITAÇÕES JUN 2024</vt:lpstr>
      <vt:lpstr>'RBPREV LICITAÇÕES JUN 2024'!_Hlk149554803</vt:lpstr>
      <vt:lpstr>'RBPREV LICITAÇÕES JUN 2024'!Area_de_impressao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controladoria_03</dc:creator>
  <cp:lastModifiedBy>cgmrb</cp:lastModifiedBy>
  <cp:lastPrinted>2024-02-05T17:53:40Z</cp:lastPrinted>
  <dcterms:created xsi:type="dcterms:W3CDTF">2013-10-11T22:10:57Z</dcterms:created>
  <dcterms:modified xsi:type="dcterms:W3CDTF">2024-08-08T23:14:36Z</dcterms:modified>
</cp:coreProperties>
</file>