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2870" windowHeight="8160"/>
  </bookViews>
  <sheets>
    <sheet name="RBPREV LICITAÇÃO DEZ 2021" sheetId="2" r:id="rId1"/>
  </sheets>
  <definedNames>
    <definedName name="_xlnm.Print_Area" localSheetId="0">'RBPREV LICITAÇÃO DEZ 2021'!$A$4:$BH$46</definedName>
  </definedNames>
  <calcPr calcId="145621"/>
</workbook>
</file>

<file path=xl/calcChain.xml><?xml version="1.0" encoding="utf-8"?>
<calcChain xmlns="http://schemas.openxmlformats.org/spreadsheetml/2006/main">
  <c r="BD37" i="2" l="1"/>
  <c r="BE37" i="2"/>
  <c r="AL37" i="2"/>
  <c r="AK37" i="2"/>
  <c r="AJ37" i="2"/>
  <c r="AI37" i="2"/>
  <c r="AH37" i="2"/>
  <c r="AE37" i="2"/>
  <c r="AD37" i="2"/>
  <c r="S37" i="2"/>
  <c r="R37" i="2"/>
  <c r="L37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20" i="2"/>
</calcChain>
</file>

<file path=xl/comments1.xml><?xml version="1.0" encoding="utf-8"?>
<comments xmlns="http://schemas.openxmlformats.org/spreadsheetml/2006/main">
  <authors>
    <author>06</author>
    <author>Peixoto</author>
  </authors>
  <commentList>
    <comment ref="AJ18" authorId="0">
      <text>
        <r>
          <rPr>
            <b/>
            <sz val="9"/>
            <color indexed="81"/>
            <rFont val="Segoe UI"/>
            <charset val="1"/>
          </rPr>
          <t>Já está incluído o valor inscrito erm restos a pagar de 2020</t>
        </r>
      </text>
    </comment>
    <comment ref="L23" authorId="1">
      <text>
        <r>
          <rPr>
            <b/>
            <sz val="9"/>
            <color indexed="81"/>
            <rFont val="Segoe UI"/>
            <family val="2"/>
          </rPr>
          <t>Peixoto:</t>
        </r>
        <r>
          <rPr>
            <sz val="9"/>
            <color indexed="81"/>
            <rFont val="Segoe UI"/>
            <family val="2"/>
          </rPr>
          <t xml:space="preserve">
Está correto? Não era pra ser um valor?</t>
        </r>
      </text>
    </comment>
  </commentList>
</comments>
</file>

<file path=xl/sharedStrings.xml><?xml version="1.0" encoding="utf-8"?>
<sst xmlns="http://schemas.openxmlformats.org/spreadsheetml/2006/main" count="494" uniqueCount="372">
  <si>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</si>
  <si>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</si>
  <si>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</si>
  <si>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</si>
  <si>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</si>
  <si>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</si>
  <si>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</si>
  <si>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</si>
  <si>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</si>
  <si>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</si>
  <si>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</si>
  <si>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</si>
  <si>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</si>
  <si>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</si>
  <si>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</si>
  <si>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</si>
  <si>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</si>
  <si>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</si>
  <si>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</si>
  <si>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</si>
  <si>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</si>
  <si>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</si>
  <si>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</si>
  <si>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</si>
  <si>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</si>
  <si>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</si>
  <si>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</si>
  <si>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</si>
  <si>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</si>
  <si>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</si>
  <si>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</si>
  <si>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</si>
  <si>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</si>
  <si>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</si>
  <si>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</si>
  <si>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</si>
  <si>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</si>
  <si>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</si>
  <si>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</si>
  <si>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</si>
  <si>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</si>
  <si>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</si>
  <si>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</si>
  <si>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</si>
  <si>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</si>
  <si>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</si>
  <si>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</si>
  <si>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</si>
  <si>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</si>
  <si>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</si>
  <si>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</si>
  <si>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</si>
  <si>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</si>
  <si>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</si>
  <si>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</si>
  <si>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</si>
  <si>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</si>
  <si>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</si>
  <si>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</si>
  <si>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</si>
  <si>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</si>
  <si>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</si>
  <si>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</si>
  <si>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</si>
  <si>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</si>
  <si>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</si>
  <si>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</si>
  <si>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</si>
  <si>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</si>
  <si>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</si>
  <si>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</si>
  <si>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</si>
  <si>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</si>
  <si>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</si>
  <si>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</si>
  <si>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</si>
  <si>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</si>
  <si>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</si>
  <si>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</si>
  <si>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</si>
  <si>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</si>
  <si>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</si>
  <si>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</si>
  <si>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</si>
  <si>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</si>
  <si>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</si>
  <si>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</si>
  <si>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</si>
  <si>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</si>
  <si>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</si>
  <si>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</si>
  <si>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</si>
  <si>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</si>
  <si>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</si>
  <si>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</si>
  <si>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</si>
  <si>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</si>
  <si>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</si>
  <si>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</si>
  <si>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</si>
  <si>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</si>
  <si>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</si>
  <si>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</si>
  <si>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</si>
  <si>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</si>
  <si>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</si>
  <si>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</si>
  <si>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</si>
  <si>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</si>
  <si>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</si>
  <si>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</si>
  <si>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</si>
  <si>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</si>
  <si>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</si>
  <si>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</si>
  <si>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</si>
  <si>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</si>
  <si>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</si>
  <si>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</si>
  <si>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</si>
  <si>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</si>
  <si>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</si>
  <si>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</si>
  <si>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</si>
  <si>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 xml:space="preserve">(j) 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</si>
  <si>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</si>
  <si>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</si>
  <si>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</si>
  <si>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</si>
  <si>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</si>
  <si>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</si>
  <si>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</si>
  <si>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</si>
  <si>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</si>
  <si>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</si>
  <si>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dia, mês e ano do início da vigência e do término quando a alteração se referir a prazo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</si>
  <si>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</si>
  <si>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</si>
  <si>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(ad)</t>
  </si>
  <si>
    <t>informar o valor decorrente da supressão que se fizer na obra, serviço ou compra, quando for o caso</t>
  </si>
  <si>
    <t>Informar o valor atualizado do contrato, após a alteração quando for o caso</t>
  </si>
  <si>
    <t>(ah)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</si>
  <si>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</si>
  <si>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</si>
  <si>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</si>
  <si>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</si>
  <si>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</si>
  <si>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</si>
  <si>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</si>
  <si>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</si>
  <si>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</si>
  <si>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</si>
  <si>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</si>
  <si>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</si>
  <si>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</si>
  <si>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</si>
  <si>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</si>
  <si>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</si>
  <si>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</si>
  <si>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</si>
  <si>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</si>
  <si>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</si>
  <si>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</si>
  <si>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</si>
  <si>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</si>
  <si>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Instruções de Preenchimento</t>
  </si>
  <si>
    <t>(ai) = (k) - (ae) + (ad) + (ah)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</si>
  <si>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</si>
  <si>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</si>
  <si>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</si>
  <si>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</si>
  <si>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</si>
  <si>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</si>
  <si>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</si>
  <si>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Informar o tipo de instrumento de alteração, se Termo Aditivo ou Termo de Apostilamento</t>
  </si>
  <si>
    <t>Informar o número do termo aditivo ou de apostilamento ao contrato, quando for o caso</t>
  </si>
  <si>
    <t>Informar o dia, mês e ano da assinatura do instrumento de alteração, quando for o caso</t>
  </si>
  <si>
    <t>Informar o número do Diário Oficial do Estado em que foi feita a publicação resumida do instrumento de alteração</t>
  </si>
  <si>
    <t>Informar o motivo da alteração do contrato original formalizada no termo aditivo ou de apostilamento</t>
  </si>
  <si>
    <t>(z) (aa)</t>
  </si>
  <si>
    <t>(ab ) (ac)</t>
  </si>
  <si>
    <t>Informar a data de concessão do reajuste, quando for o caso</t>
  </si>
  <si>
    <t>Informar o % de reajuste concedido</t>
  </si>
  <si>
    <t>Informar o valor do reajuste concedido</t>
  </si>
  <si>
    <t>(am) até (ap)</t>
  </si>
  <si>
    <t>(aq) até (av)</t>
  </si>
  <si>
    <t xml:space="preserve">(aq) </t>
  </si>
  <si>
    <t>(aw) até (bj)</t>
  </si>
  <si>
    <t>(ba) (bb)</t>
  </si>
  <si>
    <t>Informar se a execução física da obra foi concluída em 2017, utilizando S = sim e N = não</t>
  </si>
  <si>
    <t>Informar se a execução física da obra se encontra em andamento no exercício de 2017, utilizando S = Sim e N = não</t>
  </si>
  <si>
    <t>Pregão - SRP</t>
  </si>
  <si>
    <t>Menor Preço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</si>
  <si>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</si>
  <si>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</si>
  <si>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</si>
  <si>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</si>
  <si>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</si>
  <si>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</si>
  <si>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00.360.305/0001-04</t>
  </si>
  <si>
    <t>33.90.39.00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</si>
  <si>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</si>
  <si>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</si>
  <si>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</si>
  <si>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</si>
  <si>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</si>
  <si>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</si>
  <si>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</si>
  <si>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</si>
  <si>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11.340.009/0001-68</t>
  </si>
  <si>
    <t>R. S. FREITAS JUCÁ - ME</t>
  </si>
  <si>
    <t>026/2017/CPL/PMRB</t>
  </si>
  <si>
    <t>010/2017</t>
  </si>
  <si>
    <t>07.190.927/0001-80</t>
  </si>
  <si>
    <t>12.090 07/07/2017</t>
  </si>
  <si>
    <t>11.866/2016</t>
  </si>
  <si>
    <t>12.031 11/04/2017</t>
  </si>
  <si>
    <t>SECRETARIA MUNICIPAL DE CIDADANIA E ASSISTENCIA SOCIAL</t>
  </si>
  <si>
    <t>12.007/2017</t>
  </si>
  <si>
    <t>Contrato Continuado 60 (sessenta) meses</t>
  </si>
  <si>
    <t>11.774 04/04/2016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</si>
  <si>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</si>
  <si>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</si>
  <si>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</si>
  <si>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</si>
  <si>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</si>
  <si>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</si>
  <si>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</si>
  <si>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</si>
  <si>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</si>
  <si>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</si>
  <si>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</si>
  <si>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</si>
  <si>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</si>
  <si>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>Locação de impressora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</si>
  <si>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</si>
  <si>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</si>
  <si>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</si>
  <si>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</si>
  <si>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</si>
  <si>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00.000.000/5112-85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</si>
  <si>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</si>
  <si>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</si>
  <si>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</si>
  <si>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</si>
  <si>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</si>
  <si>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</si>
  <si>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</si>
  <si>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</si>
  <si>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</si>
  <si>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</si>
  <si>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</si>
  <si>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</si>
  <si>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II, C/C ART. 23, INCISO VIII, DA LEI Nº 8.666/1993</t>
  </si>
  <si>
    <t xml:space="preserve"> DO ART. 24, INCISO VIII, DA LEI Nº 8.666/1993</t>
  </si>
  <si>
    <t xml:space="preserve">Prorrogação de prazo
</t>
  </si>
  <si>
    <t>007/2019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</si>
  <si>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</si>
  <si>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</si>
  <si>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</si>
  <si>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</si>
  <si>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</si>
  <si>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</si>
  <si>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</si>
  <si>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</si>
  <si>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</si>
  <si>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</si>
  <si>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</si>
  <si>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</si>
  <si>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Nº Processo 
Administrativo</t>
  </si>
  <si>
    <t>Nº DOE da publicação 
do Edital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</si>
  <si>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</si>
  <si>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</si>
  <si>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</si>
  <si>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Empresa W.L.ISRAEL - ME</t>
  </si>
  <si>
    <t>27.582.639/0001-89</t>
  </si>
  <si>
    <t>Secretaria Municipal da Casa Civil</t>
  </si>
  <si>
    <t>12.629</t>
  </si>
  <si>
    <t xml:space="preserve">080/2017 </t>
  </si>
  <si>
    <t>Termo Aditivo</t>
  </si>
  <si>
    <t>015/2019</t>
  </si>
  <si>
    <t>Prorrogação de prazo</t>
  </si>
  <si>
    <t>Pregão - SRP
Carona</t>
  </si>
  <si>
    <t>001/2020</t>
  </si>
  <si>
    <t>157/2020</t>
  </si>
  <si>
    <t>006/2020</t>
  </si>
  <si>
    <t>PREGÃO ELETRÔNICO</t>
  </si>
  <si>
    <t>Locação do software via web (sistema online), que objetiva auxiliar a gestão dos recursos financeiros do RPPS</t>
  </si>
  <si>
    <t>005/2020</t>
  </si>
  <si>
    <t>CRÉDITO &amp; MERCADO GESTÃO DE VALORES IMOBILIARIOS LTDA</t>
  </si>
  <si>
    <t>331/2019</t>
  </si>
  <si>
    <t>001/2019</t>
  </si>
  <si>
    <t>CONCORRÊNCIA</t>
  </si>
  <si>
    <t>Contratação de empresa de engenharia para a construção da sede do Instituto de Previdência do Município de Rio Branco RBPREV, na Avenida Ceará – bairro Estação Experimental</t>
  </si>
  <si>
    <t>DZ CONTRUÇÕES EIRELI</t>
  </si>
  <si>
    <t>07.325.604/0001-57</t>
  </si>
  <si>
    <t>44.90.51.00</t>
  </si>
  <si>
    <t>Empreitada por preço global</t>
  </si>
  <si>
    <t>187/2020</t>
  </si>
  <si>
    <t>007/2020</t>
  </si>
  <si>
    <t>Contratação de empresa para prestação de serviços técnicos especializados de consultoria e assessoria em gestão atuarial, treinamento e assistência presencial</t>
  </si>
  <si>
    <t>INOVE CONSULTORIA ATUARIAL E PREVIDENCIARIA</t>
  </si>
  <si>
    <t>24.756.013/0001-53</t>
  </si>
  <si>
    <t>4º Aditivo ao contrato 010/2016</t>
  </si>
  <si>
    <t>3º Aditivo ao contrato 010/2017</t>
  </si>
  <si>
    <t>024/2018</t>
  </si>
  <si>
    <t>PODER EXECUTIVO MUNICIPAL</t>
  </si>
  <si>
    <t>RESOLUÇÃO Nº 87, DE 28 DE NOVEMBRO DE 2013 - TRIBUNAL DE CONTAS DO ESTADO DO ACRE</t>
  </si>
  <si>
    <t xml:space="preserve"> Executado no Exercício 2020</t>
  </si>
  <si>
    <t>Informar o valor da despesa empenhada até 31 de dezembro de 2020, caso o contrato tenha sido firmado em exercício anterior a 2017</t>
  </si>
  <si>
    <t>Pago - 1633,34
Restos  270,00</t>
  </si>
  <si>
    <t>Pago - 7927,31 
Restos  750,00</t>
  </si>
  <si>
    <t>3ºAditivo, contrato 014/2018</t>
  </si>
  <si>
    <t xml:space="preserve"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  </t>
  </si>
  <si>
    <t xml:space="preserve"> PREGÃO PRESENCIAL</t>
  </si>
  <si>
    <t>016/2021</t>
  </si>
  <si>
    <t>01210001/2021</t>
  </si>
  <si>
    <t>AMAZONAS COPIADORA LTDA</t>
  </si>
  <si>
    <t>AIRES R. DOS SANTOS</t>
  </si>
  <si>
    <t>015/2021</t>
  </si>
  <si>
    <t>2566/2021</t>
  </si>
  <si>
    <t>Contratação de Empresa para prestação dos seviços de agenciamento de viagens, compreendendo reserva, emissão remarcação, cancelamento, endoso, entrega de bilhetes ou ordens de passagens.</t>
  </si>
  <si>
    <t>01210002/2021</t>
  </si>
  <si>
    <t>06.064.175/0001-49</t>
  </si>
  <si>
    <t>33.90.33.00</t>
  </si>
  <si>
    <t>TOP MAIS CONTABILIDADE E SOLUÇÕES EMPRESARIAIS</t>
  </si>
  <si>
    <t>DISPENSA DE LICITAÇÃO</t>
  </si>
  <si>
    <t>125/2021</t>
  </si>
  <si>
    <t>Aquisição de Certificado Digital A3 com utilização de Token criptográfico para pessoa física e com validade de 36(trinta e seis) meses, de acordo com especificações presentes neste termo e em conformidade com a de Previdência do Município de Rio BrANCO - RBPREV</t>
  </si>
  <si>
    <t>01210004/2021</t>
  </si>
  <si>
    <t>36.726.822/0001-00</t>
  </si>
  <si>
    <t>EMPRESA BRASILEIRA DE CORREIOS E TELEGRAFOS</t>
  </si>
  <si>
    <t xml:space="preserve">Contratação de produtos e serviços por meio de pacote de serviços dos CORREIOS mediante adesão ao termo de condições comerciais e anexos, quando contratados serviços especificos </t>
  </si>
  <si>
    <t>0210003/2021</t>
  </si>
  <si>
    <t>34.028.316/7709-95</t>
  </si>
  <si>
    <t>INEXIGIBILIDADE DE LICITAÇÃO</t>
  </si>
  <si>
    <t>309/2019 RBPREV</t>
  </si>
  <si>
    <t>309/2019</t>
  </si>
  <si>
    <t>N°13.076</t>
  </si>
  <si>
    <t>TRIBUNAL DE JUSTIÇA DO ESTADO DO ACRE</t>
  </si>
  <si>
    <t>13.072</t>
  </si>
  <si>
    <t>6.816 23/04/2021 Diário da Justiça eletrônico</t>
  </si>
  <si>
    <t>3º Aditivo ao contrato 024/2018</t>
  </si>
  <si>
    <t>2º Aditivo ao contrato 009/2019</t>
  </si>
  <si>
    <t>2º Aditivo ao contrato 015/2019</t>
  </si>
  <si>
    <t>Prorrogação de prazo e reajuste</t>
  </si>
  <si>
    <t xml:space="preserve">Prorrogação de prazo e Supressão de 35%
</t>
  </si>
  <si>
    <t>258/2020</t>
  </si>
  <si>
    <t>2º Aditivo ao contrato 008/2019</t>
  </si>
  <si>
    <t>13.007 23/03/2021</t>
  </si>
  <si>
    <t>N°001/2021</t>
  </si>
  <si>
    <t>SECRETARIA DE ESTADO DE INDÚSTRIA, CIÊNCIA E TECNOLOGIA - SEICT</t>
  </si>
  <si>
    <t>1° Aditivo ao contrato 007/2020</t>
  </si>
  <si>
    <t xml:space="preserve">Prorrogação de prazo e supressão de 12,59%
</t>
  </si>
  <si>
    <t>PRESTAÇÃO DE CONTAS - EXERCÍCIO 2021</t>
  </si>
  <si>
    <t>126 (Diário da Justiça Eletrônica)</t>
  </si>
  <si>
    <t>1° Aditivo ao contrato 005/2020</t>
  </si>
  <si>
    <t>01657353/0001-21</t>
  </si>
  <si>
    <t xml:space="preserve"> </t>
  </si>
  <si>
    <t>001/2017</t>
  </si>
  <si>
    <t>Manual de Referência - 8ª EDIÇÃO - Anexos IV, VI, VII e VIII</t>
  </si>
  <si>
    <r>
      <t xml:space="preserve">IDENTIFICAÇÃO DO ÓRGÃO/ENTIDADE/FUNDO: </t>
    </r>
    <r>
      <rPr>
        <b/>
        <sz val="10"/>
        <rFont val="Arial"/>
        <family val="2"/>
      </rPr>
      <t>INSTITUTO DE PREVIDENCIA DO MUNICIPIO DE RIO BRANCO - RBPREV</t>
    </r>
  </si>
  <si>
    <r>
      <t>REALIZADO ATÉ O MÊS/ANO (ACUMULADO):</t>
    </r>
    <r>
      <rPr>
        <b/>
        <sz val="10"/>
        <rFont val="Arial"/>
        <family val="2"/>
      </rPr>
      <t xml:space="preserve"> JANEIRO A DEZEMBRO/2021</t>
    </r>
  </si>
  <si>
    <r>
      <t xml:space="preserve">Data da emissão: </t>
    </r>
    <r>
      <rPr>
        <b/>
        <sz val="10"/>
        <rFont val="Arial"/>
        <family val="2"/>
      </rPr>
      <t>29/12/2021</t>
    </r>
  </si>
  <si>
    <r>
      <t xml:space="preserve">Nome do responsável pela elaboração: </t>
    </r>
    <r>
      <rPr>
        <b/>
        <sz val="10"/>
        <rFont val="Arial"/>
        <family val="2"/>
      </rPr>
      <t>Felipe Moura Sales</t>
    </r>
  </si>
  <si>
    <r>
      <t>Nome do titular do Órgão/Entidade/Fundo (no exercício do cargo):</t>
    </r>
    <r>
      <rPr>
        <b/>
        <sz val="10"/>
        <rFont val="Arial"/>
        <family val="2"/>
      </rPr>
      <t xml:space="preserve"> Osvaldo Rodrigues Santiago - Diretor-Presidente do RBPREV </t>
    </r>
  </si>
  <si>
    <t>TOTAL</t>
  </si>
  <si>
    <t>004/2016</t>
  </si>
  <si>
    <t>Concluída em 2021</t>
  </si>
  <si>
    <t>Em andamento em 2021</t>
  </si>
  <si>
    <t>Executado no Exercício de  2021</t>
  </si>
  <si>
    <t>Informar o valor da despesa empenhada somente no exercício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</si>
</sst>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9"/>
      <color indexed="81"/>
      <name val="Segoe UI"/>
      <charset val="1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0" fontId="5" fillId="0" borderId="1" xfId="1" applyNumberFormat="1" applyFont="1" applyFill="1" applyBorder="1" applyAlignment="1">
      <alignment horizontal="left" vertical="center" wrapText="1"/>
    </xf>
    <xf numFmtId="14" fontId="5" fillId="0" borderId="1" xfId="1" applyNumberFormat="1" applyFont="1" applyFill="1" applyBorder="1" applyAlignment="1">
      <alignment horizontal="left" vertical="center" wrapText="1"/>
    </xf>
    <xf numFmtId="17" fontId="5" fillId="0" borderId="1" xfId="0" applyNumberFormat="1" applyFont="1" applyFill="1" applyBorder="1" applyAlignment="1">
      <alignment horizontal="left" vertical="center" wrapText="1"/>
    </xf>
    <xf numFmtId="10" fontId="5" fillId="0" borderId="1" xfId="0" applyNumberFormat="1" applyFont="1" applyFill="1" applyBorder="1" applyAlignment="1">
      <alignment horizontal="left" vertical="center" wrapText="1"/>
    </xf>
    <xf numFmtId="10" fontId="5" fillId="0" borderId="1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14" fontId="5" fillId="0" borderId="3" xfId="0" applyNumberFormat="1" applyFont="1" applyFill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left" vertical="center"/>
    </xf>
    <xf numFmtId="14" fontId="5" fillId="0" borderId="3" xfId="0" applyNumberFormat="1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44" fontId="5" fillId="0" borderId="2" xfId="0" applyNumberFormat="1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left" vertical="center"/>
    </xf>
    <xf numFmtId="14" fontId="5" fillId="0" borderId="2" xfId="0" applyNumberFormat="1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left" vertical="center" wrapText="1"/>
    </xf>
    <xf numFmtId="17" fontId="5" fillId="0" borderId="2" xfId="0" applyNumberFormat="1" applyFont="1" applyFill="1" applyBorder="1" applyAlignment="1">
      <alignment horizontal="left" vertical="center" wrapText="1"/>
    </xf>
    <xf numFmtId="44" fontId="5" fillId="0" borderId="2" xfId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2" fontId="6" fillId="0" borderId="15" xfId="0" applyNumberFormat="1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4" fontId="5" fillId="0" borderId="0" xfId="1" applyFont="1" applyFill="1" applyBorder="1" applyAlignment="1">
      <alignment horizontal="left" vertical="center"/>
    </xf>
    <xf numFmtId="44" fontId="6" fillId="0" borderId="0" xfId="1" applyFont="1" applyFill="1" applyBorder="1" applyAlignment="1">
      <alignment horizontal="left" vertical="center" wrapText="1"/>
    </xf>
    <xf numFmtId="44" fontId="6" fillId="0" borderId="1" xfId="1" applyFont="1" applyFill="1" applyBorder="1" applyAlignment="1">
      <alignment horizontal="center" vertical="center" wrapText="1"/>
    </xf>
    <xf numFmtId="44" fontId="6" fillId="0" borderId="10" xfId="1" applyFont="1" applyFill="1" applyBorder="1" applyAlignment="1">
      <alignment horizontal="center" vertical="center" wrapText="1"/>
    </xf>
    <xf numFmtId="44" fontId="5" fillId="0" borderId="3" xfId="1" applyFont="1" applyFill="1" applyBorder="1" applyAlignment="1">
      <alignment horizontal="left" vertical="center" wrapText="1"/>
    </xf>
    <xf numFmtId="44" fontId="6" fillId="0" borderId="15" xfId="1" applyFont="1" applyFill="1" applyBorder="1" applyAlignment="1">
      <alignment horizontal="left" vertical="center" wrapText="1"/>
    </xf>
    <xf numFmtId="44" fontId="6" fillId="0" borderId="1" xfId="1" applyFont="1" applyFill="1" applyBorder="1" applyAlignment="1">
      <alignment horizontal="center" vertical="center" wrapText="1"/>
    </xf>
    <xf numFmtId="44" fontId="5" fillId="0" borderId="3" xfId="1" applyFont="1" applyFill="1" applyBorder="1" applyAlignment="1">
      <alignment horizontal="left" vertical="center"/>
    </xf>
    <xf numFmtId="44" fontId="5" fillId="0" borderId="1" xfId="1" applyFont="1" applyFill="1" applyBorder="1" applyAlignment="1">
      <alignment horizontal="left" vertical="center"/>
    </xf>
    <xf numFmtId="44" fontId="5" fillId="0" borderId="2" xfId="1" applyFont="1" applyFill="1" applyBorder="1" applyAlignment="1">
      <alignment horizontal="left" vertical="center"/>
    </xf>
    <xf numFmtId="44" fontId="6" fillId="0" borderId="17" xfId="1" applyFont="1" applyFill="1" applyBorder="1" applyAlignment="1">
      <alignment horizontal="center" vertical="center" wrapText="1"/>
    </xf>
    <xf numFmtId="44" fontId="6" fillId="0" borderId="18" xfId="1" applyFont="1" applyFill="1" applyBorder="1" applyAlignment="1">
      <alignment horizontal="center" vertical="center" wrapText="1"/>
    </xf>
    <xf numFmtId="44" fontId="6" fillId="0" borderId="19" xfId="1" applyFont="1" applyFill="1" applyBorder="1" applyAlignment="1">
      <alignment horizontal="center" vertical="center" wrapText="1"/>
    </xf>
    <xf numFmtId="44" fontId="6" fillId="0" borderId="20" xfId="1" applyFont="1" applyFill="1" applyBorder="1" applyAlignment="1">
      <alignment horizontal="center" vertical="center" wrapText="1"/>
    </xf>
    <xf numFmtId="44" fontId="6" fillId="0" borderId="21" xfId="1" applyFont="1" applyFill="1" applyBorder="1" applyAlignment="1">
      <alignment horizontal="center" vertical="center" wrapText="1"/>
    </xf>
    <xf numFmtId="44" fontId="6" fillId="0" borderId="22" xfId="1" applyFont="1" applyFill="1" applyBorder="1" applyAlignment="1">
      <alignment horizontal="center" vertical="center" wrapText="1"/>
    </xf>
    <xf numFmtId="44" fontId="6" fillId="0" borderId="10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60616</xdr:rowOff>
    </xdr:from>
    <xdr:to>
      <xdr:col>1</xdr:col>
      <xdr:colOff>690261</xdr:colOff>
      <xdr:row>3</xdr:row>
      <xdr:rowOff>135949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50" y="60616"/>
          <a:ext cx="537861" cy="561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BH106"/>
  <sheetViews>
    <sheetView tabSelected="1" zoomScaleNormal="100" zoomScaleSheetLayoutView="87" workbookViewId="0">
      <selection activeCell="D2" sqref="D2"/>
    </sheetView>
  </sheetViews>
  <sheetFormatPr defaultRowHeight="12.75" x14ac:dyDescent="0.25"/>
  <cols>
    <col min="1" max="1" width="6.5703125" style="1" customWidth="1"/>
    <col min="2" max="2" width="15.7109375" style="1" customWidth="1"/>
    <col min="3" max="3" width="19.5703125" style="1" customWidth="1"/>
    <col min="4" max="4" width="16" style="1" bestFit="1" customWidth="1"/>
    <col min="5" max="5" width="7.5703125" style="1" customWidth="1"/>
    <col min="6" max="6" width="50.7109375" style="1" customWidth="1"/>
    <col min="7" max="7" width="12.42578125" style="1" bestFit="1" customWidth="1"/>
    <col min="8" max="8" width="14.7109375" style="3" bestFit="1" customWidth="1"/>
    <col min="9" max="9" width="34.140625" style="3" customWidth="1"/>
    <col min="10" max="10" width="17.5703125" style="1" customWidth="1"/>
    <col min="11" max="11" width="10.28515625" style="1" bestFit="1" customWidth="1"/>
    <col min="12" max="12" width="17.5703125" style="68" customWidth="1"/>
    <col min="13" max="13" width="11.140625" style="1" bestFit="1" customWidth="1"/>
    <col min="14" max="14" width="10.140625" style="1" bestFit="1" customWidth="1"/>
    <col min="15" max="15" width="11.42578125" style="1" bestFit="1" customWidth="1"/>
    <col min="16" max="16" width="9.140625" style="1" bestFit="1" customWidth="1"/>
    <col min="17" max="17" width="9.28515625" style="1" customWidth="1"/>
    <col min="18" max="18" width="12.28515625" style="68" customWidth="1"/>
    <col min="19" max="19" width="13.7109375" style="68" customWidth="1"/>
    <col min="20" max="20" width="11.42578125" style="1" bestFit="1" customWidth="1"/>
    <col min="21" max="21" width="8.5703125" style="1" customWidth="1"/>
    <col min="22" max="22" width="16.140625" style="1" bestFit="1" customWidth="1"/>
    <col min="23" max="24" width="10.28515625" style="1" bestFit="1" customWidth="1"/>
    <col min="25" max="25" width="16.7109375" style="1" bestFit="1" customWidth="1"/>
    <col min="26" max="26" width="10.140625" style="1" bestFit="1" customWidth="1"/>
    <col min="27" max="27" width="11.42578125" style="1" bestFit="1" customWidth="1"/>
    <col min="28" max="28" width="10.42578125" style="1" customWidth="1"/>
    <col min="29" max="29" width="10" style="1" bestFit="1" customWidth="1"/>
    <col min="30" max="31" width="13.28515625" style="68" bestFit="1" customWidth="1"/>
    <col min="32" max="32" width="11.140625" style="1" bestFit="1" customWidth="1"/>
    <col min="33" max="33" width="8.28515625" style="1" bestFit="1" customWidth="1"/>
    <col min="34" max="34" width="9.28515625" style="68" bestFit="1" customWidth="1"/>
    <col min="35" max="35" width="28" style="68" customWidth="1"/>
    <col min="36" max="37" width="15.7109375" style="68" customWidth="1"/>
    <col min="38" max="38" width="17" style="68" customWidth="1"/>
    <col min="39" max="39" width="9.140625" style="1"/>
    <col min="40" max="40" width="11.42578125" style="1" customWidth="1"/>
    <col min="41" max="41" width="18.7109375" style="1" bestFit="1" customWidth="1"/>
    <col min="42" max="42" width="13.42578125" style="1" customWidth="1"/>
    <col min="43" max="43" width="17.28515625" style="1" customWidth="1"/>
    <col min="44" max="44" width="21.85546875" style="1" bestFit="1" customWidth="1"/>
    <col min="45" max="45" width="14.140625" style="1" customWidth="1"/>
    <col min="46" max="46" width="12.140625" style="1" bestFit="1" customWidth="1"/>
    <col min="47" max="47" width="13.5703125" style="1" customWidth="1"/>
    <col min="48" max="48" width="12.42578125" style="1" bestFit="1" customWidth="1"/>
    <col min="49" max="49" width="9.140625" style="1"/>
    <col min="50" max="50" width="11" style="1" customWidth="1"/>
    <col min="51" max="52" width="10.140625" style="1" bestFit="1" customWidth="1"/>
    <col min="53" max="53" width="9.28515625" style="1" bestFit="1" customWidth="1"/>
    <col min="54" max="54" width="9.140625" style="1"/>
    <col min="55" max="55" width="10.140625" style="1" bestFit="1" customWidth="1"/>
    <col min="56" max="56" width="11.5703125" style="68" customWidth="1"/>
    <col min="57" max="57" width="13.85546875" style="68" customWidth="1"/>
    <col min="58" max="58" width="10.140625" style="1" bestFit="1" customWidth="1"/>
    <col min="59" max="59" width="8.42578125" style="1" bestFit="1" customWidth="1"/>
    <col min="60" max="60" width="7" style="1" bestFit="1" customWidth="1"/>
    <col min="61" max="16384" width="9.140625" style="1"/>
  </cols>
  <sheetData>
    <row r="5" spans="1:60" x14ac:dyDescent="0.25">
      <c r="A5" s="3" t="s">
        <v>306</v>
      </c>
    </row>
    <row r="7" spans="1:60" x14ac:dyDescent="0.25">
      <c r="A7" s="3" t="s">
        <v>354</v>
      </c>
    </row>
    <row r="8" spans="1:60" x14ac:dyDescent="0.25">
      <c r="A8" s="1" t="s">
        <v>307</v>
      </c>
    </row>
    <row r="9" spans="1:60" x14ac:dyDescent="0.25">
      <c r="A9" s="1" t="s">
        <v>360</v>
      </c>
    </row>
    <row r="11" spans="1:60" x14ac:dyDescent="0.25">
      <c r="A11" s="1" t="s">
        <v>361</v>
      </c>
    </row>
    <row r="12" spans="1:60" x14ac:dyDescent="0.25">
      <c r="A12" s="1" t="s">
        <v>362</v>
      </c>
    </row>
    <row r="14" spans="1:60" ht="13.5" thickBot="1" x14ac:dyDescent="0.3">
      <c r="A14" s="3" t="s">
        <v>77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69"/>
      <c r="M14" s="2"/>
      <c r="N14" s="2"/>
      <c r="O14" s="2"/>
      <c r="P14" s="2"/>
      <c r="Q14" s="2"/>
      <c r="R14" s="69"/>
      <c r="S14" s="69"/>
      <c r="T14" s="2"/>
      <c r="U14" s="2"/>
      <c r="V14" s="2"/>
      <c r="W14" s="2"/>
      <c r="X14" s="2"/>
      <c r="Y14" s="2"/>
      <c r="Z14" s="2"/>
      <c r="AA14" s="2"/>
      <c r="AB14" s="2"/>
      <c r="AC14" s="2"/>
      <c r="AD14" s="69"/>
      <c r="AE14" s="69"/>
      <c r="AF14" s="2"/>
      <c r="AG14" s="2"/>
      <c r="AH14" s="69"/>
      <c r="AI14" s="69"/>
      <c r="AJ14" s="69"/>
      <c r="AK14" s="69"/>
      <c r="AL14" s="69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69"/>
      <c r="BE14" s="69"/>
      <c r="BF14" s="2"/>
      <c r="BG14" s="2"/>
      <c r="BH14" s="2"/>
    </row>
    <row r="15" spans="1:60" x14ac:dyDescent="0.25">
      <c r="A15" s="29" t="s">
        <v>50</v>
      </c>
      <c r="B15" s="32" t="s">
        <v>19</v>
      </c>
      <c r="C15" s="32"/>
      <c r="D15" s="32"/>
      <c r="E15" s="32"/>
      <c r="F15" s="32"/>
      <c r="G15" s="32"/>
      <c r="H15" s="32" t="s">
        <v>78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 t="s">
        <v>83</v>
      </c>
      <c r="AN15" s="32"/>
      <c r="AO15" s="32"/>
      <c r="AP15" s="32"/>
      <c r="AQ15" s="32" t="s">
        <v>100</v>
      </c>
      <c r="AR15" s="32"/>
      <c r="AS15" s="32"/>
      <c r="AT15" s="32"/>
      <c r="AU15" s="32"/>
      <c r="AV15" s="32"/>
      <c r="AW15" s="32" t="s">
        <v>79</v>
      </c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3"/>
    </row>
    <row r="16" spans="1:60" x14ac:dyDescent="0.25">
      <c r="A16" s="30"/>
      <c r="B16" s="34"/>
      <c r="C16" s="34"/>
      <c r="D16" s="34"/>
      <c r="E16" s="34"/>
      <c r="F16" s="34"/>
      <c r="G16" s="34"/>
      <c r="H16" s="34" t="s">
        <v>48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 t="s">
        <v>110</v>
      </c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 t="s">
        <v>102</v>
      </c>
      <c r="AG16" s="34"/>
      <c r="AH16" s="34"/>
      <c r="AI16" s="78" t="s">
        <v>49</v>
      </c>
      <c r="AJ16" s="79"/>
      <c r="AK16" s="79"/>
      <c r="AL16" s="80"/>
      <c r="AM16" s="34" t="s">
        <v>85</v>
      </c>
      <c r="AN16" s="34" t="s">
        <v>86</v>
      </c>
      <c r="AO16" s="34" t="s">
        <v>84</v>
      </c>
      <c r="AP16" s="34" t="s">
        <v>168</v>
      </c>
      <c r="AQ16" s="34" t="s">
        <v>90</v>
      </c>
      <c r="AR16" s="34" t="s">
        <v>91</v>
      </c>
      <c r="AS16" s="34" t="s">
        <v>92</v>
      </c>
      <c r="AT16" s="34" t="s">
        <v>94</v>
      </c>
      <c r="AU16" s="34" t="s">
        <v>93</v>
      </c>
      <c r="AV16" s="34" t="s">
        <v>94</v>
      </c>
      <c r="AW16" s="34" t="s">
        <v>1</v>
      </c>
      <c r="AX16" s="34" t="s">
        <v>55</v>
      </c>
      <c r="AY16" s="35" t="s">
        <v>59</v>
      </c>
      <c r="AZ16" s="35"/>
      <c r="BA16" s="35"/>
      <c r="BB16" s="35" t="s">
        <v>62</v>
      </c>
      <c r="BC16" s="35"/>
      <c r="BD16" s="74" t="s">
        <v>368</v>
      </c>
      <c r="BE16" s="74" t="s">
        <v>369</v>
      </c>
      <c r="BF16" s="35" t="s">
        <v>65</v>
      </c>
      <c r="BG16" s="35"/>
      <c r="BH16" s="36"/>
    </row>
    <row r="17" spans="1:60" x14ac:dyDescent="0.25">
      <c r="A17" s="30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 t="s">
        <v>101</v>
      </c>
      <c r="AA17" s="34"/>
      <c r="AB17" s="34" t="s">
        <v>104</v>
      </c>
      <c r="AC17" s="34"/>
      <c r="AD17" s="34"/>
      <c r="AE17" s="34"/>
      <c r="AF17" s="34" t="s">
        <v>103</v>
      </c>
      <c r="AG17" s="34"/>
      <c r="AH17" s="34"/>
      <c r="AI17" s="81"/>
      <c r="AJ17" s="82"/>
      <c r="AK17" s="82"/>
      <c r="AL17" s="83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5"/>
      <c r="AZ17" s="35"/>
      <c r="BA17" s="35"/>
      <c r="BB17" s="35"/>
      <c r="BC17" s="35"/>
      <c r="BD17" s="74"/>
      <c r="BE17" s="74"/>
      <c r="BF17" s="38"/>
      <c r="BG17" s="38"/>
      <c r="BH17" s="39"/>
    </row>
    <row r="18" spans="1:60" ht="51" x14ac:dyDescent="0.25">
      <c r="A18" s="30"/>
      <c r="B18" s="37" t="s">
        <v>269</v>
      </c>
      <c r="C18" s="37" t="s">
        <v>6</v>
      </c>
      <c r="D18" s="37" t="s">
        <v>0</v>
      </c>
      <c r="E18" s="37" t="s">
        <v>1</v>
      </c>
      <c r="F18" s="37" t="s">
        <v>2</v>
      </c>
      <c r="G18" s="37" t="s">
        <v>270</v>
      </c>
      <c r="H18" s="40" t="s">
        <v>7</v>
      </c>
      <c r="I18" s="37" t="s">
        <v>3</v>
      </c>
      <c r="J18" s="37" t="s">
        <v>17</v>
      </c>
      <c r="K18" s="37" t="s">
        <v>8</v>
      </c>
      <c r="L18" s="70" t="s">
        <v>46</v>
      </c>
      <c r="M18" s="37" t="s">
        <v>12</v>
      </c>
      <c r="N18" s="37" t="s">
        <v>11</v>
      </c>
      <c r="O18" s="37" t="s">
        <v>10</v>
      </c>
      <c r="P18" s="37" t="s">
        <v>4</v>
      </c>
      <c r="Q18" s="37" t="s">
        <v>82</v>
      </c>
      <c r="R18" s="70" t="s">
        <v>51</v>
      </c>
      <c r="S18" s="70" t="s">
        <v>52</v>
      </c>
      <c r="T18" s="37" t="s">
        <v>5</v>
      </c>
      <c r="U18" s="37" t="s">
        <v>1</v>
      </c>
      <c r="V18" s="37" t="s">
        <v>113</v>
      </c>
      <c r="W18" s="37" t="s">
        <v>8</v>
      </c>
      <c r="X18" s="37" t="s">
        <v>12</v>
      </c>
      <c r="Y18" s="37" t="s">
        <v>9</v>
      </c>
      <c r="Z18" s="37" t="s">
        <v>11</v>
      </c>
      <c r="AA18" s="37" t="s">
        <v>10</v>
      </c>
      <c r="AB18" s="37" t="s">
        <v>13</v>
      </c>
      <c r="AC18" s="37" t="s">
        <v>14</v>
      </c>
      <c r="AD18" s="70" t="s">
        <v>15</v>
      </c>
      <c r="AE18" s="70" t="s">
        <v>16</v>
      </c>
      <c r="AF18" s="37" t="s">
        <v>109</v>
      </c>
      <c r="AG18" s="37" t="s">
        <v>108</v>
      </c>
      <c r="AH18" s="70" t="s">
        <v>107</v>
      </c>
      <c r="AI18" s="70" t="s">
        <v>20</v>
      </c>
      <c r="AJ18" s="70" t="s">
        <v>308</v>
      </c>
      <c r="AK18" s="70" t="s">
        <v>370</v>
      </c>
      <c r="AL18" s="70" t="s">
        <v>18</v>
      </c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8" t="s">
        <v>56</v>
      </c>
      <c r="AZ18" s="38" t="s">
        <v>57</v>
      </c>
      <c r="BA18" s="38" t="s">
        <v>58</v>
      </c>
      <c r="BB18" s="38" t="s">
        <v>60</v>
      </c>
      <c r="BC18" s="37" t="s">
        <v>61</v>
      </c>
      <c r="BD18" s="74"/>
      <c r="BE18" s="74"/>
      <c r="BF18" s="38" t="s">
        <v>56</v>
      </c>
      <c r="BG18" s="38" t="s">
        <v>64</v>
      </c>
      <c r="BH18" s="39" t="s">
        <v>63</v>
      </c>
    </row>
    <row r="19" spans="1:60" ht="13.5" thickBot="1" x14ac:dyDescent="0.3">
      <c r="A19" s="31"/>
      <c r="B19" s="41" t="s">
        <v>21</v>
      </c>
      <c r="C19" s="41" t="s">
        <v>22</v>
      </c>
      <c r="D19" s="42" t="s">
        <v>45</v>
      </c>
      <c r="E19" s="41" t="s">
        <v>23</v>
      </c>
      <c r="F19" s="41" t="s">
        <v>24</v>
      </c>
      <c r="G19" s="41" t="s">
        <v>25</v>
      </c>
      <c r="H19" s="42" t="s">
        <v>26</v>
      </c>
      <c r="I19" s="41" t="s">
        <v>27</v>
      </c>
      <c r="J19" s="41" t="s">
        <v>28</v>
      </c>
      <c r="K19" s="41" t="s">
        <v>29</v>
      </c>
      <c r="L19" s="71" t="s">
        <v>30</v>
      </c>
      <c r="M19" s="41" t="s">
        <v>31</v>
      </c>
      <c r="N19" s="41" t="s">
        <v>32</v>
      </c>
      <c r="O19" s="41" t="s">
        <v>33</v>
      </c>
      <c r="P19" s="41" t="s">
        <v>34</v>
      </c>
      <c r="Q19" s="41" t="s">
        <v>35</v>
      </c>
      <c r="R19" s="71" t="s">
        <v>36</v>
      </c>
      <c r="S19" s="71" t="s">
        <v>47</v>
      </c>
      <c r="T19" s="41" t="s">
        <v>37</v>
      </c>
      <c r="U19" s="41" t="s">
        <v>112</v>
      </c>
      <c r="V19" s="41" t="s">
        <v>38</v>
      </c>
      <c r="W19" s="41" t="s">
        <v>39</v>
      </c>
      <c r="X19" s="41" t="s">
        <v>40</v>
      </c>
      <c r="Y19" s="41" t="s">
        <v>41</v>
      </c>
      <c r="Z19" s="41" t="s">
        <v>42</v>
      </c>
      <c r="AA19" s="41" t="s">
        <v>43</v>
      </c>
      <c r="AB19" s="41" t="s">
        <v>53</v>
      </c>
      <c r="AC19" s="41" t="s">
        <v>44</v>
      </c>
      <c r="AD19" s="71" t="s">
        <v>80</v>
      </c>
      <c r="AE19" s="71" t="s">
        <v>105</v>
      </c>
      <c r="AF19" s="41" t="s">
        <v>54</v>
      </c>
      <c r="AG19" s="41" t="s">
        <v>106</v>
      </c>
      <c r="AH19" s="71" t="s">
        <v>141</v>
      </c>
      <c r="AI19" s="71" t="s">
        <v>166</v>
      </c>
      <c r="AJ19" s="71" t="s">
        <v>67</v>
      </c>
      <c r="AK19" s="71" t="s">
        <v>68</v>
      </c>
      <c r="AL19" s="71" t="s">
        <v>167</v>
      </c>
      <c r="AM19" s="41" t="s">
        <v>70</v>
      </c>
      <c r="AN19" s="41" t="s">
        <v>71</v>
      </c>
      <c r="AO19" s="41" t="s">
        <v>72</v>
      </c>
      <c r="AP19" s="43" t="s">
        <v>73</v>
      </c>
      <c r="AQ19" s="43" t="s">
        <v>74</v>
      </c>
      <c r="AR19" s="43" t="s">
        <v>75</v>
      </c>
      <c r="AS19" s="43" t="s">
        <v>76</v>
      </c>
      <c r="AT19" s="43" t="s">
        <v>81</v>
      </c>
      <c r="AU19" s="43" t="s">
        <v>87</v>
      </c>
      <c r="AV19" s="43" t="s">
        <v>88</v>
      </c>
      <c r="AW19" s="43" t="s">
        <v>169</v>
      </c>
      <c r="AX19" s="43" t="s">
        <v>89</v>
      </c>
      <c r="AY19" s="43" t="s">
        <v>95</v>
      </c>
      <c r="AZ19" s="43" t="s">
        <v>96</v>
      </c>
      <c r="BA19" s="43" t="s">
        <v>97</v>
      </c>
      <c r="BB19" s="43" t="s">
        <v>98</v>
      </c>
      <c r="BC19" s="43" t="s">
        <v>99</v>
      </c>
      <c r="BD19" s="84" t="s">
        <v>111</v>
      </c>
      <c r="BE19" s="84" t="s">
        <v>170</v>
      </c>
      <c r="BF19" s="43" t="s">
        <v>171</v>
      </c>
      <c r="BG19" s="43" t="s">
        <v>172</v>
      </c>
      <c r="BH19" s="44" t="s">
        <v>173</v>
      </c>
    </row>
    <row r="20" spans="1:60" ht="51" x14ac:dyDescent="0.25">
      <c r="A20" s="64">
        <v>1</v>
      </c>
      <c r="B20" s="25" t="s">
        <v>193</v>
      </c>
      <c r="C20" s="25" t="s">
        <v>194</v>
      </c>
      <c r="D20" s="25" t="s">
        <v>195</v>
      </c>
      <c r="E20" s="25" t="s">
        <v>196</v>
      </c>
      <c r="F20" s="25" t="s">
        <v>197</v>
      </c>
      <c r="G20" s="25" t="s">
        <v>198</v>
      </c>
      <c r="H20" s="66" t="s">
        <v>367</v>
      </c>
      <c r="I20" s="66" t="s">
        <v>227</v>
      </c>
      <c r="J20" s="25" t="s">
        <v>199</v>
      </c>
      <c r="K20" s="26">
        <v>42432</v>
      </c>
      <c r="L20" s="72">
        <v>42000</v>
      </c>
      <c r="M20" s="25" t="s">
        <v>198</v>
      </c>
      <c r="N20" s="26">
        <v>42432</v>
      </c>
      <c r="O20" s="26">
        <v>44258</v>
      </c>
      <c r="P20" s="25">
        <v>111</v>
      </c>
      <c r="Q20" s="25">
        <v>0</v>
      </c>
      <c r="R20" s="72">
        <v>0</v>
      </c>
      <c r="S20" s="72">
        <v>0</v>
      </c>
      <c r="T20" s="25" t="s">
        <v>200</v>
      </c>
      <c r="U20" s="25"/>
      <c r="V20" s="25" t="s">
        <v>196</v>
      </c>
      <c r="W20" s="26">
        <v>42432</v>
      </c>
      <c r="X20" s="25" t="s">
        <v>220</v>
      </c>
      <c r="Y20" s="25" t="s">
        <v>219</v>
      </c>
      <c r="Z20" s="25"/>
      <c r="AA20" s="26">
        <v>44258</v>
      </c>
      <c r="AB20" s="25"/>
      <c r="AC20" s="25"/>
      <c r="AD20" s="72"/>
      <c r="AE20" s="72"/>
      <c r="AF20" s="25"/>
      <c r="AG20" s="25"/>
      <c r="AH20" s="72"/>
      <c r="AI20" s="72">
        <f>L20-AE20+AD20+AH20</f>
        <v>42000</v>
      </c>
      <c r="AJ20" s="75">
        <v>42000</v>
      </c>
      <c r="AK20" s="75"/>
      <c r="AL20" s="72">
        <f>AJ20+AK20</f>
        <v>42000</v>
      </c>
      <c r="AM20" s="25"/>
      <c r="AN20" s="25"/>
      <c r="AO20" s="25"/>
      <c r="AP20" s="24"/>
      <c r="AQ20" s="24" t="s">
        <v>251</v>
      </c>
      <c r="AR20" s="25" t="s">
        <v>253</v>
      </c>
      <c r="AS20" s="27">
        <v>11753</v>
      </c>
      <c r="AT20" s="28">
        <v>42431</v>
      </c>
      <c r="AU20" s="27">
        <v>11753</v>
      </c>
      <c r="AV20" s="28">
        <v>42431</v>
      </c>
      <c r="AW20" s="24"/>
      <c r="AX20" s="24"/>
      <c r="AY20" s="24"/>
      <c r="AZ20" s="24"/>
      <c r="BA20" s="24"/>
      <c r="BB20" s="24"/>
      <c r="BC20" s="24"/>
      <c r="BD20" s="75"/>
      <c r="BE20" s="75"/>
      <c r="BF20" s="24"/>
      <c r="BG20" s="24"/>
      <c r="BH20" s="24"/>
    </row>
    <row r="21" spans="1:60" ht="25.5" x14ac:dyDescent="0.25">
      <c r="A21" s="38">
        <v>2</v>
      </c>
      <c r="B21" s="9" t="s">
        <v>202</v>
      </c>
      <c r="C21" s="9" t="s">
        <v>203</v>
      </c>
      <c r="D21" s="9" t="s">
        <v>191</v>
      </c>
      <c r="E21" s="9" t="s">
        <v>192</v>
      </c>
      <c r="F21" s="9" t="s">
        <v>204</v>
      </c>
      <c r="G21" s="9" t="s">
        <v>215</v>
      </c>
      <c r="H21" s="7" t="s">
        <v>206</v>
      </c>
      <c r="I21" s="7" t="s">
        <v>207</v>
      </c>
      <c r="J21" s="9" t="s">
        <v>208</v>
      </c>
      <c r="K21" s="11">
        <v>42563</v>
      </c>
      <c r="L21" s="16">
        <v>8599</v>
      </c>
      <c r="M21" s="9" t="s">
        <v>205</v>
      </c>
      <c r="N21" s="11">
        <v>42563</v>
      </c>
      <c r="O21" s="11">
        <v>44389</v>
      </c>
      <c r="P21" s="9">
        <v>111</v>
      </c>
      <c r="Q21" s="9">
        <v>0</v>
      </c>
      <c r="R21" s="16">
        <v>0</v>
      </c>
      <c r="S21" s="16">
        <v>0</v>
      </c>
      <c r="T21" s="9" t="s">
        <v>200</v>
      </c>
      <c r="U21" s="9" t="s">
        <v>279</v>
      </c>
      <c r="V21" s="9" t="s">
        <v>303</v>
      </c>
      <c r="W21" s="11">
        <v>44022</v>
      </c>
      <c r="X21" s="14">
        <v>12837</v>
      </c>
      <c r="Y21" s="9" t="s">
        <v>281</v>
      </c>
      <c r="Z21" s="11">
        <v>44024</v>
      </c>
      <c r="AA21" s="11">
        <v>44388</v>
      </c>
      <c r="AB21" s="9"/>
      <c r="AC21" s="15"/>
      <c r="AD21" s="16"/>
      <c r="AE21" s="16"/>
      <c r="AF21" s="16"/>
      <c r="AG21" s="16"/>
      <c r="AH21" s="16"/>
      <c r="AI21" s="72">
        <f t="shared" ref="AI21:AI36" si="0">L21-AE21+AD21+AH21</f>
        <v>8599</v>
      </c>
      <c r="AJ21" s="76">
        <v>2464.77</v>
      </c>
      <c r="AK21" s="76"/>
      <c r="AL21" s="72">
        <f t="shared" ref="AL21:AL36" si="1">AJ21+AK21</f>
        <v>2464.77</v>
      </c>
      <c r="AM21" s="17"/>
      <c r="AN21" s="17"/>
      <c r="AO21" s="17"/>
      <c r="AP21" s="17"/>
      <c r="AQ21" s="17"/>
      <c r="AR21" s="17"/>
      <c r="AS21" s="9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76"/>
      <c r="BE21" s="76"/>
      <c r="BF21" s="8"/>
      <c r="BG21" s="8"/>
      <c r="BH21" s="8"/>
    </row>
    <row r="22" spans="1:60" ht="63.75" x14ac:dyDescent="0.25">
      <c r="A22" s="38">
        <v>3</v>
      </c>
      <c r="B22" s="9" t="s">
        <v>278</v>
      </c>
      <c r="C22" s="9" t="s">
        <v>211</v>
      </c>
      <c r="D22" s="9" t="s">
        <v>282</v>
      </c>
      <c r="E22" s="9" t="s">
        <v>192</v>
      </c>
      <c r="F22" s="9" t="s">
        <v>234</v>
      </c>
      <c r="G22" s="9" t="s">
        <v>218</v>
      </c>
      <c r="H22" s="7" t="s">
        <v>212</v>
      </c>
      <c r="I22" s="7" t="s">
        <v>210</v>
      </c>
      <c r="J22" s="9" t="s">
        <v>213</v>
      </c>
      <c r="K22" s="11">
        <v>42898</v>
      </c>
      <c r="L22" s="16">
        <v>3240</v>
      </c>
      <c r="M22" s="9" t="s">
        <v>214</v>
      </c>
      <c r="N22" s="11">
        <v>42898</v>
      </c>
      <c r="O22" s="11">
        <v>43262</v>
      </c>
      <c r="P22" s="9">
        <v>111</v>
      </c>
      <c r="Q22" s="9">
        <v>0</v>
      </c>
      <c r="R22" s="16">
        <v>0</v>
      </c>
      <c r="S22" s="16">
        <v>0</v>
      </c>
      <c r="T22" s="9" t="s">
        <v>201</v>
      </c>
      <c r="U22" s="9" t="s">
        <v>279</v>
      </c>
      <c r="V22" s="9" t="s">
        <v>304</v>
      </c>
      <c r="W22" s="11">
        <v>43992</v>
      </c>
      <c r="X22" s="14">
        <v>12824</v>
      </c>
      <c r="Y22" s="9" t="s">
        <v>358</v>
      </c>
      <c r="Z22" s="11">
        <v>43995</v>
      </c>
      <c r="AA22" s="11">
        <v>44359</v>
      </c>
      <c r="AB22" s="9"/>
      <c r="AC22" s="9"/>
      <c r="AD22" s="16"/>
      <c r="AE22" s="16"/>
      <c r="AF22" s="9"/>
      <c r="AG22" s="9"/>
      <c r="AH22" s="16"/>
      <c r="AI22" s="72">
        <f t="shared" si="0"/>
        <v>3240</v>
      </c>
      <c r="AJ22" s="76">
        <v>3240</v>
      </c>
      <c r="AK22" s="76"/>
      <c r="AL22" s="72">
        <f t="shared" si="1"/>
        <v>3240</v>
      </c>
      <c r="AM22" s="9" t="s">
        <v>359</v>
      </c>
      <c r="AN22" s="9" t="s">
        <v>216</v>
      </c>
      <c r="AO22" s="9" t="s">
        <v>217</v>
      </c>
      <c r="AP22" s="9" t="s">
        <v>214</v>
      </c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76"/>
      <c r="BE22" s="76"/>
      <c r="BF22" s="8"/>
      <c r="BG22" s="8"/>
      <c r="BH22" s="8"/>
    </row>
    <row r="23" spans="1:60" ht="63.75" x14ac:dyDescent="0.25">
      <c r="A23" s="38">
        <v>4</v>
      </c>
      <c r="B23" s="8" t="s">
        <v>221</v>
      </c>
      <c r="C23" s="8" t="s">
        <v>221</v>
      </c>
      <c r="D23" s="9" t="s">
        <v>195</v>
      </c>
      <c r="E23" s="9"/>
      <c r="F23" s="9" t="s">
        <v>224</v>
      </c>
      <c r="G23" s="9" t="s">
        <v>196</v>
      </c>
      <c r="H23" s="7" t="s">
        <v>225</v>
      </c>
      <c r="I23" s="7" t="s">
        <v>227</v>
      </c>
      <c r="J23" s="9" t="s">
        <v>222</v>
      </c>
      <c r="K23" s="11">
        <v>43061</v>
      </c>
      <c r="L23" s="16" t="s">
        <v>226</v>
      </c>
      <c r="M23" s="9" t="s">
        <v>223</v>
      </c>
      <c r="N23" s="11">
        <v>43061</v>
      </c>
      <c r="O23" s="11">
        <v>44522</v>
      </c>
      <c r="P23" s="9">
        <v>111</v>
      </c>
      <c r="Q23" s="9">
        <v>0</v>
      </c>
      <c r="R23" s="16">
        <v>0</v>
      </c>
      <c r="S23" s="16">
        <v>0</v>
      </c>
      <c r="T23" s="9" t="s">
        <v>200</v>
      </c>
      <c r="U23" s="9"/>
      <c r="V23" s="9"/>
      <c r="W23" s="9"/>
      <c r="X23" s="9"/>
      <c r="Y23" s="9"/>
      <c r="Z23" s="9"/>
      <c r="AA23" s="9"/>
      <c r="AB23" s="9"/>
      <c r="AC23" s="9"/>
      <c r="AD23" s="16"/>
      <c r="AE23" s="16"/>
      <c r="AF23" s="16"/>
      <c r="AG23" s="16"/>
      <c r="AH23" s="16"/>
      <c r="AI23" s="72" t="e">
        <f t="shared" si="0"/>
        <v>#VALUE!</v>
      </c>
      <c r="AJ23" s="16">
        <v>0</v>
      </c>
      <c r="AK23" s="16"/>
      <c r="AL23" s="72">
        <f t="shared" si="1"/>
        <v>0</v>
      </c>
      <c r="AM23" s="9"/>
      <c r="AN23" s="9"/>
      <c r="AO23" s="17"/>
      <c r="AP23" s="17"/>
      <c r="AQ23" s="17"/>
      <c r="AR23" s="17"/>
      <c r="AS23" s="9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76"/>
      <c r="BE23" s="76"/>
      <c r="BF23" s="8"/>
      <c r="BG23" s="8"/>
      <c r="BH23" s="8"/>
    </row>
    <row r="24" spans="1:60" ht="63.75" x14ac:dyDescent="0.25">
      <c r="A24" s="38">
        <v>5</v>
      </c>
      <c r="B24" s="18" t="s">
        <v>229</v>
      </c>
      <c r="C24" s="9" t="s">
        <v>229</v>
      </c>
      <c r="D24" s="9" t="s">
        <v>195</v>
      </c>
      <c r="E24" s="9" t="s">
        <v>192</v>
      </c>
      <c r="F24" s="9" t="s">
        <v>228</v>
      </c>
      <c r="G24" s="9" t="s">
        <v>196</v>
      </c>
      <c r="H24" s="7" t="s">
        <v>230</v>
      </c>
      <c r="I24" s="7" t="s">
        <v>231</v>
      </c>
      <c r="J24" s="9" t="s">
        <v>232</v>
      </c>
      <c r="K24" s="11">
        <v>43258</v>
      </c>
      <c r="L24" s="16">
        <v>240000</v>
      </c>
      <c r="M24" s="9" t="s">
        <v>233</v>
      </c>
      <c r="N24" s="11">
        <v>43252</v>
      </c>
      <c r="O24" s="11">
        <v>43617</v>
      </c>
      <c r="P24" s="9">
        <v>111</v>
      </c>
      <c r="Q24" s="9">
        <v>0</v>
      </c>
      <c r="R24" s="16">
        <v>0</v>
      </c>
      <c r="S24" s="16">
        <v>0</v>
      </c>
      <c r="T24" s="9" t="s">
        <v>200</v>
      </c>
      <c r="U24" s="9" t="s">
        <v>279</v>
      </c>
      <c r="V24" s="9" t="s">
        <v>312</v>
      </c>
      <c r="W24" s="11">
        <v>44347</v>
      </c>
      <c r="X24" s="14">
        <v>13065</v>
      </c>
      <c r="Y24" s="9" t="s">
        <v>346</v>
      </c>
      <c r="Z24" s="11">
        <v>44348</v>
      </c>
      <c r="AA24" s="11">
        <v>44712</v>
      </c>
      <c r="AB24" s="9"/>
      <c r="AC24" s="15">
        <v>0.35</v>
      </c>
      <c r="AD24" s="16"/>
      <c r="AE24" s="16">
        <v>84000</v>
      </c>
      <c r="AF24" s="16"/>
      <c r="AG24" s="16"/>
      <c r="AH24" s="16"/>
      <c r="AI24" s="72">
        <f t="shared" si="0"/>
        <v>156000</v>
      </c>
      <c r="AJ24" s="76">
        <v>240000</v>
      </c>
      <c r="AK24" s="76"/>
      <c r="AL24" s="72">
        <f t="shared" si="1"/>
        <v>240000</v>
      </c>
      <c r="AM24" s="10"/>
      <c r="AN24" s="14"/>
      <c r="AO24" s="17"/>
      <c r="AP24" s="17"/>
      <c r="AQ24" s="17" t="s">
        <v>251</v>
      </c>
      <c r="AR24" s="9" t="s">
        <v>252</v>
      </c>
      <c r="AS24" s="14">
        <v>12326</v>
      </c>
      <c r="AT24" s="13">
        <v>43270</v>
      </c>
      <c r="AU24" s="14">
        <v>12326</v>
      </c>
      <c r="AV24" s="13">
        <v>43270</v>
      </c>
      <c r="AW24" s="8"/>
      <c r="AX24" s="8"/>
      <c r="AY24" s="8"/>
      <c r="AZ24" s="8"/>
      <c r="BA24" s="8"/>
      <c r="BB24" s="8"/>
      <c r="BC24" s="8"/>
      <c r="BD24" s="76"/>
      <c r="BE24" s="76"/>
      <c r="BF24" s="8"/>
      <c r="BG24" s="8"/>
      <c r="BH24" s="8"/>
    </row>
    <row r="25" spans="1:60" ht="38.25" x14ac:dyDescent="0.25">
      <c r="A25" s="64">
        <v>6</v>
      </c>
      <c r="B25" s="9" t="s">
        <v>235</v>
      </c>
      <c r="C25" s="9" t="s">
        <v>235</v>
      </c>
      <c r="D25" s="9" t="s">
        <v>195</v>
      </c>
      <c r="E25" s="9" t="s">
        <v>196</v>
      </c>
      <c r="F25" s="9" t="s">
        <v>236</v>
      </c>
      <c r="G25" s="9" t="s">
        <v>196</v>
      </c>
      <c r="H25" s="7" t="s">
        <v>237</v>
      </c>
      <c r="I25" s="7" t="s">
        <v>238</v>
      </c>
      <c r="J25" s="9" t="s">
        <v>240</v>
      </c>
      <c r="K25" s="11">
        <v>43332</v>
      </c>
      <c r="L25" s="16">
        <v>7000</v>
      </c>
      <c r="M25" s="9" t="s">
        <v>239</v>
      </c>
      <c r="N25" s="11">
        <v>43252</v>
      </c>
      <c r="O25" s="11">
        <v>45077</v>
      </c>
      <c r="P25" s="9">
        <v>111</v>
      </c>
      <c r="Q25" s="9">
        <v>0</v>
      </c>
      <c r="R25" s="16">
        <v>0</v>
      </c>
      <c r="S25" s="16">
        <v>0</v>
      </c>
      <c r="T25" s="9" t="s">
        <v>200</v>
      </c>
      <c r="U25" s="9"/>
      <c r="V25" s="9"/>
      <c r="W25" s="9"/>
      <c r="X25" s="9"/>
      <c r="Y25" s="9"/>
      <c r="Z25" s="9"/>
      <c r="AA25" s="9"/>
      <c r="AB25" s="9"/>
      <c r="AC25" s="9"/>
      <c r="AD25" s="16"/>
      <c r="AE25" s="16"/>
      <c r="AF25" s="16"/>
      <c r="AG25" s="16"/>
      <c r="AH25" s="16"/>
      <c r="AI25" s="72">
        <f t="shared" si="0"/>
        <v>7000</v>
      </c>
      <c r="AJ25" s="16" t="s">
        <v>310</v>
      </c>
      <c r="AK25" s="16"/>
      <c r="AL25" s="72" t="e">
        <f t="shared" si="1"/>
        <v>#VALUE!</v>
      </c>
      <c r="AM25" s="10"/>
      <c r="AN25" s="14"/>
      <c r="AO25" s="17"/>
      <c r="AP25" s="17"/>
      <c r="AQ25" s="17" t="s">
        <v>251</v>
      </c>
      <c r="AR25" s="9" t="s">
        <v>254</v>
      </c>
      <c r="AS25" s="14">
        <v>12381</v>
      </c>
      <c r="AT25" s="13">
        <v>43347</v>
      </c>
      <c r="AU25" s="14">
        <v>12381</v>
      </c>
      <c r="AV25" s="13">
        <v>43347</v>
      </c>
      <c r="AW25" s="8"/>
      <c r="AX25" s="8"/>
      <c r="AY25" s="8"/>
      <c r="AZ25" s="8"/>
      <c r="BA25" s="8"/>
      <c r="BB25" s="8"/>
      <c r="BC25" s="8"/>
      <c r="BD25" s="76"/>
      <c r="BE25" s="76"/>
      <c r="BF25" s="8"/>
      <c r="BG25" s="8"/>
      <c r="BH25" s="8"/>
    </row>
    <row r="26" spans="1:60" ht="38.25" x14ac:dyDescent="0.25">
      <c r="A26" s="38">
        <v>7</v>
      </c>
      <c r="B26" s="9" t="s">
        <v>241</v>
      </c>
      <c r="C26" s="9" t="s">
        <v>242</v>
      </c>
      <c r="D26" s="9" t="s">
        <v>282</v>
      </c>
      <c r="E26" s="9" t="s">
        <v>192</v>
      </c>
      <c r="F26" s="9" t="s">
        <v>243</v>
      </c>
      <c r="G26" s="9" t="s">
        <v>244</v>
      </c>
      <c r="H26" s="7" t="s">
        <v>305</v>
      </c>
      <c r="I26" s="7" t="s">
        <v>245</v>
      </c>
      <c r="J26" s="9" t="s">
        <v>246</v>
      </c>
      <c r="K26" s="11">
        <v>43346</v>
      </c>
      <c r="L26" s="16">
        <v>43844.4</v>
      </c>
      <c r="M26" s="9" t="s">
        <v>250</v>
      </c>
      <c r="N26" s="11">
        <v>43346</v>
      </c>
      <c r="O26" s="11">
        <v>43711</v>
      </c>
      <c r="P26" s="9">
        <v>111</v>
      </c>
      <c r="Q26" s="9">
        <v>0</v>
      </c>
      <c r="R26" s="16">
        <v>0</v>
      </c>
      <c r="S26" s="16">
        <v>0</v>
      </c>
      <c r="T26" s="9" t="s">
        <v>200</v>
      </c>
      <c r="U26" s="9" t="s">
        <v>279</v>
      </c>
      <c r="V26" s="9" t="s">
        <v>342</v>
      </c>
      <c r="W26" s="11">
        <v>44441</v>
      </c>
      <c r="X26" s="14">
        <v>13120</v>
      </c>
      <c r="Y26" s="9" t="s">
        <v>255</v>
      </c>
      <c r="Z26" s="11">
        <v>44442</v>
      </c>
      <c r="AA26" s="11">
        <v>44807</v>
      </c>
      <c r="AB26" s="9"/>
      <c r="AC26" s="9"/>
      <c r="AD26" s="16"/>
      <c r="AE26" s="16"/>
      <c r="AF26" s="16"/>
      <c r="AG26" s="16"/>
      <c r="AH26" s="16"/>
      <c r="AI26" s="72">
        <f t="shared" si="0"/>
        <v>43844.4</v>
      </c>
      <c r="AJ26" s="76">
        <v>42018.8</v>
      </c>
      <c r="AK26" s="76"/>
      <c r="AL26" s="72">
        <f t="shared" si="1"/>
        <v>42018.8</v>
      </c>
      <c r="AM26" s="10" t="s">
        <v>247</v>
      </c>
      <c r="AN26" s="14" t="s">
        <v>248</v>
      </c>
      <c r="AO26" s="17" t="s">
        <v>249</v>
      </c>
      <c r="AP26" s="17" t="s">
        <v>250</v>
      </c>
      <c r="AQ26" s="17"/>
      <c r="AR26" s="17"/>
      <c r="AS26" s="9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76"/>
      <c r="BE26" s="76"/>
      <c r="BF26" s="8"/>
      <c r="BG26" s="8"/>
      <c r="BH26" s="8"/>
    </row>
    <row r="27" spans="1:60" ht="102" x14ac:dyDescent="0.25">
      <c r="A27" s="38">
        <v>8</v>
      </c>
      <c r="B27" s="8" t="s">
        <v>259</v>
      </c>
      <c r="C27" s="9" t="s">
        <v>263</v>
      </c>
      <c r="D27" s="9" t="s">
        <v>191</v>
      </c>
      <c r="E27" s="9" t="s">
        <v>192</v>
      </c>
      <c r="F27" s="9" t="s">
        <v>260</v>
      </c>
      <c r="G27" s="14">
        <v>12447</v>
      </c>
      <c r="H27" s="7" t="s">
        <v>257</v>
      </c>
      <c r="I27" s="7" t="s">
        <v>261</v>
      </c>
      <c r="J27" s="9" t="s">
        <v>262</v>
      </c>
      <c r="K27" s="11">
        <v>43563</v>
      </c>
      <c r="L27" s="16">
        <v>34990.379999999997</v>
      </c>
      <c r="M27" s="14">
        <v>12554</v>
      </c>
      <c r="N27" s="11">
        <v>43563</v>
      </c>
      <c r="O27" s="11">
        <v>43929</v>
      </c>
      <c r="P27" s="9">
        <v>111</v>
      </c>
      <c r="Q27" s="9">
        <v>0</v>
      </c>
      <c r="R27" s="16">
        <v>0</v>
      </c>
      <c r="S27" s="16">
        <v>0</v>
      </c>
      <c r="T27" s="9" t="s">
        <v>201</v>
      </c>
      <c r="U27" s="9" t="s">
        <v>279</v>
      </c>
      <c r="V27" s="9" t="s">
        <v>348</v>
      </c>
      <c r="W27" s="11">
        <v>44293</v>
      </c>
      <c r="X27" s="14">
        <v>13018</v>
      </c>
      <c r="Y27" s="9" t="s">
        <v>255</v>
      </c>
      <c r="Z27" s="11">
        <v>44294</v>
      </c>
      <c r="AA27" s="11">
        <v>44659</v>
      </c>
      <c r="AB27" s="9"/>
      <c r="AC27" s="9"/>
      <c r="AD27" s="16"/>
      <c r="AE27" s="16"/>
      <c r="AF27" s="16"/>
      <c r="AG27" s="16"/>
      <c r="AH27" s="16"/>
      <c r="AI27" s="72">
        <f t="shared" si="0"/>
        <v>34990.379999999997</v>
      </c>
      <c r="AJ27" s="16" t="s">
        <v>311</v>
      </c>
      <c r="AK27" s="16"/>
      <c r="AL27" s="72" t="e">
        <f t="shared" si="1"/>
        <v>#VALUE!</v>
      </c>
      <c r="AM27" s="10"/>
      <c r="AN27" s="14"/>
      <c r="AO27" s="17"/>
      <c r="AP27" s="17"/>
      <c r="AQ27" s="17"/>
      <c r="AR27" s="17"/>
      <c r="AS27" s="9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76"/>
      <c r="BE27" s="76"/>
      <c r="BF27" s="8"/>
      <c r="BG27" s="8"/>
      <c r="BH27" s="8"/>
    </row>
    <row r="28" spans="1:60" ht="127.5" x14ac:dyDescent="0.25">
      <c r="A28" s="38">
        <v>9</v>
      </c>
      <c r="B28" s="8" t="s">
        <v>264</v>
      </c>
      <c r="C28" s="9" t="s">
        <v>265</v>
      </c>
      <c r="D28" s="9" t="s">
        <v>282</v>
      </c>
      <c r="E28" s="9" t="s">
        <v>192</v>
      </c>
      <c r="F28" s="9" t="s">
        <v>266</v>
      </c>
      <c r="G28" s="14">
        <v>12297</v>
      </c>
      <c r="H28" s="7" t="s">
        <v>258</v>
      </c>
      <c r="I28" s="7" t="s">
        <v>267</v>
      </c>
      <c r="J28" s="9" t="s">
        <v>246</v>
      </c>
      <c r="K28" s="11">
        <v>43591</v>
      </c>
      <c r="L28" s="16">
        <v>29229.599999999999</v>
      </c>
      <c r="M28" s="14">
        <v>12546</v>
      </c>
      <c r="N28" s="11">
        <v>43591</v>
      </c>
      <c r="O28" s="11">
        <v>43957</v>
      </c>
      <c r="P28" s="9">
        <v>111</v>
      </c>
      <c r="Q28" s="9">
        <v>0</v>
      </c>
      <c r="R28" s="16">
        <v>0</v>
      </c>
      <c r="S28" s="16">
        <v>0</v>
      </c>
      <c r="T28" s="9" t="s">
        <v>201</v>
      </c>
      <c r="U28" s="9" t="s">
        <v>279</v>
      </c>
      <c r="V28" s="9" t="s">
        <v>343</v>
      </c>
      <c r="W28" s="11">
        <v>44321</v>
      </c>
      <c r="X28" s="14">
        <v>13037</v>
      </c>
      <c r="Y28" s="9" t="s">
        <v>255</v>
      </c>
      <c r="Z28" s="11">
        <v>44322</v>
      </c>
      <c r="AA28" s="11">
        <v>44686</v>
      </c>
      <c r="AB28" s="9"/>
      <c r="AC28" s="9"/>
      <c r="AD28" s="16"/>
      <c r="AE28" s="16"/>
      <c r="AF28" s="16"/>
      <c r="AG28" s="16"/>
      <c r="AH28" s="16"/>
      <c r="AI28" s="72">
        <f t="shared" si="0"/>
        <v>29229.599999999999</v>
      </c>
      <c r="AJ28" s="16">
        <v>27757.599999999999</v>
      </c>
      <c r="AK28" s="16"/>
      <c r="AL28" s="72">
        <f t="shared" si="1"/>
        <v>27757.599999999999</v>
      </c>
      <c r="AM28" s="10" t="s">
        <v>247</v>
      </c>
      <c r="AN28" s="14" t="s">
        <v>248</v>
      </c>
      <c r="AO28" s="17" t="s">
        <v>249</v>
      </c>
      <c r="AP28" s="10" t="s">
        <v>268</v>
      </c>
      <c r="AQ28" s="17"/>
      <c r="AR28" s="17"/>
      <c r="AS28" s="9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76"/>
      <c r="BE28" s="76"/>
      <c r="BF28" s="8"/>
      <c r="BG28" s="8"/>
      <c r="BH28" s="8"/>
    </row>
    <row r="29" spans="1:60" ht="89.25" x14ac:dyDescent="0.25">
      <c r="A29" s="38">
        <v>10</v>
      </c>
      <c r="B29" s="8" t="s">
        <v>271</v>
      </c>
      <c r="C29" s="9" t="s">
        <v>272</v>
      </c>
      <c r="D29" s="9" t="s">
        <v>282</v>
      </c>
      <c r="E29" s="9" t="s">
        <v>192</v>
      </c>
      <c r="F29" s="9" t="s">
        <v>273</v>
      </c>
      <c r="G29" s="14">
        <v>12463</v>
      </c>
      <c r="H29" s="7" t="s">
        <v>280</v>
      </c>
      <c r="I29" s="7" t="s">
        <v>274</v>
      </c>
      <c r="J29" s="9" t="s">
        <v>275</v>
      </c>
      <c r="K29" s="11">
        <v>43719</v>
      </c>
      <c r="L29" s="16">
        <v>45800</v>
      </c>
      <c r="M29" s="14">
        <v>12648</v>
      </c>
      <c r="N29" s="11">
        <v>43719</v>
      </c>
      <c r="O29" s="11">
        <v>44084</v>
      </c>
      <c r="P29" s="9">
        <v>111</v>
      </c>
      <c r="Q29" s="9">
        <v>0</v>
      </c>
      <c r="R29" s="16">
        <v>0</v>
      </c>
      <c r="S29" s="16">
        <v>0</v>
      </c>
      <c r="T29" s="9" t="s">
        <v>200</v>
      </c>
      <c r="U29" s="9" t="s">
        <v>279</v>
      </c>
      <c r="V29" s="9" t="s">
        <v>344</v>
      </c>
      <c r="W29" s="11">
        <v>44449</v>
      </c>
      <c r="X29" s="14">
        <v>13882</v>
      </c>
      <c r="Y29" s="9" t="s">
        <v>345</v>
      </c>
      <c r="Z29" s="11">
        <v>44450</v>
      </c>
      <c r="AA29" s="11">
        <v>44814</v>
      </c>
      <c r="AB29" s="19">
        <v>8.7300000000000003E-2</v>
      </c>
      <c r="AC29" s="15"/>
      <c r="AD29" s="16">
        <v>2000.04</v>
      </c>
      <c r="AE29" s="16"/>
      <c r="AF29" s="20"/>
      <c r="AG29" s="19"/>
      <c r="AH29" s="16"/>
      <c r="AI29" s="72">
        <f t="shared" si="0"/>
        <v>47800.04</v>
      </c>
      <c r="AJ29" s="16">
        <v>38802.75</v>
      </c>
      <c r="AK29" s="16"/>
      <c r="AL29" s="72">
        <f t="shared" si="1"/>
        <v>38802.75</v>
      </c>
      <c r="AM29" s="10" t="s">
        <v>256</v>
      </c>
      <c r="AN29" s="14">
        <v>12584</v>
      </c>
      <c r="AO29" s="17" t="s">
        <v>276</v>
      </c>
      <c r="AP29" s="10" t="s">
        <v>277</v>
      </c>
      <c r="AQ29" s="17"/>
      <c r="AR29" s="17"/>
      <c r="AS29" s="9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76"/>
      <c r="BE29" s="76"/>
      <c r="BF29" s="8"/>
      <c r="BG29" s="8"/>
      <c r="BH29" s="8"/>
    </row>
    <row r="30" spans="1:60" ht="25.5" x14ac:dyDescent="0.25">
      <c r="A30" s="64">
        <v>11</v>
      </c>
      <c r="B30" s="8" t="s">
        <v>284</v>
      </c>
      <c r="C30" s="9" t="s">
        <v>285</v>
      </c>
      <c r="D30" s="9" t="s">
        <v>286</v>
      </c>
      <c r="E30" s="9" t="s">
        <v>192</v>
      </c>
      <c r="F30" s="9" t="s">
        <v>287</v>
      </c>
      <c r="G30" s="14">
        <v>12887</v>
      </c>
      <c r="H30" s="7" t="s">
        <v>288</v>
      </c>
      <c r="I30" s="7" t="s">
        <v>289</v>
      </c>
      <c r="J30" s="9" t="s">
        <v>209</v>
      </c>
      <c r="K30" s="11">
        <v>44175</v>
      </c>
      <c r="L30" s="16">
        <v>11499.96</v>
      </c>
      <c r="M30" s="14">
        <v>12945</v>
      </c>
      <c r="N30" s="11">
        <v>44175</v>
      </c>
      <c r="O30" s="11">
        <v>44174</v>
      </c>
      <c r="P30" s="9">
        <v>111</v>
      </c>
      <c r="Q30" s="9">
        <v>0</v>
      </c>
      <c r="R30" s="16">
        <v>0</v>
      </c>
      <c r="S30" s="16">
        <v>0</v>
      </c>
      <c r="T30" s="9" t="s">
        <v>200</v>
      </c>
      <c r="U30" s="9"/>
      <c r="V30" s="21" t="s">
        <v>356</v>
      </c>
      <c r="W30" s="11">
        <v>44539</v>
      </c>
      <c r="X30" s="14">
        <v>13181</v>
      </c>
      <c r="Y30" s="9" t="s">
        <v>345</v>
      </c>
      <c r="Z30" s="11">
        <v>44540</v>
      </c>
      <c r="AA30" s="11">
        <v>44904</v>
      </c>
      <c r="AB30" s="22">
        <v>0.1163</v>
      </c>
      <c r="AC30" s="9"/>
      <c r="AD30" s="16">
        <v>12837.96</v>
      </c>
      <c r="AE30" s="16"/>
      <c r="AF30" s="16"/>
      <c r="AG30" s="16"/>
      <c r="AH30" s="16"/>
      <c r="AI30" s="72">
        <f t="shared" si="0"/>
        <v>24337.919999999998</v>
      </c>
      <c r="AJ30" s="16">
        <v>958.33</v>
      </c>
      <c r="AK30" s="16"/>
      <c r="AL30" s="72">
        <f t="shared" si="1"/>
        <v>958.33</v>
      </c>
      <c r="AM30" s="10"/>
      <c r="AN30" s="14"/>
      <c r="AO30" s="17"/>
      <c r="AP30" s="10"/>
      <c r="AQ30" s="17"/>
      <c r="AR30" s="17"/>
      <c r="AS30" s="9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76"/>
      <c r="BE30" s="76"/>
      <c r="BF30" s="8"/>
      <c r="BG30" s="8"/>
      <c r="BH30" s="8"/>
    </row>
    <row r="31" spans="1:60" ht="51" x14ac:dyDescent="0.25">
      <c r="A31" s="38">
        <v>12</v>
      </c>
      <c r="B31" s="8" t="s">
        <v>290</v>
      </c>
      <c r="C31" s="9" t="s">
        <v>291</v>
      </c>
      <c r="D31" s="9" t="s">
        <v>292</v>
      </c>
      <c r="E31" s="9" t="s">
        <v>192</v>
      </c>
      <c r="F31" s="9" t="s">
        <v>293</v>
      </c>
      <c r="G31" s="14">
        <v>12708</v>
      </c>
      <c r="H31" s="7" t="s">
        <v>285</v>
      </c>
      <c r="I31" s="7" t="s">
        <v>294</v>
      </c>
      <c r="J31" s="9" t="s">
        <v>295</v>
      </c>
      <c r="K31" s="11">
        <v>44175</v>
      </c>
      <c r="L31" s="16">
        <v>8773687</v>
      </c>
      <c r="M31" s="14">
        <v>12944</v>
      </c>
      <c r="N31" s="11">
        <v>44175</v>
      </c>
      <c r="O31" s="11">
        <v>44564</v>
      </c>
      <c r="P31" s="9">
        <v>111</v>
      </c>
      <c r="Q31" s="9">
        <v>0</v>
      </c>
      <c r="R31" s="16">
        <v>0</v>
      </c>
      <c r="S31" s="16">
        <v>0</v>
      </c>
      <c r="T31" s="9" t="s">
        <v>296</v>
      </c>
      <c r="U31" s="9"/>
      <c r="V31" s="21"/>
      <c r="W31" s="11"/>
      <c r="X31" s="14"/>
      <c r="Y31" s="9"/>
      <c r="Z31" s="9"/>
      <c r="AA31" s="9"/>
      <c r="AB31" s="9"/>
      <c r="AC31" s="9"/>
      <c r="AD31" s="16"/>
      <c r="AE31" s="16"/>
      <c r="AF31" s="16"/>
      <c r="AG31" s="16"/>
      <c r="AH31" s="16"/>
      <c r="AI31" s="72">
        <f t="shared" si="0"/>
        <v>8773687</v>
      </c>
      <c r="AJ31" s="16">
        <v>363337.87</v>
      </c>
      <c r="AK31" s="16"/>
      <c r="AL31" s="72">
        <f t="shared" si="1"/>
        <v>363337.87</v>
      </c>
      <c r="AM31" s="10"/>
      <c r="AN31" s="14"/>
      <c r="AO31" s="17"/>
      <c r="AP31" s="10"/>
      <c r="AQ31" s="17"/>
      <c r="AR31" s="17"/>
      <c r="AS31" s="9"/>
      <c r="AT31" s="8"/>
      <c r="AU31" s="8"/>
      <c r="AV31" s="8"/>
      <c r="AW31" s="9" t="s">
        <v>192</v>
      </c>
      <c r="AX31" s="9" t="s">
        <v>297</v>
      </c>
      <c r="AY31" s="11">
        <v>44179</v>
      </c>
      <c r="AZ31" s="13">
        <v>44538</v>
      </c>
      <c r="BA31" s="23">
        <v>4.1399999999999999E-2</v>
      </c>
      <c r="BB31" s="8" t="s">
        <v>283</v>
      </c>
      <c r="BC31" s="13">
        <v>44179</v>
      </c>
      <c r="BD31" s="76"/>
      <c r="BE31" s="76"/>
      <c r="BF31" s="13">
        <v>44179</v>
      </c>
      <c r="BG31" s="8"/>
      <c r="BH31" s="8"/>
    </row>
    <row r="32" spans="1:60" ht="63.75" x14ac:dyDescent="0.25">
      <c r="A32" s="38">
        <v>13</v>
      </c>
      <c r="B32" s="8" t="s">
        <v>298</v>
      </c>
      <c r="C32" s="9" t="s">
        <v>299</v>
      </c>
      <c r="D32" s="9" t="s">
        <v>286</v>
      </c>
      <c r="E32" s="9" t="s">
        <v>192</v>
      </c>
      <c r="F32" s="9" t="s">
        <v>300</v>
      </c>
      <c r="G32" s="14">
        <v>12893</v>
      </c>
      <c r="H32" s="7" t="s">
        <v>299</v>
      </c>
      <c r="I32" s="7" t="s">
        <v>301</v>
      </c>
      <c r="J32" s="9" t="s">
        <v>302</v>
      </c>
      <c r="K32" s="11">
        <v>44180</v>
      </c>
      <c r="L32" s="16">
        <v>81000</v>
      </c>
      <c r="M32" s="14">
        <v>12946</v>
      </c>
      <c r="N32" s="11">
        <v>44180</v>
      </c>
      <c r="O32" s="11">
        <v>44179</v>
      </c>
      <c r="P32" s="9">
        <v>111</v>
      </c>
      <c r="Q32" s="9">
        <v>0</v>
      </c>
      <c r="R32" s="16">
        <v>0</v>
      </c>
      <c r="S32" s="16">
        <v>0</v>
      </c>
      <c r="T32" s="9" t="s">
        <v>200</v>
      </c>
      <c r="U32" s="9" t="s">
        <v>279</v>
      </c>
      <c r="V32" s="21" t="s">
        <v>352</v>
      </c>
      <c r="W32" s="11">
        <v>44544</v>
      </c>
      <c r="X32" s="14">
        <v>13184</v>
      </c>
      <c r="Y32" s="9" t="s">
        <v>353</v>
      </c>
      <c r="Z32" s="11">
        <v>44545</v>
      </c>
      <c r="AA32" s="11">
        <v>44909</v>
      </c>
      <c r="AB32" s="9"/>
      <c r="AC32" s="22">
        <v>0.12590000000000001</v>
      </c>
      <c r="AD32" s="16"/>
      <c r="AE32" s="16">
        <v>10200</v>
      </c>
      <c r="AF32" s="16"/>
      <c r="AG32" s="16"/>
      <c r="AH32" s="16"/>
      <c r="AI32" s="72">
        <f t="shared" si="0"/>
        <v>70800</v>
      </c>
      <c r="AJ32" s="16"/>
      <c r="AK32" s="16"/>
      <c r="AL32" s="72">
        <f t="shared" si="1"/>
        <v>0</v>
      </c>
      <c r="AM32" s="10"/>
      <c r="AN32" s="14"/>
      <c r="AO32" s="17"/>
      <c r="AP32" s="10"/>
      <c r="AQ32" s="17"/>
      <c r="AR32" s="17"/>
      <c r="AS32" s="9"/>
      <c r="AT32" s="8"/>
      <c r="AU32" s="8"/>
      <c r="AV32" s="8"/>
      <c r="AW32" s="9"/>
      <c r="AX32" s="9"/>
      <c r="AY32" s="11"/>
      <c r="AZ32" s="13"/>
      <c r="BA32" s="23"/>
      <c r="BB32" s="8"/>
      <c r="BC32" s="13"/>
      <c r="BD32" s="76"/>
      <c r="BE32" s="76"/>
      <c r="BF32" s="13"/>
      <c r="BG32" s="8"/>
      <c r="BH32" s="8"/>
    </row>
    <row r="33" spans="1:60" ht="102" x14ac:dyDescent="0.25">
      <c r="A33" s="38">
        <v>14</v>
      </c>
      <c r="B33" s="8" t="s">
        <v>315</v>
      </c>
      <c r="C33" s="9" t="s">
        <v>347</v>
      </c>
      <c r="D33" s="9" t="s">
        <v>314</v>
      </c>
      <c r="E33" s="9" t="s">
        <v>192</v>
      </c>
      <c r="F33" s="9" t="s">
        <v>313</v>
      </c>
      <c r="G33" s="14">
        <v>12937</v>
      </c>
      <c r="H33" s="7" t="s">
        <v>316</v>
      </c>
      <c r="I33" s="7" t="s">
        <v>317</v>
      </c>
      <c r="J33" s="9" t="s">
        <v>357</v>
      </c>
      <c r="K33" s="11">
        <v>44368</v>
      </c>
      <c r="L33" s="16">
        <v>20130</v>
      </c>
      <c r="M33" s="14">
        <v>13073</v>
      </c>
      <c r="N33" s="11">
        <v>44368</v>
      </c>
      <c r="O33" s="11">
        <v>44732</v>
      </c>
      <c r="P33" s="9">
        <v>111</v>
      </c>
      <c r="Q33" s="9">
        <v>0</v>
      </c>
      <c r="R33" s="16">
        <v>0</v>
      </c>
      <c r="S33" s="16">
        <v>0</v>
      </c>
      <c r="T33" s="9" t="s">
        <v>200</v>
      </c>
      <c r="U33" s="9"/>
      <c r="V33" s="21"/>
      <c r="W33" s="11"/>
      <c r="X33" s="14"/>
      <c r="Y33" s="9"/>
      <c r="Z33" s="9"/>
      <c r="AA33" s="9"/>
      <c r="AB33" s="9"/>
      <c r="AC33" s="9"/>
      <c r="AD33" s="16"/>
      <c r="AE33" s="16"/>
      <c r="AF33" s="16"/>
      <c r="AG33" s="16"/>
      <c r="AH33" s="16"/>
      <c r="AI33" s="72">
        <f t="shared" si="0"/>
        <v>20130</v>
      </c>
      <c r="AJ33" s="16"/>
      <c r="AK33" s="16"/>
      <c r="AL33" s="72">
        <f t="shared" si="1"/>
        <v>0</v>
      </c>
      <c r="AM33" s="10" t="s">
        <v>350</v>
      </c>
      <c r="AN33" s="14" t="s">
        <v>349</v>
      </c>
      <c r="AO33" s="17" t="s">
        <v>351</v>
      </c>
      <c r="AP33" s="10" t="s">
        <v>340</v>
      </c>
      <c r="AQ33" s="17"/>
      <c r="AR33" s="17"/>
      <c r="AS33" s="9"/>
      <c r="AT33" s="8"/>
      <c r="AU33" s="8"/>
      <c r="AV33" s="8"/>
      <c r="AW33" s="9"/>
      <c r="AX33" s="9"/>
      <c r="AY33" s="11"/>
      <c r="AZ33" s="13"/>
      <c r="BA33" s="23"/>
      <c r="BB33" s="8"/>
      <c r="BC33" s="13"/>
      <c r="BD33" s="76"/>
      <c r="BE33" s="76"/>
      <c r="BF33" s="13"/>
      <c r="BG33" s="8"/>
      <c r="BH33" s="8"/>
    </row>
    <row r="34" spans="1:60" ht="63.75" x14ac:dyDescent="0.25">
      <c r="A34" s="38">
        <v>15</v>
      </c>
      <c r="B34" s="8" t="s">
        <v>320</v>
      </c>
      <c r="C34" s="9" t="s">
        <v>319</v>
      </c>
      <c r="D34" s="9" t="s">
        <v>286</v>
      </c>
      <c r="E34" s="9" t="s">
        <v>192</v>
      </c>
      <c r="F34" s="9" t="s">
        <v>321</v>
      </c>
      <c r="G34" s="14" t="s">
        <v>355</v>
      </c>
      <c r="H34" s="7" t="s">
        <v>322</v>
      </c>
      <c r="I34" s="7" t="s">
        <v>318</v>
      </c>
      <c r="J34" s="9" t="s">
        <v>323</v>
      </c>
      <c r="K34" s="11">
        <v>44368</v>
      </c>
      <c r="L34" s="16">
        <v>149425</v>
      </c>
      <c r="M34" s="14">
        <v>13073</v>
      </c>
      <c r="N34" s="11">
        <v>44368</v>
      </c>
      <c r="O34" s="11">
        <v>44733</v>
      </c>
      <c r="P34" s="9">
        <v>111</v>
      </c>
      <c r="Q34" s="9">
        <v>0</v>
      </c>
      <c r="R34" s="16">
        <v>0</v>
      </c>
      <c r="S34" s="16">
        <v>0</v>
      </c>
      <c r="T34" s="9" t="s">
        <v>324</v>
      </c>
      <c r="U34" s="9"/>
      <c r="V34" s="21"/>
      <c r="W34" s="11"/>
      <c r="X34" s="14"/>
      <c r="Y34" s="9"/>
      <c r="Z34" s="9"/>
      <c r="AA34" s="9"/>
      <c r="AB34" s="9"/>
      <c r="AC34" s="9"/>
      <c r="AD34" s="16"/>
      <c r="AE34" s="16"/>
      <c r="AF34" s="16"/>
      <c r="AG34" s="16"/>
      <c r="AH34" s="16"/>
      <c r="AI34" s="72">
        <f t="shared" si="0"/>
        <v>149425</v>
      </c>
      <c r="AJ34" s="16"/>
      <c r="AK34" s="16"/>
      <c r="AL34" s="72">
        <f t="shared" si="1"/>
        <v>0</v>
      </c>
      <c r="AM34" s="10"/>
      <c r="AN34" s="14" t="s">
        <v>341</v>
      </c>
      <c r="AO34" s="17" t="s">
        <v>339</v>
      </c>
      <c r="AP34" s="10" t="s">
        <v>340</v>
      </c>
      <c r="AQ34" s="17"/>
      <c r="AR34" s="17"/>
      <c r="AS34" s="9"/>
      <c r="AT34" s="8"/>
      <c r="AU34" s="8"/>
      <c r="AV34" s="8"/>
      <c r="AW34" s="9"/>
      <c r="AX34" s="9"/>
      <c r="AY34" s="11"/>
      <c r="AZ34" s="13"/>
      <c r="BA34" s="23"/>
      <c r="BB34" s="8"/>
      <c r="BC34" s="13"/>
      <c r="BD34" s="76"/>
      <c r="BE34" s="76"/>
      <c r="BF34" s="13"/>
      <c r="BG34" s="8"/>
      <c r="BH34" s="8"/>
    </row>
    <row r="35" spans="1:60" ht="63.75" x14ac:dyDescent="0.25">
      <c r="A35" s="64">
        <v>16</v>
      </c>
      <c r="B35" s="8" t="s">
        <v>327</v>
      </c>
      <c r="C35" s="9" t="s">
        <v>327</v>
      </c>
      <c r="D35" s="9" t="s">
        <v>326</v>
      </c>
      <c r="E35" s="9" t="s">
        <v>192</v>
      </c>
      <c r="F35" s="9" t="s">
        <v>328</v>
      </c>
      <c r="G35" s="14">
        <v>13056</v>
      </c>
      <c r="H35" s="7" t="s">
        <v>329</v>
      </c>
      <c r="I35" s="7" t="s">
        <v>325</v>
      </c>
      <c r="J35" s="9" t="s">
        <v>330</v>
      </c>
      <c r="K35" s="11">
        <v>44396</v>
      </c>
      <c r="L35" s="16">
        <v>440</v>
      </c>
      <c r="M35" s="14">
        <v>13089</v>
      </c>
      <c r="N35" s="11">
        <v>44396</v>
      </c>
      <c r="O35" s="11">
        <v>44761</v>
      </c>
      <c r="P35" s="9">
        <v>111</v>
      </c>
      <c r="Q35" s="9">
        <v>0</v>
      </c>
      <c r="R35" s="16">
        <v>0</v>
      </c>
      <c r="S35" s="16">
        <v>0</v>
      </c>
      <c r="T35" s="9" t="s">
        <v>200</v>
      </c>
      <c r="U35" s="9"/>
      <c r="V35" s="21"/>
      <c r="W35" s="11"/>
      <c r="X35" s="14"/>
      <c r="Y35" s="9"/>
      <c r="Z35" s="9"/>
      <c r="AA35" s="9"/>
      <c r="AB35" s="9"/>
      <c r="AC35" s="9"/>
      <c r="AD35" s="16"/>
      <c r="AE35" s="16"/>
      <c r="AF35" s="16"/>
      <c r="AG35" s="16"/>
      <c r="AH35" s="16"/>
      <c r="AI35" s="72">
        <f t="shared" si="0"/>
        <v>440</v>
      </c>
      <c r="AJ35" s="16"/>
      <c r="AK35" s="16"/>
      <c r="AL35" s="72">
        <f t="shared" si="1"/>
        <v>0</v>
      </c>
      <c r="AM35" s="10"/>
      <c r="AN35" s="14"/>
      <c r="AO35" s="17"/>
      <c r="AP35" s="10"/>
      <c r="AQ35" s="17"/>
      <c r="AR35" s="17"/>
      <c r="AS35" s="14">
        <v>13084</v>
      </c>
      <c r="AT35" s="13">
        <v>44391</v>
      </c>
      <c r="AU35" s="12">
        <v>13084</v>
      </c>
      <c r="AV35" s="8"/>
      <c r="AW35" s="9"/>
      <c r="AX35" s="9"/>
      <c r="AY35" s="11"/>
      <c r="AZ35" s="13"/>
      <c r="BA35" s="23"/>
      <c r="BB35" s="8"/>
      <c r="BC35" s="13"/>
      <c r="BD35" s="76"/>
      <c r="BE35" s="76"/>
      <c r="BF35" s="13"/>
      <c r="BG35" s="8"/>
      <c r="BH35" s="8"/>
    </row>
    <row r="36" spans="1:60" ht="51.75" thickBot="1" x14ac:dyDescent="0.3">
      <c r="A36" s="65">
        <v>17</v>
      </c>
      <c r="B36" s="45" t="s">
        <v>337</v>
      </c>
      <c r="C36" s="46" t="s">
        <v>336</v>
      </c>
      <c r="D36" s="46" t="s">
        <v>335</v>
      </c>
      <c r="E36" s="46"/>
      <c r="F36" s="47" t="s">
        <v>332</v>
      </c>
      <c r="G36" s="48">
        <v>13025</v>
      </c>
      <c r="H36" s="67" t="s">
        <v>333</v>
      </c>
      <c r="I36" s="67" t="s">
        <v>331</v>
      </c>
      <c r="J36" s="46" t="s">
        <v>334</v>
      </c>
      <c r="K36" s="49">
        <v>44308</v>
      </c>
      <c r="L36" s="52">
        <v>3292.55</v>
      </c>
      <c r="M36" s="50" t="s">
        <v>338</v>
      </c>
      <c r="N36" s="49">
        <v>44308</v>
      </c>
      <c r="O36" s="49">
        <v>44673</v>
      </c>
      <c r="P36" s="46">
        <v>111</v>
      </c>
      <c r="Q36" s="46">
        <v>0</v>
      </c>
      <c r="R36" s="52">
        <v>0</v>
      </c>
      <c r="S36" s="52">
        <v>0</v>
      </c>
      <c r="T36" s="46" t="s">
        <v>200</v>
      </c>
      <c r="U36" s="46"/>
      <c r="V36" s="51"/>
      <c r="W36" s="49"/>
      <c r="X36" s="50"/>
      <c r="Y36" s="46"/>
      <c r="Z36" s="46"/>
      <c r="AA36" s="46"/>
      <c r="AB36" s="46"/>
      <c r="AC36" s="46"/>
      <c r="AD36" s="52"/>
      <c r="AE36" s="52"/>
      <c r="AF36" s="52"/>
      <c r="AG36" s="52"/>
      <c r="AH36" s="52"/>
      <c r="AI36" s="72">
        <f t="shared" si="0"/>
        <v>3292.55</v>
      </c>
      <c r="AJ36" s="52">
        <v>0</v>
      </c>
      <c r="AK36" s="52"/>
      <c r="AL36" s="72">
        <f t="shared" si="1"/>
        <v>0</v>
      </c>
      <c r="AM36" s="53"/>
      <c r="AN36" s="50"/>
      <c r="AO36" s="54"/>
      <c r="AP36" s="53"/>
      <c r="AQ36" s="54"/>
      <c r="AR36" s="54"/>
      <c r="AS36" s="50">
        <v>12939</v>
      </c>
      <c r="AT36" s="55">
        <v>44175</v>
      </c>
      <c r="AU36" s="48">
        <v>12939</v>
      </c>
      <c r="AV36" s="45"/>
      <c r="AW36" s="45"/>
      <c r="AX36" s="45"/>
      <c r="AY36" s="45"/>
      <c r="AZ36" s="45"/>
      <c r="BA36" s="45"/>
      <c r="BB36" s="45"/>
      <c r="BC36" s="45"/>
      <c r="BD36" s="77"/>
      <c r="BE36" s="77"/>
      <c r="BF36" s="45"/>
      <c r="BG36" s="45"/>
      <c r="BH36" s="45"/>
    </row>
    <row r="37" spans="1:60" ht="13.5" thickBot="1" x14ac:dyDescent="0.3">
      <c r="A37" s="56" t="s">
        <v>366</v>
      </c>
      <c r="B37" s="57"/>
      <c r="C37" s="57"/>
      <c r="D37" s="57"/>
      <c r="E37" s="57"/>
      <c r="F37" s="58"/>
      <c r="G37" s="59"/>
      <c r="H37" s="59"/>
      <c r="I37" s="59"/>
      <c r="J37" s="59"/>
      <c r="K37" s="59"/>
      <c r="L37" s="73">
        <f>SUM(L20:L36)</f>
        <v>9494177.8900000006</v>
      </c>
      <c r="M37" s="59"/>
      <c r="N37" s="59"/>
      <c r="O37" s="59"/>
      <c r="P37" s="59"/>
      <c r="Q37" s="59"/>
      <c r="R37" s="73">
        <f>SUM(R20:R36)</f>
        <v>0</v>
      </c>
      <c r="S37" s="73">
        <f>SUM(S20:S36)</f>
        <v>0</v>
      </c>
      <c r="T37" s="59"/>
      <c r="U37" s="59"/>
      <c r="V37" s="59"/>
      <c r="W37" s="59"/>
      <c r="X37" s="59"/>
      <c r="Y37" s="60"/>
      <c r="Z37" s="59"/>
      <c r="AA37" s="59"/>
      <c r="AB37" s="59"/>
      <c r="AC37" s="59"/>
      <c r="AD37" s="73">
        <f>SUM(AD20:AD36)</f>
        <v>14838</v>
      </c>
      <c r="AE37" s="73">
        <f>SUM(AE20:AE36)</f>
        <v>94200</v>
      </c>
      <c r="AF37" s="73"/>
      <c r="AG37" s="73"/>
      <c r="AH37" s="73">
        <f>SUM(AH20:AH36)</f>
        <v>0</v>
      </c>
      <c r="AI37" s="73" t="e">
        <f>SUM(AI20:AI36)</f>
        <v>#VALUE!</v>
      </c>
      <c r="AJ37" s="73">
        <f>SUM(AJ20:AJ36)</f>
        <v>760580.12</v>
      </c>
      <c r="AK37" s="73">
        <f>SUM(AK20:AK36)</f>
        <v>0</v>
      </c>
      <c r="AL37" s="73" t="e">
        <f>SUM(AL20:AL36)</f>
        <v>#VALUE!</v>
      </c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0"/>
      <c r="AX37" s="62"/>
      <c r="AY37" s="62"/>
      <c r="AZ37" s="62"/>
      <c r="BA37" s="62"/>
      <c r="BB37" s="62"/>
      <c r="BC37" s="62"/>
      <c r="BD37" s="73">
        <f>SUM(BD20:BD36)</f>
        <v>0</v>
      </c>
      <c r="BE37" s="73">
        <f>SUM(BE20:BE36)</f>
        <v>0</v>
      </c>
      <c r="BF37" s="62"/>
      <c r="BG37" s="62"/>
      <c r="BH37" s="63"/>
    </row>
    <row r="38" spans="1:60" x14ac:dyDescent="0.25">
      <c r="A38" s="2"/>
      <c r="B38" s="2"/>
      <c r="C38" s="2"/>
      <c r="D38" s="2"/>
      <c r="E38" s="2"/>
      <c r="G38" s="2"/>
      <c r="H38" s="2"/>
      <c r="I38" s="2"/>
      <c r="J38" s="2"/>
      <c r="K38" s="2"/>
      <c r="L38" s="69"/>
      <c r="M38" s="2"/>
      <c r="N38" s="2"/>
      <c r="O38" s="2"/>
      <c r="P38" s="2"/>
      <c r="Q38" s="2"/>
      <c r="R38" s="69"/>
      <c r="S38" s="69"/>
      <c r="T38" s="2"/>
      <c r="U38" s="2"/>
      <c r="V38" s="2"/>
      <c r="W38" s="2"/>
      <c r="X38" s="2"/>
      <c r="Y38" s="2"/>
      <c r="Z38" s="2"/>
      <c r="AA38" s="2"/>
      <c r="AB38" s="2"/>
      <c r="AC38" s="2"/>
      <c r="AD38" s="69"/>
      <c r="AE38" s="69"/>
      <c r="AF38" s="5"/>
      <c r="AG38" s="5"/>
      <c r="AH38" s="69"/>
      <c r="AI38" s="69"/>
      <c r="AJ38" s="69"/>
      <c r="AK38" s="69"/>
      <c r="AL38" s="69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4"/>
    </row>
    <row r="39" spans="1:60" x14ac:dyDescent="0.25">
      <c r="A39" s="1" t="s">
        <v>363</v>
      </c>
      <c r="Y39" s="2"/>
    </row>
    <row r="40" spans="1:60" x14ac:dyDescent="0.25">
      <c r="Y40" s="2"/>
    </row>
    <row r="41" spans="1:60" x14ac:dyDescent="0.25">
      <c r="A41" s="1" t="s">
        <v>364</v>
      </c>
    </row>
    <row r="43" spans="1:60" x14ac:dyDescent="0.25">
      <c r="A43" s="1" t="s">
        <v>365</v>
      </c>
    </row>
    <row r="47" spans="1:60" x14ac:dyDescent="0.25">
      <c r="A47" s="6" t="s">
        <v>165</v>
      </c>
      <c r="B47" s="6"/>
      <c r="C47" s="6"/>
      <c r="D47" s="6"/>
    </row>
    <row r="48" spans="1:60" x14ac:dyDescent="0.25">
      <c r="B48" s="1" t="s">
        <v>114</v>
      </c>
      <c r="C48" s="1" t="s">
        <v>115</v>
      </c>
    </row>
    <row r="49" spans="2:3" x14ac:dyDescent="0.25">
      <c r="B49" s="1" t="s">
        <v>21</v>
      </c>
      <c r="C49" s="1" t="s">
        <v>116</v>
      </c>
    </row>
    <row r="50" spans="2:3" x14ac:dyDescent="0.25">
      <c r="B50" s="1" t="s">
        <v>22</v>
      </c>
      <c r="C50" s="1" t="s">
        <v>117</v>
      </c>
    </row>
    <row r="51" spans="2:3" x14ac:dyDescent="0.25">
      <c r="B51" s="1" t="s">
        <v>45</v>
      </c>
      <c r="C51" s="1" t="s">
        <v>118</v>
      </c>
    </row>
    <row r="52" spans="2:3" x14ac:dyDescent="0.25">
      <c r="B52" s="1" t="s">
        <v>23</v>
      </c>
      <c r="C52" s="1" t="s">
        <v>119</v>
      </c>
    </row>
    <row r="53" spans="2:3" x14ac:dyDescent="0.25">
      <c r="B53" s="1" t="s">
        <v>24</v>
      </c>
      <c r="C53" s="1" t="s">
        <v>120</v>
      </c>
    </row>
    <row r="54" spans="2:3" x14ac:dyDescent="0.25">
      <c r="B54" s="1" t="s">
        <v>25</v>
      </c>
      <c r="C54" s="1" t="s">
        <v>121</v>
      </c>
    </row>
    <row r="55" spans="2:3" x14ac:dyDescent="0.25">
      <c r="B55" s="1" t="s">
        <v>26</v>
      </c>
      <c r="C55" s="1" t="s">
        <v>122</v>
      </c>
    </row>
    <row r="56" spans="2:3" x14ac:dyDescent="0.25">
      <c r="B56" s="1" t="s">
        <v>27</v>
      </c>
      <c r="C56" s="1" t="s">
        <v>123</v>
      </c>
    </row>
    <row r="57" spans="2:3" x14ac:dyDescent="0.25">
      <c r="B57" s="1" t="s">
        <v>124</v>
      </c>
      <c r="C57" s="1" t="s">
        <v>125</v>
      </c>
    </row>
    <row r="58" spans="2:3" x14ac:dyDescent="0.25">
      <c r="B58" s="1" t="s">
        <v>30</v>
      </c>
      <c r="C58" s="1" t="s">
        <v>126</v>
      </c>
    </row>
    <row r="59" spans="2:3" x14ac:dyDescent="0.25">
      <c r="B59" s="1" t="s">
        <v>31</v>
      </c>
      <c r="C59" s="1" t="s">
        <v>127</v>
      </c>
    </row>
    <row r="60" spans="2:3" x14ac:dyDescent="0.25">
      <c r="B60" s="1" t="s">
        <v>32</v>
      </c>
      <c r="C60" s="1" t="s">
        <v>128</v>
      </c>
    </row>
    <row r="61" spans="2:3" x14ac:dyDescent="0.25">
      <c r="B61" s="1" t="s">
        <v>33</v>
      </c>
      <c r="C61" s="1" t="s">
        <v>129</v>
      </c>
    </row>
    <row r="62" spans="2:3" x14ac:dyDescent="0.25">
      <c r="B62" s="1" t="s">
        <v>34</v>
      </c>
      <c r="C62" s="1" t="s">
        <v>130</v>
      </c>
    </row>
    <row r="63" spans="2:3" x14ac:dyDescent="0.25">
      <c r="B63" s="1" t="s">
        <v>35</v>
      </c>
      <c r="C63" s="1" t="s">
        <v>131</v>
      </c>
    </row>
    <row r="64" spans="2:3" x14ac:dyDescent="0.25">
      <c r="B64" s="1" t="s">
        <v>36</v>
      </c>
      <c r="C64" s="1" t="s">
        <v>132</v>
      </c>
    </row>
    <row r="65" spans="2:3" x14ac:dyDescent="0.25">
      <c r="B65" s="1" t="s">
        <v>47</v>
      </c>
      <c r="C65" s="1" t="s">
        <v>133</v>
      </c>
    </row>
    <row r="66" spans="2:3" x14ac:dyDescent="0.25">
      <c r="B66" s="1" t="s">
        <v>37</v>
      </c>
      <c r="C66" s="1" t="s">
        <v>134</v>
      </c>
    </row>
    <row r="67" spans="2:3" x14ac:dyDescent="0.25">
      <c r="B67" s="1" t="s">
        <v>112</v>
      </c>
      <c r="C67" s="1" t="s">
        <v>174</v>
      </c>
    </row>
    <row r="68" spans="2:3" x14ac:dyDescent="0.25">
      <c r="B68" s="1" t="s">
        <v>38</v>
      </c>
      <c r="C68" s="1" t="s">
        <v>175</v>
      </c>
    </row>
    <row r="69" spans="2:3" x14ac:dyDescent="0.25">
      <c r="B69" s="1" t="s">
        <v>39</v>
      </c>
      <c r="C69" s="1" t="s">
        <v>176</v>
      </c>
    </row>
    <row r="70" spans="2:3" x14ac:dyDescent="0.25">
      <c r="B70" s="1" t="s">
        <v>40</v>
      </c>
      <c r="C70" s="1" t="s">
        <v>177</v>
      </c>
    </row>
    <row r="71" spans="2:3" x14ac:dyDescent="0.25">
      <c r="B71" s="1" t="s">
        <v>41</v>
      </c>
      <c r="C71" s="1" t="s">
        <v>178</v>
      </c>
    </row>
    <row r="72" spans="2:3" x14ac:dyDescent="0.25">
      <c r="B72" s="1" t="s">
        <v>179</v>
      </c>
      <c r="C72" s="1" t="s">
        <v>135</v>
      </c>
    </row>
    <row r="73" spans="2:3" x14ac:dyDescent="0.25">
      <c r="B73" s="1" t="s">
        <v>180</v>
      </c>
      <c r="C73" s="1" t="s">
        <v>136</v>
      </c>
    </row>
    <row r="74" spans="2:3" x14ac:dyDescent="0.25">
      <c r="B74" s="1" t="s">
        <v>138</v>
      </c>
      <c r="C74" s="1" t="s">
        <v>137</v>
      </c>
    </row>
    <row r="75" spans="2:3" x14ac:dyDescent="0.25">
      <c r="B75" s="1" t="s">
        <v>105</v>
      </c>
      <c r="C75" s="1" t="s">
        <v>139</v>
      </c>
    </row>
    <row r="76" spans="2:3" x14ac:dyDescent="0.25">
      <c r="B76" s="1" t="s">
        <v>54</v>
      </c>
      <c r="C76" s="1" t="s">
        <v>181</v>
      </c>
    </row>
    <row r="77" spans="2:3" x14ac:dyDescent="0.25">
      <c r="B77" s="1" t="s">
        <v>106</v>
      </c>
      <c r="C77" s="1" t="s">
        <v>182</v>
      </c>
    </row>
    <row r="78" spans="2:3" x14ac:dyDescent="0.25">
      <c r="B78" s="1" t="s">
        <v>141</v>
      </c>
      <c r="C78" s="1" t="s">
        <v>183</v>
      </c>
    </row>
    <row r="79" spans="2:3" x14ac:dyDescent="0.25">
      <c r="B79" s="1" t="s">
        <v>66</v>
      </c>
      <c r="C79" s="1" t="s">
        <v>140</v>
      </c>
    </row>
    <row r="80" spans="2:3" x14ac:dyDescent="0.25">
      <c r="B80" s="1" t="s">
        <v>67</v>
      </c>
      <c r="C80" s="1" t="s">
        <v>309</v>
      </c>
    </row>
    <row r="81" spans="2:7" x14ac:dyDescent="0.25">
      <c r="B81" s="1" t="s">
        <v>68</v>
      </c>
      <c r="C81" s="1" t="s">
        <v>371</v>
      </c>
    </row>
    <row r="82" spans="2:7" x14ac:dyDescent="0.25">
      <c r="B82" s="1" t="s">
        <v>69</v>
      </c>
      <c r="C82" s="1" t="s">
        <v>142</v>
      </c>
      <c r="F82" s="3"/>
    </row>
    <row r="83" spans="2:7" x14ac:dyDescent="0.25">
      <c r="B83" s="3" t="s">
        <v>184</v>
      </c>
      <c r="C83" s="3" t="s">
        <v>143</v>
      </c>
      <c r="D83" s="3"/>
      <c r="E83" s="3"/>
      <c r="G83" s="3"/>
    </row>
    <row r="84" spans="2:7" x14ac:dyDescent="0.25">
      <c r="B84" s="1" t="s">
        <v>70</v>
      </c>
      <c r="C84" s="1" t="s">
        <v>144</v>
      </c>
    </row>
    <row r="85" spans="2:7" x14ac:dyDescent="0.25">
      <c r="B85" s="1" t="s">
        <v>71</v>
      </c>
      <c r="C85" s="1" t="s">
        <v>145</v>
      </c>
    </row>
    <row r="86" spans="2:7" x14ac:dyDescent="0.25">
      <c r="B86" s="1" t="s">
        <v>72</v>
      </c>
      <c r="C86" s="1" t="s">
        <v>146</v>
      </c>
    </row>
    <row r="87" spans="2:7" x14ac:dyDescent="0.25">
      <c r="B87" s="1" t="s">
        <v>73</v>
      </c>
      <c r="C87" s="1" t="s">
        <v>147</v>
      </c>
      <c r="F87" s="3"/>
    </row>
    <row r="88" spans="2:7" x14ac:dyDescent="0.25">
      <c r="B88" s="3" t="s">
        <v>185</v>
      </c>
      <c r="C88" s="3" t="s">
        <v>148</v>
      </c>
      <c r="D88" s="3"/>
      <c r="E88" s="3"/>
      <c r="G88" s="3"/>
    </row>
    <row r="89" spans="2:7" x14ac:dyDescent="0.25">
      <c r="B89" s="1" t="s">
        <v>186</v>
      </c>
      <c r="C89" s="1" t="s">
        <v>149</v>
      </c>
    </row>
    <row r="90" spans="2:7" x14ac:dyDescent="0.25">
      <c r="B90" s="1" t="s">
        <v>75</v>
      </c>
      <c r="C90" s="1" t="s">
        <v>150</v>
      </c>
    </row>
    <row r="91" spans="2:7" x14ac:dyDescent="0.25">
      <c r="B91" s="1" t="s">
        <v>76</v>
      </c>
      <c r="C91" s="1" t="s">
        <v>151</v>
      </c>
    </row>
    <row r="92" spans="2:7" x14ac:dyDescent="0.25">
      <c r="B92" s="1" t="s">
        <v>81</v>
      </c>
      <c r="C92" s="1" t="s">
        <v>152</v>
      </c>
    </row>
    <row r="93" spans="2:7" x14ac:dyDescent="0.25">
      <c r="B93" s="1" t="s">
        <v>87</v>
      </c>
      <c r="C93" s="1" t="s">
        <v>153</v>
      </c>
    </row>
    <row r="94" spans="2:7" x14ac:dyDescent="0.25">
      <c r="B94" s="1" t="s">
        <v>88</v>
      </c>
      <c r="C94" s="1" t="s">
        <v>154</v>
      </c>
      <c r="F94" s="3"/>
    </row>
    <row r="95" spans="2:7" x14ac:dyDescent="0.25">
      <c r="B95" s="3" t="s">
        <v>187</v>
      </c>
      <c r="C95" s="3" t="s">
        <v>155</v>
      </c>
      <c r="D95" s="3"/>
      <c r="E95" s="3"/>
      <c r="G95" s="3"/>
    </row>
    <row r="96" spans="2:7" x14ac:dyDescent="0.25">
      <c r="B96" s="1" t="s">
        <v>169</v>
      </c>
      <c r="C96" s="1" t="s">
        <v>156</v>
      </c>
    </row>
    <row r="97" spans="2:3" x14ac:dyDescent="0.25">
      <c r="B97" s="1" t="s">
        <v>89</v>
      </c>
      <c r="C97" s="1" t="s">
        <v>157</v>
      </c>
    </row>
    <row r="98" spans="2:3" x14ac:dyDescent="0.25">
      <c r="B98" s="1" t="s">
        <v>188</v>
      </c>
      <c r="C98" s="1" t="s">
        <v>158</v>
      </c>
    </row>
    <row r="99" spans="2:3" x14ac:dyDescent="0.25">
      <c r="B99" s="1" t="s">
        <v>97</v>
      </c>
      <c r="C99" s="1" t="s">
        <v>159</v>
      </c>
    </row>
    <row r="100" spans="2:3" x14ac:dyDescent="0.25">
      <c r="B100" s="1" t="s">
        <v>98</v>
      </c>
      <c r="C100" s="1" t="s">
        <v>160</v>
      </c>
    </row>
    <row r="101" spans="2:3" x14ac:dyDescent="0.25">
      <c r="B101" s="1" t="s">
        <v>99</v>
      </c>
      <c r="C101" s="1" t="s">
        <v>161</v>
      </c>
    </row>
    <row r="102" spans="2:3" x14ac:dyDescent="0.25">
      <c r="B102" s="1" t="s">
        <v>111</v>
      </c>
      <c r="C102" s="1" t="s">
        <v>189</v>
      </c>
    </row>
    <row r="103" spans="2:3" x14ac:dyDescent="0.25">
      <c r="B103" s="1" t="s">
        <v>170</v>
      </c>
      <c r="C103" s="1" t="s">
        <v>190</v>
      </c>
    </row>
    <row r="104" spans="2:3" x14ac:dyDescent="0.25">
      <c r="B104" s="1" t="s">
        <v>171</v>
      </c>
      <c r="C104" s="1" t="s">
        <v>162</v>
      </c>
    </row>
    <row r="105" spans="2:3" x14ac:dyDescent="0.25">
      <c r="B105" s="1" t="s">
        <v>172</v>
      </c>
      <c r="C105" s="1" t="s">
        <v>163</v>
      </c>
    </row>
    <row r="106" spans="2:3" x14ac:dyDescent="0.25">
      <c r="B106" s="1" t="s">
        <v>173</v>
      </c>
      <c r="C106" s="1" t="s">
        <v>164</v>
      </c>
    </row>
  </sheetData>
  <mergeCells count="33">
    <mergeCell ref="AB17:AE17"/>
    <mergeCell ref="AF17:AH17"/>
    <mergeCell ref="B15:G17"/>
    <mergeCell ref="H15:AL15"/>
    <mergeCell ref="AM15:AP15"/>
    <mergeCell ref="AQ15:AV15"/>
    <mergeCell ref="AW15:BH15"/>
    <mergeCell ref="H16:T17"/>
    <mergeCell ref="U16:AE16"/>
    <mergeCell ref="AF16:AH16"/>
    <mergeCell ref="BB16:BC17"/>
    <mergeCell ref="BD16:BD18"/>
    <mergeCell ref="BE16:BE18"/>
    <mergeCell ref="BF16:BH16"/>
    <mergeCell ref="AX16:AX18"/>
    <mergeCell ref="AY16:BA17"/>
    <mergeCell ref="AM16:AM18"/>
    <mergeCell ref="AN16:AN18"/>
    <mergeCell ref="AO16:AO18"/>
    <mergeCell ref="AP16:AP18"/>
    <mergeCell ref="AQ16:AQ18"/>
    <mergeCell ref="AU16:AU18"/>
    <mergeCell ref="AV16:AV18"/>
    <mergeCell ref="AW16:AW18"/>
    <mergeCell ref="AR16:AR18"/>
    <mergeCell ref="AS16:AS18"/>
    <mergeCell ref="AT16:AT18"/>
    <mergeCell ref="AI16:AL17"/>
    <mergeCell ref="A47:D47"/>
    <mergeCell ref="U17:Y17"/>
    <mergeCell ref="Z17:AA17"/>
    <mergeCell ref="A15:A19"/>
    <mergeCell ref="A37:F37"/>
  </mergeCells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LICITAÇÃO DEZ 2021</vt:lpstr>
      <vt:lpstr>'RBPREV LICITAÇÃO DEZ 2021'!Area_de_impressao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2020-12-29T14:54:13Z</cp:lastPrinted>
  <dcterms:created xsi:type="dcterms:W3CDTF">2013-10-11T22:10:57Z</dcterms:created>
  <dcterms:modified xsi:type="dcterms:W3CDTF">2022-03-03T16:05:32Z</dcterms:modified>
</cp:coreProperties>
</file>