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tabRatio="788"/>
  </bookViews>
  <sheets>
    <sheet name="PGM LICITAÇÕES MAI 2022" sheetId="1" r:id="rId1"/>
  </sheets>
  <calcPr calcId="145621"/>
</workbook>
</file>

<file path=xl/calcChain.xml><?xml version="1.0" encoding="utf-8"?>
<calcChain xmlns="http://schemas.openxmlformats.org/spreadsheetml/2006/main">
  <c r="AO21" i="1" l="1"/>
  <c r="AO22" i="1"/>
  <c r="AO27" i="1" s="1"/>
  <c r="AO23" i="1"/>
  <c r="AO24" i="1"/>
  <c r="AO25" i="1"/>
  <c r="AO26" i="1"/>
  <c r="AO20" i="1"/>
  <c r="AN27" i="1"/>
  <c r="AL27" i="1"/>
  <c r="AL21" i="1"/>
  <c r="AL22" i="1"/>
  <c r="AL23" i="1"/>
  <c r="AL24" i="1"/>
  <c r="AL25" i="1"/>
  <c r="AL26" i="1"/>
  <c r="AL20" i="1"/>
  <c r="V27" i="1"/>
  <c r="U27" i="1"/>
  <c r="AH27" i="1"/>
  <c r="AG27" i="1"/>
  <c r="O27" i="1"/>
  <c r="T25" i="1" l="1"/>
  <c r="I25" i="1"/>
  <c r="H25" i="1"/>
  <c r="BM21" i="1"/>
  <c r="AH21" i="1"/>
  <c r="BM20" i="1" l="1"/>
  <c r="AX20" i="1"/>
  <c r="AM27" i="1" l="1"/>
</calcChain>
</file>

<file path=xl/sharedStrings.xml><?xml version="1.0" encoding="utf-8"?>
<sst xmlns="http://schemas.openxmlformats.org/spreadsheetml/2006/main" count="228" uniqueCount="186">
  <si>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</si>
  <si>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</si>
  <si>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</si>
  <si>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</si>
  <si>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</si>
  <si>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</si>
  <si>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</si>
  <si>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</si>
  <si>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</si>
  <si>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</si>
  <si>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</si>
  <si>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</si>
  <si>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</si>
  <si>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</si>
  <si>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</si>
  <si>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</si>
  <si>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</si>
  <si>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</si>
  <si>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</si>
  <si>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</si>
  <si>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</si>
  <si>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</si>
  <si>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</si>
  <si>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</si>
  <si>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</si>
  <si>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</si>
  <si>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</si>
  <si>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</si>
  <si>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</si>
  <si>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</si>
  <si>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</si>
  <si>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</si>
  <si>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</si>
  <si>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</si>
  <si>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</si>
  <si>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</si>
  <si>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</si>
  <si>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</si>
  <si>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</si>
  <si>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</si>
  <si>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</si>
  <si>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</si>
  <si>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</si>
  <si>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</si>
  <si>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</si>
  <si>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</si>
  <si>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</si>
  <si>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</si>
  <si>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</si>
  <si>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</si>
  <si>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</si>
  <si>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</si>
  <si>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</si>
  <si>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</si>
  <si>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</si>
  <si>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</si>
  <si>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</si>
  <si>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</si>
  <si>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</si>
  <si>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</si>
  <si>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</si>
  <si>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</si>
  <si>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</si>
  <si>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</si>
  <si>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</si>
  <si>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</si>
  <si>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</si>
  <si>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</si>
  <si>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</si>
  <si>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</si>
  <si>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</si>
  <si>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</si>
  <si>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</si>
  <si>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</si>
  <si>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</si>
  <si>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</si>
  <si>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</si>
  <si>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</si>
  <si>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</si>
  <si>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</si>
  <si>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</si>
  <si>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</si>
  <si>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</si>
  <si>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</si>
  <si>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</si>
  <si>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</si>
  <si>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</si>
  <si>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</si>
  <si>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</si>
  <si>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</si>
  <si>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</si>
  <si>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</si>
  <si>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</si>
  <si>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</si>
  <si>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</si>
  <si>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</si>
  <si>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</si>
  <si>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</si>
  <si>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</si>
  <si>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</si>
  <si>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</si>
  <si>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</si>
  <si>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</si>
  <si>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</si>
  <si>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</si>
  <si>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</si>
  <si>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</si>
  <si>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</si>
  <si>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</si>
  <si>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</si>
  <si>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</si>
  <si>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</si>
  <si>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</si>
  <si>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</si>
  <si>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</si>
  <si>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</si>
  <si>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</si>
  <si>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</si>
  <si>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</si>
  <si>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</si>
  <si>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</si>
  <si>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</si>
  <si>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</si>
  <si>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</si>
  <si>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</si>
  <si>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</si>
  <si>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</si>
  <si>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</si>
  <si>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</si>
  <si>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</si>
  <si>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</si>
  <si>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</si>
  <si>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</si>
  <si>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Executado até o exercício anterior</t>
  </si>
  <si>
    <t>Concluída no exercício de referência</t>
  </si>
  <si>
    <t>Em andamento no exercício de referência</t>
  </si>
  <si>
    <t>(al) = (n) - (ah) + (ag) + (ak)</t>
  </si>
  <si>
    <t>Manual de Referência - Anexos IV, VI, VII, VIII e IX</t>
  </si>
  <si>
    <t>PRESTAÇÃO DE CONTAS MENSAL - EXERCÍCIO 2022</t>
  </si>
  <si>
    <t>053/2017</t>
  </si>
  <si>
    <t>Prestação de Serviços de Locação de Veiculo tipo passeio c/ Condutor</t>
  </si>
  <si>
    <t>01/2018</t>
  </si>
  <si>
    <t>12.305</t>
  </si>
  <si>
    <t>COELHO &amp; GURGEL LTDA</t>
  </si>
  <si>
    <t>22.123.980/0001-52</t>
  </si>
  <si>
    <t>PREGÃO ELETRONICO - Lei nº 8.666/93 e 10.520/2002</t>
  </si>
  <si>
    <t>MENOR PREÇO</t>
  </si>
  <si>
    <t>RP</t>
  </si>
  <si>
    <t>-</t>
  </si>
  <si>
    <t>33 90 39 00</t>
  </si>
  <si>
    <t>TERMO ADITIVO</t>
  </si>
  <si>
    <t>I</t>
  </si>
  <si>
    <t>17.777/2021</t>
  </si>
  <si>
    <t>Locação de Equipamentos de Informatica</t>
  </si>
  <si>
    <t>I9 SOLUÇÕES DO BRASIL</t>
  </si>
  <si>
    <t>04361899/0001-29</t>
  </si>
  <si>
    <t>639/2021</t>
  </si>
  <si>
    <t>026/2020</t>
  </si>
  <si>
    <t>023/2020</t>
  </si>
  <si>
    <t>1012/2021</t>
  </si>
  <si>
    <t>PRORROGAÇÃO CONTRATUAL</t>
  </si>
  <si>
    <t>16/2017</t>
  </si>
  <si>
    <t>DERACRE</t>
  </si>
  <si>
    <t>10.520/02, 769/05, 717/15, 1.127/14 , 123/06, 13.303/16 e 8.666/93</t>
  </si>
  <si>
    <t>PRORROGAÇÃO  e ATUALIZAÇÃO CONTRATUAL</t>
  </si>
  <si>
    <t xml:space="preserve"> Executado no Exercício de referência 2022</t>
  </si>
  <si>
    <t>14.059/2018</t>
  </si>
  <si>
    <t>27.981/2016</t>
  </si>
  <si>
    <t>Prestação de serviço de locação de infra-estrutura de tecnologia da  informação datacenter</t>
  </si>
  <si>
    <t>Inexigibilidade de Licitação</t>
  </si>
  <si>
    <t>INEXIGIBILIDADE</t>
  </si>
  <si>
    <t xml:space="preserve"> SOFTPLAN E SISTEMAS LTDA</t>
  </si>
  <si>
    <t>82.845.322/0001-04</t>
  </si>
  <si>
    <t>01/2016</t>
  </si>
  <si>
    <t>26/092017</t>
  </si>
  <si>
    <t>APARELHO DE AR CONDICIONADO  SPLIT HI WAL, capacidade de 18.000Btus, ciclo frio, branca, classe A, Split hiwall, ciclo frio, alimentação (volts) 220v, Gás Refrigerante: R-4 10ª, compressor inverter, potência de Refrigeração (w) 2318, classificação Energética (INMETRO): A, três velocidades de ventilação (baixa, média, alta) e modo automático/turbo, controle da direção do ar (Para cima – Para baixo) automático, com regulagem de ventilação, swing, time, cor branca, controle remoto. Garantia do fornecedor 12(doze) meses. Inclusa a montagem com instalação elétrica e hidráulica com perfuração de parede ou laje, passagem da tubulação isolada termicamente do fluido refrigerante e da tubulação do dreno e ligação da instalação elétrica de acordo com a necessidade da instalação parede-parede para distâncias de até  05mts entre evaporadora e condensadora.</t>
  </si>
  <si>
    <t>Dispensa Licitação</t>
  </si>
  <si>
    <t>31/12/2022</t>
  </si>
  <si>
    <t>DREAM LTDA - CNPJ Nº 23.799.842.0001-50</t>
  </si>
  <si>
    <t>23.799.842/0001-50</t>
  </si>
  <si>
    <r>
      <t xml:space="preserve">IDENTIFICAÇÃO DO ÓRGÃO/ENTIDADE/FUNDO: </t>
    </r>
    <r>
      <rPr>
        <b/>
        <sz val="12"/>
        <color theme="1"/>
        <rFont val="Calibri"/>
        <family val="2"/>
        <scheme val="minor"/>
      </rPr>
      <t>PROCURADORIA GERAL DO MUNICÍPIO DE RIO BRANCO - PGM</t>
    </r>
  </si>
  <si>
    <r>
      <t xml:space="preserve">REALIZADO ATÉ O MÊS/ANO (ACUMULADO):  </t>
    </r>
    <r>
      <rPr>
        <b/>
        <sz val="12"/>
        <color theme="1"/>
        <rFont val="Calibri"/>
        <family val="2"/>
        <scheme val="minor"/>
      </rPr>
      <t>JANEIRO A MAIO/2022</t>
    </r>
  </si>
  <si>
    <r>
      <t xml:space="preserve">Data da emissão:  </t>
    </r>
    <r>
      <rPr>
        <b/>
        <sz val="12"/>
        <color theme="1"/>
        <rFont val="Calibri"/>
        <family val="2"/>
        <scheme val="minor"/>
      </rPr>
      <t>01/06/2022</t>
    </r>
  </si>
  <si>
    <t>TOTAL</t>
  </si>
  <si>
    <r>
      <t xml:space="preserve">Nome do responsável pela elaboração: </t>
    </r>
    <r>
      <rPr>
        <b/>
        <sz val="12"/>
        <color theme="1"/>
        <rFont val="Calibri"/>
        <family val="2"/>
        <scheme val="minor"/>
      </rPr>
      <t>EDILEUZA GOMES DOS REIS</t>
    </r>
  </si>
  <si>
    <r>
      <t xml:space="preserve">Nome do titular do Órgão/Entidade/Fundo (no exercício do cargo):  </t>
    </r>
    <r>
      <rPr>
        <b/>
        <sz val="12"/>
        <color theme="1"/>
        <rFont val="Calibri"/>
        <family val="2"/>
        <scheme val="minor"/>
      </rPr>
      <t>JOSENEY CORDEIRO DA COSTA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</si>
</sst>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2" fontId="2" fillId="0" borderId="46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14" fontId="0" fillId="0" borderId="15" xfId="0" applyNumberFormat="1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10" fontId="0" fillId="0" borderId="15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wrapText="1"/>
    </xf>
    <xf numFmtId="3" fontId="0" fillId="0" borderId="25" xfId="0" applyNumberFormat="1" applyFont="1" applyFill="1" applyBorder="1" applyAlignment="1">
      <alignment horizontal="left" vertical="center" wrapText="1"/>
    </xf>
    <xf numFmtId="14" fontId="0" fillId="0" borderId="25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4" fontId="5" fillId="0" borderId="0" xfId="2" applyFont="1" applyFill="1" applyAlignment="1">
      <alignment vertical="center"/>
    </xf>
    <xf numFmtId="44" fontId="6" fillId="0" borderId="0" xfId="2" applyFont="1" applyFill="1" applyAlignment="1">
      <alignment vertical="center"/>
    </xf>
    <xf numFmtId="44" fontId="5" fillId="0" borderId="0" xfId="2" applyFont="1" applyFill="1" applyAlignment="1">
      <alignment horizontal="center" vertical="center"/>
    </xf>
    <xf numFmtId="44" fontId="5" fillId="0" borderId="0" xfId="2" applyFont="1" applyFill="1" applyAlignment="1">
      <alignment horizontal="left" vertical="center"/>
    </xf>
    <xf numFmtId="44" fontId="6" fillId="0" borderId="0" xfId="2" applyFont="1" applyFill="1" applyBorder="1" applyAlignment="1">
      <alignment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 wrapText="1"/>
    </xf>
    <xf numFmtId="44" fontId="2" fillId="0" borderId="46" xfId="2" applyFont="1" applyFill="1" applyBorder="1" applyAlignment="1">
      <alignment vertical="center" wrapText="1"/>
    </xf>
    <xf numFmtId="44" fontId="2" fillId="0" borderId="0" xfId="2" applyFont="1" applyFill="1" applyBorder="1" applyAlignment="1">
      <alignment vertical="center" wrapText="1"/>
    </xf>
    <xf numFmtId="44" fontId="0" fillId="0" borderId="0" xfId="2" applyFont="1" applyFill="1" applyAlignment="1">
      <alignment vertical="center"/>
    </xf>
    <xf numFmtId="44" fontId="2" fillId="0" borderId="2" xfId="2" applyFont="1" applyFill="1" applyBorder="1" applyAlignment="1">
      <alignment horizontal="center" vertical="center" wrapText="1"/>
    </xf>
    <xf numFmtId="44" fontId="2" fillId="0" borderId="3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center" vertical="center" wrapText="1"/>
    </xf>
    <xf numFmtId="44" fontId="3" fillId="0" borderId="43" xfId="2" applyFont="1" applyFill="1" applyBorder="1" applyAlignment="1">
      <alignment horizontal="center" vertical="center" wrapText="1"/>
    </xf>
    <xf numFmtId="44" fontId="1" fillId="0" borderId="15" xfId="2" applyFont="1" applyFill="1" applyBorder="1" applyAlignment="1">
      <alignment horizontal="left" vertical="center" wrapText="1"/>
    </xf>
    <xf numFmtId="43" fontId="1" fillId="0" borderId="15" xfId="1" applyFont="1" applyFill="1" applyBorder="1" applyAlignment="1">
      <alignment horizontal="left" vertical="center"/>
    </xf>
    <xf numFmtId="44" fontId="1" fillId="0" borderId="1" xfId="2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left" vertical="center"/>
    </xf>
    <xf numFmtId="44" fontId="1" fillId="0" borderId="25" xfId="2" applyFont="1" applyFill="1" applyBorder="1" applyAlignment="1">
      <alignment horizontal="lef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152400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714374</xdr:colOff>
      <xdr:row>2</xdr:row>
      <xdr:rowOff>166687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3" y="0"/>
          <a:ext cx="60959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tabSelected="1" zoomScale="80" zoomScaleNormal="80" workbookViewId="0">
      <selection activeCell="AN25" sqref="AN25"/>
    </sheetView>
  </sheetViews>
  <sheetFormatPr defaultRowHeight="15" x14ac:dyDescent="0.25"/>
  <cols>
    <col min="1" max="1" width="6.85546875" style="53" customWidth="1"/>
    <col min="2" max="2" width="14.42578125" style="53" customWidth="1"/>
    <col min="3" max="3" width="11.7109375" style="53" customWidth="1"/>
    <col min="4" max="4" width="32.5703125" style="53" customWidth="1"/>
    <col min="5" max="5" width="17" style="53" customWidth="1"/>
    <col min="6" max="6" width="55.7109375" style="53" customWidth="1"/>
    <col min="7" max="7" width="14" style="53" bestFit="1" customWidth="1"/>
    <col min="8" max="8" width="15.5703125" style="53" customWidth="1"/>
    <col min="9" max="9" width="12" style="53" customWidth="1"/>
    <col min="10" max="10" width="11.42578125" style="53" customWidth="1"/>
    <col min="11" max="11" width="12.7109375" style="120" customWidth="1"/>
    <col min="12" max="12" width="50.140625" style="53" customWidth="1"/>
    <col min="13" max="13" width="21.5703125" style="53" customWidth="1"/>
    <col min="14" max="14" width="11.5703125" style="53" bestFit="1" customWidth="1"/>
    <col min="15" max="15" width="16.5703125" style="132" bestFit="1" customWidth="1"/>
    <col min="16" max="16" width="12" style="53" customWidth="1"/>
    <col min="17" max="17" width="11.5703125" style="53" customWidth="1"/>
    <col min="18" max="18" width="11.28515625" style="53" customWidth="1"/>
    <col min="19" max="20" width="10.5703125" style="53" customWidth="1"/>
    <col min="21" max="21" width="12.140625" style="132" customWidth="1"/>
    <col min="22" max="22" width="14" style="132" customWidth="1"/>
    <col min="23" max="23" width="13" style="53" customWidth="1"/>
    <col min="24" max="24" width="9.140625" style="53" customWidth="1"/>
    <col min="25" max="25" width="10.5703125" style="53" customWidth="1"/>
    <col min="26" max="26" width="11.5703125" style="53" bestFit="1" customWidth="1"/>
    <col min="27" max="27" width="14.7109375" style="53" customWidth="1"/>
    <col min="28" max="28" width="19.28515625" style="53" bestFit="1" customWidth="1"/>
    <col min="29" max="29" width="16.5703125" style="53" bestFit="1" customWidth="1"/>
    <col min="30" max="30" width="12.140625" style="53" customWidth="1"/>
    <col min="31" max="32" width="10.5703125" style="53" customWidth="1"/>
    <col min="33" max="33" width="12.7109375" style="132" bestFit="1" customWidth="1"/>
    <col min="34" max="34" width="10" style="132" bestFit="1" customWidth="1"/>
    <col min="35" max="35" width="12.85546875" style="53" bestFit="1" customWidth="1"/>
    <col min="36" max="37" width="10.5703125" style="53" customWidth="1"/>
    <col min="38" max="38" width="26" style="53" customWidth="1"/>
    <col min="39" max="39" width="18.7109375" style="132" customWidth="1"/>
    <col min="40" max="40" width="16.140625" style="132" customWidth="1"/>
    <col min="41" max="41" width="20.85546875" style="132" customWidth="1"/>
    <col min="42" max="44" width="11.5703125" style="53" customWidth="1"/>
    <col min="45" max="45" width="13.85546875" style="53" customWidth="1"/>
    <col min="46" max="46" width="18.7109375" style="53" bestFit="1" customWidth="1"/>
    <col min="47" max="47" width="15.140625" style="53" customWidth="1"/>
    <col min="48" max="48" width="15.7109375" style="53" customWidth="1"/>
    <col min="49" max="49" width="19.42578125" style="53" customWidth="1"/>
    <col min="50" max="50" width="13.85546875" style="53" customWidth="1"/>
    <col min="51" max="51" width="13.7109375" style="53" customWidth="1"/>
    <col min="52" max="52" width="13.28515625" style="53" customWidth="1"/>
    <col min="53" max="53" width="12.28515625" style="53" customWidth="1"/>
    <col min="54" max="54" width="9.140625" style="53"/>
    <col min="55" max="55" width="10.85546875" style="53" customWidth="1"/>
    <col min="56" max="59" width="9.140625" style="53"/>
    <col min="60" max="60" width="9.42578125" style="53" customWidth="1"/>
    <col min="61" max="61" width="14.85546875" style="53" customWidth="1"/>
    <col min="62" max="62" width="15.5703125" style="53" customWidth="1"/>
    <col min="63" max="63" width="9.140625" style="53"/>
    <col min="64" max="64" width="9.5703125" style="53" customWidth="1"/>
    <col min="65" max="65" width="10.28515625" style="53" customWidth="1"/>
    <col min="66" max="16384" width="9.140625" style="53"/>
  </cols>
  <sheetData>
    <row r="1" spans="1:65" s="80" customFormat="1" ht="15.75" x14ac:dyDescent="0.25">
      <c r="K1" s="117"/>
      <c r="O1" s="123"/>
      <c r="U1" s="123"/>
      <c r="V1" s="123"/>
      <c r="AG1" s="123"/>
      <c r="AH1" s="123"/>
      <c r="AM1" s="123"/>
      <c r="AN1" s="123"/>
      <c r="AO1" s="123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</row>
    <row r="2" spans="1:65" s="80" customFormat="1" ht="15.75" x14ac:dyDescent="0.25">
      <c r="K2" s="117"/>
      <c r="O2" s="123"/>
      <c r="U2" s="123"/>
      <c r="V2" s="123"/>
      <c r="AG2" s="123"/>
      <c r="AH2" s="123"/>
      <c r="AM2" s="123"/>
      <c r="AN2" s="123"/>
      <c r="AO2" s="123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65" s="80" customFormat="1" ht="15.75" x14ac:dyDescent="0.25">
      <c r="K3" s="117"/>
      <c r="O3" s="123"/>
      <c r="U3" s="123"/>
      <c r="V3" s="123"/>
      <c r="AG3" s="123"/>
      <c r="AH3" s="123"/>
      <c r="AM3" s="123"/>
      <c r="AN3" s="123"/>
      <c r="AO3" s="123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</row>
    <row r="4" spans="1:65" s="82" customFormat="1" ht="15.75" x14ac:dyDescent="0.25">
      <c r="A4" s="82" t="s">
        <v>50</v>
      </c>
      <c r="K4" s="117"/>
      <c r="O4" s="124"/>
      <c r="U4" s="124"/>
      <c r="V4" s="124"/>
      <c r="AG4" s="124"/>
      <c r="AH4" s="124"/>
      <c r="AM4" s="124"/>
      <c r="AN4" s="124"/>
      <c r="AO4" s="124"/>
    </row>
    <row r="5" spans="1:65" s="80" customFormat="1" ht="15.75" x14ac:dyDescent="0.25">
      <c r="B5" s="83"/>
      <c r="C5" s="83"/>
      <c r="D5" s="83"/>
      <c r="E5" s="83"/>
      <c r="F5" s="83"/>
      <c r="G5" s="83"/>
      <c r="H5" s="83"/>
      <c r="I5" s="83"/>
      <c r="J5" s="83"/>
      <c r="K5" s="117"/>
      <c r="L5" s="83"/>
      <c r="M5" s="83"/>
      <c r="N5" s="83"/>
      <c r="O5" s="125"/>
      <c r="P5" s="83"/>
      <c r="Q5" s="83"/>
      <c r="R5" s="83"/>
      <c r="S5" s="83"/>
      <c r="T5" s="83"/>
      <c r="U5" s="125"/>
      <c r="V5" s="125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125"/>
      <c r="AH5" s="125"/>
      <c r="AI5" s="83"/>
      <c r="AJ5" s="83"/>
      <c r="AK5" s="83"/>
      <c r="AL5" s="83"/>
      <c r="AM5" s="125"/>
      <c r="AN5" s="125"/>
      <c r="AO5" s="125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</row>
    <row r="6" spans="1:65" s="82" customFormat="1" ht="15.75" x14ac:dyDescent="0.25">
      <c r="A6" s="82" t="s">
        <v>138</v>
      </c>
      <c r="K6" s="117"/>
      <c r="O6" s="124"/>
      <c r="U6" s="124"/>
      <c r="V6" s="124"/>
      <c r="AG6" s="124"/>
      <c r="AH6" s="124"/>
      <c r="AM6" s="124"/>
      <c r="AN6" s="124"/>
      <c r="AO6" s="124"/>
    </row>
    <row r="7" spans="1:65" s="80" customFormat="1" ht="15.75" x14ac:dyDescent="0.25">
      <c r="A7" s="80" t="s">
        <v>104</v>
      </c>
      <c r="K7" s="117"/>
      <c r="N7" s="81"/>
      <c r="O7" s="126"/>
      <c r="P7" s="81"/>
      <c r="Q7" s="81"/>
      <c r="R7" s="81"/>
      <c r="S7" s="81"/>
      <c r="T7" s="81"/>
      <c r="U7" s="126"/>
      <c r="V7" s="126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126"/>
      <c r="AH7" s="126"/>
      <c r="AI7" s="81"/>
      <c r="AJ7" s="81"/>
      <c r="AK7" s="81"/>
      <c r="AL7" s="81"/>
      <c r="AM7" s="126"/>
      <c r="AN7" s="126"/>
      <c r="AO7" s="126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65" s="80" customFormat="1" ht="15.75" x14ac:dyDescent="0.25">
      <c r="A8" s="80" t="s">
        <v>137</v>
      </c>
      <c r="F8" s="81"/>
      <c r="G8" s="81"/>
      <c r="H8" s="81"/>
      <c r="I8" s="81"/>
      <c r="J8" s="81"/>
      <c r="K8" s="117"/>
      <c r="L8" s="81"/>
      <c r="M8" s="81"/>
      <c r="N8" s="81"/>
      <c r="O8" s="126"/>
      <c r="P8" s="81"/>
      <c r="Q8" s="81"/>
      <c r="R8" s="81"/>
      <c r="S8" s="81"/>
      <c r="T8" s="81"/>
      <c r="U8" s="126"/>
      <c r="V8" s="126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126"/>
      <c r="AH8" s="126"/>
      <c r="AI8" s="81"/>
      <c r="AJ8" s="81"/>
      <c r="AK8" s="81"/>
      <c r="AL8" s="81"/>
      <c r="AM8" s="126"/>
      <c r="AN8" s="126"/>
      <c r="AO8" s="126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</row>
    <row r="9" spans="1:65" s="80" customFormat="1" ht="15.75" x14ac:dyDescent="0.25">
      <c r="B9" s="83"/>
      <c r="C9" s="83"/>
      <c r="D9" s="83"/>
      <c r="E9" s="83"/>
      <c r="F9" s="83"/>
      <c r="G9" s="83"/>
      <c r="H9" s="83"/>
      <c r="I9" s="83"/>
      <c r="J9" s="83"/>
      <c r="K9" s="117"/>
      <c r="L9" s="83"/>
      <c r="M9" s="83"/>
      <c r="N9" s="83"/>
      <c r="O9" s="125"/>
      <c r="P9" s="83"/>
      <c r="Q9" s="83"/>
      <c r="R9" s="83"/>
      <c r="S9" s="83"/>
      <c r="T9" s="83"/>
      <c r="U9" s="125"/>
      <c r="V9" s="125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125"/>
      <c r="AH9" s="125"/>
      <c r="AI9" s="83"/>
      <c r="AJ9" s="83"/>
      <c r="AK9" s="83"/>
      <c r="AL9" s="83"/>
      <c r="AM9" s="125"/>
      <c r="AN9" s="125"/>
      <c r="AO9" s="125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</row>
    <row r="10" spans="1:65" s="80" customFormat="1" ht="15.75" x14ac:dyDescent="0.25">
      <c r="A10" s="80" t="s">
        <v>180</v>
      </c>
      <c r="K10" s="117"/>
      <c r="O10" s="123"/>
      <c r="U10" s="123"/>
      <c r="V10" s="123"/>
      <c r="AG10" s="123"/>
      <c r="AH10" s="123"/>
      <c r="AM10" s="123"/>
      <c r="AN10" s="123"/>
      <c r="AO10" s="123"/>
    </row>
    <row r="11" spans="1:65" s="80" customFormat="1" ht="15.75" x14ac:dyDescent="0.25">
      <c r="A11" s="80" t="s">
        <v>181</v>
      </c>
      <c r="K11" s="117"/>
      <c r="O11" s="123"/>
      <c r="U11" s="123"/>
      <c r="V11" s="123"/>
      <c r="AG11" s="123"/>
      <c r="AH11" s="123"/>
      <c r="AM11" s="123"/>
      <c r="AN11" s="123"/>
      <c r="AO11" s="123"/>
    </row>
    <row r="12" spans="1:65" s="80" customFormat="1" ht="15.75" x14ac:dyDescent="0.25">
      <c r="A12" s="84" t="s">
        <v>182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</row>
    <row r="13" spans="1:65" s="80" customFormat="1" ht="15.75" x14ac:dyDescent="0.25">
      <c r="B13" s="83"/>
      <c r="C13" s="83"/>
      <c r="D13" s="83"/>
      <c r="E13" s="83"/>
      <c r="F13" s="83"/>
      <c r="G13" s="83"/>
      <c r="H13" s="83"/>
      <c r="I13" s="83"/>
      <c r="J13" s="83"/>
      <c r="K13" s="117"/>
      <c r="L13" s="83"/>
      <c r="M13" s="83"/>
      <c r="N13" s="83"/>
      <c r="O13" s="125"/>
      <c r="P13" s="83"/>
      <c r="Q13" s="83"/>
      <c r="R13" s="83"/>
      <c r="S13" s="83"/>
      <c r="T13" s="83"/>
      <c r="U13" s="125"/>
      <c r="V13" s="125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125"/>
      <c r="AH13" s="125"/>
      <c r="AI13" s="83"/>
      <c r="AJ13" s="83"/>
      <c r="AK13" s="83"/>
      <c r="AL13" s="83"/>
      <c r="AM13" s="125"/>
      <c r="AN13" s="125"/>
      <c r="AO13" s="125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</row>
    <row r="14" spans="1:65" s="80" customFormat="1" ht="16.5" thickBot="1" x14ac:dyDescent="0.3">
      <c r="A14" s="85" t="s">
        <v>78</v>
      </c>
      <c r="B14" s="86"/>
      <c r="C14" s="86"/>
      <c r="D14" s="86"/>
      <c r="E14" s="86"/>
      <c r="F14" s="86"/>
      <c r="G14" s="86"/>
      <c r="H14" s="86"/>
      <c r="I14" s="86"/>
      <c r="J14" s="86"/>
      <c r="K14" s="118"/>
      <c r="L14" s="86"/>
      <c r="M14" s="86"/>
      <c r="N14" s="86"/>
      <c r="O14" s="127"/>
      <c r="P14" s="86"/>
      <c r="Q14" s="86"/>
      <c r="R14" s="86"/>
      <c r="S14" s="86"/>
      <c r="T14" s="86"/>
      <c r="U14" s="127"/>
      <c r="V14" s="127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127"/>
      <c r="AH14" s="127"/>
      <c r="AI14" s="86"/>
      <c r="AJ14" s="86"/>
      <c r="AK14" s="86"/>
      <c r="AL14" s="86"/>
      <c r="AM14" s="127"/>
      <c r="AN14" s="127"/>
      <c r="AO14" s="127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</row>
    <row r="15" spans="1:65" ht="30" customHeight="1" x14ac:dyDescent="0.25">
      <c r="A15" s="55" t="s">
        <v>53</v>
      </c>
      <c r="B15" s="2" t="s">
        <v>21</v>
      </c>
      <c r="C15" s="3"/>
      <c r="D15" s="3"/>
      <c r="E15" s="3"/>
      <c r="F15" s="3"/>
      <c r="G15" s="3"/>
      <c r="H15" s="121" t="s">
        <v>123</v>
      </c>
      <c r="I15" s="3"/>
      <c r="J15" s="122"/>
      <c r="K15" s="4" t="s">
        <v>79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 t="s">
        <v>83</v>
      </c>
      <c r="AQ15" s="6"/>
      <c r="AR15" s="6"/>
      <c r="AS15" s="7"/>
      <c r="AT15" s="7"/>
      <c r="AU15" s="8"/>
      <c r="AV15" s="9" t="s">
        <v>103</v>
      </c>
      <c r="AW15" s="4"/>
      <c r="AX15" s="4"/>
      <c r="AY15" s="4"/>
      <c r="AZ15" s="4"/>
      <c r="BA15" s="10"/>
      <c r="BB15" s="6" t="s">
        <v>80</v>
      </c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8"/>
    </row>
    <row r="16" spans="1:65" ht="15" customHeight="1" x14ac:dyDescent="0.25">
      <c r="A16" s="56"/>
      <c r="B16" s="11"/>
      <c r="C16" s="12"/>
      <c r="D16" s="12"/>
      <c r="E16" s="12"/>
      <c r="F16" s="12"/>
      <c r="G16" s="12"/>
      <c r="H16" s="13"/>
      <c r="I16" s="14"/>
      <c r="J16" s="15"/>
      <c r="K16" s="16" t="s">
        <v>51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8" t="s">
        <v>114</v>
      </c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21" t="s">
        <v>106</v>
      </c>
      <c r="AJ16" s="19"/>
      <c r="AK16" s="20"/>
      <c r="AL16" s="21" t="s">
        <v>52</v>
      </c>
      <c r="AM16" s="19"/>
      <c r="AN16" s="19"/>
      <c r="AO16" s="19"/>
      <c r="AP16" s="22" t="s">
        <v>85</v>
      </c>
      <c r="AQ16" s="18" t="s">
        <v>122</v>
      </c>
      <c r="AR16" s="17"/>
      <c r="AS16" s="23" t="s">
        <v>86</v>
      </c>
      <c r="AT16" s="23" t="s">
        <v>84</v>
      </c>
      <c r="AU16" s="24" t="s">
        <v>87</v>
      </c>
      <c r="AV16" s="25" t="s">
        <v>92</v>
      </c>
      <c r="AW16" s="26" t="s">
        <v>93</v>
      </c>
      <c r="AX16" s="26" t="s">
        <v>94</v>
      </c>
      <c r="AY16" s="26" t="s">
        <v>96</v>
      </c>
      <c r="AZ16" s="26" t="s">
        <v>95</v>
      </c>
      <c r="BA16" s="27" t="s">
        <v>96</v>
      </c>
      <c r="BB16" s="20" t="s">
        <v>1</v>
      </c>
      <c r="BC16" s="23" t="s">
        <v>58</v>
      </c>
      <c r="BD16" s="57" t="s">
        <v>62</v>
      </c>
      <c r="BE16" s="58"/>
      <c r="BF16" s="59"/>
      <c r="BG16" s="57" t="s">
        <v>65</v>
      </c>
      <c r="BH16" s="59"/>
      <c r="BI16" s="23" t="s">
        <v>134</v>
      </c>
      <c r="BJ16" s="23" t="s">
        <v>135</v>
      </c>
      <c r="BK16" s="57" t="s">
        <v>68</v>
      </c>
      <c r="BL16" s="58"/>
      <c r="BM16" s="60"/>
    </row>
    <row r="17" spans="1:65" x14ac:dyDescent="0.25">
      <c r="A17" s="56"/>
      <c r="B17" s="28"/>
      <c r="C17" s="14"/>
      <c r="D17" s="14"/>
      <c r="E17" s="14"/>
      <c r="F17" s="14"/>
      <c r="G17" s="14"/>
      <c r="H17" s="29" t="s">
        <v>121</v>
      </c>
      <c r="I17" s="29" t="s">
        <v>122</v>
      </c>
      <c r="J17" s="2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21"/>
      <c r="Y17" s="19"/>
      <c r="Z17" s="19"/>
      <c r="AA17" s="19"/>
      <c r="AB17" s="20"/>
      <c r="AC17" s="23" t="s">
        <v>105</v>
      </c>
      <c r="AD17" s="23"/>
      <c r="AE17" s="21" t="s">
        <v>108</v>
      </c>
      <c r="AF17" s="19"/>
      <c r="AG17" s="19"/>
      <c r="AH17" s="20"/>
      <c r="AI17" s="21" t="s">
        <v>107</v>
      </c>
      <c r="AJ17" s="19"/>
      <c r="AK17" s="20"/>
      <c r="AL17" s="30"/>
      <c r="AM17" s="133" t="s">
        <v>115</v>
      </c>
      <c r="AN17" s="134"/>
      <c r="AO17" s="135"/>
      <c r="AP17" s="20"/>
      <c r="AQ17" s="13"/>
      <c r="AR17" s="15"/>
      <c r="AS17" s="23"/>
      <c r="AT17" s="23"/>
      <c r="AU17" s="24"/>
      <c r="AV17" s="31"/>
      <c r="AW17" s="32"/>
      <c r="AX17" s="32"/>
      <c r="AY17" s="32"/>
      <c r="AZ17" s="32"/>
      <c r="BA17" s="33"/>
      <c r="BB17" s="20"/>
      <c r="BC17" s="23"/>
      <c r="BD17" s="61"/>
      <c r="BE17" s="62"/>
      <c r="BF17" s="63"/>
      <c r="BG17" s="61"/>
      <c r="BH17" s="63"/>
      <c r="BI17" s="23"/>
      <c r="BJ17" s="23"/>
      <c r="BK17" s="61"/>
      <c r="BL17" s="62"/>
      <c r="BM17" s="64"/>
    </row>
    <row r="18" spans="1:65" ht="45" x14ac:dyDescent="0.25">
      <c r="A18" s="56"/>
      <c r="B18" s="34" t="s">
        <v>6</v>
      </c>
      <c r="C18" s="35" t="s">
        <v>7</v>
      </c>
      <c r="D18" s="35" t="s">
        <v>0</v>
      </c>
      <c r="E18" s="35" t="s">
        <v>1</v>
      </c>
      <c r="F18" s="35" t="s">
        <v>2</v>
      </c>
      <c r="G18" s="30" t="s">
        <v>8</v>
      </c>
      <c r="H18" s="23"/>
      <c r="I18" s="35" t="s">
        <v>59</v>
      </c>
      <c r="J18" s="35" t="s">
        <v>60</v>
      </c>
      <c r="K18" s="36" t="s">
        <v>9</v>
      </c>
      <c r="L18" s="35" t="s">
        <v>3</v>
      </c>
      <c r="M18" s="35" t="s">
        <v>19</v>
      </c>
      <c r="N18" s="35" t="s">
        <v>10</v>
      </c>
      <c r="O18" s="128" t="s">
        <v>48</v>
      </c>
      <c r="P18" s="35" t="s">
        <v>14</v>
      </c>
      <c r="Q18" s="35" t="s">
        <v>13</v>
      </c>
      <c r="R18" s="35" t="s">
        <v>12</v>
      </c>
      <c r="S18" s="35" t="s">
        <v>4</v>
      </c>
      <c r="T18" s="35" t="s">
        <v>82</v>
      </c>
      <c r="U18" s="128" t="s">
        <v>54</v>
      </c>
      <c r="V18" s="128" t="s">
        <v>55</v>
      </c>
      <c r="W18" s="35" t="s">
        <v>5</v>
      </c>
      <c r="X18" s="35" t="s">
        <v>1</v>
      </c>
      <c r="Y18" s="35" t="s">
        <v>118</v>
      </c>
      <c r="Z18" s="35" t="s">
        <v>10</v>
      </c>
      <c r="AA18" s="35" t="s">
        <v>14</v>
      </c>
      <c r="AB18" s="35" t="s">
        <v>11</v>
      </c>
      <c r="AC18" s="35" t="s">
        <v>13</v>
      </c>
      <c r="AD18" s="35" t="s">
        <v>12</v>
      </c>
      <c r="AE18" s="35" t="s">
        <v>15</v>
      </c>
      <c r="AF18" s="35" t="s">
        <v>16</v>
      </c>
      <c r="AG18" s="128" t="s">
        <v>17</v>
      </c>
      <c r="AH18" s="128" t="s">
        <v>18</v>
      </c>
      <c r="AI18" s="35" t="s">
        <v>113</v>
      </c>
      <c r="AJ18" s="35" t="s">
        <v>112</v>
      </c>
      <c r="AK18" s="35" t="s">
        <v>111</v>
      </c>
      <c r="AL18" s="35" t="s">
        <v>22</v>
      </c>
      <c r="AM18" s="128" t="s">
        <v>133</v>
      </c>
      <c r="AN18" s="128" t="s">
        <v>165</v>
      </c>
      <c r="AO18" s="136" t="s">
        <v>20</v>
      </c>
      <c r="AP18" s="22"/>
      <c r="AQ18" s="37" t="s">
        <v>59</v>
      </c>
      <c r="AR18" s="37" t="s">
        <v>60</v>
      </c>
      <c r="AS18" s="23"/>
      <c r="AT18" s="23"/>
      <c r="AU18" s="24"/>
      <c r="AV18" s="38"/>
      <c r="AW18" s="29"/>
      <c r="AX18" s="29"/>
      <c r="AY18" s="29"/>
      <c r="AZ18" s="29"/>
      <c r="BA18" s="39"/>
      <c r="BB18" s="20"/>
      <c r="BC18" s="23"/>
      <c r="BD18" s="65" t="s">
        <v>59</v>
      </c>
      <c r="BE18" s="65" t="s">
        <v>60</v>
      </c>
      <c r="BF18" s="65" t="s">
        <v>61</v>
      </c>
      <c r="BG18" s="65" t="s">
        <v>63</v>
      </c>
      <c r="BH18" s="35" t="s">
        <v>64</v>
      </c>
      <c r="BI18" s="23"/>
      <c r="BJ18" s="23"/>
      <c r="BK18" s="65" t="s">
        <v>59</v>
      </c>
      <c r="BL18" s="65" t="s">
        <v>67</v>
      </c>
      <c r="BM18" s="66" t="s">
        <v>66</v>
      </c>
    </row>
    <row r="19" spans="1:65" s="72" customFormat="1" ht="15.75" thickBot="1" x14ac:dyDescent="0.3">
      <c r="A19" s="67"/>
      <c r="B19" s="40" t="s">
        <v>23</v>
      </c>
      <c r="C19" s="41" t="s">
        <v>24</v>
      </c>
      <c r="D19" s="42" t="s">
        <v>47</v>
      </c>
      <c r="E19" s="41" t="s">
        <v>25</v>
      </c>
      <c r="F19" s="41" t="s">
        <v>26</v>
      </c>
      <c r="G19" s="43" t="s">
        <v>27</v>
      </c>
      <c r="H19" s="41" t="s">
        <v>28</v>
      </c>
      <c r="I19" s="41" t="s">
        <v>29</v>
      </c>
      <c r="J19" s="41" t="s">
        <v>30</v>
      </c>
      <c r="K19" s="44" t="s">
        <v>31</v>
      </c>
      <c r="L19" s="41" t="s">
        <v>32</v>
      </c>
      <c r="M19" s="41" t="s">
        <v>33</v>
      </c>
      <c r="N19" s="41" t="s">
        <v>34</v>
      </c>
      <c r="O19" s="129" t="s">
        <v>35</v>
      </c>
      <c r="P19" s="41" t="s">
        <v>36</v>
      </c>
      <c r="Q19" s="41" t="s">
        <v>37</v>
      </c>
      <c r="R19" s="41" t="s">
        <v>38</v>
      </c>
      <c r="S19" s="41" t="s">
        <v>49</v>
      </c>
      <c r="T19" s="41" t="s">
        <v>39</v>
      </c>
      <c r="U19" s="129" t="s">
        <v>117</v>
      </c>
      <c r="V19" s="129" t="s">
        <v>40</v>
      </c>
      <c r="W19" s="41" t="s">
        <v>41</v>
      </c>
      <c r="X19" s="41" t="s">
        <v>42</v>
      </c>
      <c r="Y19" s="41" t="s">
        <v>43</v>
      </c>
      <c r="Z19" s="41" t="s">
        <v>44</v>
      </c>
      <c r="AA19" s="41" t="s">
        <v>45</v>
      </c>
      <c r="AB19" s="41" t="s">
        <v>56</v>
      </c>
      <c r="AC19" s="41" t="s">
        <v>46</v>
      </c>
      <c r="AD19" s="41" t="s">
        <v>119</v>
      </c>
      <c r="AE19" s="41" t="s">
        <v>109</v>
      </c>
      <c r="AF19" s="41" t="s">
        <v>57</v>
      </c>
      <c r="AG19" s="129" t="s">
        <v>110</v>
      </c>
      <c r="AH19" s="129" t="s">
        <v>120</v>
      </c>
      <c r="AI19" s="41" t="s">
        <v>69</v>
      </c>
      <c r="AJ19" s="41" t="s">
        <v>70</v>
      </c>
      <c r="AK19" s="41" t="s">
        <v>71</v>
      </c>
      <c r="AL19" s="41" t="s">
        <v>136</v>
      </c>
      <c r="AM19" s="129" t="s">
        <v>72</v>
      </c>
      <c r="AN19" s="137" t="s">
        <v>73</v>
      </c>
      <c r="AO19" s="129" t="s">
        <v>124</v>
      </c>
      <c r="AP19" s="45" t="s">
        <v>74</v>
      </c>
      <c r="AQ19" s="45" t="s">
        <v>75</v>
      </c>
      <c r="AR19" s="45" t="s">
        <v>76</v>
      </c>
      <c r="AS19" s="45" t="s">
        <v>77</v>
      </c>
      <c r="AT19" s="46" t="s">
        <v>81</v>
      </c>
      <c r="AU19" s="68" t="s">
        <v>88</v>
      </c>
      <c r="AV19" s="69" t="s">
        <v>89</v>
      </c>
      <c r="AW19" s="69" t="s">
        <v>90</v>
      </c>
      <c r="AX19" s="69" t="s">
        <v>97</v>
      </c>
      <c r="AY19" s="69" t="s">
        <v>91</v>
      </c>
      <c r="AZ19" s="70" t="s">
        <v>98</v>
      </c>
      <c r="BA19" s="71" t="s">
        <v>99</v>
      </c>
      <c r="BB19" s="69" t="s">
        <v>100</v>
      </c>
      <c r="BC19" s="69" t="s">
        <v>101</v>
      </c>
      <c r="BD19" s="69" t="s">
        <v>102</v>
      </c>
      <c r="BE19" s="70" t="s">
        <v>116</v>
      </c>
      <c r="BF19" s="70" t="s">
        <v>125</v>
      </c>
      <c r="BG19" s="70" t="s">
        <v>126</v>
      </c>
      <c r="BH19" s="69" t="s">
        <v>127</v>
      </c>
      <c r="BI19" s="69" t="s">
        <v>128</v>
      </c>
      <c r="BJ19" s="69" t="s">
        <v>129</v>
      </c>
      <c r="BK19" s="70" t="s">
        <v>130</v>
      </c>
      <c r="BL19" s="70" t="s">
        <v>131</v>
      </c>
      <c r="BM19" s="70" t="s">
        <v>132</v>
      </c>
    </row>
    <row r="20" spans="1:65" s="96" customFormat="1" ht="60" x14ac:dyDescent="0.25">
      <c r="A20" s="95">
        <v>1</v>
      </c>
      <c r="B20" s="97" t="s">
        <v>166</v>
      </c>
      <c r="C20" s="97" t="s">
        <v>139</v>
      </c>
      <c r="D20" s="97" t="s">
        <v>145</v>
      </c>
      <c r="E20" s="97" t="s">
        <v>146</v>
      </c>
      <c r="F20" s="114" t="s">
        <v>140</v>
      </c>
      <c r="G20" s="98" t="s">
        <v>142</v>
      </c>
      <c r="H20" s="97" t="s">
        <v>161</v>
      </c>
      <c r="I20" s="99">
        <v>43323</v>
      </c>
      <c r="J20" s="99">
        <v>43689</v>
      </c>
      <c r="K20" s="47" t="s">
        <v>141</v>
      </c>
      <c r="L20" s="114" t="s">
        <v>143</v>
      </c>
      <c r="M20" s="97" t="s">
        <v>144</v>
      </c>
      <c r="N20" s="99">
        <v>43224</v>
      </c>
      <c r="O20" s="138">
        <v>30000</v>
      </c>
      <c r="P20" s="101">
        <v>12305</v>
      </c>
      <c r="Q20" s="99">
        <v>43224</v>
      </c>
      <c r="R20" s="99">
        <v>43590</v>
      </c>
      <c r="S20" s="97" t="s">
        <v>147</v>
      </c>
      <c r="T20" s="97">
        <v>1</v>
      </c>
      <c r="U20" s="138" t="s">
        <v>148</v>
      </c>
      <c r="V20" s="138" t="s">
        <v>148</v>
      </c>
      <c r="W20" s="97" t="s">
        <v>149</v>
      </c>
      <c r="X20" s="97" t="s">
        <v>150</v>
      </c>
      <c r="Y20" s="102">
        <v>1</v>
      </c>
      <c r="Z20" s="99">
        <v>43584</v>
      </c>
      <c r="AA20" s="101">
        <v>12305</v>
      </c>
      <c r="AB20" s="97" t="s">
        <v>164</v>
      </c>
      <c r="AC20" s="99">
        <v>43590</v>
      </c>
      <c r="AD20" s="99">
        <v>43957</v>
      </c>
      <c r="AE20" s="103">
        <v>3.569E-2</v>
      </c>
      <c r="AF20" s="97"/>
      <c r="AG20" s="138">
        <v>89.23</v>
      </c>
      <c r="AH20" s="138"/>
      <c r="AI20" s="99">
        <v>43584</v>
      </c>
      <c r="AJ20" s="97"/>
      <c r="AK20" s="97"/>
      <c r="AL20" s="100">
        <f>O20-AH20+AG20+AK20</f>
        <v>30089.23</v>
      </c>
      <c r="AM20" s="138">
        <v>31070.76</v>
      </c>
      <c r="AN20" s="138">
        <v>12947</v>
      </c>
      <c r="AO20" s="138">
        <f>AM20+AN20</f>
        <v>44017.759999999995</v>
      </c>
      <c r="AP20" s="97">
        <v>16</v>
      </c>
      <c r="AQ20" s="99">
        <v>42851</v>
      </c>
      <c r="AR20" s="99">
        <v>43217</v>
      </c>
      <c r="AS20" s="101">
        <v>12050</v>
      </c>
      <c r="AT20" s="97" t="s">
        <v>162</v>
      </c>
      <c r="AU20" s="101">
        <v>12283</v>
      </c>
      <c r="AV20" s="104" t="s">
        <v>151</v>
      </c>
      <c r="AW20" s="97" t="s">
        <v>163</v>
      </c>
      <c r="AX20" s="139">
        <f>-AT11</f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0</v>
      </c>
      <c r="BD20" s="139">
        <v>0</v>
      </c>
      <c r="BE20" s="139">
        <v>0</v>
      </c>
      <c r="BF20" s="139">
        <v>0</v>
      </c>
      <c r="BG20" s="139">
        <v>0</v>
      </c>
      <c r="BH20" s="139"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f>-BD10</f>
        <v>0</v>
      </c>
    </row>
    <row r="21" spans="1:65" s="96" customFormat="1" ht="30" x14ac:dyDescent="0.25">
      <c r="A21" s="94"/>
      <c r="B21" s="88"/>
      <c r="C21" s="88"/>
      <c r="D21" s="89"/>
      <c r="E21" s="88"/>
      <c r="F21" s="115"/>
      <c r="G21" s="88"/>
      <c r="H21" s="88"/>
      <c r="I21" s="88"/>
      <c r="J21" s="88"/>
      <c r="K21" s="48"/>
      <c r="L21" s="115"/>
      <c r="M21" s="88"/>
      <c r="N21" s="88"/>
      <c r="O21" s="140"/>
      <c r="P21" s="88"/>
      <c r="Q21" s="88"/>
      <c r="R21" s="88"/>
      <c r="S21" s="88"/>
      <c r="T21" s="88"/>
      <c r="U21" s="140"/>
      <c r="V21" s="140"/>
      <c r="W21" s="88"/>
      <c r="X21" s="88"/>
      <c r="Y21" s="88">
        <v>2</v>
      </c>
      <c r="Z21" s="90">
        <v>43944</v>
      </c>
      <c r="AA21" s="91">
        <v>12791</v>
      </c>
      <c r="AB21" s="88" t="s">
        <v>160</v>
      </c>
      <c r="AC21" s="90">
        <v>43956</v>
      </c>
      <c r="AD21" s="90">
        <v>44320</v>
      </c>
      <c r="AE21" s="141"/>
      <c r="AF21" s="141"/>
      <c r="AG21" s="140">
        <v>0</v>
      </c>
      <c r="AH21" s="140">
        <f>-AA13</f>
        <v>0</v>
      </c>
      <c r="AI21" s="141"/>
      <c r="AJ21" s="141"/>
      <c r="AK21" s="141"/>
      <c r="AL21" s="100">
        <f t="shared" ref="AL21:AL26" si="0">O21-AH21+AG21+AK21</f>
        <v>0</v>
      </c>
      <c r="AM21" s="140">
        <v>0</v>
      </c>
      <c r="AN21" s="140">
        <v>0</v>
      </c>
      <c r="AO21" s="138">
        <f t="shared" ref="AO21:AO26" si="1">AM21+AN21</f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142">
        <v>0</v>
      </c>
      <c r="AW21" s="142">
        <v>0</v>
      </c>
      <c r="AX21" s="142">
        <v>0</v>
      </c>
      <c r="AY21" s="142">
        <v>0</v>
      </c>
      <c r="AZ21" s="142" t="s">
        <v>148</v>
      </c>
      <c r="BA21" s="142" t="s">
        <v>148</v>
      </c>
      <c r="BB21" s="142" t="s">
        <v>148</v>
      </c>
      <c r="BC21" s="142" t="s">
        <v>148</v>
      </c>
      <c r="BD21" s="142" t="s">
        <v>148</v>
      </c>
      <c r="BE21" s="142" t="s">
        <v>148</v>
      </c>
      <c r="BF21" s="142" t="s">
        <v>148</v>
      </c>
      <c r="BG21" s="142" t="s">
        <v>148</v>
      </c>
      <c r="BH21" s="142" t="s">
        <v>148</v>
      </c>
      <c r="BI21" s="142" t="s">
        <v>148</v>
      </c>
      <c r="BJ21" s="142" t="s">
        <v>148</v>
      </c>
      <c r="BK21" s="142" t="s">
        <v>148</v>
      </c>
      <c r="BL21" s="142">
        <v>0</v>
      </c>
      <c r="BM21" s="142">
        <f>-AY13</f>
        <v>0</v>
      </c>
    </row>
    <row r="22" spans="1:65" s="96" customFormat="1" x14ac:dyDescent="0.25">
      <c r="A22" s="94"/>
      <c r="B22" s="88"/>
      <c r="C22" s="88"/>
      <c r="D22" s="89"/>
      <c r="E22" s="88"/>
      <c r="F22" s="115"/>
      <c r="G22" s="88"/>
      <c r="H22" s="88"/>
      <c r="I22" s="88"/>
      <c r="J22" s="88"/>
      <c r="K22" s="48"/>
      <c r="L22" s="115"/>
      <c r="M22" s="88"/>
      <c r="N22" s="88"/>
      <c r="O22" s="140"/>
      <c r="P22" s="88"/>
      <c r="Q22" s="88"/>
      <c r="R22" s="88"/>
      <c r="S22" s="88"/>
      <c r="T22" s="88"/>
      <c r="U22" s="140"/>
      <c r="V22" s="140"/>
      <c r="W22" s="88"/>
      <c r="X22" s="88"/>
      <c r="Y22" s="88"/>
      <c r="Z22" s="90"/>
      <c r="AA22" s="91"/>
      <c r="AB22" s="88"/>
      <c r="AC22" s="90"/>
      <c r="AD22" s="90"/>
      <c r="AE22" s="141"/>
      <c r="AF22" s="141"/>
      <c r="AG22" s="140"/>
      <c r="AH22" s="140"/>
      <c r="AI22" s="141"/>
      <c r="AJ22" s="141"/>
      <c r="AK22" s="141"/>
      <c r="AL22" s="100">
        <f t="shared" si="0"/>
        <v>0</v>
      </c>
      <c r="AM22" s="140"/>
      <c r="AN22" s="140"/>
      <c r="AO22" s="138">
        <f t="shared" si="1"/>
        <v>0</v>
      </c>
      <c r="AP22" s="141"/>
      <c r="AQ22" s="141"/>
      <c r="AR22" s="141"/>
      <c r="AS22" s="141"/>
      <c r="AT22" s="141"/>
      <c r="AU22" s="141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</row>
    <row r="23" spans="1:65" s="96" customFormat="1" ht="30" x14ac:dyDescent="0.25">
      <c r="A23" s="94"/>
      <c r="B23" s="88"/>
      <c r="C23" s="88"/>
      <c r="D23" s="89"/>
      <c r="E23" s="88"/>
      <c r="F23" s="116"/>
      <c r="G23" s="88"/>
      <c r="H23" s="88"/>
      <c r="I23" s="88"/>
      <c r="J23" s="88"/>
      <c r="K23" s="48"/>
      <c r="L23" s="116"/>
      <c r="M23" s="88"/>
      <c r="N23" s="88"/>
      <c r="O23" s="140"/>
      <c r="P23" s="88"/>
      <c r="Q23" s="88"/>
      <c r="R23" s="88"/>
      <c r="S23" s="88"/>
      <c r="T23" s="88"/>
      <c r="U23" s="140"/>
      <c r="V23" s="140"/>
      <c r="W23" s="88"/>
      <c r="X23" s="88"/>
      <c r="Y23" s="88">
        <v>3</v>
      </c>
      <c r="Z23" s="90">
        <v>44305</v>
      </c>
      <c r="AA23" s="91">
        <v>13035</v>
      </c>
      <c r="AB23" s="88" t="s">
        <v>160</v>
      </c>
      <c r="AC23" s="90">
        <v>44321</v>
      </c>
      <c r="AD23" s="90">
        <v>44685</v>
      </c>
      <c r="AE23" s="141"/>
      <c r="AF23" s="141"/>
      <c r="AG23" s="140">
        <v>0</v>
      </c>
      <c r="AH23" s="140">
        <v>0</v>
      </c>
      <c r="AI23" s="141"/>
      <c r="AJ23" s="141"/>
      <c r="AK23" s="141"/>
      <c r="AL23" s="100">
        <f t="shared" si="0"/>
        <v>0</v>
      </c>
      <c r="AM23" s="140">
        <v>0</v>
      </c>
      <c r="AN23" s="140">
        <v>0</v>
      </c>
      <c r="AO23" s="138">
        <f t="shared" si="1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142">
        <v>0</v>
      </c>
      <c r="AW23" s="142">
        <v>0</v>
      </c>
      <c r="AX23" s="142">
        <v>0</v>
      </c>
      <c r="AY23" s="142">
        <v>0</v>
      </c>
      <c r="AZ23" s="142">
        <v>0</v>
      </c>
      <c r="BA23" s="142">
        <v>0</v>
      </c>
      <c r="BB23" s="142">
        <v>0</v>
      </c>
      <c r="BC23" s="142">
        <v>0</v>
      </c>
      <c r="BD23" s="142">
        <v>0</v>
      </c>
      <c r="BE23" s="142">
        <v>0</v>
      </c>
      <c r="BF23" s="142">
        <v>0</v>
      </c>
      <c r="BG23" s="142">
        <v>0</v>
      </c>
      <c r="BH23" s="142">
        <v>0</v>
      </c>
      <c r="BI23" s="142">
        <v>0</v>
      </c>
      <c r="BJ23" s="142">
        <v>0</v>
      </c>
      <c r="BK23" s="142">
        <v>0</v>
      </c>
      <c r="BL23" s="142">
        <v>0</v>
      </c>
      <c r="BM23" s="142">
        <v>0</v>
      </c>
    </row>
    <row r="24" spans="1:65" s="96" customFormat="1" ht="30" x14ac:dyDescent="0.25">
      <c r="A24" s="74">
        <v>2</v>
      </c>
      <c r="B24" s="88" t="s">
        <v>152</v>
      </c>
      <c r="C24" s="88" t="s">
        <v>157</v>
      </c>
      <c r="D24" s="88" t="s">
        <v>145</v>
      </c>
      <c r="E24" s="88" t="s">
        <v>146</v>
      </c>
      <c r="F24" s="88" t="s">
        <v>153</v>
      </c>
      <c r="G24" s="91">
        <v>12944</v>
      </c>
      <c r="H24" s="88" t="s">
        <v>158</v>
      </c>
      <c r="I24" s="90">
        <v>44175</v>
      </c>
      <c r="J24" s="88" t="s">
        <v>159</v>
      </c>
      <c r="K24" s="48" t="s">
        <v>156</v>
      </c>
      <c r="L24" s="88" t="s">
        <v>154</v>
      </c>
      <c r="M24" s="88" t="s">
        <v>155</v>
      </c>
      <c r="N24" s="90">
        <v>44440</v>
      </c>
      <c r="O24" s="140">
        <v>30907.200000000001</v>
      </c>
      <c r="P24" s="91">
        <v>13126</v>
      </c>
      <c r="Q24" s="90">
        <v>44440</v>
      </c>
      <c r="R24" s="90">
        <v>44561</v>
      </c>
      <c r="S24" s="88" t="s">
        <v>147</v>
      </c>
      <c r="T24" s="141">
        <v>0</v>
      </c>
      <c r="U24" s="140">
        <v>0</v>
      </c>
      <c r="V24" s="140">
        <v>0</v>
      </c>
      <c r="W24" s="88" t="s">
        <v>149</v>
      </c>
      <c r="X24" s="88" t="s">
        <v>150</v>
      </c>
      <c r="Y24" s="92">
        <v>1</v>
      </c>
      <c r="Z24" s="90">
        <v>44553</v>
      </c>
      <c r="AA24" s="91">
        <v>13194</v>
      </c>
      <c r="AB24" s="88" t="s">
        <v>160</v>
      </c>
      <c r="AC24" s="90">
        <v>44562</v>
      </c>
      <c r="AD24" s="90">
        <v>44926</v>
      </c>
      <c r="AE24" s="141"/>
      <c r="AF24" s="141"/>
      <c r="AG24" s="140">
        <v>0</v>
      </c>
      <c r="AH24" s="140">
        <v>0</v>
      </c>
      <c r="AI24" s="141"/>
      <c r="AJ24" s="141"/>
      <c r="AK24" s="141"/>
      <c r="AL24" s="100">
        <f t="shared" si="0"/>
        <v>30907.200000000001</v>
      </c>
      <c r="AM24" s="140">
        <v>7273.93</v>
      </c>
      <c r="AN24" s="140">
        <v>8728.32</v>
      </c>
      <c r="AO24" s="138">
        <f t="shared" si="1"/>
        <v>16002.25</v>
      </c>
      <c r="AP24" s="88"/>
      <c r="AQ24" s="88"/>
      <c r="AR24" s="88"/>
      <c r="AS24" s="88"/>
      <c r="AT24" s="88"/>
      <c r="AU24" s="88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</row>
    <row r="25" spans="1:65" s="96" customFormat="1" ht="45" x14ac:dyDescent="0.25">
      <c r="A25" s="74">
        <v>3</v>
      </c>
      <c r="B25" s="88" t="s">
        <v>167</v>
      </c>
      <c r="C25" s="88">
        <v>1782</v>
      </c>
      <c r="D25" s="88" t="s">
        <v>169</v>
      </c>
      <c r="E25" s="88" t="s">
        <v>170</v>
      </c>
      <c r="F25" s="88" t="s">
        <v>168</v>
      </c>
      <c r="G25" s="88" t="s">
        <v>148</v>
      </c>
      <c r="H25" s="88">
        <f>-G11</f>
        <v>0</v>
      </c>
      <c r="I25" s="88">
        <f>-F11</f>
        <v>0</v>
      </c>
      <c r="J25" s="88"/>
      <c r="K25" s="48" t="s">
        <v>173</v>
      </c>
      <c r="L25" s="88" t="s">
        <v>171</v>
      </c>
      <c r="M25" s="88" t="s">
        <v>172</v>
      </c>
      <c r="N25" s="90">
        <v>42639</v>
      </c>
      <c r="O25" s="140">
        <v>720000</v>
      </c>
      <c r="P25" s="91">
        <v>11919</v>
      </c>
      <c r="Q25" s="90">
        <v>42639</v>
      </c>
      <c r="R25" s="90">
        <v>43004</v>
      </c>
      <c r="S25" s="88" t="s">
        <v>147</v>
      </c>
      <c r="T25" s="88">
        <f>-L13</f>
        <v>0</v>
      </c>
      <c r="U25" s="140">
        <v>0</v>
      </c>
      <c r="V25" s="140">
        <v>0</v>
      </c>
      <c r="W25" s="88" t="s">
        <v>149</v>
      </c>
      <c r="X25" s="88" t="s">
        <v>150</v>
      </c>
      <c r="Y25" s="88">
        <v>1</v>
      </c>
      <c r="Z25" s="90">
        <v>43004</v>
      </c>
      <c r="AA25" s="91">
        <v>12156</v>
      </c>
      <c r="AB25" s="88" t="s">
        <v>164</v>
      </c>
      <c r="AC25" s="90" t="s">
        <v>174</v>
      </c>
      <c r="AD25" s="90">
        <v>43369</v>
      </c>
      <c r="AE25" s="93">
        <v>1.8200000000000001E-2</v>
      </c>
      <c r="AF25" s="88">
        <v>0</v>
      </c>
      <c r="AG25" s="140">
        <v>2000.02</v>
      </c>
      <c r="AH25" s="140">
        <v>0</v>
      </c>
      <c r="AI25" s="90">
        <v>43004</v>
      </c>
      <c r="AJ25" s="88"/>
      <c r="AK25" s="88"/>
      <c r="AL25" s="100">
        <f t="shared" si="0"/>
        <v>722000.02</v>
      </c>
      <c r="AM25" s="140">
        <v>973461.96</v>
      </c>
      <c r="AN25" s="140">
        <v>221733</v>
      </c>
      <c r="AO25" s="138">
        <f t="shared" si="1"/>
        <v>1195194.96</v>
      </c>
      <c r="AP25" s="88"/>
      <c r="AQ25" s="88"/>
      <c r="AR25" s="88"/>
      <c r="AS25" s="88"/>
      <c r="AT25" s="88"/>
      <c r="AU25" s="88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</row>
    <row r="26" spans="1:65" s="96" customFormat="1" ht="225.75" thickBot="1" x14ac:dyDescent="0.3">
      <c r="A26" s="75">
        <v>4</v>
      </c>
      <c r="B26" s="105"/>
      <c r="C26" s="105"/>
      <c r="D26" s="106" t="s">
        <v>176</v>
      </c>
      <c r="E26" s="105" t="s">
        <v>146</v>
      </c>
      <c r="F26" s="107" t="s">
        <v>175</v>
      </c>
      <c r="G26" s="108">
        <v>13263</v>
      </c>
      <c r="H26" s="105" t="s">
        <v>148</v>
      </c>
      <c r="I26" s="105" t="s">
        <v>148</v>
      </c>
      <c r="J26" s="109">
        <v>44684</v>
      </c>
      <c r="K26" s="49" t="s">
        <v>177</v>
      </c>
      <c r="L26" s="105" t="s">
        <v>178</v>
      </c>
      <c r="M26" s="105" t="s">
        <v>179</v>
      </c>
      <c r="N26" s="109">
        <v>44684</v>
      </c>
      <c r="O26" s="143">
        <v>6744</v>
      </c>
      <c r="P26" s="108">
        <v>13263</v>
      </c>
      <c r="Q26" s="109">
        <v>44684</v>
      </c>
      <c r="R26" s="109">
        <v>44926</v>
      </c>
      <c r="S26" s="105" t="s">
        <v>147</v>
      </c>
      <c r="T26" s="105"/>
      <c r="U26" s="143"/>
      <c r="V26" s="143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43"/>
      <c r="AH26" s="143"/>
      <c r="AI26" s="105"/>
      <c r="AJ26" s="105"/>
      <c r="AK26" s="105"/>
      <c r="AL26" s="100">
        <f t="shared" si="0"/>
        <v>6744</v>
      </c>
      <c r="AM26" s="143"/>
      <c r="AN26" s="143"/>
      <c r="AO26" s="138">
        <f t="shared" si="1"/>
        <v>0</v>
      </c>
      <c r="AP26" s="105"/>
      <c r="AQ26" s="105"/>
      <c r="AR26" s="105"/>
      <c r="AS26" s="105"/>
      <c r="AT26" s="105"/>
      <c r="AU26" s="105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</row>
    <row r="27" spans="1:65" ht="15.75" thickBot="1" x14ac:dyDescent="0.3">
      <c r="A27" s="111" t="s">
        <v>183</v>
      </c>
      <c r="B27" s="112"/>
      <c r="C27" s="112"/>
      <c r="D27" s="112"/>
      <c r="E27" s="112"/>
      <c r="F27" s="112"/>
      <c r="G27" s="50"/>
      <c r="H27" s="50"/>
      <c r="I27" s="50"/>
      <c r="J27" s="50"/>
      <c r="K27" s="119"/>
      <c r="L27" s="50"/>
      <c r="M27" s="50"/>
      <c r="N27" s="50"/>
      <c r="O27" s="130">
        <f>SUM(O20:O26)</f>
        <v>787651.2</v>
      </c>
      <c r="P27" s="50"/>
      <c r="Q27" s="50"/>
      <c r="R27" s="50"/>
      <c r="S27" s="50"/>
      <c r="T27" s="50"/>
      <c r="U27" s="130">
        <f>SUM(U20:U26)</f>
        <v>0</v>
      </c>
      <c r="V27" s="130">
        <f>SUM(V20:V26)</f>
        <v>0</v>
      </c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130">
        <f>SUM(AG20:AG26)</f>
        <v>2089.25</v>
      </c>
      <c r="AH27" s="130">
        <f>SUM(AH20:AH26)</f>
        <v>0</v>
      </c>
      <c r="AI27" s="51"/>
      <c r="AJ27" s="51"/>
      <c r="AK27" s="51"/>
      <c r="AL27" s="51">
        <f>SUM(AL20:AL26)</f>
        <v>789740.45000000007</v>
      </c>
      <c r="AM27" s="130">
        <f>SUM(AM19:AM19)</f>
        <v>0</v>
      </c>
      <c r="AN27" s="130">
        <f t="shared" ref="AN27:AO27" si="2">SUM(AN20:AN26)</f>
        <v>243408.32</v>
      </c>
      <c r="AO27" s="130">
        <f t="shared" si="2"/>
        <v>1255214.97</v>
      </c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113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7"/>
    </row>
    <row r="28" spans="1:65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131"/>
      <c r="P28" s="1"/>
      <c r="Q28" s="1"/>
      <c r="R28" s="1"/>
      <c r="S28" s="1"/>
      <c r="T28" s="1"/>
      <c r="U28" s="131"/>
      <c r="V28" s="13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31"/>
      <c r="AH28" s="131"/>
      <c r="AI28" s="52"/>
      <c r="AJ28" s="52"/>
      <c r="AK28" s="52"/>
      <c r="AL28" s="52"/>
      <c r="AM28" s="131"/>
      <c r="AN28" s="131"/>
      <c r="AO28" s="131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79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1:65" s="80" customFormat="1" ht="15.75" x14ac:dyDescent="0.25">
      <c r="A29" s="81" t="s">
        <v>184</v>
      </c>
      <c r="B29" s="81"/>
      <c r="C29" s="81"/>
      <c r="D29" s="81"/>
      <c r="K29" s="117"/>
      <c r="O29" s="123"/>
      <c r="U29" s="123"/>
      <c r="V29" s="123"/>
      <c r="AG29" s="123"/>
      <c r="AH29" s="123"/>
      <c r="AM29" s="123"/>
      <c r="AN29" s="123"/>
      <c r="AO29" s="123"/>
    </row>
    <row r="30" spans="1:65" s="80" customFormat="1" ht="15.75" x14ac:dyDescent="0.25">
      <c r="A30" s="84" t="s">
        <v>185</v>
      </c>
      <c r="B30" s="84"/>
      <c r="C30" s="84"/>
      <c r="D30" s="84"/>
      <c r="E30" s="84"/>
      <c r="F30" s="84"/>
      <c r="G30" s="84"/>
      <c r="H30" s="81"/>
      <c r="I30" s="81"/>
      <c r="J30" s="81"/>
      <c r="K30" s="117"/>
      <c r="O30" s="123"/>
      <c r="U30" s="123"/>
      <c r="V30" s="123"/>
      <c r="AG30" s="123"/>
      <c r="AH30" s="123"/>
      <c r="AM30" s="123"/>
      <c r="AN30" s="123"/>
      <c r="AO30" s="123"/>
    </row>
    <row r="31" spans="1:65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</row>
  </sheetData>
  <mergeCells count="42">
    <mergeCell ref="A27:F27"/>
    <mergeCell ref="A20:A23"/>
    <mergeCell ref="F20:F23"/>
    <mergeCell ref="H15:J16"/>
    <mergeCell ref="L20:L23"/>
    <mergeCell ref="A30:G30"/>
    <mergeCell ref="AC17:AD17"/>
    <mergeCell ref="AE17:AH17"/>
    <mergeCell ref="AI16:AK16"/>
    <mergeCell ref="AI17:AK17"/>
    <mergeCell ref="A12:BB12"/>
    <mergeCell ref="I17:J17"/>
    <mergeCell ref="H17:H18"/>
    <mergeCell ref="AW16:AW18"/>
    <mergeCell ref="AX16:AX18"/>
    <mergeCell ref="AY16:AY18"/>
    <mergeCell ref="AZ16:AZ18"/>
    <mergeCell ref="BA16:BA18"/>
    <mergeCell ref="AV16:AV18"/>
    <mergeCell ref="AP15:AU15"/>
    <mergeCell ref="K15:AO15"/>
    <mergeCell ref="AV15:BA15"/>
    <mergeCell ref="BK16:BM17"/>
    <mergeCell ref="BG16:BH17"/>
    <mergeCell ref="BD16:BF17"/>
    <mergeCell ref="AU16:AU18"/>
    <mergeCell ref="AP16:AP18"/>
    <mergeCell ref="AS16:AS18"/>
    <mergeCell ref="AT16:AT18"/>
    <mergeCell ref="AQ16:AR17"/>
    <mergeCell ref="BI16:BI18"/>
    <mergeCell ref="BJ16:BJ18"/>
    <mergeCell ref="BB15:BM15"/>
    <mergeCell ref="BB16:BB18"/>
    <mergeCell ref="BC16:BC18"/>
    <mergeCell ref="A15:A19"/>
    <mergeCell ref="AL16:AO16"/>
    <mergeCell ref="X16:AH16"/>
    <mergeCell ref="AM17:AO17"/>
    <mergeCell ref="B15:G17"/>
    <mergeCell ref="K16:W17"/>
    <mergeCell ref="X17:AB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PGM LICITAÇÕES MAI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2023-01-05T20:36:04Z</dcterms:modified>
</cp:coreProperties>
</file>