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0730" windowHeight="11160" tabRatio="788"/>
  </bookViews>
  <sheets>
    <sheet name="PGM LICITAÇÕES MAR 2023" sheetId="1" r:id="rId1"/>
  </sheets>
  <calcPr calcId="145621"/>
</workbook>
</file>

<file path=xl/calcChain.xml><?xml version="1.0" encoding="utf-8"?>
<calcChain xmlns="http://schemas.openxmlformats.org/spreadsheetml/2006/main">
  <c r="AO20" i="1" l="1"/>
  <c r="AO21" i="1"/>
  <c r="AO22" i="1"/>
  <c r="AO23" i="1"/>
  <c r="AO24" i="1"/>
  <c r="AO25" i="1"/>
  <c r="AO26" i="1"/>
  <c r="AO27" i="1"/>
  <c r="AO28" i="1"/>
  <c r="AO29" i="1"/>
  <c r="AO30" i="1"/>
  <c r="AO31" i="1"/>
  <c r="AO32" i="1"/>
  <c r="AO33" i="1"/>
  <c r="AO34" i="1"/>
  <c r="AO35" i="1"/>
  <c r="AO19" i="1"/>
  <c r="AL20" i="1"/>
  <c r="AL21" i="1"/>
  <c r="AL22" i="1"/>
  <c r="AL23" i="1"/>
  <c r="AL24" i="1"/>
  <c r="AL25" i="1"/>
  <c r="AL26" i="1"/>
  <c r="AL27" i="1"/>
  <c r="AL28" i="1"/>
  <c r="AL29" i="1"/>
  <c r="AL30" i="1"/>
  <c r="AL31" i="1"/>
  <c r="AL32" i="1"/>
  <c r="AL33" i="1"/>
  <c r="AL34" i="1"/>
  <c r="AL35" i="1"/>
  <c r="AL19" i="1"/>
  <c r="AN36" i="1"/>
  <c r="AM36" i="1"/>
  <c r="AK36" i="1"/>
  <c r="AH36" i="1"/>
  <c r="AG36" i="1"/>
  <c r="V36" i="1"/>
  <c r="U36" i="1"/>
  <c r="O36" i="1"/>
  <c r="AL36" i="1" l="1"/>
  <c r="AW30" i="1"/>
  <c r="AO36" i="1"/>
  <c r="T25" i="1"/>
  <c r="I25" i="1"/>
  <c r="H25" i="1"/>
  <c r="BM20" i="1"/>
  <c r="AH20" i="1"/>
  <c r="BM19" i="1"/>
  <c r="AX19" i="1"/>
</calcChain>
</file>

<file path=xl/sharedStrings.xml><?xml version="1.0" encoding="utf-8"?>
<sst xmlns="http://schemas.openxmlformats.org/spreadsheetml/2006/main" count="327" uniqueCount="234">
  <si>
    <t xml:space="preserve">Modalidade </t>
  </si>
  <si>
    <t>Tipo</t>
  </si>
  <si>
    <t>Objeto</t>
  </si>
  <si>
    <t>Parte Contratada</t>
  </si>
  <si>
    <t>Fonte de Recursos</t>
  </si>
  <si>
    <t>Elemento de Despesa</t>
  </si>
  <si>
    <t>Nº Processo Administrativo</t>
  </si>
  <si>
    <t>Nº da Licitação</t>
  </si>
  <si>
    <t>Nº DOE da publicação do Edital</t>
  </si>
  <si>
    <t>Nº Contrato</t>
  </si>
  <si>
    <t>Data da assinatura</t>
  </si>
  <si>
    <t>Motivo da alteração</t>
  </si>
  <si>
    <t>Término da vigência</t>
  </si>
  <si>
    <t>Início da vigência</t>
  </si>
  <si>
    <t>Nº DOE da publicação do Extrato</t>
  </si>
  <si>
    <t>% de acréscimo</t>
  </si>
  <si>
    <t>% de supressão</t>
  </si>
  <si>
    <t>Valor do acréscimo</t>
  </si>
  <si>
    <t>Valor da supressão</t>
  </si>
  <si>
    <t>CNPJ/CPF da Parte Contratada</t>
  </si>
  <si>
    <t xml:space="preserve">Total Acumulado </t>
  </si>
  <si>
    <t>Especificações da Licitação</t>
  </si>
  <si>
    <t>Valor do Contrato após alteração</t>
  </si>
  <si>
    <t>(a)</t>
  </si>
  <si>
    <t>(b)</t>
  </si>
  <si>
    <t>(d)</t>
  </si>
  <si>
    <t>(e)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</si>
  <si>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</si>
  <si>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</si>
  <si>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</si>
  <si>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</si>
  <si>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</si>
  <si>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</si>
  <si>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</si>
  <si>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</si>
  <si>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</si>
  <si>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</t>
  </si>
  <si>
    <t>(p)</t>
  </si>
  <si>
    <t>(q)</t>
  </si>
  <si>
    <t>(s)</t>
  </si>
  <si>
    <t>(u)</t>
  </si>
  <si>
    <t>(v)</t>
  </si>
  <si>
    <t>(x)</t>
  </si>
  <si>
    <t>(y)</t>
  </si>
  <si>
    <t>(z)</t>
  </si>
  <si>
    <t>(aa)</t>
  </si>
  <si>
    <t>(ac)</t>
  </si>
  <si>
    <t>(c )</t>
  </si>
  <si>
    <t>Valor contratado</t>
  </si>
  <si>
    <t>(r )</t>
  </si>
  <si>
    <t>PODER EXECUTIVO MUNICIPAL</t>
  </si>
  <si>
    <t>Especificações do Contrato</t>
  </si>
  <si>
    <t xml:space="preserve">Execução Financeira </t>
  </si>
  <si>
    <t>Seq</t>
  </si>
  <si>
    <t>Parte Concedente</t>
  </si>
  <si>
    <t>Contrapartida</t>
  </si>
  <si>
    <t>(ab)</t>
  </si>
  <si>
    <t>(af)</t>
  </si>
  <si>
    <t>Forma de execução</t>
  </si>
  <si>
    <t>Início</t>
  </si>
  <si>
    <t>Término</t>
  </si>
  <si>
    <t>%</t>
  </si>
  <si>
    <t>Prazo de execução</t>
  </si>
  <si>
    <t>Nº</t>
  </si>
  <si>
    <t>Data ciência</t>
  </si>
  <si>
    <t>Ordem de Serviço</t>
  </si>
  <si>
    <t>Motivo</t>
  </si>
  <si>
    <t>Reinício</t>
  </si>
  <si>
    <t>Paralisações</t>
  </si>
  <si>
    <t>(ai)</t>
  </si>
  <si>
    <t>(aj)</t>
  </si>
  <si>
    <t>(ak)</t>
  </si>
  <si>
    <t>(am)</t>
  </si>
  <si>
    <t>(an)</t>
  </si>
  <si>
    <t>(ap)</t>
  </si>
  <si>
    <t>(aq)</t>
  </si>
  <si>
    <t>(ar)</t>
  </si>
  <si>
    <t>(as)</t>
  </si>
  <si>
    <t xml:space="preserve"> DEMONSTRATIVO DE LICITAÇÕES, CONTRATOS  E OBRAS CONTRATADAS</t>
  </si>
  <si>
    <t>Contrato e Termo Aditivo</t>
  </si>
  <si>
    <t>Especificação de obras e serviços de engenharia</t>
  </si>
  <si>
    <t>(at)</t>
  </si>
  <si>
    <t>Nº do Convênio/Contrato</t>
  </si>
  <si>
    <t>Adesão a Registro de Preços</t>
  </si>
  <si>
    <t>Órgão Gerenciador</t>
  </si>
  <si>
    <t>Nº da Ata</t>
  </si>
  <si>
    <t>Nº do DOE de publicação da Ata</t>
  </si>
  <si>
    <t>Nº do DOE de publicação do extrato da Ata</t>
  </si>
  <si>
    <t>(au)</t>
  </si>
  <si>
    <t>(av)</t>
  </si>
  <si>
    <t>(ax)</t>
  </si>
  <si>
    <t>(az)</t>
  </si>
  <si>
    <t>Enquadramento</t>
  </si>
  <si>
    <t>Fundamentação Legal</t>
  </si>
  <si>
    <t>Nº do DOE de publicação da autorização</t>
  </si>
  <si>
    <t>Nº do DOE de publicação da ratificação</t>
  </si>
  <si>
    <t>Data do DOE</t>
  </si>
  <si>
    <t>(ay)</t>
  </si>
  <si>
    <t>(ba)</t>
  </si>
  <si>
    <t>(bb)</t>
  </si>
  <si>
    <t>(bc)</t>
  </si>
  <si>
    <t>(bd)</t>
  </si>
  <si>
    <t>(be)</t>
  </si>
  <si>
    <t>Dispensa ou Inexigibilidade de Licitação</t>
  </si>
  <si>
    <t>RESOLUÇÃO Nº 87, DE 28 DE NOVEMBRO DE 2013 - TRIBUNAL DE CONTAS DO ESTADO DO ACRE</t>
  </si>
  <si>
    <t>Art. 57 - LF nº 8.666/93</t>
  </si>
  <si>
    <t>Apostilamento</t>
  </si>
  <si>
    <t>Art. 65, § 8º - LF nº 8.666/93</t>
  </si>
  <si>
    <t>Art. 65, caput e §§ 1º a 6º - LF nº 8.666/93</t>
  </si>
  <si>
    <t>(ae)</t>
  </si>
  <si>
    <t>(ag)</t>
  </si>
  <si>
    <t>Valor do reajuste</t>
  </si>
  <si>
    <t>% de reajuste</t>
  </si>
  <si>
    <t>Data da concessão do reajuste</t>
  </si>
  <si>
    <t>Especificações de Termo Aditivo ou Termo de Apostilamento</t>
  </si>
  <si>
    <t>(bf)</t>
  </si>
  <si>
    <t>(t)</t>
  </si>
  <si>
    <t xml:space="preserve">Nº do Termo </t>
  </si>
  <si>
    <t>(ad)</t>
  </si>
  <si>
    <t>(ah)</t>
  </si>
  <si>
    <t>Nº da Ata de Registro de Preços</t>
  </si>
  <si>
    <t>Vigência da Ata</t>
  </si>
  <si>
    <t>Registro de Preços</t>
  </si>
  <si>
    <t>(ao) = (am) + (an)</t>
  </si>
  <si>
    <t>(bg)</t>
  </si>
  <si>
    <t>(bh)</t>
  </si>
  <si>
    <t>(bi)</t>
  </si>
  <si>
    <t>(bj)</t>
  </si>
  <si>
    <t>(bk)</t>
  </si>
  <si>
    <t>(bl)</t>
  </si>
  <si>
    <t>(bm)</t>
  </si>
  <si>
    <t>(bn)</t>
  </si>
  <si>
    <t>Concluída no exercício de referência</t>
  </si>
  <si>
    <t>Em andamento no exercício de referência</t>
  </si>
  <si>
    <t>(al) = (n) - (ah) + (ag) + (ak)</t>
  </si>
  <si>
    <t>Manual de Referência - Anexos IV, VI, VII, VIII e IX</t>
  </si>
  <si>
    <t>Nome do responsável pela elaboração: EDILEUZA GOMES DOS REIS</t>
  </si>
  <si>
    <t>Nome do titular do Órgão/Entidade/Fundo (no exercício do cargo):  JOSENEY CORDEIRO DA COSTA</t>
  </si>
  <si>
    <t>053/2017</t>
  </si>
  <si>
    <t>Prestação de Serviços de Locação de Veiculo tipo passeio c/ Condutor</t>
  </si>
  <si>
    <t>01/2018</t>
  </si>
  <si>
    <t>12.305</t>
  </si>
  <si>
    <t>COELHO &amp; GURGEL LTDA</t>
  </si>
  <si>
    <t>22.123.980/0001-52</t>
  </si>
  <si>
    <t>PREGÃO ELETRONICO - Lei nº 8.666/93 e 10.520/2002</t>
  </si>
  <si>
    <t>MENOR PREÇO</t>
  </si>
  <si>
    <t>RP</t>
  </si>
  <si>
    <t>-</t>
  </si>
  <si>
    <t>33 90 39 00</t>
  </si>
  <si>
    <t>TERMO ADITIVO</t>
  </si>
  <si>
    <t>17.777/2021</t>
  </si>
  <si>
    <t>Locação de Equipamentos de Informatica</t>
  </si>
  <si>
    <t>I9 SOLUÇÕES DO BRASIL</t>
  </si>
  <si>
    <t>639/2021</t>
  </si>
  <si>
    <t>026/2020</t>
  </si>
  <si>
    <t>023/2020</t>
  </si>
  <si>
    <t>1012/2021</t>
  </si>
  <si>
    <t>PRORROGAÇÃO CONTRATUAL</t>
  </si>
  <si>
    <t>16/2017</t>
  </si>
  <si>
    <t>DERACRE</t>
  </si>
  <si>
    <t>10.520/02, 769/05, 717/15, 1.127/14 , 123/06, 13.303/16 e 8.666/93</t>
  </si>
  <si>
    <t>PRORROGAÇÃO  e ATUALIZAÇÃO CONTRATUAL</t>
  </si>
  <si>
    <t xml:space="preserve"> Executado no Exercício de referência 2022</t>
  </si>
  <si>
    <t>14.059/2018</t>
  </si>
  <si>
    <t>27.981/2016</t>
  </si>
  <si>
    <t>Prestação de serviço de locação de infra-estrutura de tecnologia da  informação datacenter</t>
  </si>
  <si>
    <t>Inexigibilidade de Licitação</t>
  </si>
  <si>
    <t>INEXIGIBILIDADE</t>
  </si>
  <si>
    <t xml:space="preserve"> SOFTPLAN E SISTEMAS LTDA</t>
  </si>
  <si>
    <t>82.845.322/0001-04</t>
  </si>
  <si>
    <t>01/2016</t>
  </si>
  <si>
    <t>26/092017</t>
  </si>
  <si>
    <t>APARELHO DE AR CONDICIONADO  SPLIT HI WAL, capacidade de 18.000Btus, ciclo frio, branca, classe A, Split hiwall, ciclo frio, alimentação (volts) 220v, Gás Refrigerante: R-4 10ª, compressor inverter, potência de Refrigeração (w) 2318, classificação Energética (INMETRO): A, três velocidades de ventilação (baixa, média, alta) e modo automático/turbo, controle da direção do ar (Para cima – Para baixo) automático, com regulagem de ventilação, swing, time, cor branca, controle remoto. Garantia do fornecedor 12(doze) meses. Inclusa a montagem com instalação elétrica e hidráulica com perfuração de parede ou laje, passagem da tubulação isolada termicamente do fluido refrigerante e da tubulação do dreno e ligação da instalação elétrica de acordo com a necessidade da instalação parede-parede para distâncias de até  05mts entre evaporadora e condensadora.</t>
  </si>
  <si>
    <t>Dispensa Licitação</t>
  </si>
  <si>
    <t>31/12/2022</t>
  </si>
  <si>
    <t>23.799.842/0001-50</t>
  </si>
  <si>
    <t>13.874/2022</t>
  </si>
  <si>
    <t>ACRE JET INFORMATICA</t>
  </si>
  <si>
    <t>06.082.078/0001-89</t>
  </si>
  <si>
    <t>33 90 30 00</t>
  </si>
  <si>
    <t>20.877/2022</t>
  </si>
  <si>
    <t xml:space="preserve">Adesão ao Regeistro de Preços </t>
  </si>
  <si>
    <t>aquisição de Matérias Permanentes (mobiliários de escritório), para atender as necessidades da  Procuradoria Geral – PGM  do MRB.</t>
  </si>
  <si>
    <t>891/2022</t>
  </si>
  <si>
    <t xml:space="preserve">S.V. NOGUEIRA EIRELI  </t>
  </si>
  <si>
    <t xml:space="preserve"> 02.799.522/0001-20</t>
  </si>
  <si>
    <t>44 90 52 00</t>
  </si>
  <si>
    <t>Aquisição de suprimento de informática 08(oito) fontes de alimentação, que terá a finalidade de recuperar computadores que estavam obsoletos na PGM</t>
  </si>
  <si>
    <t>890/2022</t>
  </si>
  <si>
    <t>PLP SOLUÇÕES E COMERCIO EIRELI</t>
  </si>
  <si>
    <t>36.073.412/0001-07</t>
  </si>
  <si>
    <t>15/0/8/2022</t>
  </si>
  <si>
    <t>520/2022</t>
  </si>
  <si>
    <t>443/2022</t>
  </si>
  <si>
    <t>13.367/2022</t>
  </si>
  <si>
    <t>Constitui objeto do presente CONTRATO a contratação de empresa para a prestação de serviços de Locação de Estações de Trabalho do Tipo II, Tipo III e locação de Nobreak 600VA, com manutenção e substituição de peças defeituosas por conta da contratada, bem como a respectiva manutenção preventiva</t>
  </si>
  <si>
    <t>975/2022</t>
  </si>
  <si>
    <t>04.361.899/0001-29</t>
  </si>
  <si>
    <t>04.090.759/0001-63</t>
  </si>
  <si>
    <t xml:space="preserve">J.W.C. MULTISERVIÇOS LTDA </t>
  </si>
  <si>
    <t>Aquisição de Suprimento de Informatica (cartuchos, extrator de grampos tipo espatula em metal e fita adesiva transparente larga medindo 25mmx50mm), visando suprir as necessidades da PGM</t>
  </si>
  <si>
    <t>27.623/2022</t>
  </si>
  <si>
    <t>28.485/2022</t>
  </si>
  <si>
    <t>2111</t>
  </si>
  <si>
    <t>Contratação de Empresa para aquisição de 02(dois) ar condicionados de 24btu's e 36.000btu's, atendendo as necessidades das unidades da Procuradoria Geral do Municipio de Rio Branco</t>
  </si>
  <si>
    <t>28.508/2022</t>
  </si>
  <si>
    <t>081/2022</t>
  </si>
  <si>
    <t>515</t>
  </si>
  <si>
    <t>28.472.036/0001-97</t>
  </si>
  <si>
    <t xml:space="preserve">MVP ELETRODOMÉSTICOS E EQUIPAMENTOS EIRELI </t>
  </si>
  <si>
    <t>27.053/2022</t>
  </si>
  <si>
    <t>023/2022</t>
  </si>
  <si>
    <t>Contratação de Empresa para prestação de serviços de locação de veículos com condutor do tipo motocicleta.</t>
  </si>
  <si>
    <t>13394/2022</t>
  </si>
  <si>
    <t>2094</t>
  </si>
  <si>
    <t>WO PEREIRA- EIRELI                                   18.765.432/0001-59</t>
  </si>
  <si>
    <t>18.765.432/0001-59</t>
  </si>
  <si>
    <t>13.423/2022</t>
  </si>
  <si>
    <t>009/2022</t>
  </si>
  <si>
    <t>13423/2023</t>
  </si>
  <si>
    <t>PRORROGAÇÃO  E REEQUILIBRIO CONTRATUAL</t>
  </si>
  <si>
    <t>31.093/2011</t>
  </si>
  <si>
    <t>59/2022</t>
  </si>
  <si>
    <t>Aquisição de 02(dois) Aparelhos de Ar condicionado de 18.000 BTU1s</t>
  </si>
  <si>
    <t>13451/2023</t>
  </si>
  <si>
    <t>12/2022</t>
  </si>
  <si>
    <t>Executado no execicio de 2023</t>
  </si>
  <si>
    <t>PRESTAÇÃO DE CONTAS MENSAL - EXERCÍCIO 2023</t>
  </si>
  <si>
    <t>Data da emissão:  31 DE MARÇO DE 2023</t>
  </si>
  <si>
    <r>
      <t xml:space="preserve">Contratação de empresa para prestação de serviço terceirizado e continuado de </t>
    </r>
    <r>
      <rPr>
        <b/>
        <sz val="10"/>
        <rFont val="Calibri"/>
        <family val="2"/>
        <scheme val="minor"/>
      </rPr>
      <t>apoio operacional e administrativo</t>
    </r>
    <r>
      <rPr>
        <sz val="10"/>
        <rFont val="Calibri"/>
        <family val="2"/>
        <scheme val="minor"/>
      </rPr>
      <t>, com disponibilização de mão de obra em regime de dedicação exclusiva, a serem executados no âmbito da Procuradoria Geral do Município – PGM.</t>
    </r>
  </si>
  <si>
    <r>
      <t xml:space="preserve">IDENTIFICAÇÃO DO ÓRGÃO/ENTIDADE/FUNDO:  </t>
    </r>
    <r>
      <rPr>
        <b/>
        <sz val="11"/>
        <rFont val="Calibri"/>
        <family val="2"/>
        <scheme val="minor"/>
      </rPr>
      <t>PROCURADORIA GERAL DO MRB - PGM</t>
    </r>
  </si>
  <si>
    <r>
      <t xml:space="preserve">REALIZADO ATÉ O MÊS/ANO (ACUMULADO): </t>
    </r>
    <r>
      <rPr>
        <b/>
        <sz val="11"/>
        <rFont val="Calibri"/>
        <family val="2"/>
        <scheme val="minor"/>
      </rPr>
      <t>JANEIRO A MARÇO DE 2023</t>
    </r>
  </si>
  <si>
    <t>TOTAL</t>
  </si>
  <si>
    <t>DREAM LTDA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</si>
</sst>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04">
    <xf numFmtId="0" fontId="0" fillId="0" borderId="0" xfId="0"/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4" fontId="3" fillId="0" borderId="6" xfId="0" applyNumberFormat="1" applyFont="1" applyFill="1" applyBorder="1" applyAlignment="1">
      <alignment horizontal="center" vertical="center" wrapText="1"/>
    </xf>
    <xf numFmtId="3" fontId="3" fillId="0" borderId="6" xfId="0" applyNumberFormat="1" applyFont="1" applyFill="1" applyBorder="1" applyAlignment="1">
      <alignment horizontal="center" vertical="center" wrapText="1"/>
    </xf>
    <xf numFmtId="10" fontId="3" fillId="0" borderId="6" xfId="0" applyNumberFormat="1" applyFont="1" applyFill="1" applyBorder="1" applyAlignment="1">
      <alignment horizontal="center" vertical="center" wrapText="1"/>
    </xf>
    <xf numFmtId="43" fontId="3" fillId="0" borderId="6" xfId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0" fontId="3" fillId="0" borderId="1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14" fontId="3" fillId="0" borderId="10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Alignment="1">
      <alignment vertical="center"/>
    </xf>
    <xf numFmtId="0" fontId="2" fillId="0" borderId="12" xfId="0" applyFont="1" applyFill="1" applyBorder="1" applyAlignment="1">
      <alignment vertical="center" wrapText="1"/>
    </xf>
    <xf numFmtId="2" fontId="2" fillId="0" borderId="12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2" fontId="2" fillId="0" borderId="0" xfId="0" applyNumberFormat="1" applyFont="1" applyFill="1" applyAlignment="1">
      <alignment vertical="center" wrapText="1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 wrapText="1"/>
    </xf>
    <xf numFmtId="0" fontId="3" fillId="0" borderId="6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43" fontId="3" fillId="0" borderId="1" xfId="1" applyFont="1" applyFill="1" applyBorder="1" applyAlignment="1">
      <alignment horizontal="center" vertical="center" wrapText="1"/>
    </xf>
    <xf numFmtId="43" fontId="3" fillId="0" borderId="1" xfId="1" applyFont="1" applyFill="1" applyBorder="1" applyAlignment="1">
      <alignment vertical="center" wrapText="1"/>
    </xf>
    <xf numFmtId="4" fontId="3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/>
    </xf>
    <xf numFmtId="49" fontId="2" fillId="0" borderId="1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44" fontId="4" fillId="0" borderId="0" xfId="2" applyFont="1" applyFill="1" applyAlignment="1">
      <alignment vertical="center"/>
    </xf>
    <xf numFmtId="44" fontId="5" fillId="0" borderId="0" xfId="2" applyFont="1" applyFill="1" applyAlignment="1">
      <alignment vertical="center"/>
    </xf>
    <xf numFmtId="44" fontId="4" fillId="0" borderId="0" xfId="2" applyFont="1" applyFill="1" applyAlignment="1">
      <alignment horizontal="center" vertical="center"/>
    </xf>
    <xf numFmtId="44" fontId="4" fillId="0" borderId="0" xfId="2" applyFont="1" applyFill="1" applyAlignment="1">
      <alignment horizontal="left" vertical="center"/>
    </xf>
    <xf numFmtId="44" fontId="5" fillId="0" borderId="0" xfId="2" applyFont="1" applyFill="1" applyAlignment="1">
      <alignment vertical="center" wrapText="1"/>
    </xf>
    <xf numFmtId="44" fontId="2" fillId="0" borderId="1" xfId="2" applyFont="1" applyFill="1" applyBorder="1" applyAlignment="1">
      <alignment horizontal="center" vertical="center" wrapText="1"/>
    </xf>
    <xf numFmtId="44" fontId="2" fillId="0" borderId="4" xfId="2" applyFont="1" applyFill="1" applyBorder="1" applyAlignment="1">
      <alignment horizontal="center" vertical="center" wrapText="1"/>
    </xf>
    <xf numFmtId="44" fontId="3" fillId="0" borderId="6" xfId="2" applyFont="1" applyFill="1" applyBorder="1" applyAlignment="1">
      <alignment horizontal="center" vertical="center" wrapText="1"/>
    </xf>
    <xf numFmtId="44" fontId="3" fillId="0" borderId="1" xfId="2" applyFont="1" applyFill="1" applyBorder="1" applyAlignment="1">
      <alignment horizontal="center" vertical="center" wrapText="1"/>
    </xf>
    <xf numFmtId="44" fontId="3" fillId="0" borderId="1" xfId="2" applyFont="1" applyFill="1" applyBorder="1" applyAlignment="1">
      <alignment horizontal="right" vertical="center" wrapText="1"/>
    </xf>
    <xf numFmtId="44" fontId="3" fillId="0" borderId="10" xfId="2" applyFont="1" applyFill="1" applyBorder="1" applyAlignment="1">
      <alignment horizontal="right" vertical="center" wrapText="1"/>
    </xf>
    <xf numFmtId="44" fontId="2" fillId="0" borderId="12" xfId="2" applyFont="1" applyFill="1" applyBorder="1" applyAlignment="1">
      <alignment vertical="center" wrapText="1"/>
    </xf>
    <xf numFmtId="44" fontId="2" fillId="0" borderId="0" xfId="2" applyFont="1" applyFill="1" applyAlignment="1">
      <alignment vertical="center" wrapText="1"/>
    </xf>
    <xf numFmtId="44" fontId="2" fillId="0" borderId="0" xfId="2" applyFont="1" applyFill="1" applyAlignment="1">
      <alignment vertical="center"/>
    </xf>
    <xf numFmtId="44" fontId="3" fillId="0" borderId="0" xfId="2" applyFont="1" applyFill="1" applyAlignment="1">
      <alignment vertical="center"/>
    </xf>
    <xf numFmtId="44" fontId="3" fillId="0" borderId="1" xfId="2" applyFont="1" applyFill="1" applyBorder="1" applyAlignment="1">
      <alignment vertical="center" wrapText="1"/>
    </xf>
    <xf numFmtId="44" fontId="3" fillId="0" borderId="10" xfId="2" applyFont="1" applyFill="1" applyBorder="1" applyAlignment="1">
      <alignment horizontal="center" vertical="center" wrapText="1"/>
    </xf>
    <xf numFmtId="44" fontId="2" fillId="0" borderId="1" xfId="2" applyFont="1" applyFill="1" applyBorder="1" applyAlignment="1">
      <alignment horizontal="center" vertical="center" wrapText="1"/>
    </xf>
    <xf numFmtId="44" fontId="3" fillId="0" borderId="6" xfId="2" applyFont="1" applyFill="1" applyBorder="1" applyAlignment="1">
      <alignment horizontal="right" vertical="center" wrapText="1"/>
    </xf>
    <xf numFmtId="44" fontId="3" fillId="0" borderId="6" xfId="2" applyFont="1" applyFill="1" applyBorder="1" applyAlignment="1">
      <alignment vertical="center" wrapText="1"/>
    </xf>
    <xf numFmtId="44" fontId="3" fillId="0" borderId="10" xfId="2" applyFont="1" applyFill="1" applyBorder="1" applyAlignment="1">
      <alignment vertical="center" wrapText="1"/>
    </xf>
    <xf numFmtId="43" fontId="3" fillId="0" borderId="1" xfId="1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</cellXfs>
  <cellStyles count="3">
    <cellStyle name="Moeda" xfId="2" builtinId="4"/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981075</xdr:colOff>
      <xdr:row>0</xdr:row>
      <xdr:rowOff>85725</xdr:rowOff>
    </xdr:from>
    <xdr:to>
      <xdr:col>11</xdr:col>
      <xdr:colOff>981075</xdr:colOff>
      <xdr:row>2</xdr:row>
      <xdr:rowOff>161925</xdr:rowOff>
    </xdr:to>
    <xdr:pic>
      <xdr:nvPicPr>
        <xdr:cNvPr id="2" name="Imagem 1" descr="pmrb_evandro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86575" y="85725"/>
          <a:ext cx="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134241</xdr:colOff>
      <xdr:row>0</xdr:row>
      <xdr:rowOff>21081</xdr:rowOff>
    </xdr:from>
    <xdr:to>
      <xdr:col>1</xdr:col>
      <xdr:colOff>695325</xdr:colOff>
      <xdr:row>2</xdr:row>
      <xdr:rowOff>142874</xdr:rowOff>
    </xdr:to>
    <xdr:pic>
      <xdr:nvPicPr>
        <xdr:cNvPr id="3" name="Imagem 2" descr="pmrb_evandro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5716" y="21081"/>
          <a:ext cx="561084" cy="5027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41"/>
  <sheetViews>
    <sheetView tabSelected="1" topLeftCell="A28" zoomScaleNormal="100" workbookViewId="0">
      <selection activeCell="A25" sqref="A25"/>
    </sheetView>
  </sheetViews>
  <sheetFormatPr defaultRowHeight="12.75" x14ac:dyDescent="0.25"/>
  <cols>
    <col min="1" max="1" width="5.5703125" style="1" customWidth="1"/>
    <col min="2" max="2" width="12.5703125" style="1" bestFit="1" customWidth="1"/>
    <col min="3" max="3" width="8.7109375" style="1" bestFit="1" customWidth="1"/>
    <col min="4" max="4" width="32.5703125" style="1" customWidth="1"/>
    <col min="5" max="5" width="14" style="1" bestFit="1" customWidth="1"/>
    <col min="6" max="6" width="55.7109375" style="2" customWidth="1"/>
    <col min="7" max="7" width="11.42578125" style="1" bestFit="1" customWidth="1"/>
    <col min="8" max="8" width="11.7109375" style="1" customWidth="1"/>
    <col min="9" max="10" width="10.42578125" style="1" bestFit="1" customWidth="1"/>
    <col min="11" max="11" width="10.5703125" style="3" bestFit="1" customWidth="1"/>
    <col min="12" max="12" width="38.140625" style="54" customWidth="1"/>
    <col min="13" max="13" width="19.85546875" style="1" customWidth="1"/>
    <col min="14" max="14" width="12.28515625" style="1" customWidth="1"/>
    <col min="15" max="15" width="14.7109375" style="95" customWidth="1"/>
    <col min="16" max="16" width="12" style="1" customWidth="1"/>
    <col min="17" max="17" width="11.5703125" style="1" customWidth="1"/>
    <col min="18" max="18" width="11.28515625" style="1" customWidth="1"/>
    <col min="19" max="20" width="10.5703125" style="1" customWidth="1"/>
    <col min="21" max="21" width="12.140625" style="95" customWidth="1"/>
    <col min="22" max="22" width="14" style="95" customWidth="1"/>
    <col min="23" max="23" width="11" style="1" bestFit="1" customWidth="1"/>
    <col min="24" max="24" width="7.42578125" style="1" bestFit="1" customWidth="1"/>
    <col min="25" max="25" width="6.140625" style="1" bestFit="1" customWidth="1"/>
    <col min="26" max="26" width="10.42578125" style="1" bestFit="1" customWidth="1"/>
    <col min="27" max="27" width="11.42578125" style="1" bestFit="1" customWidth="1"/>
    <col min="28" max="28" width="16.5703125" style="1" bestFit="1" customWidth="1"/>
    <col min="29" max="30" width="10.42578125" style="1" bestFit="1" customWidth="1"/>
    <col min="31" max="32" width="8.7109375" style="1" bestFit="1" customWidth="1"/>
    <col min="33" max="33" width="11.140625" style="95" bestFit="1" customWidth="1"/>
    <col min="34" max="34" width="8.7109375" style="95" bestFit="1" customWidth="1"/>
    <col min="35" max="36" width="10.5703125" style="1" customWidth="1"/>
    <col min="37" max="37" width="8" style="95" bestFit="1" customWidth="1"/>
    <col min="38" max="38" width="21.7109375" style="95" bestFit="1" customWidth="1"/>
    <col min="39" max="39" width="13.5703125" style="95" bestFit="1" customWidth="1"/>
    <col min="40" max="40" width="14.140625" style="95" bestFit="1" customWidth="1"/>
    <col min="41" max="41" width="14.5703125" style="95" bestFit="1" customWidth="1"/>
    <col min="42" max="42" width="8.5703125" style="1" bestFit="1" customWidth="1"/>
    <col min="43" max="44" width="10.42578125" style="1" bestFit="1" customWidth="1"/>
    <col min="45" max="45" width="12.85546875" style="1" customWidth="1"/>
    <col min="46" max="46" width="15.85546875" style="1" bestFit="1" customWidth="1"/>
    <col min="47" max="47" width="14" style="1" customWidth="1"/>
    <col min="48" max="48" width="13.7109375" style="1" bestFit="1" customWidth="1"/>
    <col min="49" max="49" width="18.140625" style="1" bestFit="1" customWidth="1"/>
    <col min="50" max="50" width="14.28515625" style="1" customWidth="1"/>
    <col min="51" max="51" width="10.7109375" style="1" bestFit="1" customWidth="1"/>
    <col min="52" max="52" width="13.28515625" style="1" customWidth="1"/>
    <col min="53" max="53" width="10.7109375" style="1" bestFit="1" customWidth="1"/>
    <col min="54" max="54" width="4.7109375" style="1" bestFit="1" customWidth="1"/>
    <col min="55" max="55" width="16.140625" style="1" bestFit="1" customWidth="1"/>
    <col min="56" max="59" width="9.140625" style="1"/>
    <col min="60" max="60" width="9.42578125" style="1" customWidth="1"/>
    <col min="61" max="61" width="14.85546875" style="1" customWidth="1"/>
    <col min="62" max="62" width="15.5703125" style="1" customWidth="1"/>
    <col min="63" max="63" width="5" style="1" bestFit="1" customWidth="1"/>
    <col min="64" max="64" width="7" style="1" bestFit="1" customWidth="1"/>
    <col min="65" max="65" width="6.5703125" style="1" bestFit="1" customWidth="1"/>
    <col min="66" max="16384" width="9.140625" style="1"/>
  </cols>
  <sheetData>
    <row r="1" spans="1:65" s="41" customFormat="1" ht="15" x14ac:dyDescent="0.25">
      <c r="F1" s="42"/>
      <c r="K1" s="43"/>
      <c r="L1" s="60"/>
      <c r="O1" s="81"/>
      <c r="U1" s="81"/>
      <c r="V1" s="81"/>
      <c r="AG1" s="81"/>
      <c r="AH1" s="81"/>
      <c r="AK1" s="81"/>
      <c r="AL1" s="81"/>
      <c r="AM1" s="81"/>
      <c r="AN1" s="81"/>
      <c r="AO1" s="81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</row>
    <row r="2" spans="1:65" s="41" customFormat="1" ht="15" x14ac:dyDescent="0.25">
      <c r="F2" s="42"/>
      <c r="K2" s="43"/>
      <c r="L2" s="60"/>
      <c r="O2" s="81"/>
      <c r="U2" s="81"/>
      <c r="V2" s="81"/>
      <c r="AG2" s="81"/>
      <c r="AH2" s="81"/>
      <c r="AK2" s="81"/>
      <c r="AL2" s="81"/>
      <c r="AM2" s="81"/>
      <c r="AN2" s="81"/>
      <c r="AO2" s="81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</row>
    <row r="3" spans="1:65" s="41" customFormat="1" ht="15" x14ac:dyDescent="0.25">
      <c r="F3" s="42"/>
      <c r="K3" s="43"/>
      <c r="L3" s="60"/>
      <c r="O3" s="81"/>
      <c r="U3" s="81"/>
      <c r="V3" s="81"/>
      <c r="AG3" s="81"/>
      <c r="AH3" s="81"/>
      <c r="AK3" s="81"/>
      <c r="AL3" s="81"/>
      <c r="AM3" s="81"/>
      <c r="AN3" s="81"/>
      <c r="AO3" s="81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</row>
    <row r="4" spans="1:65" s="43" customFormat="1" ht="15" x14ac:dyDescent="0.25">
      <c r="A4" s="43" t="s">
        <v>50</v>
      </c>
      <c r="F4" s="60"/>
      <c r="L4" s="60"/>
      <c r="O4" s="82"/>
      <c r="U4" s="82"/>
      <c r="V4" s="82"/>
      <c r="AG4" s="82"/>
      <c r="AH4" s="82"/>
      <c r="AK4" s="82"/>
      <c r="AL4" s="82"/>
      <c r="AM4" s="82"/>
      <c r="AN4" s="82"/>
      <c r="AO4" s="82"/>
    </row>
    <row r="5" spans="1:65" s="41" customFormat="1" ht="15" x14ac:dyDescent="0.25">
      <c r="B5" s="44"/>
      <c r="C5" s="44"/>
      <c r="D5" s="44"/>
      <c r="E5" s="44"/>
      <c r="F5" s="42"/>
      <c r="G5" s="44"/>
      <c r="H5" s="44"/>
      <c r="I5" s="44"/>
      <c r="J5" s="44"/>
      <c r="K5" s="68"/>
      <c r="L5" s="60"/>
      <c r="M5" s="44"/>
      <c r="N5" s="44"/>
      <c r="O5" s="83"/>
      <c r="P5" s="44"/>
      <c r="Q5" s="44"/>
      <c r="R5" s="44"/>
      <c r="S5" s="44"/>
      <c r="T5" s="44"/>
      <c r="U5" s="83"/>
      <c r="V5" s="83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83"/>
      <c r="AH5" s="83"/>
      <c r="AI5" s="44"/>
      <c r="AJ5" s="44"/>
      <c r="AK5" s="83"/>
      <c r="AL5" s="83"/>
      <c r="AM5" s="83"/>
      <c r="AN5" s="83"/>
      <c r="AO5" s="83"/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</row>
    <row r="6" spans="1:65" s="43" customFormat="1" ht="15" x14ac:dyDescent="0.25">
      <c r="A6" s="43" t="s">
        <v>227</v>
      </c>
      <c r="F6" s="60"/>
      <c r="L6" s="60"/>
      <c r="O6" s="82"/>
      <c r="U6" s="82"/>
      <c r="V6" s="82"/>
      <c r="AG6" s="82"/>
      <c r="AH6" s="82"/>
      <c r="AK6" s="82"/>
      <c r="AL6" s="82"/>
      <c r="AM6" s="82"/>
      <c r="AN6" s="82"/>
      <c r="AO6" s="82"/>
    </row>
    <row r="7" spans="1:65" s="41" customFormat="1" ht="15" x14ac:dyDescent="0.25">
      <c r="A7" s="41" t="s">
        <v>104</v>
      </c>
      <c r="F7" s="42"/>
      <c r="K7" s="43"/>
      <c r="L7" s="60"/>
      <c r="N7" s="42"/>
      <c r="O7" s="84"/>
      <c r="P7" s="42"/>
      <c r="Q7" s="42"/>
      <c r="R7" s="42"/>
      <c r="S7" s="42"/>
      <c r="T7" s="42"/>
      <c r="U7" s="84"/>
      <c r="V7" s="84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84"/>
      <c r="AH7" s="84"/>
      <c r="AI7" s="42"/>
      <c r="AJ7" s="42"/>
      <c r="AK7" s="84"/>
      <c r="AL7" s="84"/>
      <c r="AM7" s="84"/>
      <c r="AN7" s="84"/>
      <c r="AO7" s="84"/>
      <c r="AP7" s="42"/>
      <c r="AQ7" s="42"/>
      <c r="AR7" s="42"/>
      <c r="AS7" s="42"/>
      <c r="AT7" s="42"/>
      <c r="AU7" s="42"/>
      <c r="AV7" s="42"/>
      <c r="AW7" s="42"/>
      <c r="AX7" s="42"/>
      <c r="AY7" s="42"/>
      <c r="AZ7" s="42"/>
      <c r="BA7" s="42"/>
      <c r="BB7" s="42"/>
    </row>
    <row r="8" spans="1:65" s="41" customFormat="1" ht="15" x14ac:dyDescent="0.25">
      <c r="A8" s="41" t="s">
        <v>135</v>
      </c>
      <c r="F8" s="42"/>
      <c r="G8" s="42"/>
      <c r="H8" s="42"/>
      <c r="I8" s="42"/>
      <c r="J8" s="42"/>
      <c r="K8" s="60"/>
      <c r="L8" s="60"/>
      <c r="M8" s="42"/>
      <c r="N8" s="42"/>
      <c r="O8" s="84"/>
      <c r="P8" s="42"/>
      <c r="Q8" s="42"/>
      <c r="R8" s="42"/>
      <c r="S8" s="42"/>
      <c r="T8" s="42"/>
      <c r="U8" s="84"/>
      <c r="V8" s="84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84"/>
      <c r="AH8" s="84"/>
      <c r="AI8" s="42"/>
      <c r="AJ8" s="42"/>
      <c r="AK8" s="84"/>
      <c r="AL8" s="84"/>
      <c r="AM8" s="84"/>
      <c r="AN8" s="84"/>
      <c r="AO8" s="84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</row>
    <row r="9" spans="1:65" s="41" customFormat="1" ht="15" x14ac:dyDescent="0.25">
      <c r="B9" s="44"/>
      <c r="C9" s="44"/>
      <c r="D9" s="44"/>
      <c r="E9" s="44"/>
      <c r="F9" s="42"/>
      <c r="G9" s="44"/>
      <c r="H9" s="44"/>
      <c r="I9" s="44"/>
      <c r="J9" s="44"/>
      <c r="K9" s="68"/>
      <c r="L9" s="60"/>
      <c r="M9" s="44"/>
      <c r="N9" s="44"/>
      <c r="O9" s="83"/>
      <c r="P9" s="44"/>
      <c r="Q9" s="44"/>
      <c r="R9" s="44"/>
      <c r="S9" s="44"/>
      <c r="T9" s="44"/>
      <c r="U9" s="83"/>
      <c r="V9" s="83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83"/>
      <c r="AH9" s="83"/>
      <c r="AI9" s="44"/>
      <c r="AJ9" s="44"/>
      <c r="AK9" s="83"/>
      <c r="AL9" s="83"/>
      <c r="AM9" s="83"/>
      <c r="AN9" s="83"/>
      <c r="AO9" s="83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</row>
    <row r="10" spans="1:65" s="41" customFormat="1" ht="15" x14ac:dyDescent="0.25">
      <c r="A10" s="41" t="s">
        <v>230</v>
      </c>
      <c r="F10" s="42"/>
      <c r="K10" s="43"/>
      <c r="L10" s="60"/>
      <c r="O10" s="81"/>
      <c r="U10" s="81"/>
      <c r="V10" s="81"/>
      <c r="AG10" s="81"/>
      <c r="AH10" s="81"/>
      <c r="AK10" s="81"/>
      <c r="AL10" s="81"/>
      <c r="AM10" s="81"/>
      <c r="AN10" s="81"/>
      <c r="AO10" s="81"/>
    </row>
    <row r="11" spans="1:65" s="41" customFormat="1" ht="15" x14ac:dyDescent="0.25">
      <c r="A11" s="41" t="s">
        <v>231</v>
      </c>
      <c r="F11" s="42"/>
      <c r="K11" s="43"/>
      <c r="L11" s="60"/>
      <c r="O11" s="81"/>
      <c r="U11" s="81"/>
      <c r="V11" s="81"/>
      <c r="AG11" s="81"/>
      <c r="AH11" s="81"/>
      <c r="AK11" s="81"/>
      <c r="AL11" s="81"/>
      <c r="AM11" s="81"/>
      <c r="AN11" s="81"/>
      <c r="AO11" s="81"/>
    </row>
    <row r="12" spans="1:65" s="41" customFormat="1" ht="15" x14ac:dyDescent="0.25">
      <c r="B12" s="44"/>
      <c r="C12" s="44"/>
      <c r="D12" s="44"/>
      <c r="E12" s="44"/>
      <c r="F12" s="42"/>
      <c r="G12" s="44"/>
      <c r="H12" s="44"/>
      <c r="I12" s="44"/>
      <c r="J12" s="44"/>
      <c r="K12" s="68"/>
      <c r="L12" s="60"/>
      <c r="M12" s="44"/>
      <c r="N12" s="44"/>
      <c r="O12" s="83"/>
      <c r="P12" s="44"/>
      <c r="Q12" s="44"/>
      <c r="R12" s="44"/>
      <c r="S12" s="44"/>
      <c r="T12" s="44"/>
      <c r="U12" s="83"/>
      <c r="V12" s="83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83"/>
      <c r="AH12" s="83"/>
      <c r="AI12" s="44"/>
      <c r="AJ12" s="44"/>
      <c r="AK12" s="83"/>
      <c r="AL12" s="83"/>
      <c r="AM12" s="83"/>
      <c r="AN12" s="83"/>
      <c r="AO12" s="83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</row>
    <row r="13" spans="1:65" s="41" customFormat="1" ht="15.75" thickBot="1" x14ac:dyDescent="0.3">
      <c r="A13" s="43" t="s">
        <v>78</v>
      </c>
      <c r="B13" s="45"/>
      <c r="C13" s="45"/>
      <c r="D13" s="45"/>
      <c r="E13" s="45"/>
      <c r="F13" s="61"/>
      <c r="G13" s="45"/>
      <c r="H13" s="45"/>
      <c r="I13" s="45"/>
      <c r="J13" s="45"/>
      <c r="K13" s="45"/>
      <c r="L13" s="61"/>
      <c r="M13" s="45"/>
      <c r="N13" s="45"/>
      <c r="O13" s="85"/>
      <c r="P13" s="45"/>
      <c r="Q13" s="45"/>
      <c r="R13" s="45"/>
      <c r="S13" s="45"/>
      <c r="T13" s="45"/>
      <c r="U13" s="85"/>
      <c r="V13" s="8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85"/>
      <c r="AH13" s="85"/>
      <c r="AI13" s="45"/>
      <c r="AJ13" s="45"/>
      <c r="AK13" s="85"/>
      <c r="AL13" s="85"/>
      <c r="AM13" s="85"/>
      <c r="AN13" s="85"/>
      <c r="AO13" s="8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5"/>
    </row>
    <row r="14" spans="1:65" x14ac:dyDescent="0.25">
      <c r="A14" s="55" t="s">
        <v>53</v>
      </c>
      <c r="B14" s="6" t="s">
        <v>21</v>
      </c>
      <c r="C14" s="6"/>
      <c r="D14" s="6"/>
      <c r="E14" s="6"/>
      <c r="F14" s="6"/>
      <c r="G14" s="6"/>
      <c r="H14" s="56"/>
      <c r="I14" s="56"/>
      <c r="J14" s="56"/>
      <c r="K14" s="6" t="s">
        <v>79</v>
      </c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 t="s">
        <v>83</v>
      </c>
      <c r="AQ14" s="6"/>
      <c r="AR14" s="6"/>
      <c r="AS14" s="6"/>
      <c r="AT14" s="6"/>
      <c r="AU14" s="6"/>
      <c r="AV14" s="6" t="s">
        <v>103</v>
      </c>
      <c r="AW14" s="6"/>
      <c r="AX14" s="6"/>
      <c r="AY14" s="6"/>
      <c r="AZ14" s="6"/>
      <c r="BA14" s="6"/>
      <c r="BB14" s="6" t="s">
        <v>80</v>
      </c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7"/>
    </row>
    <row r="15" spans="1:65" x14ac:dyDescent="0.25">
      <c r="A15" s="57"/>
      <c r="B15" s="8"/>
      <c r="C15" s="8"/>
      <c r="D15" s="8"/>
      <c r="E15" s="8"/>
      <c r="F15" s="8"/>
      <c r="G15" s="8"/>
      <c r="H15" s="8" t="s">
        <v>122</v>
      </c>
      <c r="I15" s="8"/>
      <c r="J15" s="8"/>
      <c r="K15" s="8" t="s">
        <v>51</v>
      </c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 t="s">
        <v>114</v>
      </c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 t="s">
        <v>106</v>
      </c>
      <c r="AJ15" s="8"/>
      <c r="AK15" s="8"/>
      <c r="AL15" s="98" t="s">
        <v>52</v>
      </c>
      <c r="AM15" s="98"/>
      <c r="AN15" s="98"/>
      <c r="AO15" s="98"/>
      <c r="AP15" s="8" t="s">
        <v>85</v>
      </c>
      <c r="AQ15" s="8" t="s">
        <v>121</v>
      </c>
      <c r="AR15" s="8"/>
      <c r="AS15" s="8" t="s">
        <v>86</v>
      </c>
      <c r="AT15" s="8" t="s">
        <v>84</v>
      </c>
      <c r="AU15" s="8" t="s">
        <v>87</v>
      </c>
      <c r="AV15" s="8" t="s">
        <v>92</v>
      </c>
      <c r="AW15" s="8" t="s">
        <v>93</v>
      </c>
      <c r="AX15" s="8" t="s">
        <v>94</v>
      </c>
      <c r="AY15" s="8" t="s">
        <v>96</v>
      </c>
      <c r="AZ15" s="8" t="s">
        <v>95</v>
      </c>
      <c r="BA15" s="8" t="s">
        <v>96</v>
      </c>
      <c r="BB15" s="8" t="s">
        <v>1</v>
      </c>
      <c r="BC15" s="8" t="s">
        <v>58</v>
      </c>
      <c r="BD15" s="47" t="s">
        <v>62</v>
      </c>
      <c r="BE15" s="47"/>
      <c r="BF15" s="47"/>
      <c r="BG15" s="47" t="s">
        <v>65</v>
      </c>
      <c r="BH15" s="47"/>
      <c r="BI15" s="8" t="s">
        <v>132</v>
      </c>
      <c r="BJ15" s="8" t="s">
        <v>133</v>
      </c>
      <c r="BK15" s="47" t="s">
        <v>68</v>
      </c>
      <c r="BL15" s="47"/>
      <c r="BM15" s="58"/>
    </row>
    <row r="16" spans="1:65" x14ac:dyDescent="0.25">
      <c r="A16" s="57"/>
      <c r="B16" s="8"/>
      <c r="C16" s="8"/>
      <c r="D16" s="8"/>
      <c r="E16" s="8"/>
      <c r="F16" s="8"/>
      <c r="G16" s="8"/>
      <c r="H16" s="8" t="s">
        <v>120</v>
      </c>
      <c r="I16" s="8" t="s">
        <v>121</v>
      </c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 t="s">
        <v>105</v>
      </c>
      <c r="AD16" s="8"/>
      <c r="AE16" s="8" t="s">
        <v>108</v>
      </c>
      <c r="AF16" s="8"/>
      <c r="AG16" s="8"/>
      <c r="AH16" s="8"/>
      <c r="AI16" s="8" t="s">
        <v>107</v>
      </c>
      <c r="AJ16" s="8"/>
      <c r="AK16" s="8"/>
      <c r="AL16" s="86"/>
      <c r="AM16" s="98"/>
      <c r="AN16" s="98"/>
      <c r="AO16" s="9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47"/>
      <c r="BE16" s="47"/>
      <c r="BF16" s="47"/>
      <c r="BG16" s="47"/>
      <c r="BH16" s="47"/>
      <c r="BI16" s="8"/>
      <c r="BJ16" s="8"/>
      <c r="BK16" s="47"/>
      <c r="BL16" s="47"/>
      <c r="BM16" s="58"/>
    </row>
    <row r="17" spans="1:65" ht="38.25" x14ac:dyDescent="0.25">
      <c r="A17" s="57"/>
      <c r="B17" s="9" t="s">
        <v>6</v>
      </c>
      <c r="C17" s="9" t="s">
        <v>7</v>
      </c>
      <c r="D17" s="9" t="s">
        <v>0</v>
      </c>
      <c r="E17" s="9" t="s">
        <v>1</v>
      </c>
      <c r="F17" s="9" t="s">
        <v>2</v>
      </c>
      <c r="G17" s="9" t="s">
        <v>8</v>
      </c>
      <c r="H17" s="8"/>
      <c r="I17" s="9" t="s">
        <v>59</v>
      </c>
      <c r="J17" s="9" t="s">
        <v>60</v>
      </c>
      <c r="K17" s="48" t="s">
        <v>9</v>
      </c>
      <c r="L17" s="9" t="s">
        <v>3</v>
      </c>
      <c r="M17" s="9" t="s">
        <v>19</v>
      </c>
      <c r="N17" s="9" t="s">
        <v>10</v>
      </c>
      <c r="O17" s="86" t="s">
        <v>48</v>
      </c>
      <c r="P17" s="9" t="s">
        <v>14</v>
      </c>
      <c r="Q17" s="9" t="s">
        <v>13</v>
      </c>
      <c r="R17" s="9" t="s">
        <v>12</v>
      </c>
      <c r="S17" s="9" t="s">
        <v>4</v>
      </c>
      <c r="T17" s="9" t="s">
        <v>82</v>
      </c>
      <c r="U17" s="86" t="s">
        <v>54</v>
      </c>
      <c r="V17" s="86" t="s">
        <v>55</v>
      </c>
      <c r="W17" s="9" t="s">
        <v>5</v>
      </c>
      <c r="X17" s="9" t="s">
        <v>1</v>
      </c>
      <c r="Y17" s="9" t="s">
        <v>117</v>
      </c>
      <c r="Z17" s="9" t="s">
        <v>10</v>
      </c>
      <c r="AA17" s="9" t="s">
        <v>14</v>
      </c>
      <c r="AB17" s="9" t="s">
        <v>11</v>
      </c>
      <c r="AC17" s="9" t="s">
        <v>13</v>
      </c>
      <c r="AD17" s="9" t="s">
        <v>12</v>
      </c>
      <c r="AE17" s="9" t="s">
        <v>15</v>
      </c>
      <c r="AF17" s="9" t="s">
        <v>16</v>
      </c>
      <c r="AG17" s="86" t="s">
        <v>17</v>
      </c>
      <c r="AH17" s="86" t="s">
        <v>18</v>
      </c>
      <c r="AI17" s="9" t="s">
        <v>113</v>
      </c>
      <c r="AJ17" s="9" t="s">
        <v>112</v>
      </c>
      <c r="AK17" s="86" t="s">
        <v>111</v>
      </c>
      <c r="AL17" s="86" t="s">
        <v>22</v>
      </c>
      <c r="AM17" s="86" t="s">
        <v>162</v>
      </c>
      <c r="AN17" s="86" t="s">
        <v>226</v>
      </c>
      <c r="AO17" s="86" t="s">
        <v>20</v>
      </c>
      <c r="AP17" s="8"/>
      <c r="AQ17" s="9" t="s">
        <v>59</v>
      </c>
      <c r="AR17" s="9" t="s">
        <v>60</v>
      </c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10" t="s">
        <v>59</v>
      </c>
      <c r="BE17" s="10" t="s">
        <v>60</v>
      </c>
      <c r="BF17" s="10" t="s">
        <v>61</v>
      </c>
      <c r="BG17" s="10" t="s">
        <v>63</v>
      </c>
      <c r="BH17" s="9" t="s">
        <v>64</v>
      </c>
      <c r="BI17" s="8"/>
      <c r="BJ17" s="8"/>
      <c r="BK17" s="10" t="s">
        <v>59</v>
      </c>
      <c r="BL17" s="10" t="s">
        <v>67</v>
      </c>
      <c r="BM17" s="11" t="s">
        <v>66</v>
      </c>
    </row>
    <row r="18" spans="1:65" ht="13.5" thickBot="1" x14ac:dyDescent="0.3">
      <c r="A18" s="59"/>
      <c r="B18" s="12" t="s">
        <v>23</v>
      </c>
      <c r="C18" s="12" t="s">
        <v>24</v>
      </c>
      <c r="D18" s="13" t="s">
        <v>47</v>
      </c>
      <c r="E18" s="12" t="s">
        <v>25</v>
      </c>
      <c r="F18" s="12" t="s">
        <v>26</v>
      </c>
      <c r="G18" s="12" t="s">
        <v>27</v>
      </c>
      <c r="H18" s="12" t="s">
        <v>28</v>
      </c>
      <c r="I18" s="12" t="s">
        <v>29</v>
      </c>
      <c r="J18" s="12" t="s">
        <v>30</v>
      </c>
      <c r="K18" s="13" t="s">
        <v>31</v>
      </c>
      <c r="L18" s="12" t="s">
        <v>32</v>
      </c>
      <c r="M18" s="12" t="s">
        <v>33</v>
      </c>
      <c r="N18" s="12" t="s">
        <v>34</v>
      </c>
      <c r="O18" s="87" t="s">
        <v>35</v>
      </c>
      <c r="P18" s="12" t="s">
        <v>36</v>
      </c>
      <c r="Q18" s="12" t="s">
        <v>37</v>
      </c>
      <c r="R18" s="12" t="s">
        <v>38</v>
      </c>
      <c r="S18" s="12" t="s">
        <v>49</v>
      </c>
      <c r="T18" s="12" t="s">
        <v>39</v>
      </c>
      <c r="U18" s="87" t="s">
        <v>116</v>
      </c>
      <c r="V18" s="87" t="s">
        <v>40</v>
      </c>
      <c r="W18" s="12" t="s">
        <v>41</v>
      </c>
      <c r="X18" s="12" t="s">
        <v>42</v>
      </c>
      <c r="Y18" s="12" t="s">
        <v>43</v>
      </c>
      <c r="Z18" s="12" t="s">
        <v>44</v>
      </c>
      <c r="AA18" s="12" t="s">
        <v>45</v>
      </c>
      <c r="AB18" s="12" t="s">
        <v>56</v>
      </c>
      <c r="AC18" s="12" t="s">
        <v>46</v>
      </c>
      <c r="AD18" s="12" t="s">
        <v>118</v>
      </c>
      <c r="AE18" s="12" t="s">
        <v>109</v>
      </c>
      <c r="AF18" s="12" t="s">
        <v>57</v>
      </c>
      <c r="AG18" s="87" t="s">
        <v>110</v>
      </c>
      <c r="AH18" s="87" t="s">
        <v>119</v>
      </c>
      <c r="AI18" s="12" t="s">
        <v>69</v>
      </c>
      <c r="AJ18" s="12" t="s">
        <v>70</v>
      </c>
      <c r="AK18" s="87" t="s">
        <v>71</v>
      </c>
      <c r="AL18" s="87" t="s">
        <v>134</v>
      </c>
      <c r="AM18" s="87" t="s">
        <v>72</v>
      </c>
      <c r="AN18" s="87" t="s">
        <v>73</v>
      </c>
      <c r="AO18" s="87" t="s">
        <v>123</v>
      </c>
      <c r="AP18" s="12" t="s">
        <v>74</v>
      </c>
      <c r="AQ18" s="12" t="s">
        <v>75</v>
      </c>
      <c r="AR18" s="12" t="s">
        <v>76</v>
      </c>
      <c r="AS18" s="12" t="s">
        <v>77</v>
      </c>
      <c r="AT18" s="12" t="s">
        <v>81</v>
      </c>
      <c r="AU18" s="14" t="s">
        <v>88</v>
      </c>
      <c r="AV18" s="14" t="s">
        <v>89</v>
      </c>
      <c r="AW18" s="14" t="s">
        <v>90</v>
      </c>
      <c r="AX18" s="14" t="s">
        <v>97</v>
      </c>
      <c r="AY18" s="14" t="s">
        <v>91</v>
      </c>
      <c r="AZ18" s="14" t="s">
        <v>98</v>
      </c>
      <c r="BA18" s="14" t="s">
        <v>99</v>
      </c>
      <c r="BB18" s="14" t="s">
        <v>100</v>
      </c>
      <c r="BC18" s="14" t="s">
        <v>101</v>
      </c>
      <c r="BD18" s="14" t="s">
        <v>102</v>
      </c>
      <c r="BE18" s="14" t="s">
        <v>115</v>
      </c>
      <c r="BF18" s="14" t="s">
        <v>124</v>
      </c>
      <c r="BG18" s="14" t="s">
        <v>125</v>
      </c>
      <c r="BH18" s="14" t="s">
        <v>126</v>
      </c>
      <c r="BI18" s="14" t="s">
        <v>127</v>
      </c>
      <c r="BJ18" s="14" t="s">
        <v>128</v>
      </c>
      <c r="BK18" s="14" t="s">
        <v>129</v>
      </c>
      <c r="BL18" s="14" t="s">
        <v>130</v>
      </c>
      <c r="BM18" s="15" t="s">
        <v>131</v>
      </c>
    </row>
    <row r="19" spans="1:65" ht="51" x14ac:dyDescent="0.25">
      <c r="A19" s="46">
        <v>1</v>
      </c>
      <c r="B19" s="17" t="s">
        <v>163</v>
      </c>
      <c r="C19" s="17" t="s">
        <v>138</v>
      </c>
      <c r="D19" s="17" t="s">
        <v>144</v>
      </c>
      <c r="E19" s="17" t="s">
        <v>145</v>
      </c>
      <c r="F19" s="63" t="s">
        <v>139</v>
      </c>
      <c r="G19" s="18" t="s">
        <v>141</v>
      </c>
      <c r="H19" s="17" t="s">
        <v>158</v>
      </c>
      <c r="I19" s="21">
        <v>43323</v>
      </c>
      <c r="J19" s="21">
        <v>43689</v>
      </c>
      <c r="K19" s="69" t="s">
        <v>140</v>
      </c>
      <c r="L19" s="67" t="s">
        <v>142</v>
      </c>
      <c r="M19" s="17" t="s">
        <v>143</v>
      </c>
      <c r="N19" s="21">
        <v>43224</v>
      </c>
      <c r="O19" s="88">
        <v>30000</v>
      </c>
      <c r="P19" s="22">
        <v>12305</v>
      </c>
      <c r="Q19" s="21">
        <v>43224</v>
      </c>
      <c r="R19" s="21">
        <v>43590</v>
      </c>
      <c r="S19" s="17" t="s">
        <v>146</v>
      </c>
      <c r="T19" s="17">
        <v>1</v>
      </c>
      <c r="U19" s="88" t="s">
        <v>147</v>
      </c>
      <c r="V19" s="88" t="s">
        <v>147</v>
      </c>
      <c r="W19" s="17" t="s">
        <v>148</v>
      </c>
      <c r="X19" s="17" t="s">
        <v>149</v>
      </c>
      <c r="Y19" s="17">
        <v>1</v>
      </c>
      <c r="Z19" s="21">
        <v>43584</v>
      </c>
      <c r="AA19" s="22">
        <v>12305</v>
      </c>
      <c r="AB19" s="17" t="s">
        <v>161</v>
      </c>
      <c r="AC19" s="21">
        <v>43590</v>
      </c>
      <c r="AD19" s="21">
        <v>43957</v>
      </c>
      <c r="AE19" s="23">
        <v>3.569E-2</v>
      </c>
      <c r="AF19" s="17" t="s">
        <v>147</v>
      </c>
      <c r="AG19" s="88">
        <v>89.23</v>
      </c>
      <c r="AH19" s="88"/>
      <c r="AI19" s="21">
        <v>43584</v>
      </c>
      <c r="AJ19" s="17"/>
      <c r="AK19" s="88"/>
      <c r="AL19" s="99">
        <f>O19-AH19+AG19+AK19</f>
        <v>30089.23</v>
      </c>
      <c r="AM19" s="100">
        <v>31071.61</v>
      </c>
      <c r="AN19" s="100">
        <v>7767.59</v>
      </c>
      <c r="AO19" s="99">
        <f>AM19+AN19</f>
        <v>38839.199999999997</v>
      </c>
      <c r="AP19" s="17">
        <v>16</v>
      </c>
      <c r="AQ19" s="21">
        <v>42851</v>
      </c>
      <c r="AR19" s="21">
        <v>43217</v>
      </c>
      <c r="AS19" s="22">
        <v>12050</v>
      </c>
      <c r="AT19" s="17" t="s">
        <v>159</v>
      </c>
      <c r="AU19" s="22">
        <v>12283</v>
      </c>
      <c r="AV19" s="16"/>
      <c r="AW19" s="17" t="s">
        <v>160</v>
      </c>
      <c r="AX19" s="24">
        <f>-AT11</f>
        <v>0</v>
      </c>
      <c r="AY19" s="24">
        <v>0</v>
      </c>
      <c r="AZ19" s="24">
        <v>0</v>
      </c>
      <c r="BA19" s="24">
        <v>0</v>
      </c>
      <c r="BB19" s="24">
        <v>0</v>
      </c>
      <c r="BC19" s="24">
        <v>0</v>
      </c>
      <c r="BD19" s="24">
        <v>0</v>
      </c>
      <c r="BE19" s="24">
        <v>0</v>
      </c>
      <c r="BF19" s="24">
        <v>0</v>
      </c>
      <c r="BG19" s="24">
        <v>0</v>
      </c>
      <c r="BH19" s="24">
        <v>0</v>
      </c>
      <c r="BI19" s="24">
        <v>0</v>
      </c>
      <c r="BJ19" s="24">
        <v>0</v>
      </c>
      <c r="BK19" s="24">
        <v>0</v>
      </c>
      <c r="BL19" s="24">
        <v>0</v>
      </c>
      <c r="BM19" s="24">
        <f>-BD10</f>
        <v>0</v>
      </c>
    </row>
    <row r="20" spans="1:65" ht="25.5" x14ac:dyDescent="0.25">
      <c r="A20" s="49"/>
      <c r="B20" s="19"/>
      <c r="C20" s="19"/>
      <c r="D20" s="20"/>
      <c r="E20" s="19"/>
      <c r="F20" s="64"/>
      <c r="G20" s="19"/>
      <c r="H20" s="19"/>
      <c r="I20" s="19"/>
      <c r="J20" s="19"/>
      <c r="K20" s="48"/>
      <c r="L20" s="62"/>
      <c r="M20" s="19"/>
      <c r="N20" s="19"/>
      <c r="O20" s="89"/>
      <c r="P20" s="19"/>
      <c r="Q20" s="19"/>
      <c r="R20" s="19"/>
      <c r="S20" s="19"/>
      <c r="T20" s="19"/>
      <c r="U20" s="89"/>
      <c r="V20" s="89"/>
      <c r="W20" s="19"/>
      <c r="X20" s="19"/>
      <c r="Y20" s="19">
        <v>2</v>
      </c>
      <c r="Z20" s="27">
        <v>43944</v>
      </c>
      <c r="AA20" s="28">
        <v>12791</v>
      </c>
      <c r="AB20" s="19" t="s">
        <v>157</v>
      </c>
      <c r="AC20" s="27">
        <v>43956</v>
      </c>
      <c r="AD20" s="27">
        <v>44320</v>
      </c>
      <c r="AE20" s="51">
        <v>0</v>
      </c>
      <c r="AF20" s="51">
        <v>0</v>
      </c>
      <c r="AG20" s="96">
        <v>0</v>
      </c>
      <c r="AH20" s="96">
        <f>-AA12</f>
        <v>0</v>
      </c>
      <c r="AI20" s="51"/>
      <c r="AJ20" s="51"/>
      <c r="AK20" s="96">
        <v>0</v>
      </c>
      <c r="AL20" s="99">
        <f t="shared" ref="AL20:AL35" si="0">O20-AH20+AG20+AK20</f>
        <v>0</v>
      </c>
      <c r="AM20" s="96">
        <v>0</v>
      </c>
      <c r="AN20" s="96"/>
      <c r="AO20" s="99">
        <f t="shared" ref="AO20:AO35" si="1">AM20+AN20</f>
        <v>0</v>
      </c>
      <c r="AP20" s="51">
        <v>0</v>
      </c>
      <c r="AQ20" s="51">
        <v>0</v>
      </c>
      <c r="AR20" s="51">
        <v>0</v>
      </c>
      <c r="AS20" s="51">
        <v>0</v>
      </c>
      <c r="AT20" s="51">
        <v>0</v>
      </c>
      <c r="AU20" s="51">
        <v>0</v>
      </c>
      <c r="AV20" s="102">
        <v>0</v>
      </c>
      <c r="AW20" s="102">
        <v>0</v>
      </c>
      <c r="AX20" s="102">
        <v>0</v>
      </c>
      <c r="AY20" s="102">
        <v>0</v>
      </c>
      <c r="AZ20" s="102" t="s">
        <v>147</v>
      </c>
      <c r="BA20" s="102" t="s">
        <v>147</v>
      </c>
      <c r="BB20" s="102" t="s">
        <v>147</v>
      </c>
      <c r="BC20" s="102" t="s">
        <v>147</v>
      </c>
      <c r="BD20" s="102" t="s">
        <v>147</v>
      </c>
      <c r="BE20" s="102" t="s">
        <v>147</v>
      </c>
      <c r="BF20" s="102" t="s">
        <v>147</v>
      </c>
      <c r="BG20" s="102" t="s">
        <v>147</v>
      </c>
      <c r="BH20" s="102" t="s">
        <v>147</v>
      </c>
      <c r="BI20" s="102" t="s">
        <v>147</v>
      </c>
      <c r="BJ20" s="102" t="s">
        <v>147</v>
      </c>
      <c r="BK20" s="102" t="s">
        <v>147</v>
      </c>
      <c r="BL20" s="102">
        <v>0</v>
      </c>
      <c r="BM20" s="102">
        <f>-AY12</f>
        <v>0</v>
      </c>
    </row>
    <row r="21" spans="1:65" ht="25.5" x14ac:dyDescent="0.25">
      <c r="A21" s="49"/>
      <c r="B21" s="19"/>
      <c r="C21" s="19"/>
      <c r="D21" s="20"/>
      <c r="E21" s="19"/>
      <c r="F21" s="64"/>
      <c r="G21" s="19"/>
      <c r="H21" s="19"/>
      <c r="I21" s="19"/>
      <c r="J21" s="19"/>
      <c r="K21" s="48"/>
      <c r="L21" s="62"/>
      <c r="M21" s="19"/>
      <c r="N21" s="19"/>
      <c r="O21" s="89"/>
      <c r="P21" s="19"/>
      <c r="Q21" s="19"/>
      <c r="R21" s="19"/>
      <c r="S21" s="19"/>
      <c r="T21" s="19"/>
      <c r="U21" s="89"/>
      <c r="V21" s="89"/>
      <c r="W21" s="19"/>
      <c r="X21" s="19"/>
      <c r="Y21" s="19">
        <v>3</v>
      </c>
      <c r="Z21" s="27">
        <v>44305</v>
      </c>
      <c r="AA21" s="28">
        <v>13035</v>
      </c>
      <c r="AB21" s="19" t="s">
        <v>157</v>
      </c>
      <c r="AC21" s="27">
        <v>44321</v>
      </c>
      <c r="AD21" s="27">
        <v>44685</v>
      </c>
      <c r="AE21" s="51">
        <v>0</v>
      </c>
      <c r="AF21" s="51">
        <v>0</v>
      </c>
      <c r="AG21" s="96">
        <v>0</v>
      </c>
      <c r="AH21" s="96">
        <v>0</v>
      </c>
      <c r="AI21" s="51"/>
      <c r="AJ21" s="51"/>
      <c r="AK21" s="96">
        <v>0</v>
      </c>
      <c r="AL21" s="99">
        <f t="shared" si="0"/>
        <v>0</v>
      </c>
      <c r="AM21" s="96">
        <v>0</v>
      </c>
      <c r="AN21" s="96"/>
      <c r="AO21" s="99">
        <f t="shared" si="1"/>
        <v>0</v>
      </c>
      <c r="AP21" s="51">
        <v>0</v>
      </c>
      <c r="AQ21" s="51">
        <v>0</v>
      </c>
      <c r="AR21" s="51">
        <v>0</v>
      </c>
      <c r="AS21" s="51">
        <v>0</v>
      </c>
      <c r="AT21" s="51">
        <v>0</v>
      </c>
      <c r="AU21" s="51">
        <v>0</v>
      </c>
      <c r="AV21" s="102">
        <v>0</v>
      </c>
      <c r="AW21" s="102">
        <v>0</v>
      </c>
      <c r="AX21" s="102">
        <v>0</v>
      </c>
      <c r="AY21" s="102">
        <v>0</v>
      </c>
      <c r="AZ21" s="102">
        <v>0</v>
      </c>
      <c r="BA21" s="102">
        <v>0</v>
      </c>
      <c r="BB21" s="102">
        <v>0</v>
      </c>
      <c r="BC21" s="102">
        <v>0</v>
      </c>
      <c r="BD21" s="102">
        <v>0</v>
      </c>
      <c r="BE21" s="102">
        <v>0</v>
      </c>
      <c r="BF21" s="102">
        <v>0</v>
      </c>
      <c r="BG21" s="102">
        <v>0</v>
      </c>
      <c r="BH21" s="102">
        <v>0</v>
      </c>
      <c r="BI21" s="102">
        <v>0</v>
      </c>
      <c r="BJ21" s="102">
        <v>0</v>
      </c>
      <c r="BK21" s="102">
        <v>0</v>
      </c>
      <c r="BL21" s="102">
        <v>0</v>
      </c>
      <c r="BM21" s="102">
        <v>0</v>
      </c>
    </row>
    <row r="22" spans="1:65" ht="25.5" x14ac:dyDescent="0.25">
      <c r="A22" s="49"/>
      <c r="B22" s="19"/>
      <c r="C22" s="19"/>
      <c r="D22" s="20"/>
      <c r="E22" s="19"/>
      <c r="F22" s="64"/>
      <c r="G22" s="19"/>
      <c r="H22" s="19"/>
      <c r="I22" s="19"/>
      <c r="J22" s="19"/>
      <c r="K22" s="48"/>
      <c r="L22" s="62"/>
      <c r="M22" s="19"/>
      <c r="N22" s="19"/>
      <c r="O22" s="89"/>
      <c r="P22" s="19"/>
      <c r="Q22" s="19"/>
      <c r="R22" s="19"/>
      <c r="S22" s="19"/>
      <c r="T22" s="19"/>
      <c r="U22" s="89"/>
      <c r="V22" s="89"/>
      <c r="W22" s="19"/>
      <c r="X22" s="19" t="s">
        <v>149</v>
      </c>
      <c r="Y22" s="19">
        <v>4</v>
      </c>
      <c r="Z22" s="27">
        <v>44710</v>
      </c>
      <c r="AA22" s="28">
        <v>13276</v>
      </c>
      <c r="AB22" s="19" t="s">
        <v>157</v>
      </c>
      <c r="AC22" s="27">
        <v>44686</v>
      </c>
      <c r="AD22" s="27">
        <v>45050</v>
      </c>
      <c r="AE22" s="51"/>
      <c r="AF22" s="51"/>
      <c r="AG22" s="96"/>
      <c r="AH22" s="96"/>
      <c r="AI22" s="51"/>
      <c r="AJ22" s="51"/>
      <c r="AK22" s="96"/>
      <c r="AL22" s="99">
        <f t="shared" si="0"/>
        <v>0</v>
      </c>
      <c r="AM22" s="96"/>
      <c r="AN22" s="96"/>
      <c r="AO22" s="99">
        <f t="shared" si="1"/>
        <v>0</v>
      </c>
      <c r="AP22" s="51"/>
      <c r="AQ22" s="51"/>
      <c r="AR22" s="51"/>
      <c r="AS22" s="51"/>
      <c r="AT22" s="51"/>
      <c r="AU22" s="51"/>
      <c r="AV22" s="102"/>
      <c r="AW22" s="102"/>
      <c r="AX22" s="102"/>
      <c r="AY22" s="102"/>
      <c r="AZ22" s="102"/>
      <c r="BA22" s="102"/>
      <c r="BB22" s="102"/>
      <c r="BC22" s="102"/>
      <c r="BD22" s="102"/>
      <c r="BE22" s="102"/>
      <c r="BF22" s="102"/>
      <c r="BG22" s="102"/>
      <c r="BH22" s="102"/>
      <c r="BI22" s="102"/>
      <c r="BJ22" s="102"/>
      <c r="BK22" s="102"/>
      <c r="BL22" s="102"/>
      <c r="BM22" s="102"/>
    </row>
    <row r="23" spans="1:65" ht="25.5" x14ac:dyDescent="0.25">
      <c r="A23" s="49">
        <v>2</v>
      </c>
      <c r="B23" s="19" t="s">
        <v>150</v>
      </c>
      <c r="C23" s="19" t="s">
        <v>154</v>
      </c>
      <c r="D23" s="19" t="s">
        <v>144</v>
      </c>
      <c r="E23" s="19" t="s">
        <v>145</v>
      </c>
      <c r="F23" s="64" t="s">
        <v>151</v>
      </c>
      <c r="G23" s="28">
        <v>12944</v>
      </c>
      <c r="H23" s="19" t="s">
        <v>155</v>
      </c>
      <c r="I23" s="27">
        <v>44175</v>
      </c>
      <c r="J23" s="19" t="s">
        <v>156</v>
      </c>
      <c r="K23" s="48" t="s">
        <v>153</v>
      </c>
      <c r="L23" s="62" t="s">
        <v>152</v>
      </c>
      <c r="M23" s="19" t="s">
        <v>197</v>
      </c>
      <c r="N23" s="27">
        <v>44440</v>
      </c>
      <c r="O23" s="89">
        <v>30907.200000000001</v>
      </c>
      <c r="P23" s="28">
        <v>13126</v>
      </c>
      <c r="Q23" s="27">
        <v>44440</v>
      </c>
      <c r="R23" s="27">
        <v>44561</v>
      </c>
      <c r="S23" s="19" t="s">
        <v>146</v>
      </c>
      <c r="T23" s="50">
        <v>0</v>
      </c>
      <c r="U23" s="96">
        <v>0</v>
      </c>
      <c r="V23" s="96">
        <v>0</v>
      </c>
      <c r="W23" s="19" t="s">
        <v>148</v>
      </c>
      <c r="X23" s="19" t="s">
        <v>149</v>
      </c>
      <c r="Y23" s="19">
        <v>1</v>
      </c>
      <c r="Z23" s="27">
        <v>44553</v>
      </c>
      <c r="AA23" s="28">
        <v>13194</v>
      </c>
      <c r="AB23" s="19" t="s">
        <v>157</v>
      </c>
      <c r="AC23" s="27">
        <v>44562</v>
      </c>
      <c r="AD23" s="27">
        <v>44926</v>
      </c>
      <c r="AE23" s="51">
        <v>0</v>
      </c>
      <c r="AF23" s="51">
        <v>0</v>
      </c>
      <c r="AG23" s="96">
        <v>0</v>
      </c>
      <c r="AH23" s="96">
        <v>0</v>
      </c>
      <c r="AI23" s="51"/>
      <c r="AJ23" s="51"/>
      <c r="AK23" s="96">
        <v>0</v>
      </c>
      <c r="AL23" s="99">
        <f t="shared" si="0"/>
        <v>30907.200000000001</v>
      </c>
      <c r="AM23" s="96">
        <v>26194.560000000001</v>
      </c>
      <c r="AN23" s="96">
        <v>5300</v>
      </c>
      <c r="AO23" s="99">
        <f t="shared" si="1"/>
        <v>31494.560000000001</v>
      </c>
      <c r="AP23" s="29"/>
      <c r="AQ23" s="29"/>
      <c r="AR23" s="29"/>
      <c r="AS23" s="29"/>
      <c r="AT23" s="29"/>
      <c r="AU23" s="29"/>
      <c r="AV23" s="103"/>
      <c r="AW23" s="103"/>
      <c r="AX23" s="103"/>
      <c r="AY23" s="103"/>
      <c r="AZ23" s="103"/>
      <c r="BA23" s="103"/>
      <c r="BB23" s="103"/>
      <c r="BC23" s="103"/>
      <c r="BD23" s="103"/>
      <c r="BE23" s="103"/>
      <c r="BF23" s="103"/>
      <c r="BG23" s="103"/>
      <c r="BH23" s="103"/>
      <c r="BI23" s="103"/>
      <c r="BJ23" s="103"/>
      <c r="BK23" s="103"/>
      <c r="BL23" s="103"/>
      <c r="BM23" s="103"/>
    </row>
    <row r="24" spans="1:65" ht="38.25" x14ac:dyDescent="0.25">
      <c r="A24" s="49"/>
      <c r="B24" s="19"/>
      <c r="C24" s="19"/>
      <c r="D24" s="19"/>
      <c r="E24" s="19"/>
      <c r="F24" s="64"/>
      <c r="G24" s="28"/>
      <c r="H24" s="19"/>
      <c r="I24" s="27"/>
      <c r="J24" s="19"/>
      <c r="K24" s="48"/>
      <c r="L24" s="62"/>
      <c r="M24" s="19"/>
      <c r="N24" s="27"/>
      <c r="O24" s="89"/>
      <c r="P24" s="28"/>
      <c r="Q24" s="27"/>
      <c r="R24" s="27"/>
      <c r="S24" s="19"/>
      <c r="T24" s="50"/>
      <c r="U24" s="96"/>
      <c r="V24" s="96"/>
      <c r="W24" s="19" t="s">
        <v>148</v>
      </c>
      <c r="X24" s="19" t="s">
        <v>149</v>
      </c>
      <c r="Y24" s="19">
        <v>2</v>
      </c>
      <c r="Z24" s="27">
        <v>44922</v>
      </c>
      <c r="AA24" s="28">
        <v>13440</v>
      </c>
      <c r="AB24" s="19" t="s">
        <v>220</v>
      </c>
      <c r="AC24" s="27">
        <v>44927</v>
      </c>
      <c r="AD24" s="27">
        <v>45291</v>
      </c>
      <c r="AE24" s="26">
        <v>0.17130000000000001</v>
      </c>
      <c r="AF24" s="51">
        <v>0</v>
      </c>
      <c r="AG24" s="96"/>
      <c r="AH24" s="96"/>
      <c r="AI24" s="51"/>
      <c r="AJ24" s="51"/>
      <c r="AK24" s="96"/>
      <c r="AL24" s="99">
        <f t="shared" si="0"/>
        <v>0</v>
      </c>
      <c r="AM24" s="96"/>
      <c r="AN24" s="96"/>
      <c r="AO24" s="99">
        <f t="shared" si="1"/>
        <v>0</v>
      </c>
      <c r="AP24" s="29"/>
      <c r="AQ24" s="29"/>
      <c r="AR24" s="29"/>
      <c r="AS24" s="29"/>
      <c r="AT24" s="29"/>
      <c r="AU24" s="29"/>
      <c r="AV24" s="103"/>
      <c r="AW24" s="103"/>
      <c r="AX24" s="103"/>
      <c r="AY24" s="103"/>
      <c r="AZ24" s="103"/>
      <c r="BA24" s="103"/>
      <c r="BB24" s="103"/>
      <c r="BC24" s="103"/>
      <c r="BD24" s="103"/>
      <c r="BE24" s="103"/>
      <c r="BF24" s="103"/>
      <c r="BG24" s="103"/>
      <c r="BH24" s="103"/>
      <c r="BI24" s="103"/>
      <c r="BJ24" s="103"/>
      <c r="BK24" s="103"/>
      <c r="BL24" s="103"/>
      <c r="BM24" s="103"/>
    </row>
    <row r="25" spans="1:65" ht="38.25" x14ac:dyDescent="0.25">
      <c r="A25" s="25">
        <v>3</v>
      </c>
      <c r="B25" s="19" t="s">
        <v>164</v>
      </c>
      <c r="C25" s="19">
        <v>1782</v>
      </c>
      <c r="D25" s="19" t="s">
        <v>166</v>
      </c>
      <c r="E25" s="19" t="s">
        <v>167</v>
      </c>
      <c r="F25" s="64" t="s">
        <v>165</v>
      </c>
      <c r="G25" s="19" t="s">
        <v>147</v>
      </c>
      <c r="H25" s="19">
        <f>-G11</f>
        <v>0</v>
      </c>
      <c r="I25" s="19">
        <f>-F11</f>
        <v>0</v>
      </c>
      <c r="J25" s="19"/>
      <c r="K25" s="48" t="s">
        <v>170</v>
      </c>
      <c r="L25" s="62" t="s">
        <v>168</v>
      </c>
      <c r="M25" s="19" t="s">
        <v>169</v>
      </c>
      <c r="N25" s="27">
        <v>42639</v>
      </c>
      <c r="O25" s="89">
        <v>720000</v>
      </c>
      <c r="P25" s="28">
        <v>11919</v>
      </c>
      <c r="Q25" s="27">
        <v>42639</v>
      </c>
      <c r="R25" s="27">
        <v>43004</v>
      </c>
      <c r="S25" s="19" t="s">
        <v>146</v>
      </c>
      <c r="T25" s="19">
        <f>-L12</f>
        <v>0</v>
      </c>
      <c r="U25" s="89">
        <v>0</v>
      </c>
      <c r="V25" s="89">
        <v>0</v>
      </c>
      <c r="W25" s="19" t="s">
        <v>148</v>
      </c>
      <c r="X25" s="19" t="s">
        <v>149</v>
      </c>
      <c r="Y25" s="19">
        <v>1</v>
      </c>
      <c r="Z25" s="27">
        <v>43004</v>
      </c>
      <c r="AA25" s="28">
        <v>12156</v>
      </c>
      <c r="AB25" s="19" t="s">
        <v>161</v>
      </c>
      <c r="AC25" s="27" t="s">
        <v>171</v>
      </c>
      <c r="AD25" s="27">
        <v>43369</v>
      </c>
      <c r="AE25" s="26">
        <v>1.8200000000000001E-2</v>
      </c>
      <c r="AF25" s="19">
        <v>0</v>
      </c>
      <c r="AG25" s="89">
        <v>2000.02</v>
      </c>
      <c r="AH25" s="89">
        <v>0</v>
      </c>
      <c r="AI25" s="27">
        <v>43004</v>
      </c>
      <c r="AJ25" s="19"/>
      <c r="AK25" s="89"/>
      <c r="AL25" s="99">
        <f t="shared" si="0"/>
        <v>722000.02</v>
      </c>
      <c r="AM25" s="96">
        <v>221733</v>
      </c>
      <c r="AN25" s="96"/>
      <c r="AO25" s="99">
        <f t="shared" si="1"/>
        <v>221733</v>
      </c>
      <c r="AP25" s="19"/>
      <c r="AQ25" s="19"/>
      <c r="AR25" s="19"/>
      <c r="AS25" s="19"/>
      <c r="AT25" s="19"/>
      <c r="AU25" s="19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</row>
    <row r="26" spans="1:65" ht="178.5" x14ac:dyDescent="0.25">
      <c r="A26" s="25">
        <v>4</v>
      </c>
      <c r="B26" s="28">
        <v>13263</v>
      </c>
      <c r="C26" s="19"/>
      <c r="D26" s="20" t="s">
        <v>173</v>
      </c>
      <c r="E26" s="19" t="s">
        <v>145</v>
      </c>
      <c r="F26" s="64" t="s">
        <v>172</v>
      </c>
      <c r="G26" s="28">
        <v>13263</v>
      </c>
      <c r="H26" s="19" t="s">
        <v>147</v>
      </c>
      <c r="I26" s="27">
        <v>44684</v>
      </c>
      <c r="J26" s="20" t="s">
        <v>174</v>
      </c>
      <c r="K26" s="48" t="s">
        <v>193</v>
      </c>
      <c r="L26" s="62" t="s">
        <v>233</v>
      </c>
      <c r="M26" s="19" t="s">
        <v>175</v>
      </c>
      <c r="N26" s="27">
        <v>44684</v>
      </c>
      <c r="O26" s="89">
        <v>6744</v>
      </c>
      <c r="P26" s="28">
        <v>13263</v>
      </c>
      <c r="Q26" s="27">
        <v>44684</v>
      </c>
      <c r="R26" s="27">
        <v>44926</v>
      </c>
      <c r="S26" s="19" t="s">
        <v>146</v>
      </c>
      <c r="T26" s="19">
        <v>0</v>
      </c>
      <c r="U26" s="89">
        <v>0</v>
      </c>
      <c r="V26" s="89">
        <v>0</v>
      </c>
      <c r="W26" s="19" t="s">
        <v>186</v>
      </c>
      <c r="X26" s="19">
        <v>0</v>
      </c>
      <c r="Y26" s="19">
        <v>0</v>
      </c>
      <c r="Z26" s="19">
        <v>0</v>
      </c>
      <c r="AA26" s="19">
        <v>0</v>
      </c>
      <c r="AB26" s="19">
        <v>0</v>
      </c>
      <c r="AC26" s="19">
        <v>0</v>
      </c>
      <c r="AD26" s="19">
        <v>0</v>
      </c>
      <c r="AE26" s="19">
        <v>0</v>
      </c>
      <c r="AF26" s="19">
        <v>0</v>
      </c>
      <c r="AG26" s="89">
        <v>0</v>
      </c>
      <c r="AH26" s="89">
        <v>0</v>
      </c>
      <c r="AI26" s="19">
        <v>0</v>
      </c>
      <c r="AJ26" s="19">
        <v>0</v>
      </c>
      <c r="AK26" s="89">
        <v>0</v>
      </c>
      <c r="AL26" s="99">
        <f t="shared" si="0"/>
        <v>6744</v>
      </c>
      <c r="AM26" s="96">
        <v>6744</v>
      </c>
      <c r="AN26" s="96"/>
      <c r="AO26" s="99">
        <f t="shared" si="1"/>
        <v>6744</v>
      </c>
      <c r="AP26" s="19"/>
      <c r="AQ26" s="19"/>
      <c r="AR26" s="19"/>
      <c r="AS26" s="19"/>
      <c r="AT26" s="19"/>
      <c r="AU26" s="19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5"/>
      <c r="BM26" s="25"/>
    </row>
    <row r="27" spans="1:65" ht="38.25" x14ac:dyDescent="0.25">
      <c r="A27" s="25">
        <v>5</v>
      </c>
      <c r="B27" s="19" t="s">
        <v>176</v>
      </c>
      <c r="C27" s="19"/>
      <c r="D27" s="20" t="s">
        <v>173</v>
      </c>
      <c r="E27" s="19" t="s">
        <v>145</v>
      </c>
      <c r="F27" s="64" t="s">
        <v>187</v>
      </c>
      <c r="G27" s="28">
        <v>13300</v>
      </c>
      <c r="H27" s="19" t="s">
        <v>147</v>
      </c>
      <c r="I27" s="27">
        <v>43982</v>
      </c>
      <c r="J27" s="27">
        <v>44926</v>
      </c>
      <c r="K27" s="48" t="s">
        <v>192</v>
      </c>
      <c r="L27" s="62" t="s">
        <v>177</v>
      </c>
      <c r="M27" s="19" t="s">
        <v>178</v>
      </c>
      <c r="N27" s="27">
        <v>44712</v>
      </c>
      <c r="O27" s="89">
        <v>1080</v>
      </c>
      <c r="P27" s="28">
        <v>13300</v>
      </c>
      <c r="Q27" s="27">
        <v>44712</v>
      </c>
      <c r="R27" s="27">
        <v>44926</v>
      </c>
      <c r="S27" s="19" t="s">
        <v>146</v>
      </c>
      <c r="T27" s="19">
        <v>0</v>
      </c>
      <c r="U27" s="89">
        <v>0</v>
      </c>
      <c r="V27" s="89">
        <v>0</v>
      </c>
      <c r="W27" s="19" t="s">
        <v>179</v>
      </c>
      <c r="X27" s="19">
        <v>0</v>
      </c>
      <c r="Y27" s="19">
        <v>0</v>
      </c>
      <c r="Z27" s="19">
        <v>0</v>
      </c>
      <c r="AA27" s="19">
        <v>0</v>
      </c>
      <c r="AB27" s="19">
        <v>0</v>
      </c>
      <c r="AC27" s="19">
        <v>0</v>
      </c>
      <c r="AD27" s="19">
        <v>0</v>
      </c>
      <c r="AE27" s="19">
        <v>0</v>
      </c>
      <c r="AF27" s="19">
        <v>0</v>
      </c>
      <c r="AG27" s="89">
        <v>0</v>
      </c>
      <c r="AH27" s="89">
        <v>0</v>
      </c>
      <c r="AI27" s="19">
        <v>0</v>
      </c>
      <c r="AJ27" s="19">
        <v>0</v>
      </c>
      <c r="AK27" s="89">
        <v>0</v>
      </c>
      <c r="AL27" s="99">
        <f t="shared" si="0"/>
        <v>1080</v>
      </c>
      <c r="AM27" s="96">
        <v>1080</v>
      </c>
      <c r="AN27" s="96"/>
      <c r="AO27" s="99">
        <f t="shared" si="1"/>
        <v>1080</v>
      </c>
      <c r="AP27" s="19"/>
      <c r="AQ27" s="19"/>
      <c r="AR27" s="19"/>
      <c r="AS27" s="19"/>
      <c r="AT27" s="19"/>
      <c r="AU27" s="19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</row>
    <row r="28" spans="1:65" ht="38.25" x14ac:dyDescent="0.25">
      <c r="A28" s="25">
        <v>6</v>
      </c>
      <c r="B28" s="19" t="s">
        <v>180</v>
      </c>
      <c r="C28" s="19"/>
      <c r="D28" s="20" t="s">
        <v>181</v>
      </c>
      <c r="E28" s="19" t="s">
        <v>145</v>
      </c>
      <c r="F28" s="64" t="s">
        <v>182</v>
      </c>
      <c r="G28" s="28">
        <v>13352</v>
      </c>
      <c r="H28" s="19" t="s">
        <v>147</v>
      </c>
      <c r="I28" s="27">
        <v>44788</v>
      </c>
      <c r="J28" s="27">
        <v>44926</v>
      </c>
      <c r="K28" s="48" t="s">
        <v>183</v>
      </c>
      <c r="L28" s="70" t="s">
        <v>184</v>
      </c>
      <c r="M28" s="25" t="s">
        <v>185</v>
      </c>
      <c r="N28" s="27">
        <v>44788</v>
      </c>
      <c r="O28" s="89">
        <v>3000</v>
      </c>
      <c r="P28" s="28">
        <v>13352</v>
      </c>
      <c r="Q28" s="27">
        <v>44788</v>
      </c>
      <c r="R28" s="27">
        <v>44926</v>
      </c>
      <c r="S28" s="19" t="s">
        <v>146</v>
      </c>
      <c r="T28" s="19">
        <v>0</v>
      </c>
      <c r="U28" s="89">
        <v>0</v>
      </c>
      <c r="V28" s="89">
        <v>0</v>
      </c>
      <c r="W28" s="19" t="s">
        <v>186</v>
      </c>
      <c r="X28" s="19">
        <v>0</v>
      </c>
      <c r="Y28" s="19">
        <v>0</v>
      </c>
      <c r="Z28" s="19">
        <v>0</v>
      </c>
      <c r="AA28" s="19">
        <v>0</v>
      </c>
      <c r="AB28" s="19">
        <v>0</v>
      </c>
      <c r="AC28" s="19">
        <v>0</v>
      </c>
      <c r="AD28" s="19">
        <v>0</v>
      </c>
      <c r="AE28" s="19">
        <v>0</v>
      </c>
      <c r="AF28" s="19">
        <v>0</v>
      </c>
      <c r="AG28" s="89">
        <v>0</v>
      </c>
      <c r="AH28" s="89">
        <v>0</v>
      </c>
      <c r="AI28" s="19">
        <v>0</v>
      </c>
      <c r="AJ28" s="19">
        <v>0</v>
      </c>
      <c r="AK28" s="89">
        <v>0</v>
      </c>
      <c r="AL28" s="99">
        <f t="shared" si="0"/>
        <v>3000</v>
      </c>
      <c r="AM28" s="96">
        <v>3000</v>
      </c>
      <c r="AN28" s="96"/>
      <c r="AO28" s="99">
        <f t="shared" si="1"/>
        <v>3000</v>
      </c>
      <c r="AP28" s="19"/>
      <c r="AQ28" s="19"/>
      <c r="AR28" s="19"/>
      <c r="AS28" s="19"/>
      <c r="AT28" s="19"/>
      <c r="AU28" s="19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</row>
    <row r="29" spans="1:65" ht="38.25" x14ac:dyDescent="0.25">
      <c r="A29" s="25">
        <v>7</v>
      </c>
      <c r="B29" s="19" t="s">
        <v>180</v>
      </c>
      <c r="C29" s="19"/>
      <c r="D29" s="20" t="s">
        <v>181</v>
      </c>
      <c r="E29" s="19" t="s">
        <v>145</v>
      </c>
      <c r="F29" s="64" t="s">
        <v>182</v>
      </c>
      <c r="G29" s="28">
        <v>13352</v>
      </c>
      <c r="H29" s="19" t="s">
        <v>147</v>
      </c>
      <c r="I29" s="27">
        <v>44788</v>
      </c>
      <c r="J29" s="27">
        <v>44926</v>
      </c>
      <c r="K29" s="48" t="s">
        <v>188</v>
      </c>
      <c r="L29" s="62" t="s">
        <v>189</v>
      </c>
      <c r="M29" s="19" t="s">
        <v>190</v>
      </c>
      <c r="N29" s="27">
        <v>44788</v>
      </c>
      <c r="O29" s="89">
        <v>1900</v>
      </c>
      <c r="P29" s="28">
        <v>13352</v>
      </c>
      <c r="Q29" s="27" t="s">
        <v>191</v>
      </c>
      <c r="R29" s="27">
        <v>44926</v>
      </c>
      <c r="S29" s="19" t="s">
        <v>146</v>
      </c>
      <c r="T29" s="19">
        <v>0</v>
      </c>
      <c r="U29" s="89">
        <v>0</v>
      </c>
      <c r="V29" s="89">
        <v>0</v>
      </c>
      <c r="W29" s="19" t="s">
        <v>186</v>
      </c>
      <c r="X29" s="19">
        <v>0</v>
      </c>
      <c r="Y29" s="19">
        <v>0</v>
      </c>
      <c r="Z29" s="19">
        <v>0</v>
      </c>
      <c r="AA29" s="19">
        <v>0</v>
      </c>
      <c r="AB29" s="19">
        <v>0</v>
      </c>
      <c r="AC29" s="19">
        <v>0</v>
      </c>
      <c r="AD29" s="19">
        <v>0</v>
      </c>
      <c r="AE29" s="19">
        <v>0</v>
      </c>
      <c r="AF29" s="19">
        <v>0</v>
      </c>
      <c r="AG29" s="89">
        <v>0</v>
      </c>
      <c r="AH29" s="89">
        <v>0</v>
      </c>
      <c r="AI29" s="19">
        <v>0</v>
      </c>
      <c r="AJ29" s="19">
        <v>0</v>
      </c>
      <c r="AK29" s="89">
        <v>0</v>
      </c>
      <c r="AL29" s="99">
        <f t="shared" si="0"/>
        <v>1900</v>
      </c>
      <c r="AM29" s="96">
        <v>1900</v>
      </c>
      <c r="AN29" s="96"/>
      <c r="AO29" s="99">
        <f t="shared" si="1"/>
        <v>1900</v>
      </c>
      <c r="AP29" s="19"/>
      <c r="AQ29" s="19"/>
      <c r="AR29" s="19"/>
      <c r="AS29" s="19"/>
      <c r="AT29" s="19"/>
      <c r="AU29" s="19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BM29" s="25"/>
    </row>
    <row r="30" spans="1:65" ht="63.75" x14ac:dyDescent="0.25">
      <c r="A30" s="25">
        <v>8</v>
      </c>
      <c r="B30" s="19" t="s">
        <v>194</v>
      </c>
      <c r="C30" s="19"/>
      <c r="D30" s="20" t="s">
        <v>181</v>
      </c>
      <c r="E30" s="19" t="s">
        <v>145</v>
      </c>
      <c r="F30" s="64" t="s">
        <v>195</v>
      </c>
      <c r="G30" s="19" t="s">
        <v>194</v>
      </c>
      <c r="H30" s="19"/>
      <c r="I30" s="27">
        <v>44804</v>
      </c>
      <c r="J30" s="27">
        <v>45168</v>
      </c>
      <c r="K30" s="48" t="s">
        <v>196</v>
      </c>
      <c r="L30" s="62" t="s">
        <v>152</v>
      </c>
      <c r="M30" s="19" t="s">
        <v>197</v>
      </c>
      <c r="N30" s="27">
        <v>44804</v>
      </c>
      <c r="O30" s="89">
        <v>149236.79999999999</v>
      </c>
      <c r="P30" s="19" t="s">
        <v>194</v>
      </c>
      <c r="Q30" s="27">
        <v>44804</v>
      </c>
      <c r="R30" s="27">
        <v>45168</v>
      </c>
      <c r="S30" s="19" t="s">
        <v>146</v>
      </c>
      <c r="T30" s="19">
        <v>0</v>
      </c>
      <c r="U30" s="89">
        <v>0</v>
      </c>
      <c r="V30" s="89">
        <v>0</v>
      </c>
      <c r="W30" s="19" t="s">
        <v>148</v>
      </c>
      <c r="X30" s="19">
        <v>0</v>
      </c>
      <c r="Y30" s="19">
        <v>0</v>
      </c>
      <c r="Z30" s="19">
        <v>0</v>
      </c>
      <c r="AA30" s="19">
        <v>0</v>
      </c>
      <c r="AB30" s="19">
        <v>0</v>
      </c>
      <c r="AC30" s="19">
        <v>0</v>
      </c>
      <c r="AD30" s="19">
        <v>0</v>
      </c>
      <c r="AE30" s="19">
        <v>0</v>
      </c>
      <c r="AF30" s="19">
        <v>0</v>
      </c>
      <c r="AG30" s="89">
        <v>0</v>
      </c>
      <c r="AH30" s="89">
        <v>0</v>
      </c>
      <c r="AI30" s="19">
        <v>0</v>
      </c>
      <c r="AJ30" s="19">
        <v>0</v>
      </c>
      <c r="AK30" s="89">
        <v>0</v>
      </c>
      <c r="AL30" s="99">
        <f t="shared" si="0"/>
        <v>149236.79999999999</v>
      </c>
      <c r="AM30" s="96">
        <v>20746.349999999999</v>
      </c>
      <c r="AN30" s="96">
        <v>24872.799999999999</v>
      </c>
      <c r="AO30" s="99">
        <f t="shared" si="1"/>
        <v>45619.149999999994</v>
      </c>
      <c r="AP30" s="19">
        <v>0</v>
      </c>
      <c r="AQ30" s="19">
        <v>0</v>
      </c>
      <c r="AR30" s="19">
        <v>0</v>
      </c>
      <c r="AS30" s="19">
        <v>0</v>
      </c>
      <c r="AT30" s="19">
        <v>0</v>
      </c>
      <c r="AU30" s="19">
        <v>0</v>
      </c>
      <c r="AV30" s="25">
        <v>0</v>
      </c>
      <c r="AW30" s="52">
        <f>SUM(AM30:AO30)</f>
        <v>91238.299999999988</v>
      </c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</row>
    <row r="31" spans="1:65" ht="63.75" x14ac:dyDescent="0.25">
      <c r="A31" s="25">
        <v>9</v>
      </c>
      <c r="B31" s="19" t="s">
        <v>202</v>
      </c>
      <c r="C31" s="19">
        <v>241</v>
      </c>
      <c r="D31" s="20" t="s">
        <v>181</v>
      </c>
      <c r="E31" s="19" t="s">
        <v>145</v>
      </c>
      <c r="F31" s="64" t="s">
        <v>229</v>
      </c>
      <c r="G31" s="19" t="s">
        <v>217</v>
      </c>
      <c r="H31" s="19"/>
      <c r="I31" s="27">
        <v>44927</v>
      </c>
      <c r="J31" s="27">
        <v>45291</v>
      </c>
      <c r="K31" s="48" t="s">
        <v>218</v>
      </c>
      <c r="L31" s="71" t="s">
        <v>199</v>
      </c>
      <c r="M31" s="19" t="s">
        <v>198</v>
      </c>
      <c r="N31" s="27">
        <v>45291</v>
      </c>
      <c r="O31" s="90">
        <v>32667.24</v>
      </c>
      <c r="P31" s="19" t="s">
        <v>219</v>
      </c>
      <c r="Q31" s="27">
        <v>44927</v>
      </c>
      <c r="R31" s="27">
        <v>45291</v>
      </c>
      <c r="S31" s="19" t="s">
        <v>146</v>
      </c>
      <c r="T31" s="19">
        <v>0</v>
      </c>
      <c r="U31" s="89">
        <v>0</v>
      </c>
      <c r="V31" s="89">
        <v>0</v>
      </c>
      <c r="W31" s="19" t="s">
        <v>148</v>
      </c>
      <c r="X31" s="19">
        <v>0</v>
      </c>
      <c r="Y31" s="19">
        <v>0</v>
      </c>
      <c r="Z31" s="19">
        <v>0</v>
      </c>
      <c r="AA31" s="19">
        <v>0</v>
      </c>
      <c r="AB31" s="19">
        <v>0</v>
      </c>
      <c r="AC31" s="19">
        <v>0</v>
      </c>
      <c r="AD31" s="19">
        <v>0</v>
      </c>
      <c r="AE31" s="19">
        <v>0</v>
      </c>
      <c r="AF31" s="19">
        <v>0</v>
      </c>
      <c r="AG31" s="89">
        <v>0</v>
      </c>
      <c r="AH31" s="89">
        <v>0</v>
      </c>
      <c r="AI31" s="19">
        <v>0</v>
      </c>
      <c r="AJ31" s="19">
        <v>0</v>
      </c>
      <c r="AK31" s="89">
        <v>0</v>
      </c>
      <c r="AL31" s="99">
        <f t="shared" si="0"/>
        <v>32667.24</v>
      </c>
      <c r="AM31" s="90">
        <v>0</v>
      </c>
      <c r="AN31" s="90">
        <v>2631.53</v>
      </c>
      <c r="AO31" s="99">
        <f t="shared" si="1"/>
        <v>2631.53</v>
      </c>
      <c r="AP31" s="19"/>
      <c r="AQ31" s="19"/>
      <c r="AR31" s="19"/>
      <c r="AS31" s="19"/>
      <c r="AT31" s="19"/>
      <c r="AU31" s="19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</row>
    <row r="32" spans="1:65" ht="38.25" x14ac:dyDescent="0.25">
      <c r="A32" s="25">
        <v>10</v>
      </c>
      <c r="B32" s="19" t="s">
        <v>201</v>
      </c>
      <c r="C32" s="19">
        <v>2311</v>
      </c>
      <c r="D32" s="20" t="s">
        <v>173</v>
      </c>
      <c r="E32" s="19" t="s">
        <v>145</v>
      </c>
      <c r="F32" s="65" t="s">
        <v>200</v>
      </c>
      <c r="G32" s="19">
        <v>13409</v>
      </c>
      <c r="H32" s="19"/>
      <c r="I32" s="27">
        <v>44868</v>
      </c>
      <c r="J32" s="27">
        <v>44926</v>
      </c>
      <c r="K32" s="48" t="s">
        <v>203</v>
      </c>
      <c r="L32" s="62" t="s">
        <v>177</v>
      </c>
      <c r="M32" s="19" t="s">
        <v>178</v>
      </c>
      <c r="N32" s="27">
        <v>44868</v>
      </c>
      <c r="O32" s="90">
        <v>3263</v>
      </c>
      <c r="P32" s="28">
        <v>13409</v>
      </c>
      <c r="Q32" s="27">
        <v>44868</v>
      </c>
      <c r="R32" s="27">
        <v>44926</v>
      </c>
      <c r="S32" s="19" t="s">
        <v>146</v>
      </c>
      <c r="T32" s="19">
        <v>0</v>
      </c>
      <c r="U32" s="89">
        <v>0</v>
      </c>
      <c r="V32" s="89">
        <v>0</v>
      </c>
      <c r="W32" s="19" t="s">
        <v>179</v>
      </c>
      <c r="X32" s="19">
        <v>0</v>
      </c>
      <c r="Y32" s="19">
        <v>0</v>
      </c>
      <c r="Z32" s="19">
        <v>0</v>
      </c>
      <c r="AA32" s="19">
        <v>0</v>
      </c>
      <c r="AB32" s="19">
        <v>0</v>
      </c>
      <c r="AC32" s="19">
        <v>0</v>
      </c>
      <c r="AD32" s="19">
        <v>0</v>
      </c>
      <c r="AE32" s="19">
        <v>0</v>
      </c>
      <c r="AF32" s="19">
        <v>0</v>
      </c>
      <c r="AG32" s="89">
        <v>0</v>
      </c>
      <c r="AH32" s="89">
        <v>0</v>
      </c>
      <c r="AI32" s="19">
        <v>0</v>
      </c>
      <c r="AJ32" s="19">
        <v>0</v>
      </c>
      <c r="AK32" s="89">
        <v>0</v>
      </c>
      <c r="AL32" s="99">
        <f t="shared" si="0"/>
        <v>3263</v>
      </c>
      <c r="AM32" s="96">
        <v>3263</v>
      </c>
      <c r="AN32" s="96"/>
      <c r="AO32" s="99">
        <f t="shared" si="1"/>
        <v>3263</v>
      </c>
      <c r="AP32" s="19">
        <v>0</v>
      </c>
      <c r="AQ32" s="19">
        <v>0</v>
      </c>
      <c r="AR32" s="19">
        <v>0</v>
      </c>
      <c r="AS32" s="19">
        <v>0</v>
      </c>
      <c r="AT32" s="19">
        <v>0</v>
      </c>
      <c r="AU32" s="19">
        <v>0</v>
      </c>
      <c r="AV32" s="25">
        <v>0</v>
      </c>
      <c r="AW32" s="25">
        <v>0</v>
      </c>
      <c r="AX32" s="25">
        <v>0</v>
      </c>
      <c r="AY32" s="25">
        <v>0</v>
      </c>
      <c r="AZ32" s="25">
        <v>0</v>
      </c>
      <c r="BA32" s="25">
        <v>0</v>
      </c>
      <c r="BB32" s="25">
        <v>0</v>
      </c>
      <c r="BC32" s="25">
        <v>0</v>
      </c>
      <c r="BD32" s="25">
        <v>0</v>
      </c>
      <c r="BE32" s="25">
        <v>0</v>
      </c>
      <c r="BF32" s="25">
        <v>0</v>
      </c>
      <c r="BG32" s="25">
        <v>0</v>
      </c>
      <c r="BH32" s="25">
        <v>0</v>
      </c>
      <c r="BI32" s="25">
        <v>0</v>
      </c>
      <c r="BJ32" s="25">
        <v>0</v>
      </c>
      <c r="BK32" s="25">
        <v>0</v>
      </c>
      <c r="BL32" s="25">
        <v>0</v>
      </c>
      <c r="BM32" s="25">
        <v>0</v>
      </c>
    </row>
    <row r="33" spans="1:66" ht="51" x14ac:dyDescent="0.25">
      <c r="A33" s="25">
        <v>11</v>
      </c>
      <c r="B33" s="19" t="s">
        <v>205</v>
      </c>
      <c r="C33" s="19" t="s">
        <v>206</v>
      </c>
      <c r="D33" s="20" t="s">
        <v>181</v>
      </c>
      <c r="E33" s="19" t="s">
        <v>145</v>
      </c>
      <c r="F33" s="64" t="s">
        <v>204</v>
      </c>
      <c r="G33" s="19">
        <v>13409</v>
      </c>
      <c r="H33" s="19"/>
      <c r="I33" s="27">
        <v>44869</v>
      </c>
      <c r="J33" s="27">
        <v>44926</v>
      </c>
      <c r="K33" s="48" t="s">
        <v>207</v>
      </c>
      <c r="L33" s="62" t="s">
        <v>209</v>
      </c>
      <c r="M33" s="19" t="s">
        <v>208</v>
      </c>
      <c r="N33" s="27">
        <v>44869</v>
      </c>
      <c r="O33" s="90">
        <v>14896.67</v>
      </c>
      <c r="P33" s="28">
        <v>13409</v>
      </c>
      <c r="Q33" s="27">
        <v>44869</v>
      </c>
      <c r="R33" s="27">
        <v>44926</v>
      </c>
      <c r="S33" s="19" t="s">
        <v>146</v>
      </c>
      <c r="T33" s="19">
        <v>0</v>
      </c>
      <c r="U33" s="89">
        <v>0</v>
      </c>
      <c r="V33" s="89">
        <v>0</v>
      </c>
      <c r="W33" s="19" t="s">
        <v>186</v>
      </c>
      <c r="X33" s="19">
        <v>0</v>
      </c>
      <c r="Y33" s="19">
        <v>0</v>
      </c>
      <c r="Z33" s="19">
        <v>0</v>
      </c>
      <c r="AA33" s="19">
        <v>0</v>
      </c>
      <c r="AB33" s="19">
        <v>0</v>
      </c>
      <c r="AC33" s="19">
        <v>0</v>
      </c>
      <c r="AD33" s="19">
        <v>0</v>
      </c>
      <c r="AE33" s="19">
        <v>0</v>
      </c>
      <c r="AF33" s="19">
        <v>0</v>
      </c>
      <c r="AG33" s="89">
        <v>0</v>
      </c>
      <c r="AH33" s="89">
        <v>0</v>
      </c>
      <c r="AI33" s="19">
        <v>0</v>
      </c>
      <c r="AJ33" s="19">
        <v>0</v>
      </c>
      <c r="AK33" s="89">
        <v>0</v>
      </c>
      <c r="AL33" s="99">
        <f t="shared" si="0"/>
        <v>14896.67</v>
      </c>
      <c r="AM33" s="96">
        <v>14896.67</v>
      </c>
      <c r="AN33" s="96"/>
      <c r="AO33" s="99">
        <f t="shared" si="1"/>
        <v>14896.67</v>
      </c>
      <c r="AP33" s="19">
        <v>0</v>
      </c>
      <c r="AQ33" s="19">
        <v>0</v>
      </c>
      <c r="AR33" s="19">
        <v>0</v>
      </c>
      <c r="AS33" s="19">
        <v>0</v>
      </c>
      <c r="AT33" s="19">
        <v>0</v>
      </c>
      <c r="AU33" s="19">
        <v>0</v>
      </c>
      <c r="AV33" s="25">
        <v>0</v>
      </c>
      <c r="AW33" s="25">
        <v>0</v>
      </c>
      <c r="AX33" s="25">
        <v>0</v>
      </c>
      <c r="AY33" s="25">
        <v>0</v>
      </c>
      <c r="AZ33" s="25">
        <v>0</v>
      </c>
      <c r="BA33" s="25">
        <v>0</v>
      </c>
      <c r="BB33" s="25">
        <v>0</v>
      </c>
      <c r="BC33" s="25">
        <v>0</v>
      </c>
      <c r="BD33" s="25">
        <v>0</v>
      </c>
      <c r="BE33" s="25">
        <v>0</v>
      </c>
      <c r="BF33" s="25">
        <v>0</v>
      </c>
      <c r="BG33" s="25">
        <v>0</v>
      </c>
      <c r="BH33" s="25">
        <v>0</v>
      </c>
      <c r="BI33" s="25">
        <v>0</v>
      </c>
      <c r="BJ33" s="25">
        <v>0</v>
      </c>
      <c r="BK33" s="25">
        <v>0</v>
      </c>
      <c r="BL33" s="25">
        <v>0</v>
      </c>
      <c r="BM33" s="25">
        <v>0</v>
      </c>
    </row>
    <row r="34" spans="1:66" ht="25.5" x14ac:dyDescent="0.25">
      <c r="A34" s="25">
        <v>12</v>
      </c>
      <c r="B34" s="19" t="s">
        <v>210</v>
      </c>
      <c r="C34" s="19" t="s">
        <v>211</v>
      </c>
      <c r="D34" s="20" t="s">
        <v>181</v>
      </c>
      <c r="E34" s="19" t="s">
        <v>145</v>
      </c>
      <c r="F34" s="64" t="s">
        <v>212</v>
      </c>
      <c r="G34" s="19" t="s">
        <v>213</v>
      </c>
      <c r="H34" s="19"/>
      <c r="I34" s="27">
        <v>44866</v>
      </c>
      <c r="J34" s="27">
        <v>45231</v>
      </c>
      <c r="K34" s="48" t="s">
        <v>214</v>
      </c>
      <c r="L34" s="62" t="s">
        <v>215</v>
      </c>
      <c r="M34" s="19" t="s">
        <v>216</v>
      </c>
      <c r="N34" s="27">
        <v>44847</v>
      </c>
      <c r="O34" s="90">
        <v>29332.799999999999</v>
      </c>
      <c r="P34" s="28">
        <v>13394</v>
      </c>
      <c r="Q34" s="27">
        <v>44866</v>
      </c>
      <c r="R34" s="27">
        <v>45231</v>
      </c>
      <c r="S34" s="19" t="s">
        <v>146</v>
      </c>
      <c r="T34" s="19">
        <v>0</v>
      </c>
      <c r="U34" s="89">
        <v>0</v>
      </c>
      <c r="V34" s="89">
        <v>0</v>
      </c>
      <c r="W34" s="19" t="s">
        <v>148</v>
      </c>
      <c r="X34" s="19">
        <v>0</v>
      </c>
      <c r="Y34" s="19">
        <v>0</v>
      </c>
      <c r="Z34" s="19">
        <v>0</v>
      </c>
      <c r="AA34" s="19">
        <v>0</v>
      </c>
      <c r="AB34" s="19">
        <v>0</v>
      </c>
      <c r="AC34" s="19">
        <v>0</v>
      </c>
      <c r="AD34" s="19">
        <v>0</v>
      </c>
      <c r="AE34" s="19">
        <v>0</v>
      </c>
      <c r="AF34" s="19">
        <v>0</v>
      </c>
      <c r="AG34" s="89">
        <v>0</v>
      </c>
      <c r="AH34" s="89">
        <v>0</v>
      </c>
      <c r="AI34" s="19">
        <v>0</v>
      </c>
      <c r="AJ34" s="19">
        <v>0</v>
      </c>
      <c r="AK34" s="89">
        <v>0</v>
      </c>
      <c r="AL34" s="99">
        <f t="shared" si="0"/>
        <v>29332.799999999999</v>
      </c>
      <c r="AM34" s="96">
        <v>4888.8</v>
      </c>
      <c r="AN34" s="96">
        <v>7333.32</v>
      </c>
      <c r="AO34" s="99">
        <f t="shared" si="1"/>
        <v>12222.119999999999</v>
      </c>
      <c r="AP34" s="19">
        <v>0</v>
      </c>
      <c r="AQ34" s="19">
        <v>0</v>
      </c>
      <c r="AR34" s="19">
        <v>0</v>
      </c>
      <c r="AS34" s="19">
        <v>0</v>
      </c>
      <c r="AT34" s="19">
        <v>0</v>
      </c>
      <c r="AU34" s="19">
        <v>0</v>
      </c>
      <c r="AV34" s="25">
        <v>0</v>
      </c>
      <c r="AW34" s="25">
        <v>0</v>
      </c>
      <c r="AX34" s="25">
        <v>0</v>
      </c>
      <c r="AY34" s="25">
        <v>0</v>
      </c>
      <c r="AZ34" s="25">
        <v>0</v>
      </c>
      <c r="BA34" s="25">
        <v>0</v>
      </c>
      <c r="BB34" s="25">
        <v>0</v>
      </c>
      <c r="BC34" s="25">
        <v>0</v>
      </c>
      <c r="BD34" s="25">
        <v>0</v>
      </c>
      <c r="BE34" s="25">
        <v>0</v>
      </c>
      <c r="BF34" s="25">
        <v>0</v>
      </c>
      <c r="BG34" s="25">
        <v>0</v>
      </c>
      <c r="BH34" s="25">
        <v>0</v>
      </c>
      <c r="BI34" s="25">
        <v>0</v>
      </c>
      <c r="BJ34" s="25">
        <v>0</v>
      </c>
      <c r="BK34" s="25">
        <v>0</v>
      </c>
      <c r="BL34" s="25">
        <v>0</v>
      </c>
      <c r="BM34" s="25">
        <v>0</v>
      </c>
      <c r="BN34" s="36"/>
    </row>
    <row r="35" spans="1:66" ht="26.25" thickBot="1" x14ac:dyDescent="0.3">
      <c r="A35" s="32">
        <v>13</v>
      </c>
      <c r="B35" s="31" t="s">
        <v>221</v>
      </c>
      <c r="C35" s="31" t="s">
        <v>222</v>
      </c>
      <c r="D35" s="33" t="s">
        <v>181</v>
      </c>
      <c r="E35" s="31" t="s">
        <v>145</v>
      </c>
      <c r="F35" s="72" t="s">
        <v>223</v>
      </c>
      <c r="G35" s="31" t="s">
        <v>224</v>
      </c>
      <c r="H35" s="31"/>
      <c r="I35" s="35">
        <v>44720</v>
      </c>
      <c r="J35" s="35">
        <v>45085</v>
      </c>
      <c r="K35" s="73" t="s">
        <v>225</v>
      </c>
      <c r="L35" s="74" t="s">
        <v>209</v>
      </c>
      <c r="M35" s="31" t="s">
        <v>208</v>
      </c>
      <c r="N35" s="35">
        <v>44932</v>
      </c>
      <c r="O35" s="91">
        <v>5980</v>
      </c>
      <c r="P35" s="34">
        <v>13451</v>
      </c>
      <c r="Q35" s="35">
        <v>44932</v>
      </c>
      <c r="R35" s="35">
        <v>45291</v>
      </c>
      <c r="S35" s="31" t="s">
        <v>146</v>
      </c>
      <c r="T35" s="31">
        <v>0</v>
      </c>
      <c r="U35" s="97">
        <v>0</v>
      </c>
      <c r="V35" s="97">
        <v>0</v>
      </c>
      <c r="W35" s="31" t="s">
        <v>186</v>
      </c>
      <c r="X35" s="31">
        <v>0</v>
      </c>
      <c r="Y35" s="31">
        <v>0</v>
      </c>
      <c r="Z35" s="31">
        <v>0</v>
      </c>
      <c r="AA35" s="31">
        <v>0</v>
      </c>
      <c r="AB35" s="31">
        <v>0</v>
      </c>
      <c r="AC35" s="31">
        <v>0</v>
      </c>
      <c r="AD35" s="31">
        <v>0</v>
      </c>
      <c r="AE35" s="31">
        <v>0</v>
      </c>
      <c r="AF35" s="31">
        <v>0</v>
      </c>
      <c r="AG35" s="97">
        <v>0</v>
      </c>
      <c r="AH35" s="97">
        <v>0</v>
      </c>
      <c r="AI35" s="31">
        <v>0</v>
      </c>
      <c r="AJ35" s="31">
        <v>0</v>
      </c>
      <c r="AK35" s="97">
        <v>0</v>
      </c>
      <c r="AL35" s="99">
        <f t="shared" si="0"/>
        <v>5980</v>
      </c>
      <c r="AM35" s="97">
        <v>0</v>
      </c>
      <c r="AN35" s="101">
        <v>5980</v>
      </c>
      <c r="AO35" s="99">
        <f t="shared" si="1"/>
        <v>5980</v>
      </c>
      <c r="AP35" s="31"/>
      <c r="AQ35" s="31"/>
      <c r="AR35" s="31"/>
      <c r="AS35" s="31"/>
      <c r="AT35" s="31"/>
      <c r="AU35" s="31"/>
      <c r="AV35" s="32"/>
      <c r="AW35" s="32"/>
      <c r="AX35" s="32"/>
      <c r="AY35" s="32"/>
      <c r="AZ35" s="32"/>
      <c r="BA35" s="32"/>
      <c r="BB35" s="32"/>
      <c r="BC35" s="32"/>
      <c r="BD35" s="32"/>
      <c r="BE35" s="32"/>
      <c r="BF35" s="32"/>
      <c r="BG35" s="32"/>
      <c r="BH35" s="32"/>
      <c r="BI35" s="32"/>
      <c r="BJ35" s="32"/>
      <c r="BK35" s="32"/>
      <c r="BL35" s="32"/>
      <c r="BM35" s="32"/>
    </row>
    <row r="36" spans="1:66" ht="13.5" thickBot="1" x14ac:dyDescent="0.3">
      <c r="A36" s="75" t="s">
        <v>232</v>
      </c>
      <c r="B36" s="76"/>
      <c r="C36" s="76"/>
      <c r="D36" s="76"/>
      <c r="E36" s="76"/>
      <c r="F36" s="76"/>
      <c r="G36" s="37"/>
      <c r="H36" s="37"/>
      <c r="I36" s="37"/>
      <c r="J36" s="37"/>
      <c r="K36" s="37"/>
      <c r="L36" s="77"/>
      <c r="M36" s="37"/>
      <c r="N36" s="37"/>
      <c r="O36" s="92">
        <f>SUM(O19:O35)</f>
        <v>1029007.7100000001</v>
      </c>
      <c r="P36" s="37"/>
      <c r="Q36" s="37"/>
      <c r="R36" s="37"/>
      <c r="S36" s="37"/>
      <c r="T36" s="37"/>
      <c r="U36" s="92">
        <f>SUM(U19:U35)</f>
        <v>0</v>
      </c>
      <c r="V36" s="92">
        <f>SUM(V19:V35)</f>
        <v>0</v>
      </c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92">
        <f>SUM(AG19:AG35)</f>
        <v>2089.25</v>
      </c>
      <c r="AH36" s="92">
        <f>SUM(AH19:AH35)</f>
        <v>0</v>
      </c>
      <c r="AI36" s="38"/>
      <c r="AJ36" s="38"/>
      <c r="AK36" s="92">
        <f>SUM(AK19:AK35)</f>
        <v>0</v>
      </c>
      <c r="AL36" s="92">
        <f>SUM(AL19:AL35)</f>
        <v>1031096.9600000001</v>
      </c>
      <c r="AM36" s="92">
        <f>SUM(AM19:AM35)</f>
        <v>335517.98999999993</v>
      </c>
      <c r="AN36" s="92">
        <f>SUM(AN19:AN35)</f>
        <v>53885.24</v>
      </c>
      <c r="AO36" s="92">
        <f>SUM(AO19:AO35)</f>
        <v>389403.23000000004</v>
      </c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  <c r="BB36" s="78"/>
      <c r="BC36" s="79"/>
      <c r="BD36" s="79"/>
      <c r="BE36" s="79"/>
      <c r="BF36" s="79"/>
      <c r="BG36" s="79"/>
      <c r="BH36" s="79"/>
      <c r="BI36" s="79"/>
      <c r="BJ36" s="79"/>
      <c r="BK36" s="79"/>
      <c r="BL36" s="79"/>
      <c r="BM36" s="80"/>
    </row>
    <row r="37" spans="1:66" x14ac:dyDescent="0.25">
      <c r="A37" s="39"/>
      <c r="B37" s="39"/>
      <c r="C37" s="39"/>
      <c r="D37" s="39"/>
      <c r="E37" s="39"/>
      <c r="F37" s="66"/>
      <c r="G37" s="39"/>
      <c r="H37" s="39"/>
      <c r="I37" s="39"/>
      <c r="J37" s="39"/>
      <c r="K37" s="39"/>
      <c r="L37" s="66"/>
      <c r="M37" s="39"/>
      <c r="N37" s="39"/>
      <c r="O37" s="93"/>
      <c r="P37" s="5"/>
      <c r="Q37" s="5"/>
      <c r="R37" s="5"/>
      <c r="S37" s="5"/>
      <c r="T37" s="5"/>
      <c r="U37" s="93"/>
      <c r="V37" s="93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93"/>
      <c r="AH37" s="93"/>
      <c r="AI37" s="40"/>
      <c r="AJ37" s="40"/>
      <c r="AK37" s="93"/>
      <c r="AL37" s="93"/>
      <c r="AM37" s="93"/>
      <c r="AN37" s="93"/>
      <c r="AO37" s="93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30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</row>
    <row r="38" spans="1:66" x14ac:dyDescent="0.25">
      <c r="A38" s="53" t="s">
        <v>228</v>
      </c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</row>
    <row r="39" spans="1:66" x14ac:dyDescent="0.25">
      <c r="A39" s="54" t="s">
        <v>136</v>
      </c>
      <c r="B39" s="54"/>
      <c r="C39" s="54"/>
      <c r="D39" s="54"/>
      <c r="E39" s="3"/>
      <c r="F39" s="54"/>
      <c r="G39" s="3"/>
      <c r="H39" s="3"/>
      <c r="I39" s="3"/>
      <c r="J39" s="3"/>
      <c r="M39" s="3"/>
      <c r="N39" s="3"/>
      <c r="O39" s="94"/>
      <c r="P39" s="3"/>
      <c r="Q39" s="3"/>
      <c r="R39" s="3"/>
      <c r="S39" s="3"/>
      <c r="T39" s="3"/>
      <c r="U39" s="94"/>
      <c r="V39" s="94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94"/>
      <c r="AH39" s="94"/>
      <c r="AI39" s="3"/>
      <c r="AJ39" s="3"/>
      <c r="AK39" s="94"/>
      <c r="AL39" s="94"/>
      <c r="AM39" s="94"/>
      <c r="AN39" s="94"/>
      <c r="AO39" s="94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</row>
    <row r="40" spans="1:66" x14ac:dyDescent="0.25">
      <c r="A40" s="53" t="s">
        <v>137</v>
      </c>
      <c r="B40" s="53"/>
      <c r="C40" s="53"/>
      <c r="D40" s="53"/>
      <c r="E40" s="53"/>
      <c r="F40" s="53"/>
      <c r="G40" s="53"/>
      <c r="H40" s="54"/>
      <c r="I40" s="54"/>
      <c r="J40" s="54"/>
      <c r="M40" s="3"/>
      <c r="N40" s="3"/>
      <c r="O40" s="94"/>
      <c r="P40" s="3"/>
      <c r="Q40" s="3"/>
      <c r="R40" s="3"/>
      <c r="S40" s="3"/>
      <c r="T40" s="3"/>
      <c r="U40" s="94"/>
      <c r="V40" s="94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94"/>
      <c r="AH40" s="94"/>
      <c r="AI40" s="3"/>
      <c r="AJ40" s="3"/>
      <c r="AK40" s="94"/>
      <c r="AL40" s="94"/>
      <c r="AM40" s="94"/>
      <c r="AN40" s="94"/>
      <c r="AO40" s="94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</row>
    <row r="41" spans="1:66" x14ac:dyDescent="0.25">
      <c r="A41" s="2"/>
      <c r="B41" s="2"/>
      <c r="C41" s="2"/>
      <c r="D41" s="2"/>
      <c r="E41" s="2"/>
      <c r="G41" s="2"/>
      <c r="H41" s="2"/>
      <c r="I41" s="2"/>
      <c r="J41" s="2"/>
    </row>
  </sheetData>
  <mergeCells count="41">
    <mergeCell ref="A19:A22"/>
    <mergeCell ref="A23:A24"/>
    <mergeCell ref="A36:F36"/>
    <mergeCell ref="A14:A18"/>
    <mergeCell ref="AL15:AO15"/>
    <mergeCell ref="X15:AH15"/>
    <mergeCell ref="AM16:AO16"/>
    <mergeCell ref="B14:G16"/>
    <mergeCell ref="K15:W16"/>
    <mergeCell ref="X16:AB16"/>
    <mergeCell ref="AP14:AU14"/>
    <mergeCell ref="K14:AO14"/>
    <mergeCell ref="AV14:BA14"/>
    <mergeCell ref="BK15:BM16"/>
    <mergeCell ref="BG15:BH16"/>
    <mergeCell ref="BD15:BF16"/>
    <mergeCell ref="AU15:AU17"/>
    <mergeCell ref="AP15:AP17"/>
    <mergeCell ref="AS15:AS17"/>
    <mergeCell ref="AT15:AT17"/>
    <mergeCell ref="AQ15:AR16"/>
    <mergeCell ref="BI15:BI17"/>
    <mergeCell ref="BJ15:BJ17"/>
    <mergeCell ref="BB14:BM14"/>
    <mergeCell ref="BB15:BB17"/>
    <mergeCell ref="BC15:BC17"/>
    <mergeCell ref="A40:G40"/>
    <mergeCell ref="AC16:AD16"/>
    <mergeCell ref="AE16:AH16"/>
    <mergeCell ref="AI15:AK15"/>
    <mergeCell ref="AI16:AK16"/>
    <mergeCell ref="A38:BB38"/>
    <mergeCell ref="I16:J16"/>
    <mergeCell ref="H16:H17"/>
    <mergeCell ref="H15:J15"/>
    <mergeCell ref="AW15:AW17"/>
    <mergeCell ref="AX15:AX17"/>
    <mergeCell ref="AY15:AY17"/>
    <mergeCell ref="AZ15:AZ17"/>
    <mergeCell ref="BA15:BA17"/>
    <mergeCell ref="AV15:AV17"/>
  </mergeCells>
  <pageMargins left="0.51181102362204722" right="0.51181102362204722" top="0.78740157480314965" bottom="0.78740157480314965" header="0.31496062992125984" footer="0.31496062992125984"/>
  <pageSetup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PGM LICITAÇÕES MAR 2023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controladoria_03</dc:creator>
  <cp:lastModifiedBy>ANDREATO</cp:lastModifiedBy>
  <cp:lastPrinted>2017-01-12T16:09:07Z</cp:lastPrinted>
  <dcterms:created xsi:type="dcterms:W3CDTF">2013-10-11T22:10:57Z</dcterms:created>
  <dcterms:modified xsi:type="dcterms:W3CDTF">2023-03-31T21:47:58Z</dcterms:modified>
</cp:coreProperties>
</file>