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440" windowHeight="7935" tabRatio="874"/>
  </bookViews>
  <sheets>
    <sheet name="PGM LICITAÇÕES MAR 2022" sheetId="1" r:id="rId1"/>
  </sheets>
  <calcPr calcId="145621"/>
</workbook>
</file>

<file path=xl/calcChain.xml><?xml version="1.0" encoding="utf-8"?>
<calcChain xmlns="http://schemas.openxmlformats.org/spreadsheetml/2006/main">
  <c r="AO21" i="1" l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20" i="1"/>
  <c r="AO35" i="1" s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20" i="1"/>
  <c r="AN35" i="1"/>
  <c r="AM35" i="1"/>
  <c r="AK35" i="1"/>
  <c r="AH35" i="1"/>
  <c r="AG35" i="1"/>
  <c r="V35" i="1"/>
  <c r="U35" i="1"/>
  <c r="O35" i="1"/>
  <c r="AL35" i="1" l="1"/>
  <c r="AG34" i="1" l="1"/>
  <c r="AE34" i="1"/>
  <c r="AH33" i="1"/>
  <c r="T29" i="1" l="1"/>
  <c r="I29" i="1"/>
  <c r="H29" i="1"/>
  <c r="BM21" i="1"/>
  <c r="AH21" i="1"/>
  <c r="BM20" i="1" l="1"/>
  <c r="AX20" i="1"/>
</calcChain>
</file>

<file path=xl/sharedStrings.xml><?xml version="1.0" encoding="utf-8"?>
<sst xmlns="http://schemas.openxmlformats.org/spreadsheetml/2006/main" count="227" uniqueCount="183">
  <si>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</si>
  <si>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</si>
  <si>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</si>
  <si>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</si>
  <si>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</si>
  <si>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</si>
  <si>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</si>
  <si>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</si>
  <si>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</si>
  <si>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</si>
  <si>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</si>
  <si>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</si>
  <si>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</si>
  <si>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</si>
  <si>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</si>
  <si>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</si>
  <si>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</si>
  <si>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</si>
  <si>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</si>
  <si>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</si>
  <si>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</si>
  <si>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</si>
  <si>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</si>
  <si>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</si>
  <si>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</si>
  <si>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</si>
  <si>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</si>
  <si>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</si>
  <si>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</si>
  <si>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</si>
  <si>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</si>
  <si>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</si>
  <si>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</si>
  <si>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</si>
  <si>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</si>
  <si>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</si>
  <si>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</si>
  <si>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</si>
  <si>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</si>
  <si>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</si>
  <si>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</si>
  <si>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</si>
  <si>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</si>
  <si>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</si>
  <si>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</si>
  <si>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</si>
  <si>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</si>
  <si>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</si>
  <si>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</si>
  <si>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</si>
  <si>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</si>
  <si>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</si>
  <si>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</si>
  <si>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</si>
  <si>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</si>
  <si>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</si>
  <si>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</si>
  <si>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</si>
  <si>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</si>
  <si>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</si>
  <si>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</si>
  <si>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</si>
  <si>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</si>
  <si>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</si>
  <si>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</si>
  <si>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</si>
  <si>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</si>
  <si>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</si>
  <si>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</si>
  <si>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</si>
  <si>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</si>
  <si>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</si>
  <si>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</si>
  <si>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</si>
  <si>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</si>
  <si>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</si>
  <si>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</si>
  <si>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</si>
  <si>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</si>
  <si>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</si>
  <si>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</si>
  <si>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</si>
  <si>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</si>
  <si>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</si>
  <si>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</si>
  <si>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</si>
  <si>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</si>
  <si>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</si>
  <si>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</si>
  <si>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</si>
  <si>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</si>
  <si>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</si>
  <si>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</si>
  <si>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</si>
  <si>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</si>
  <si>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</si>
  <si>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</si>
  <si>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</si>
  <si>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</si>
  <si>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</si>
  <si>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</si>
  <si>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</si>
  <si>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</si>
  <si>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</si>
  <si>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</si>
  <si>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</si>
  <si>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</si>
  <si>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</si>
  <si>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</si>
  <si>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</si>
  <si>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</si>
  <si>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</si>
  <si>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</si>
  <si>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</si>
  <si>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</si>
  <si>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</si>
  <si>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</si>
  <si>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</si>
  <si>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</si>
  <si>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</si>
  <si>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</si>
  <si>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</si>
  <si>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</si>
  <si>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</si>
  <si>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</si>
  <si>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</si>
  <si>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</si>
  <si>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</si>
  <si>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</si>
  <si>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</si>
  <si>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</si>
  <si>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</si>
  <si>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</si>
  <si>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</si>
  <si>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</si>
  <si>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</si>
  <si>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</si>
  <si>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PRESTAÇÃO DE CONTAS MENSAL - EXERCÍCIO 2022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</si>
  <si>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</si>
  <si>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</si>
  <si>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</si>
  <si>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</si>
  <si>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</si>
  <si>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</si>
  <si>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</si>
  <si>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</si>
  <si>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</si>
  <si>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</si>
  <si>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</si>
  <si>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</si>
  <si>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I</t>
  </si>
  <si>
    <t>17.777/2021</t>
  </si>
  <si>
    <t>Locação de Equipamentos de Informatica</t>
  </si>
  <si>
    <t>I9 SOLUÇÕES DO BRASIL</t>
  </si>
  <si>
    <t>04361899/0001-29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</si>
  <si>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</si>
  <si>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</si>
  <si>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</si>
  <si>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</si>
  <si>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</si>
  <si>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</si>
  <si>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</si>
  <si>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</si>
  <si>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</si>
  <si>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</si>
  <si>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</si>
  <si>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</si>
  <si>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</si>
  <si>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</si>
  <si>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</si>
  <si>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</si>
  <si>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</si>
  <si>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</si>
  <si>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</si>
  <si>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PRORROGAÇÃO EXCEPCIONAL</t>
  </si>
  <si>
    <t>23/092021</t>
  </si>
  <si>
    <t>DEMONSTRATIVO DE LICITAÇÕES, CONTRATOS  E OBRAS CONTRATADAS</t>
  </si>
  <si>
    <t>TOTAL</t>
  </si>
  <si>
    <r>
      <t xml:space="preserve">Data da emissão: </t>
    </r>
    <r>
      <rPr>
        <b/>
        <sz val="10"/>
        <color theme="1"/>
        <rFont val="Arial"/>
        <family val="2"/>
      </rPr>
      <t>04/04/2022</t>
    </r>
  </si>
  <si>
    <r>
      <t xml:space="preserve">Nome do responsável pela elaboração: </t>
    </r>
    <r>
      <rPr>
        <b/>
        <sz val="10"/>
        <color theme="1"/>
        <rFont val="Arial"/>
        <family val="2"/>
      </rPr>
      <t>EDILEUZA GOMES DOS REIS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</si>
  <si>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JOSENEY CORDEIRO DA COSTA</t>
    </r>
  </si>
  <si>
    <r>
      <t xml:space="preserve">IDENTIFICAÇÃO DO ÓRGÃO/ENTIDADE/FUNDO: </t>
    </r>
    <r>
      <rPr>
        <b/>
        <sz val="11"/>
        <color theme="1"/>
        <rFont val="Arial"/>
        <family val="2"/>
      </rPr>
      <t xml:space="preserve"> PROCURADORIA GERAL DO MRB - PGM</t>
    </r>
  </si>
  <si>
    <r>
      <t xml:space="preserve">REALIZADO ATÉ O MÊS/ANO (ACUMULADO):  </t>
    </r>
    <r>
      <rPr>
        <b/>
        <sz val="11"/>
        <color theme="1"/>
        <rFont val="Arial"/>
        <family val="2"/>
      </rPr>
      <t>JANEIRO A MARÇO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</si>
</sst>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9" xfId="0" applyFont="1" applyFill="1" applyBorder="1" applyAlignment="1">
      <alignment vertical="center" wrapText="1"/>
    </xf>
    <xf numFmtId="2" fontId="2" fillId="0" borderId="19" xfId="0" applyNumberFormat="1" applyFont="1" applyFill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3" fontId="1" fillId="0" borderId="1" xfId="1" applyFont="1" applyBorder="1" applyAlignment="1">
      <alignment horizontal="left" vertical="center"/>
    </xf>
    <xf numFmtId="43" fontId="2" fillId="0" borderId="1" xfId="1" applyFont="1" applyFill="1" applyBorder="1" applyAlignment="1">
      <alignment horizontal="left" vertical="center" wrapText="1"/>
    </xf>
    <xf numFmtId="43" fontId="2" fillId="0" borderId="1" xfId="1" applyFont="1" applyBorder="1" applyAlignment="1">
      <alignment horizontal="left" vertical="center"/>
    </xf>
    <xf numFmtId="43" fontId="1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49" fontId="1" fillId="0" borderId="11" xfId="0" applyNumberFormat="1" applyFont="1" applyFill="1" applyBorder="1" applyAlignment="1">
      <alignment horizontal="left" vertical="center" wrapText="1"/>
    </xf>
    <xf numFmtId="14" fontId="1" fillId="0" borderId="11" xfId="0" applyNumberFormat="1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7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1" xfId="0" applyNumberFormat="1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44" fontId="6" fillId="0" borderId="0" xfId="2" applyFont="1" applyAlignment="1">
      <alignment vertical="center"/>
    </xf>
    <xf numFmtId="44" fontId="7" fillId="0" borderId="0" xfId="2" applyFont="1" applyAlignment="1">
      <alignment vertical="center"/>
    </xf>
    <xf numFmtId="44" fontId="6" fillId="0" borderId="0" xfId="2" applyFont="1" applyAlignment="1">
      <alignment horizontal="center" vertical="center"/>
    </xf>
    <xf numFmtId="44" fontId="6" fillId="0" borderId="0" xfId="2" applyFont="1" applyAlignment="1">
      <alignment horizontal="left" vertical="center"/>
    </xf>
    <xf numFmtId="44" fontId="7" fillId="0" borderId="0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4" fillId="0" borderId="5" xfId="2" applyFont="1" applyFill="1" applyBorder="1" applyAlignment="1">
      <alignment horizontal="center" vertical="center" wrapText="1"/>
    </xf>
    <xf numFmtId="44" fontId="1" fillId="0" borderId="7" xfId="2" applyFont="1" applyFill="1" applyBorder="1" applyAlignment="1">
      <alignment horizontal="left" vertical="center" wrapText="1"/>
    </xf>
    <xf numFmtId="44" fontId="1" fillId="0" borderId="1" xfId="2" applyFont="1" applyFill="1" applyBorder="1" applyAlignment="1">
      <alignment horizontal="left" vertical="center" wrapText="1"/>
    </xf>
    <xf numFmtId="44" fontId="1" fillId="0" borderId="11" xfId="2" applyFont="1" applyFill="1" applyBorder="1" applyAlignment="1">
      <alignment horizontal="left" vertical="center" wrapText="1"/>
    </xf>
    <xf numFmtId="44" fontId="2" fillId="0" borderId="19" xfId="2" applyFont="1" applyFill="1" applyBorder="1" applyAlignment="1">
      <alignment vertical="center" wrapText="1"/>
    </xf>
    <xf numFmtId="44" fontId="2" fillId="0" borderId="0" xfId="2" applyFont="1" applyFill="1" applyBorder="1" applyAlignment="1">
      <alignment vertical="center" wrapText="1"/>
    </xf>
    <xf numFmtId="44" fontId="1" fillId="0" borderId="0" xfId="2" applyFont="1" applyAlignment="1">
      <alignment horizontal="left" vertical="center"/>
    </xf>
    <xf numFmtId="44" fontId="1" fillId="0" borderId="0" xfId="2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628650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5238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2"/>
  <sheetViews>
    <sheetView tabSelected="1" zoomScaleNormal="100" workbookViewId="0">
      <selection activeCell="A29" sqref="A29:A34"/>
    </sheetView>
  </sheetViews>
  <sheetFormatPr defaultRowHeight="12.75" x14ac:dyDescent="0.25"/>
  <cols>
    <col min="1" max="1" width="6.85546875" style="5" customWidth="1"/>
    <col min="2" max="2" width="14.42578125" style="5" customWidth="1"/>
    <col min="3" max="3" width="11.7109375" style="5" customWidth="1"/>
    <col min="4" max="4" width="32.5703125" style="5" customWidth="1"/>
    <col min="5" max="5" width="17" style="5" customWidth="1"/>
    <col min="6" max="6" width="41.140625" style="12" customWidth="1"/>
    <col min="7" max="7" width="14" style="5" bestFit="1" customWidth="1"/>
    <col min="8" max="8" width="12.140625" style="5" customWidth="1"/>
    <col min="9" max="10" width="10.140625" style="5" bestFit="1" customWidth="1"/>
    <col min="11" max="11" width="12.7109375" style="12" customWidth="1"/>
    <col min="12" max="12" width="29.42578125" style="5" bestFit="1" customWidth="1"/>
    <col min="13" max="13" width="18.7109375" style="5" customWidth="1"/>
    <col min="14" max="14" width="10.28515625" style="5" bestFit="1" customWidth="1"/>
    <col min="15" max="15" width="14.28515625" style="104" bestFit="1" customWidth="1"/>
    <col min="16" max="16" width="11" style="5" bestFit="1" customWidth="1"/>
    <col min="17" max="18" width="10.140625" style="5" bestFit="1" customWidth="1"/>
    <col min="19" max="19" width="9.140625" style="5" bestFit="1" customWidth="1"/>
    <col min="20" max="20" width="10.140625" style="5" bestFit="1" customWidth="1"/>
    <col min="21" max="21" width="11.85546875" style="104" bestFit="1" customWidth="1"/>
    <col min="22" max="22" width="13.5703125" style="104" bestFit="1" customWidth="1"/>
    <col min="23" max="23" width="12.42578125" style="5" bestFit="1" customWidth="1"/>
    <col min="24" max="24" width="9.140625" style="5" customWidth="1"/>
    <col min="25" max="25" width="6.85546875" style="1" bestFit="1" customWidth="1"/>
    <col min="26" max="26" width="10.28515625" style="5" bestFit="1" customWidth="1"/>
    <col min="27" max="27" width="14" style="5" bestFit="1" customWidth="1"/>
    <col min="28" max="28" width="18.85546875" style="5" customWidth="1"/>
    <col min="29" max="29" width="10.140625" style="5" bestFit="1" customWidth="1"/>
    <col min="30" max="30" width="11.42578125" style="5" bestFit="1" customWidth="1"/>
    <col min="31" max="31" width="10.28515625" style="5" bestFit="1" customWidth="1"/>
    <col min="32" max="32" width="10" style="5" bestFit="1" customWidth="1"/>
    <col min="33" max="33" width="13.28515625" style="104" bestFit="1" customWidth="1"/>
    <col min="34" max="34" width="10" style="104" bestFit="1" customWidth="1"/>
    <col min="35" max="35" width="12.7109375" style="5" customWidth="1"/>
    <col min="36" max="36" width="8.28515625" style="5" bestFit="1" customWidth="1"/>
    <col min="37" max="37" width="10.5703125" style="104" customWidth="1"/>
    <col min="38" max="38" width="26" style="104" customWidth="1"/>
    <col min="39" max="39" width="18.28515625" style="104" customWidth="1"/>
    <col min="40" max="40" width="15" style="104" bestFit="1" customWidth="1"/>
    <col min="41" max="41" width="17.28515625" style="104" bestFit="1" customWidth="1"/>
    <col min="42" max="42" width="8.85546875" style="5" customWidth="1"/>
    <col min="43" max="44" width="10.140625" style="5" bestFit="1" customWidth="1"/>
    <col min="45" max="45" width="11.85546875" style="5" customWidth="1"/>
    <col min="46" max="46" width="18.7109375" style="5" bestFit="1" customWidth="1"/>
    <col min="47" max="47" width="14.28515625" style="5" customWidth="1"/>
    <col min="48" max="48" width="15.5703125" style="5" bestFit="1" customWidth="1"/>
    <col min="49" max="49" width="18.5703125" style="5" customWidth="1"/>
    <col min="50" max="50" width="13.85546875" style="5" customWidth="1"/>
    <col min="51" max="51" width="13.7109375" style="5" customWidth="1"/>
    <col min="52" max="52" width="13.28515625" style="5" customWidth="1"/>
    <col min="53" max="53" width="12.28515625" style="5" customWidth="1"/>
    <col min="54" max="54" width="9.140625" style="5"/>
    <col min="55" max="55" width="10.85546875" style="5" customWidth="1"/>
    <col min="56" max="59" width="9.140625" style="5"/>
    <col min="60" max="60" width="9.42578125" style="5" customWidth="1"/>
    <col min="61" max="61" width="14.85546875" style="5" customWidth="1"/>
    <col min="62" max="62" width="15.5703125" style="5" customWidth="1"/>
    <col min="63" max="63" width="6" style="5" bestFit="1" customWidth="1"/>
    <col min="64" max="64" width="8.42578125" style="5" bestFit="1" customWidth="1"/>
    <col min="65" max="65" width="7" style="5" bestFit="1" customWidth="1"/>
    <col min="66" max="16384" width="9.140625" style="5"/>
  </cols>
  <sheetData>
    <row r="1" spans="1:65" s="51" customFormat="1" ht="15" x14ac:dyDescent="0.25">
      <c r="F1" s="53"/>
      <c r="K1" s="53"/>
      <c r="O1" s="91"/>
      <c r="U1" s="91"/>
      <c r="V1" s="91"/>
      <c r="Y1" s="54"/>
      <c r="AG1" s="91"/>
      <c r="AH1" s="91"/>
      <c r="AK1" s="91"/>
      <c r="AL1" s="91"/>
      <c r="AM1" s="91"/>
      <c r="AN1" s="91"/>
      <c r="AO1" s="91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</row>
    <row r="2" spans="1:65" s="51" customFormat="1" ht="15" x14ac:dyDescent="0.25">
      <c r="F2" s="53"/>
      <c r="K2" s="53"/>
      <c r="O2" s="91"/>
      <c r="U2" s="91"/>
      <c r="V2" s="91"/>
      <c r="Y2" s="54"/>
      <c r="AG2" s="91"/>
      <c r="AH2" s="91"/>
      <c r="AK2" s="91"/>
      <c r="AL2" s="91"/>
      <c r="AM2" s="91"/>
      <c r="AN2" s="91"/>
      <c r="AO2" s="91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</row>
    <row r="3" spans="1:65" s="51" customFormat="1" ht="15" x14ac:dyDescent="0.25">
      <c r="F3" s="53"/>
      <c r="K3" s="53"/>
      <c r="O3" s="91"/>
      <c r="U3" s="91"/>
      <c r="V3" s="91"/>
      <c r="Y3" s="54"/>
      <c r="AG3" s="91"/>
      <c r="AH3" s="91"/>
      <c r="AK3" s="91"/>
      <c r="AL3" s="91"/>
      <c r="AM3" s="91"/>
      <c r="AN3" s="91"/>
      <c r="AO3" s="91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</row>
    <row r="4" spans="1:65" s="53" customFormat="1" ht="15" x14ac:dyDescent="0.25">
      <c r="A4" s="53" t="s">
        <v>50</v>
      </c>
      <c r="O4" s="92"/>
      <c r="U4" s="92"/>
      <c r="V4" s="92"/>
      <c r="Y4" s="80"/>
      <c r="AG4" s="92"/>
      <c r="AH4" s="92"/>
      <c r="AK4" s="92"/>
      <c r="AL4" s="92"/>
      <c r="AM4" s="92"/>
      <c r="AN4" s="92"/>
      <c r="AO4" s="92"/>
    </row>
    <row r="5" spans="1:65" s="51" customFormat="1" ht="15" x14ac:dyDescent="0.25">
      <c r="B5" s="54"/>
      <c r="C5" s="54"/>
      <c r="D5" s="54"/>
      <c r="E5" s="54"/>
      <c r="F5" s="80"/>
      <c r="G5" s="54"/>
      <c r="H5" s="54"/>
      <c r="I5" s="54"/>
      <c r="J5" s="54"/>
      <c r="K5" s="80"/>
      <c r="L5" s="54"/>
      <c r="M5" s="54"/>
      <c r="N5" s="54"/>
      <c r="O5" s="93"/>
      <c r="P5" s="54"/>
      <c r="Q5" s="54"/>
      <c r="R5" s="54"/>
      <c r="S5" s="54"/>
      <c r="T5" s="54"/>
      <c r="U5" s="93"/>
      <c r="V5" s="93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93"/>
      <c r="AH5" s="93"/>
      <c r="AI5" s="54"/>
      <c r="AJ5" s="54"/>
      <c r="AK5" s="93"/>
      <c r="AL5" s="93"/>
      <c r="AM5" s="93"/>
      <c r="AN5" s="93"/>
      <c r="AO5" s="93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</row>
    <row r="6" spans="1:65" s="53" customFormat="1" ht="15" x14ac:dyDescent="0.25">
      <c r="A6" s="53" t="s">
        <v>137</v>
      </c>
      <c r="O6" s="92"/>
      <c r="U6" s="92"/>
      <c r="V6" s="92"/>
      <c r="Y6" s="80"/>
      <c r="AG6" s="92"/>
      <c r="AH6" s="92"/>
      <c r="AK6" s="92"/>
      <c r="AL6" s="92"/>
      <c r="AM6" s="92"/>
      <c r="AN6" s="92"/>
      <c r="AO6" s="92"/>
    </row>
    <row r="7" spans="1:65" s="51" customFormat="1" ht="15" x14ac:dyDescent="0.25">
      <c r="A7" s="51" t="s">
        <v>103</v>
      </c>
      <c r="F7" s="53"/>
      <c r="K7" s="53"/>
      <c r="N7" s="52"/>
      <c r="O7" s="94"/>
      <c r="P7" s="52"/>
      <c r="Q7" s="52"/>
      <c r="R7" s="52"/>
      <c r="S7" s="52"/>
      <c r="T7" s="52"/>
      <c r="U7" s="94"/>
      <c r="V7" s="94"/>
      <c r="W7" s="52"/>
      <c r="X7" s="52"/>
      <c r="Y7" s="54"/>
      <c r="Z7" s="52"/>
      <c r="AA7" s="52"/>
      <c r="AB7" s="52"/>
      <c r="AC7" s="52"/>
      <c r="AD7" s="52"/>
      <c r="AE7" s="52"/>
      <c r="AF7" s="52"/>
      <c r="AG7" s="94"/>
      <c r="AH7" s="94"/>
      <c r="AI7" s="52"/>
      <c r="AJ7" s="52"/>
      <c r="AK7" s="94"/>
      <c r="AL7" s="94"/>
      <c r="AM7" s="94"/>
      <c r="AN7" s="94"/>
      <c r="AO7" s="94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</row>
    <row r="8" spans="1:65" s="51" customFormat="1" ht="15" x14ac:dyDescent="0.25">
      <c r="A8" s="51" t="s">
        <v>136</v>
      </c>
      <c r="F8" s="81"/>
      <c r="G8" s="52"/>
      <c r="H8" s="52"/>
      <c r="I8" s="52"/>
      <c r="J8" s="52"/>
      <c r="K8" s="81"/>
      <c r="L8" s="52"/>
      <c r="M8" s="52"/>
      <c r="N8" s="52"/>
      <c r="O8" s="94"/>
      <c r="P8" s="52"/>
      <c r="Q8" s="52"/>
      <c r="R8" s="52"/>
      <c r="S8" s="52"/>
      <c r="T8" s="52"/>
      <c r="U8" s="94"/>
      <c r="V8" s="94"/>
      <c r="W8" s="52"/>
      <c r="X8" s="52"/>
      <c r="Y8" s="54"/>
      <c r="Z8" s="52"/>
      <c r="AA8" s="52"/>
      <c r="AB8" s="52"/>
      <c r="AC8" s="52"/>
      <c r="AD8" s="52"/>
      <c r="AE8" s="52"/>
      <c r="AF8" s="52"/>
      <c r="AG8" s="94"/>
      <c r="AH8" s="94"/>
      <c r="AI8" s="52"/>
      <c r="AJ8" s="52"/>
      <c r="AK8" s="94"/>
      <c r="AL8" s="94"/>
      <c r="AM8" s="94"/>
      <c r="AN8" s="94"/>
      <c r="AO8" s="94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</row>
    <row r="9" spans="1:65" s="51" customFormat="1" ht="15" x14ac:dyDescent="0.25">
      <c r="B9" s="54"/>
      <c r="C9" s="54"/>
      <c r="D9" s="54"/>
      <c r="E9" s="54"/>
      <c r="F9" s="80"/>
      <c r="G9" s="54"/>
      <c r="H9" s="54"/>
      <c r="I9" s="54"/>
      <c r="J9" s="54"/>
      <c r="K9" s="80"/>
      <c r="L9" s="54"/>
      <c r="M9" s="54"/>
      <c r="N9" s="54"/>
      <c r="O9" s="93"/>
      <c r="P9" s="54"/>
      <c r="Q9" s="54"/>
      <c r="R9" s="54"/>
      <c r="S9" s="54"/>
      <c r="T9" s="54"/>
      <c r="U9" s="93"/>
      <c r="V9" s="93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93"/>
      <c r="AH9" s="93"/>
      <c r="AI9" s="54"/>
      <c r="AJ9" s="54"/>
      <c r="AK9" s="93"/>
      <c r="AL9" s="93"/>
      <c r="AM9" s="93"/>
      <c r="AN9" s="93"/>
      <c r="AO9" s="93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</row>
    <row r="10" spans="1:65" s="51" customFormat="1" ht="15" x14ac:dyDescent="0.25">
      <c r="A10" s="51" t="s">
        <v>181</v>
      </c>
      <c r="F10" s="53"/>
      <c r="K10" s="53"/>
      <c r="O10" s="91"/>
      <c r="U10" s="91"/>
      <c r="V10" s="91"/>
      <c r="Y10" s="54"/>
      <c r="AG10" s="91"/>
      <c r="AH10" s="91"/>
      <c r="AK10" s="91"/>
      <c r="AL10" s="91"/>
      <c r="AM10" s="91"/>
      <c r="AN10" s="91"/>
      <c r="AO10" s="91"/>
    </row>
    <row r="11" spans="1:65" s="51" customFormat="1" ht="15" x14ac:dyDescent="0.25">
      <c r="A11" s="51" t="s">
        <v>182</v>
      </c>
      <c r="F11" s="53"/>
      <c r="K11" s="53"/>
      <c r="O11" s="91"/>
      <c r="U11" s="91"/>
      <c r="V11" s="91"/>
      <c r="Y11" s="54"/>
      <c r="AG11" s="91"/>
      <c r="AH11" s="91"/>
      <c r="AK11" s="91"/>
      <c r="AL11" s="91"/>
      <c r="AM11" s="91"/>
      <c r="AN11" s="91"/>
      <c r="AO11" s="91"/>
    </row>
    <row r="12" spans="1:65" s="51" customFormat="1" ht="15" x14ac:dyDescent="0.25">
      <c r="B12" s="54"/>
      <c r="C12" s="54"/>
      <c r="D12" s="54"/>
      <c r="E12" s="54"/>
      <c r="F12" s="80"/>
      <c r="G12" s="54"/>
      <c r="H12" s="54"/>
      <c r="I12" s="54"/>
      <c r="J12" s="54"/>
      <c r="K12" s="80"/>
      <c r="L12" s="54"/>
      <c r="M12" s="54"/>
      <c r="N12" s="54"/>
      <c r="O12" s="93"/>
      <c r="P12" s="54"/>
      <c r="Q12" s="54"/>
      <c r="R12" s="54"/>
      <c r="S12" s="54"/>
      <c r="T12" s="54"/>
      <c r="U12" s="93"/>
      <c r="V12" s="93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93"/>
      <c r="AH12" s="93"/>
      <c r="AI12" s="54"/>
      <c r="AJ12" s="54"/>
      <c r="AK12" s="93"/>
      <c r="AL12" s="93"/>
      <c r="AM12" s="93"/>
      <c r="AN12" s="93"/>
      <c r="AO12" s="93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</row>
    <row r="13" spans="1:65" s="51" customFormat="1" ht="15.75" thickBot="1" x14ac:dyDescent="0.3">
      <c r="A13" s="55" t="s">
        <v>176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95"/>
      <c r="P13" s="56"/>
      <c r="Q13" s="56"/>
      <c r="R13" s="56"/>
      <c r="S13" s="56"/>
      <c r="T13" s="56"/>
      <c r="U13" s="95"/>
      <c r="V13" s="95"/>
      <c r="W13" s="56"/>
      <c r="X13" s="56"/>
      <c r="Y13" s="105"/>
      <c r="Z13" s="56"/>
      <c r="AA13" s="56"/>
      <c r="AB13" s="56"/>
      <c r="AC13" s="56"/>
      <c r="AD13" s="56"/>
      <c r="AE13" s="56"/>
      <c r="AF13" s="56"/>
      <c r="AG13" s="95"/>
      <c r="AH13" s="95"/>
      <c r="AI13" s="56"/>
      <c r="AJ13" s="56"/>
      <c r="AK13" s="95"/>
      <c r="AL13" s="95"/>
      <c r="AM13" s="95"/>
      <c r="AN13" s="95"/>
      <c r="AO13" s="95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</row>
    <row r="14" spans="1:65" x14ac:dyDescent="0.25">
      <c r="A14" s="40" t="s">
        <v>53</v>
      </c>
      <c r="B14" s="33" t="s">
        <v>21</v>
      </c>
      <c r="C14" s="33"/>
      <c r="D14" s="33"/>
      <c r="E14" s="33"/>
      <c r="F14" s="33"/>
      <c r="G14" s="33"/>
      <c r="H14" s="24"/>
      <c r="I14" s="24"/>
      <c r="J14" s="24"/>
      <c r="K14" s="33" t="s">
        <v>78</v>
      </c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 t="s">
        <v>82</v>
      </c>
      <c r="AQ14" s="33"/>
      <c r="AR14" s="33"/>
      <c r="AS14" s="33"/>
      <c r="AT14" s="33"/>
      <c r="AU14" s="33"/>
      <c r="AV14" s="33" t="s">
        <v>102</v>
      </c>
      <c r="AW14" s="33"/>
      <c r="AX14" s="33"/>
      <c r="AY14" s="33"/>
      <c r="AZ14" s="33"/>
      <c r="BA14" s="33"/>
      <c r="BB14" s="35" t="s">
        <v>79</v>
      </c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6"/>
    </row>
    <row r="15" spans="1:65" x14ac:dyDescent="0.25">
      <c r="A15" s="41"/>
      <c r="B15" s="29"/>
      <c r="C15" s="29"/>
      <c r="D15" s="29"/>
      <c r="E15" s="29"/>
      <c r="F15" s="29"/>
      <c r="G15" s="29"/>
      <c r="H15" s="29" t="s">
        <v>122</v>
      </c>
      <c r="I15" s="29"/>
      <c r="J15" s="29"/>
      <c r="K15" s="29" t="s">
        <v>51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 t="s">
        <v>113</v>
      </c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 t="s">
        <v>105</v>
      </c>
      <c r="AJ15" s="29"/>
      <c r="AK15" s="29"/>
      <c r="AL15" s="108" t="s">
        <v>52</v>
      </c>
      <c r="AM15" s="108"/>
      <c r="AN15" s="108"/>
      <c r="AO15" s="108"/>
      <c r="AP15" s="29" t="s">
        <v>84</v>
      </c>
      <c r="AQ15" s="29" t="s">
        <v>121</v>
      </c>
      <c r="AR15" s="29"/>
      <c r="AS15" s="29" t="s">
        <v>85</v>
      </c>
      <c r="AT15" s="29" t="s">
        <v>83</v>
      </c>
      <c r="AU15" s="29" t="s">
        <v>86</v>
      </c>
      <c r="AV15" s="29" t="s">
        <v>91</v>
      </c>
      <c r="AW15" s="29" t="s">
        <v>92</v>
      </c>
      <c r="AX15" s="29" t="s">
        <v>93</v>
      </c>
      <c r="AY15" s="29" t="s">
        <v>95</v>
      </c>
      <c r="AZ15" s="29" t="s">
        <v>94</v>
      </c>
      <c r="BA15" s="29" t="s">
        <v>95</v>
      </c>
      <c r="BB15" s="29" t="s">
        <v>1</v>
      </c>
      <c r="BC15" s="34" t="s">
        <v>58</v>
      </c>
      <c r="BD15" s="37" t="s">
        <v>62</v>
      </c>
      <c r="BE15" s="37"/>
      <c r="BF15" s="37"/>
      <c r="BG15" s="37" t="s">
        <v>65</v>
      </c>
      <c r="BH15" s="37"/>
      <c r="BI15" s="34" t="s">
        <v>133</v>
      </c>
      <c r="BJ15" s="29" t="s">
        <v>134</v>
      </c>
      <c r="BK15" s="37" t="s">
        <v>68</v>
      </c>
      <c r="BL15" s="37"/>
      <c r="BM15" s="42"/>
    </row>
    <row r="16" spans="1:65" x14ac:dyDescent="0.25">
      <c r="A16" s="41"/>
      <c r="B16" s="29"/>
      <c r="C16" s="29"/>
      <c r="D16" s="29"/>
      <c r="E16" s="29"/>
      <c r="F16" s="29"/>
      <c r="G16" s="29"/>
      <c r="H16" s="29" t="s">
        <v>120</v>
      </c>
      <c r="I16" s="29" t="s">
        <v>121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 t="s">
        <v>104</v>
      </c>
      <c r="AD16" s="29"/>
      <c r="AE16" s="29" t="s">
        <v>107</v>
      </c>
      <c r="AF16" s="29"/>
      <c r="AG16" s="29"/>
      <c r="AH16" s="29"/>
      <c r="AI16" s="29" t="s">
        <v>106</v>
      </c>
      <c r="AJ16" s="29"/>
      <c r="AK16" s="29"/>
      <c r="AL16" s="96"/>
      <c r="AM16" s="108" t="s">
        <v>114</v>
      </c>
      <c r="AN16" s="108"/>
      <c r="AO16" s="108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34"/>
      <c r="BD16" s="37"/>
      <c r="BE16" s="37"/>
      <c r="BF16" s="37"/>
      <c r="BG16" s="37"/>
      <c r="BH16" s="37"/>
      <c r="BI16" s="34"/>
      <c r="BJ16" s="29"/>
      <c r="BK16" s="37"/>
      <c r="BL16" s="37"/>
      <c r="BM16" s="42"/>
    </row>
    <row r="17" spans="1:65" ht="38.25" x14ac:dyDescent="0.25">
      <c r="A17" s="41"/>
      <c r="B17" s="25" t="s">
        <v>6</v>
      </c>
      <c r="C17" s="25" t="s">
        <v>7</v>
      </c>
      <c r="D17" s="25" t="s">
        <v>0</v>
      </c>
      <c r="E17" s="25" t="s">
        <v>1</v>
      </c>
      <c r="F17" s="25" t="s">
        <v>2</v>
      </c>
      <c r="G17" s="25" t="s">
        <v>8</v>
      </c>
      <c r="H17" s="29"/>
      <c r="I17" s="25" t="s">
        <v>59</v>
      </c>
      <c r="J17" s="25" t="s">
        <v>60</v>
      </c>
      <c r="K17" s="38" t="s">
        <v>9</v>
      </c>
      <c r="L17" s="25" t="s">
        <v>3</v>
      </c>
      <c r="M17" s="25" t="s">
        <v>19</v>
      </c>
      <c r="N17" s="25" t="s">
        <v>10</v>
      </c>
      <c r="O17" s="96" t="s">
        <v>48</v>
      </c>
      <c r="P17" s="25" t="s">
        <v>14</v>
      </c>
      <c r="Q17" s="25" t="s">
        <v>13</v>
      </c>
      <c r="R17" s="25" t="s">
        <v>12</v>
      </c>
      <c r="S17" s="25" t="s">
        <v>4</v>
      </c>
      <c r="T17" s="25" t="s">
        <v>81</v>
      </c>
      <c r="U17" s="96" t="s">
        <v>54</v>
      </c>
      <c r="V17" s="96" t="s">
        <v>55</v>
      </c>
      <c r="W17" s="25" t="s">
        <v>5</v>
      </c>
      <c r="X17" s="25" t="s">
        <v>1</v>
      </c>
      <c r="Y17" s="25" t="s">
        <v>117</v>
      </c>
      <c r="Z17" s="25" t="s">
        <v>10</v>
      </c>
      <c r="AA17" s="25" t="s">
        <v>14</v>
      </c>
      <c r="AB17" s="25" t="s">
        <v>11</v>
      </c>
      <c r="AC17" s="25" t="s">
        <v>13</v>
      </c>
      <c r="AD17" s="25" t="s">
        <v>12</v>
      </c>
      <c r="AE17" s="25" t="s">
        <v>15</v>
      </c>
      <c r="AF17" s="25" t="s">
        <v>16</v>
      </c>
      <c r="AG17" s="96" t="s">
        <v>17</v>
      </c>
      <c r="AH17" s="96" t="s">
        <v>18</v>
      </c>
      <c r="AI17" s="25" t="s">
        <v>112</v>
      </c>
      <c r="AJ17" s="25" t="s">
        <v>111</v>
      </c>
      <c r="AK17" s="96" t="s">
        <v>110</v>
      </c>
      <c r="AL17" s="96" t="s">
        <v>22</v>
      </c>
      <c r="AM17" s="96" t="s">
        <v>132</v>
      </c>
      <c r="AN17" s="96" t="s">
        <v>164</v>
      </c>
      <c r="AO17" s="96" t="s">
        <v>20</v>
      </c>
      <c r="AP17" s="29"/>
      <c r="AQ17" s="25" t="s">
        <v>59</v>
      </c>
      <c r="AR17" s="25" t="s">
        <v>60</v>
      </c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34"/>
      <c r="BD17" s="13" t="s">
        <v>59</v>
      </c>
      <c r="BE17" s="13" t="s">
        <v>60</v>
      </c>
      <c r="BF17" s="13" t="s">
        <v>61</v>
      </c>
      <c r="BG17" s="13" t="s">
        <v>63</v>
      </c>
      <c r="BH17" s="26" t="s">
        <v>64</v>
      </c>
      <c r="BI17" s="34"/>
      <c r="BJ17" s="29"/>
      <c r="BK17" s="13" t="s">
        <v>59</v>
      </c>
      <c r="BL17" s="13" t="s">
        <v>67</v>
      </c>
      <c r="BM17" s="14" t="s">
        <v>66</v>
      </c>
    </row>
    <row r="18" spans="1:65" s="6" customFormat="1" ht="13.5" thickBot="1" x14ac:dyDescent="0.3">
      <c r="A18" s="43"/>
      <c r="B18" s="15" t="s">
        <v>23</v>
      </c>
      <c r="C18" s="15" t="s">
        <v>24</v>
      </c>
      <c r="D18" s="16" t="s">
        <v>47</v>
      </c>
      <c r="E18" s="15" t="s">
        <v>25</v>
      </c>
      <c r="F18" s="15" t="s">
        <v>26</v>
      </c>
      <c r="G18" s="15" t="s">
        <v>27</v>
      </c>
      <c r="H18" s="15" t="s">
        <v>28</v>
      </c>
      <c r="I18" s="15" t="s">
        <v>29</v>
      </c>
      <c r="J18" s="15" t="s">
        <v>30</v>
      </c>
      <c r="K18" s="16" t="s">
        <v>31</v>
      </c>
      <c r="L18" s="15" t="s">
        <v>32</v>
      </c>
      <c r="M18" s="15" t="s">
        <v>33</v>
      </c>
      <c r="N18" s="15" t="s">
        <v>34</v>
      </c>
      <c r="O18" s="97" t="s">
        <v>35</v>
      </c>
      <c r="P18" s="15" t="s">
        <v>36</v>
      </c>
      <c r="Q18" s="15" t="s">
        <v>37</v>
      </c>
      <c r="R18" s="15" t="s">
        <v>38</v>
      </c>
      <c r="S18" s="15" t="s">
        <v>49</v>
      </c>
      <c r="T18" s="15" t="s">
        <v>39</v>
      </c>
      <c r="U18" s="97" t="s">
        <v>116</v>
      </c>
      <c r="V18" s="97" t="s">
        <v>40</v>
      </c>
      <c r="W18" s="15" t="s">
        <v>41</v>
      </c>
      <c r="X18" s="15" t="s">
        <v>42</v>
      </c>
      <c r="Y18" s="15" t="s">
        <v>43</v>
      </c>
      <c r="Z18" s="15" t="s">
        <v>44</v>
      </c>
      <c r="AA18" s="15" t="s">
        <v>45</v>
      </c>
      <c r="AB18" s="15" t="s">
        <v>56</v>
      </c>
      <c r="AC18" s="15" t="s">
        <v>46</v>
      </c>
      <c r="AD18" s="15" t="s">
        <v>118</v>
      </c>
      <c r="AE18" s="15" t="s">
        <v>108</v>
      </c>
      <c r="AF18" s="15" t="s">
        <v>57</v>
      </c>
      <c r="AG18" s="97" t="s">
        <v>109</v>
      </c>
      <c r="AH18" s="97" t="s">
        <v>119</v>
      </c>
      <c r="AI18" s="15" t="s">
        <v>69</v>
      </c>
      <c r="AJ18" s="15" t="s">
        <v>70</v>
      </c>
      <c r="AK18" s="97" t="s">
        <v>71</v>
      </c>
      <c r="AL18" s="97" t="s">
        <v>135</v>
      </c>
      <c r="AM18" s="97" t="s">
        <v>72</v>
      </c>
      <c r="AN18" s="97" t="s">
        <v>73</v>
      </c>
      <c r="AO18" s="97" t="s">
        <v>123</v>
      </c>
      <c r="AP18" s="15" t="s">
        <v>74</v>
      </c>
      <c r="AQ18" s="15" t="s">
        <v>75</v>
      </c>
      <c r="AR18" s="15" t="s">
        <v>76</v>
      </c>
      <c r="AS18" s="15" t="s">
        <v>77</v>
      </c>
      <c r="AT18" s="15" t="s">
        <v>80</v>
      </c>
      <c r="AU18" s="17" t="s">
        <v>87</v>
      </c>
      <c r="AV18" s="17" t="s">
        <v>88</v>
      </c>
      <c r="AW18" s="17" t="s">
        <v>89</v>
      </c>
      <c r="AX18" s="17" t="s">
        <v>96</v>
      </c>
      <c r="AY18" s="17" t="s">
        <v>90</v>
      </c>
      <c r="AZ18" s="17" t="s">
        <v>97</v>
      </c>
      <c r="BA18" s="17" t="s">
        <v>98</v>
      </c>
      <c r="BB18" s="17" t="s">
        <v>99</v>
      </c>
      <c r="BC18" s="17" t="s">
        <v>100</v>
      </c>
      <c r="BD18" s="17" t="s">
        <v>101</v>
      </c>
      <c r="BE18" s="17" t="s">
        <v>115</v>
      </c>
      <c r="BF18" s="17" t="s">
        <v>124</v>
      </c>
      <c r="BG18" s="17" t="s">
        <v>125</v>
      </c>
      <c r="BH18" s="17" t="s">
        <v>126</v>
      </c>
      <c r="BI18" s="17" t="s">
        <v>127</v>
      </c>
      <c r="BJ18" s="17" t="s">
        <v>128</v>
      </c>
      <c r="BK18" s="17" t="s">
        <v>129</v>
      </c>
      <c r="BL18" s="17" t="s">
        <v>130</v>
      </c>
      <c r="BM18" s="18" t="s">
        <v>131</v>
      </c>
    </row>
    <row r="19" spans="1:65" s="27" customFormat="1" ht="15" customHeight="1" x14ac:dyDescent="0.25">
      <c r="A19" s="46">
        <v>1</v>
      </c>
      <c r="B19" s="57"/>
      <c r="C19" s="58"/>
      <c r="D19" s="59"/>
      <c r="E19" s="58"/>
      <c r="F19" s="86" t="s">
        <v>139</v>
      </c>
      <c r="G19" s="58"/>
      <c r="H19" s="58"/>
      <c r="I19" s="58"/>
      <c r="J19" s="58"/>
      <c r="K19" s="83"/>
      <c r="L19" s="58"/>
      <c r="M19" s="58"/>
      <c r="N19" s="58"/>
      <c r="O19" s="98"/>
      <c r="P19" s="58"/>
      <c r="Q19" s="58"/>
      <c r="R19" s="58"/>
      <c r="S19" s="58"/>
      <c r="T19" s="58"/>
      <c r="U19" s="98"/>
      <c r="V19" s="98"/>
      <c r="W19" s="58"/>
      <c r="X19" s="58"/>
      <c r="Y19" s="4"/>
      <c r="Z19" s="58"/>
      <c r="AA19" s="58"/>
      <c r="AB19" s="58"/>
      <c r="AC19" s="58"/>
      <c r="AD19" s="58"/>
      <c r="AE19" s="58"/>
      <c r="AF19" s="58"/>
      <c r="AG19" s="98"/>
      <c r="AH19" s="98"/>
      <c r="AI19" s="58"/>
      <c r="AJ19" s="58"/>
      <c r="AK19" s="98"/>
      <c r="AL19" s="98"/>
      <c r="AM19" s="98"/>
      <c r="AN19" s="98"/>
      <c r="AO19" s="98"/>
      <c r="AP19" s="58"/>
      <c r="AQ19" s="58"/>
      <c r="AR19" s="58"/>
      <c r="AS19" s="58"/>
      <c r="AT19" s="58"/>
      <c r="AU19" s="58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</row>
    <row r="20" spans="1:65" s="27" customFormat="1" ht="51" x14ac:dyDescent="0.25">
      <c r="A20" s="47"/>
      <c r="B20" s="61" t="s">
        <v>165</v>
      </c>
      <c r="C20" s="62" t="s">
        <v>138</v>
      </c>
      <c r="D20" s="62" t="s">
        <v>144</v>
      </c>
      <c r="E20" s="62" t="s">
        <v>145</v>
      </c>
      <c r="F20" s="87"/>
      <c r="G20" s="63" t="s">
        <v>141</v>
      </c>
      <c r="H20" s="62" t="s">
        <v>160</v>
      </c>
      <c r="I20" s="64">
        <v>43323</v>
      </c>
      <c r="J20" s="64">
        <v>43689</v>
      </c>
      <c r="K20" s="84" t="s">
        <v>140</v>
      </c>
      <c r="L20" s="65" t="s">
        <v>142</v>
      </c>
      <c r="M20" s="62" t="s">
        <v>143</v>
      </c>
      <c r="N20" s="64">
        <v>43224</v>
      </c>
      <c r="O20" s="99">
        <v>30000</v>
      </c>
      <c r="P20" s="66">
        <v>12305</v>
      </c>
      <c r="Q20" s="64">
        <v>43224</v>
      </c>
      <c r="R20" s="64">
        <v>43590</v>
      </c>
      <c r="S20" s="62" t="s">
        <v>146</v>
      </c>
      <c r="T20" s="62">
        <v>1</v>
      </c>
      <c r="U20" s="107" t="s">
        <v>147</v>
      </c>
      <c r="V20" s="107" t="s">
        <v>147</v>
      </c>
      <c r="W20" s="62" t="s">
        <v>148</v>
      </c>
      <c r="X20" s="62" t="s">
        <v>149</v>
      </c>
      <c r="Y20" s="39">
        <v>1</v>
      </c>
      <c r="Z20" s="64">
        <v>43584</v>
      </c>
      <c r="AA20" s="66">
        <v>12305</v>
      </c>
      <c r="AB20" s="62" t="s">
        <v>163</v>
      </c>
      <c r="AC20" s="64">
        <v>43590</v>
      </c>
      <c r="AD20" s="64">
        <v>43957</v>
      </c>
      <c r="AE20" s="67">
        <v>3.569E-2</v>
      </c>
      <c r="AF20" s="62" t="s">
        <v>147</v>
      </c>
      <c r="AG20" s="99">
        <v>89.23</v>
      </c>
      <c r="AH20" s="99">
        <v>0</v>
      </c>
      <c r="AI20" s="64">
        <v>43584</v>
      </c>
      <c r="AJ20" s="62" t="s">
        <v>147</v>
      </c>
      <c r="AK20" s="99">
        <v>0</v>
      </c>
      <c r="AL20" s="99">
        <f>O20-AH20+AG20+AK20</f>
        <v>30089.23</v>
      </c>
      <c r="AM20" s="99">
        <v>31070.76</v>
      </c>
      <c r="AN20" s="99">
        <v>7767.69</v>
      </c>
      <c r="AO20" s="99">
        <f>AM20+AN20</f>
        <v>38838.449999999997</v>
      </c>
      <c r="AP20" s="62">
        <v>16</v>
      </c>
      <c r="AQ20" s="64">
        <v>42851</v>
      </c>
      <c r="AR20" s="64">
        <v>43217</v>
      </c>
      <c r="AS20" s="66">
        <v>12050</v>
      </c>
      <c r="AT20" s="62" t="s">
        <v>161</v>
      </c>
      <c r="AU20" s="66">
        <v>12283</v>
      </c>
      <c r="AV20" s="68" t="s">
        <v>150</v>
      </c>
      <c r="AW20" s="69" t="s">
        <v>162</v>
      </c>
      <c r="AX20" s="70">
        <f>-AT11</f>
        <v>0</v>
      </c>
      <c r="AY20" s="70">
        <v>0</v>
      </c>
      <c r="AZ20" s="70">
        <v>0</v>
      </c>
      <c r="BA20" s="70">
        <v>0</v>
      </c>
      <c r="BB20" s="70">
        <v>0</v>
      </c>
      <c r="BC20" s="70">
        <v>0</v>
      </c>
      <c r="BD20" s="70">
        <v>0</v>
      </c>
      <c r="BE20" s="70">
        <v>0</v>
      </c>
      <c r="BF20" s="70">
        <v>0</v>
      </c>
      <c r="BG20" s="70">
        <v>0</v>
      </c>
      <c r="BH20" s="70">
        <v>0</v>
      </c>
      <c r="BI20" s="70">
        <v>0</v>
      </c>
      <c r="BJ20" s="70">
        <v>0</v>
      </c>
      <c r="BK20" s="70">
        <v>0</v>
      </c>
      <c r="BL20" s="70">
        <v>0</v>
      </c>
      <c r="BM20" s="70">
        <f>-BD10</f>
        <v>0</v>
      </c>
    </row>
    <row r="21" spans="1:65" s="27" customFormat="1" ht="25.5" x14ac:dyDescent="0.25">
      <c r="A21" s="47"/>
      <c r="B21" s="61"/>
      <c r="C21" s="62"/>
      <c r="D21" s="63"/>
      <c r="E21" s="62"/>
      <c r="F21" s="87"/>
      <c r="G21" s="62"/>
      <c r="H21" s="62"/>
      <c r="I21" s="62"/>
      <c r="J21" s="62"/>
      <c r="K21" s="84"/>
      <c r="L21" s="62"/>
      <c r="M21" s="62"/>
      <c r="N21" s="62"/>
      <c r="O21" s="99"/>
      <c r="P21" s="62"/>
      <c r="Q21" s="62"/>
      <c r="R21" s="62"/>
      <c r="S21" s="62"/>
      <c r="T21" s="62"/>
      <c r="U21" s="99"/>
      <c r="V21" s="99"/>
      <c r="W21" s="62"/>
      <c r="X21" s="62"/>
      <c r="Y21" s="2">
        <v>2</v>
      </c>
      <c r="Z21" s="64">
        <v>43944</v>
      </c>
      <c r="AA21" s="66">
        <v>12791</v>
      </c>
      <c r="AB21" s="62" t="s">
        <v>159</v>
      </c>
      <c r="AC21" s="64">
        <v>43956</v>
      </c>
      <c r="AD21" s="64">
        <v>44320</v>
      </c>
      <c r="AE21" s="71">
        <v>0</v>
      </c>
      <c r="AF21" s="71">
        <v>0</v>
      </c>
      <c r="AG21" s="99">
        <v>0</v>
      </c>
      <c r="AH21" s="99">
        <f>-AA12</f>
        <v>0</v>
      </c>
      <c r="AI21" s="71">
        <v>0</v>
      </c>
      <c r="AJ21" s="71">
        <v>0</v>
      </c>
      <c r="AK21" s="99">
        <v>0</v>
      </c>
      <c r="AL21" s="99">
        <f t="shared" ref="AL21:AL34" si="0">O21-AH21+AG21+AK21</f>
        <v>0</v>
      </c>
      <c r="AM21" s="99">
        <v>0</v>
      </c>
      <c r="AN21" s="99">
        <v>0</v>
      </c>
      <c r="AO21" s="99">
        <f t="shared" ref="AO21:AO34" si="1">AM21+AN21</f>
        <v>0</v>
      </c>
      <c r="AP21" s="71">
        <v>0</v>
      </c>
      <c r="AQ21" s="71">
        <v>0</v>
      </c>
      <c r="AR21" s="71">
        <v>0</v>
      </c>
      <c r="AS21" s="71">
        <v>0</v>
      </c>
      <c r="AT21" s="71">
        <v>0</v>
      </c>
      <c r="AU21" s="71">
        <v>0</v>
      </c>
      <c r="AV21" s="72">
        <v>0</v>
      </c>
      <c r="AW21" s="72">
        <v>0</v>
      </c>
      <c r="AX21" s="72">
        <v>0</v>
      </c>
      <c r="AY21" s="72">
        <v>0</v>
      </c>
      <c r="AZ21" s="72" t="s">
        <v>147</v>
      </c>
      <c r="BA21" s="72" t="s">
        <v>147</v>
      </c>
      <c r="BB21" s="72" t="s">
        <v>147</v>
      </c>
      <c r="BC21" s="72" t="s">
        <v>147</v>
      </c>
      <c r="BD21" s="72" t="s">
        <v>147</v>
      </c>
      <c r="BE21" s="72" t="s">
        <v>147</v>
      </c>
      <c r="BF21" s="72" t="s">
        <v>147</v>
      </c>
      <c r="BG21" s="72" t="s">
        <v>147</v>
      </c>
      <c r="BH21" s="72" t="s">
        <v>147</v>
      </c>
      <c r="BI21" s="72" t="s">
        <v>147</v>
      </c>
      <c r="BJ21" s="72" t="s">
        <v>147</v>
      </c>
      <c r="BK21" s="72" t="s">
        <v>147</v>
      </c>
      <c r="BL21" s="72">
        <v>0</v>
      </c>
      <c r="BM21" s="72">
        <f>-AY12</f>
        <v>0</v>
      </c>
    </row>
    <row r="22" spans="1:65" s="27" customFormat="1" x14ac:dyDescent="0.25">
      <c r="A22" s="47"/>
      <c r="B22" s="61"/>
      <c r="C22" s="62"/>
      <c r="D22" s="63"/>
      <c r="E22" s="62"/>
      <c r="F22" s="87"/>
      <c r="G22" s="62"/>
      <c r="H22" s="62"/>
      <c r="I22" s="62"/>
      <c r="J22" s="62"/>
      <c r="K22" s="84"/>
      <c r="L22" s="62"/>
      <c r="M22" s="62"/>
      <c r="N22" s="62"/>
      <c r="O22" s="99"/>
      <c r="P22" s="62"/>
      <c r="Q22" s="62"/>
      <c r="R22" s="62"/>
      <c r="S22" s="62"/>
      <c r="T22" s="62"/>
      <c r="U22" s="99"/>
      <c r="V22" s="99"/>
      <c r="W22" s="62"/>
      <c r="X22" s="62"/>
      <c r="Y22" s="2"/>
      <c r="Z22" s="64"/>
      <c r="AA22" s="66"/>
      <c r="AB22" s="62"/>
      <c r="AC22" s="64"/>
      <c r="AD22" s="64"/>
      <c r="AE22" s="71"/>
      <c r="AF22" s="71"/>
      <c r="AG22" s="99"/>
      <c r="AH22" s="99"/>
      <c r="AI22" s="71"/>
      <c r="AJ22" s="71"/>
      <c r="AK22" s="99"/>
      <c r="AL22" s="99">
        <f t="shared" si="0"/>
        <v>0</v>
      </c>
      <c r="AM22" s="99"/>
      <c r="AN22" s="99"/>
      <c r="AO22" s="99">
        <f t="shared" si="1"/>
        <v>0</v>
      </c>
      <c r="AP22" s="71"/>
      <c r="AQ22" s="71"/>
      <c r="AR22" s="71"/>
      <c r="AS22" s="71"/>
      <c r="AT22" s="71"/>
      <c r="AU22" s="71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</row>
    <row r="23" spans="1:65" s="27" customFormat="1" ht="25.5" x14ac:dyDescent="0.25">
      <c r="A23" s="47"/>
      <c r="B23" s="61"/>
      <c r="C23" s="62"/>
      <c r="D23" s="63"/>
      <c r="E23" s="62"/>
      <c r="F23" s="87"/>
      <c r="G23" s="62"/>
      <c r="H23" s="62"/>
      <c r="I23" s="62"/>
      <c r="J23" s="62"/>
      <c r="K23" s="84"/>
      <c r="L23" s="62"/>
      <c r="M23" s="62"/>
      <c r="N23" s="62"/>
      <c r="O23" s="99"/>
      <c r="P23" s="62"/>
      <c r="Q23" s="62"/>
      <c r="R23" s="62"/>
      <c r="S23" s="62"/>
      <c r="T23" s="62"/>
      <c r="U23" s="99"/>
      <c r="V23" s="99"/>
      <c r="W23" s="62"/>
      <c r="X23" s="62"/>
      <c r="Y23" s="2">
        <v>3</v>
      </c>
      <c r="Z23" s="64">
        <v>44305</v>
      </c>
      <c r="AA23" s="66">
        <v>13035</v>
      </c>
      <c r="AB23" s="62" t="s">
        <v>159</v>
      </c>
      <c r="AC23" s="64">
        <v>44321</v>
      </c>
      <c r="AD23" s="64">
        <v>44685</v>
      </c>
      <c r="AE23" s="71">
        <v>0</v>
      </c>
      <c r="AF23" s="71">
        <v>0</v>
      </c>
      <c r="AG23" s="99">
        <v>0</v>
      </c>
      <c r="AH23" s="99">
        <v>0</v>
      </c>
      <c r="AI23" s="71">
        <v>0</v>
      </c>
      <c r="AJ23" s="71">
        <v>0</v>
      </c>
      <c r="AK23" s="99">
        <v>0</v>
      </c>
      <c r="AL23" s="99">
        <f t="shared" si="0"/>
        <v>0</v>
      </c>
      <c r="AM23" s="99">
        <v>0</v>
      </c>
      <c r="AN23" s="99">
        <v>0</v>
      </c>
      <c r="AO23" s="99">
        <f t="shared" si="1"/>
        <v>0</v>
      </c>
      <c r="AP23" s="71">
        <v>0</v>
      </c>
      <c r="AQ23" s="71">
        <v>0</v>
      </c>
      <c r="AR23" s="71">
        <v>0</v>
      </c>
      <c r="AS23" s="71">
        <v>0</v>
      </c>
      <c r="AT23" s="71">
        <v>0</v>
      </c>
      <c r="AU23" s="71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</row>
    <row r="24" spans="1:65" s="27" customFormat="1" x14ac:dyDescent="0.25">
      <c r="A24" s="47"/>
      <c r="B24" s="61"/>
      <c r="C24" s="62"/>
      <c r="D24" s="63"/>
      <c r="E24" s="62"/>
      <c r="F24" s="87"/>
      <c r="G24" s="62"/>
      <c r="H24" s="62"/>
      <c r="I24" s="62"/>
      <c r="J24" s="62"/>
      <c r="K24" s="84"/>
      <c r="L24" s="62"/>
      <c r="M24" s="62"/>
      <c r="N24" s="62"/>
      <c r="O24" s="99"/>
      <c r="P24" s="62"/>
      <c r="Q24" s="62"/>
      <c r="R24" s="62"/>
      <c r="S24" s="62"/>
      <c r="T24" s="62"/>
      <c r="U24" s="99"/>
      <c r="V24" s="99"/>
      <c r="W24" s="62"/>
      <c r="X24" s="62"/>
      <c r="Y24" s="2"/>
      <c r="Z24" s="64"/>
      <c r="AA24" s="66"/>
      <c r="AB24" s="62"/>
      <c r="AC24" s="64"/>
      <c r="AD24" s="64"/>
      <c r="AE24" s="71"/>
      <c r="AF24" s="71"/>
      <c r="AG24" s="99"/>
      <c r="AH24" s="99"/>
      <c r="AI24" s="71"/>
      <c r="AJ24" s="71"/>
      <c r="AK24" s="99"/>
      <c r="AL24" s="99">
        <f t="shared" si="0"/>
        <v>0</v>
      </c>
      <c r="AM24" s="99"/>
      <c r="AN24" s="99"/>
      <c r="AO24" s="99">
        <f t="shared" si="1"/>
        <v>0</v>
      </c>
      <c r="AP24" s="71"/>
      <c r="AQ24" s="71"/>
      <c r="AR24" s="71"/>
      <c r="AS24" s="71"/>
      <c r="AT24" s="71"/>
      <c r="AU24" s="71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</row>
    <row r="25" spans="1:65" s="27" customFormat="1" x14ac:dyDescent="0.25">
      <c r="A25" s="47"/>
      <c r="B25" s="61"/>
      <c r="C25" s="62"/>
      <c r="D25" s="63"/>
      <c r="E25" s="62"/>
      <c r="F25" s="87"/>
      <c r="G25" s="62"/>
      <c r="H25" s="62"/>
      <c r="I25" s="62"/>
      <c r="J25" s="62"/>
      <c r="K25" s="84"/>
      <c r="L25" s="62"/>
      <c r="M25" s="62"/>
      <c r="N25" s="62"/>
      <c r="O25" s="99"/>
      <c r="P25" s="62"/>
      <c r="Q25" s="62"/>
      <c r="R25" s="62"/>
      <c r="S25" s="62"/>
      <c r="T25" s="62"/>
      <c r="U25" s="99"/>
      <c r="V25" s="99"/>
      <c r="W25" s="62"/>
      <c r="X25" s="62"/>
      <c r="Y25" s="2"/>
      <c r="Z25" s="62"/>
      <c r="AA25" s="62"/>
      <c r="AB25" s="62"/>
      <c r="AC25" s="62"/>
      <c r="AD25" s="62"/>
      <c r="AE25" s="62"/>
      <c r="AF25" s="62"/>
      <c r="AG25" s="99"/>
      <c r="AH25" s="99"/>
      <c r="AI25" s="62"/>
      <c r="AJ25" s="62"/>
      <c r="AK25" s="99"/>
      <c r="AL25" s="99">
        <f t="shared" si="0"/>
        <v>0</v>
      </c>
      <c r="AM25" s="99"/>
      <c r="AN25" s="99"/>
      <c r="AO25" s="99">
        <f t="shared" si="1"/>
        <v>0</v>
      </c>
      <c r="AP25" s="62"/>
      <c r="AQ25" s="62"/>
      <c r="AR25" s="62"/>
      <c r="AS25" s="62"/>
      <c r="AT25" s="62"/>
      <c r="AU25" s="62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</row>
    <row r="26" spans="1:65" s="27" customFormat="1" x14ac:dyDescent="0.25">
      <c r="A26" s="48"/>
      <c r="B26" s="61"/>
      <c r="C26" s="62"/>
      <c r="D26" s="63"/>
      <c r="E26" s="62"/>
      <c r="F26" s="88"/>
      <c r="G26" s="62"/>
      <c r="H26" s="62"/>
      <c r="I26" s="62"/>
      <c r="J26" s="62"/>
      <c r="K26" s="84"/>
      <c r="L26" s="62"/>
      <c r="M26" s="62"/>
      <c r="N26" s="62"/>
      <c r="O26" s="99"/>
      <c r="P26" s="62"/>
      <c r="Q26" s="62"/>
      <c r="R26" s="62"/>
      <c r="S26" s="62"/>
      <c r="T26" s="62"/>
      <c r="U26" s="99"/>
      <c r="V26" s="99"/>
      <c r="W26" s="62"/>
      <c r="X26" s="62"/>
      <c r="Y26" s="2"/>
      <c r="Z26" s="62"/>
      <c r="AA26" s="62"/>
      <c r="AB26" s="62"/>
      <c r="AC26" s="62"/>
      <c r="AD26" s="62"/>
      <c r="AE26" s="62"/>
      <c r="AF26" s="62"/>
      <c r="AG26" s="99"/>
      <c r="AH26" s="99"/>
      <c r="AI26" s="62"/>
      <c r="AJ26" s="62"/>
      <c r="AK26" s="99"/>
      <c r="AL26" s="99">
        <f t="shared" si="0"/>
        <v>0</v>
      </c>
      <c r="AM26" s="99"/>
      <c r="AN26" s="99"/>
      <c r="AO26" s="99">
        <f t="shared" si="1"/>
        <v>0</v>
      </c>
      <c r="AP26" s="62"/>
      <c r="AQ26" s="62"/>
      <c r="AR26" s="62"/>
      <c r="AS26" s="62"/>
      <c r="AT26" s="62"/>
      <c r="AU26" s="62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</row>
    <row r="27" spans="1:65" s="27" customFormat="1" ht="25.5" x14ac:dyDescent="0.25">
      <c r="A27" s="49">
        <v>2</v>
      </c>
      <c r="B27" s="61" t="s">
        <v>151</v>
      </c>
      <c r="C27" s="62" t="s">
        <v>156</v>
      </c>
      <c r="D27" s="62" t="s">
        <v>144</v>
      </c>
      <c r="E27" s="62" t="s">
        <v>145</v>
      </c>
      <c r="F27" s="89" t="s">
        <v>152</v>
      </c>
      <c r="G27" s="66">
        <v>12944</v>
      </c>
      <c r="H27" s="62" t="s">
        <v>157</v>
      </c>
      <c r="I27" s="64">
        <v>44175</v>
      </c>
      <c r="J27" s="62" t="s">
        <v>158</v>
      </c>
      <c r="K27" s="84" t="s">
        <v>155</v>
      </c>
      <c r="L27" s="65" t="s">
        <v>153</v>
      </c>
      <c r="M27" s="62" t="s">
        <v>154</v>
      </c>
      <c r="N27" s="64">
        <v>44440</v>
      </c>
      <c r="O27" s="99">
        <v>30907.200000000001</v>
      </c>
      <c r="P27" s="66">
        <v>13126</v>
      </c>
      <c r="Q27" s="64">
        <v>44440</v>
      </c>
      <c r="R27" s="64">
        <v>44561</v>
      </c>
      <c r="S27" s="62" t="s">
        <v>146</v>
      </c>
      <c r="T27" s="73">
        <v>0</v>
      </c>
      <c r="U27" s="99">
        <v>0</v>
      </c>
      <c r="V27" s="99">
        <v>0</v>
      </c>
      <c r="W27" s="62" t="s">
        <v>148</v>
      </c>
      <c r="X27" s="62" t="s">
        <v>149</v>
      </c>
      <c r="Y27" s="39">
        <v>1</v>
      </c>
      <c r="Z27" s="64">
        <v>44553</v>
      </c>
      <c r="AA27" s="66">
        <v>13194</v>
      </c>
      <c r="AB27" s="62" t="s">
        <v>159</v>
      </c>
      <c r="AC27" s="64">
        <v>44562</v>
      </c>
      <c r="AD27" s="64">
        <v>44926</v>
      </c>
      <c r="AE27" s="71">
        <v>0</v>
      </c>
      <c r="AF27" s="71">
        <v>0</v>
      </c>
      <c r="AG27" s="99">
        <v>0</v>
      </c>
      <c r="AH27" s="99">
        <v>0</v>
      </c>
      <c r="AI27" s="71">
        <v>0</v>
      </c>
      <c r="AJ27" s="71">
        <v>0</v>
      </c>
      <c r="AK27" s="99">
        <v>0</v>
      </c>
      <c r="AL27" s="99">
        <f t="shared" si="0"/>
        <v>30907.200000000001</v>
      </c>
      <c r="AM27" s="99">
        <v>7273.93</v>
      </c>
      <c r="AN27" s="99">
        <v>4364.16</v>
      </c>
      <c r="AO27" s="99">
        <f t="shared" si="1"/>
        <v>11638.09</v>
      </c>
      <c r="AP27" s="65"/>
      <c r="AQ27" s="65"/>
      <c r="AR27" s="65"/>
      <c r="AS27" s="65"/>
      <c r="AT27" s="65"/>
      <c r="AU27" s="65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</row>
    <row r="28" spans="1:65" s="27" customFormat="1" x14ac:dyDescent="0.25">
      <c r="A28" s="48"/>
      <c r="B28" s="61"/>
      <c r="C28" s="62"/>
      <c r="D28" s="63"/>
      <c r="E28" s="62"/>
      <c r="F28" s="88"/>
      <c r="G28" s="62"/>
      <c r="H28" s="62"/>
      <c r="I28" s="62"/>
      <c r="J28" s="62"/>
      <c r="K28" s="84"/>
      <c r="L28" s="62"/>
      <c r="M28" s="62"/>
      <c r="N28" s="62"/>
      <c r="O28" s="99"/>
      <c r="P28" s="62"/>
      <c r="Q28" s="62"/>
      <c r="R28" s="62"/>
      <c r="S28" s="62"/>
      <c r="T28" s="62"/>
      <c r="U28" s="99"/>
      <c r="V28" s="99"/>
      <c r="W28" s="62"/>
      <c r="X28" s="62"/>
      <c r="Y28" s="2"/>
      <c r="Z28" s="62"/>
      <c r="AA28" s="62"/>
      <c r="AB28" s="62"/>
      <c r="AC28" s="62"/>
      <c r="AD28" s="62"/>
      <c r="AE28" s="62"/>
      <c r="AF28" s="62"/>
      <c r="AG28" s="99"/>
      <c r="AH28" s="99"/>
      <c r="AI28" s="62"/>
      <c r="AJ28" s="62"/>
      <c r="AK28" s="99"/>
      <c r="AL28" s="99">
        <f t="shared" si="0"/>
        <v>0</v>
      </c>
      <c r="AM28" s="99"/>
      <c r="AN28" s="99"/>
      <c r="AO28" s="99">
        <f t="shared" si="1"/>
        <v>0</v>
      </c>
      <c r="AP28" s="62"/>
      <c r="AQ28" s="62"/>
      <c r="AR28" s="62"/>
      <c r="AS28" s="62"/>
      <c r="AT28" s="62"/>
      <c r="AU28" s="62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</row>
    <row r="29" spans="1:65" s="27" customFormat="1" ht="38.25" x14ac:dyDescent="0.25">
      <c r="A29" s="49">
        <v>3</v>
      </c>
      <c r="B29" s="61" t="s">
        <v>166</v>
      </c>
      <c r="C29" s="62">
        <v>1782</v>
      </c>
      <c r="D29" s="62" t="s">
        <v>168</v>
      </c>
      <c r="E29" s="62" t="s">
        <v>169</v>
      </c>
      <c r="F29" s="89" t="s">
        <v>167</v>
      </c>
      <c r="G29" s="62" t="s">
        <v>147</v>
      </c>
      <c r="H29" s="62">
        <f>-G11</f>
        <v>0</v>
      </c>
      <c r="I29" s="62">
        <f>-F11</f>
        <v>0</v>
      </c>
      <c r="J29" s="62"/>
      <c r="K29" s="84" t="s">
        <v>172</v>
      </c>
      <c r="L29" s="65" t="s">
        <v>170</v>
      </c>
      <c r="M29" s="62" t="s">
        <v>171</v>
      </c>
      <c r="N29" s="64">
        <v>42639</v>
      </c>
      <c r="O29" s="99">
        <v>720000</v>
      </c>
      <c r="P29" s="66">
        <v>11919</v>
      </c>
      <c r="Q29" s="64">
        <v>42639</v>
      </c>
      <c r="R29" s="64">
        <v>43004</v>
      </c>
      <c r="S29" s="62" t="s">
        <v>146</v>
      </c>
      <c r="T29" s="62">
        <f>-L12</f>
        <v>0</v>
      </c>
      <c r="U29" s="99">
        <v>0</v>
      </c>
      <c r="V29" s="99">
        <v>0</v>
      </c>
      <c r="W29" s="62" t="s">
        <v>148</v>
      </c>
      <c r="X29" s="62" t="s">
        <v>149</v>
      </c>
      <c r="Y29" s="2">
        <v>1</v>
      </c>
      <c r="Z29" s="64">
        <v>43004</v>
      </c>
      <c r="AA29" s="66">
        <v>12156</v>
      </c>
      <c r="AB29" s="62" t="s">
        <v>163</v>
      </c>
      <c r="AC29" s="64" t="s">
        <v>173</v>
      </c>
      <c r="AD29" s="64">
        <v>43369</v>
      </c>
      <c r="AE29" s="67">
        <v>1.8200000000000001E-2</v>
      </c>
      <c r="AF29" s="62">
        <v>0</v>
      </c>
      <c r="AG29" s="99">
        <v>2000.02</v>
      </c>
      <c r="AH29" s="99">
        <v>0</v>
      </c>
      <c r="AI29" s="64">
        <v>43004</v>
      </c>
      <c r="AJ29" s="62"/>
      <c r="AK29" s="99"/>
      <c r="AL29" s="99">
        <f t="shared" si="0"/>
        <v>722000.02</v>
      </c>
      <c r="AM29" s="99">
        <v>973461.96</v>
      </c>
      <c r="AN29" s="99">
        <v>162243.66</v>
      </c>
      <c r="AO29" s="99">
        <f t="shared" si="1"/>
        <v>1135705.6199999999</v>
      </c>
      <c r="AP29" s="62"/>
      <c r="AQ29" s="62"/>
      <c r="AR29" s="62"/>
      <c r="AS29" s="62"/>
      <c r="AT29" s="62"/>
      <c r="AU29" s="62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</row>
    <row r="30" spans="1:65" s="27" customFormat="1" ht="38.25" x14ac:dyDescent="0.25">
      <c r="A30" s="47"/>
      <c r="B30" s="61"/>
      <c r="C30" s="62"/>
      <c r="D30" s="63"/>
      <c r="E30" s="62"/>
      <c r="F30" s="87"/>
      <c r="G30" s="62"/>
      <c r="H30" s="62"/>
      <c r="I30" s="62"/>
      <c r="J30" s="62"/>
      <c r="K30" s="84"/>
      <c r="L30" s="62"/>
      <c r="M30" s="62"/>
      <c r="N30" s="62"/>
      <c r="O30" s="99"/>
      <c r="P30" s="62"/>
      <c r="Q30" s="62"/>
      <c r="R30" s="62"/>
      <c r="S30" s="62"/>
      <c r="T30" s="62"/>
      <c r="U30" s="99"/>
      <c r="V30" s="99"/>
      <c r="W30" s="62"/>
      <c r="X30" s="62"/>
      <c r="Y30" s="2">
        <v>2</v>
      </c>
      <c r="Z30" s="64">
        <v>43357</v>
      </c>
      <c r="AA30" s="66">
        <v>12401</v>
      </c>
      <c r="AB30" s="62" t="s">
        <v>163</v>
      </c>
      <c r="AC30" s="64">
        <v>43357</v>
      </c>
      <c r="AD30" s="64">
        <v>43722</v>
      </c>
      <c r="AE30" s="67">
        <v>8.9099999999999999E-2</v>
      </c>
      <c r="AF30" s="62">
        <v>0</v>
      </c>
      <c r="AG30" s="99">
        <v>8255.59</v>
      </c>
      <c r="AH30" s="99">
        <v>0</v>
      </c>
      <c r="AI30" s="64">
        <v>43357</v>
      </c>
      <c r="AJ30" s="62"/>
      <c r="AK30" s="99"/>
      <c r="AL30" s="99">
        <f t="shared" si="0"/>
        <v>8255.59</v>
      </c>
      <c r="AM30" s="99"/>
      <c r="AN30" s="99"/>
      <c r="AO30" s="99">
        <f t="shared" si="1"/>
        <v>0</v>
      </c>
      <c r="AP30" s="62"/>
      <c r="AQ30" s="62"/>
      <c r="AR30" s="62"/>
      <c r="AS30" s="62"/>
      <c r="AT30" s="62"/>
      <c r="AU30" s="62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</row>
    <row r="31" spans="1:65" s="27" customFormat="1" ht="38.25" x14ac:dyDescent="0.25">
      <c r="A31" s="47"/>
      <c r="B31" s="61"/>
      <c r="C31" s="62"/>
      <c r="D31" s="63"/>
      <c r="E31" s="62"/>
      <c r="F31" s="87"/>
      <c r="G31" s="62"/>
      <c r="H31" s="62"/>
      <c r="I31" s="62"/>
      <c r="J31" s="62"/>
      <c r="K31" s="84"/>
      <c r="L31" s="62"/>
      <c r="M31" s="62"/>
      <c r="N31" s="62"/>
      <c r="O31" s="99"/>
      <c r="P31" s="62"/>
      <c r="Q31" s="62"/>
      <c r="R31" s="62"/>
      <c r="S31" s="62"/>
      <c r="T31" s="62"/>
      <c r="U31" s="99"/>
      <c r="V31" s="99"/>
      <c r="W31" s="62"/>
      <c r="X31" s="62"/>
      <c r="Y31" s="2">
        <v>3</v>
      </c>
      <c r="Z31" s="64">
        <v>43731</v>
      </c>
      <c r="AA31" s="66">
        <v>12658</v>
      </c>
      <c r="AB31" s="62" t="s">
        <v>163</v>
      </c>
      <c r="AC31" s="64">
        <v>43731</v>
      </c>
      <c r="AD31" s="64">
        <v>44096</v>
      </c>
      <c r="AE31" s="67">
        <v>5.67E-2</v>
      </c>
      <c r="AF31" s="62">
        <v>0</v>
      </c>
      <c r="AG31" s="99">
        <v>3984.64</v>
      </c>
      <c r="AH31" s="99">
        <v>0</v>
      </c>
      <c r="AI31" s="64">
        <v>43731</v>
      </c>
      <c r="AJ31" s="62"/>
      <c r="AK31" s="99"/>
      <c r="AL31" s="99">
        <f t="shared" si="0"/>
        <v>3984.64</v>
      </c>
      <c r="AM31" s="99"/>
      <c r="AN31" s="99"/>
      <c r="AO31" s="99">
        <f t="shared" si="1"/>
        <v>0</v>
      </c>
      <c r="AP31" s="62"/>
      <c r="AQ31" s="62"/>
      <c r="AR31" s="62"/>
      <c r="AS31" s="62"/>
      <c r="AT31" s="62"/>
      <c r="AU31" s="62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</row>
    <row r="32" spans="1:65" s="27" customFormat="1" ht="38.25" x14ac:dyDescent="0.25">
      <c r="A32" s="47"/>
      <c r="B32" s="61"/>
      <c r="C32" s="62"/>
      <c r="D32" s="63"/>
      <c r="E32" s="62"/>
      <c r="F32" s="87"/>
      <c r="G32" s="62"/>
      <c r="H32" s="62"/>
      <c r="I32" s="62"/>
      <c r="J32" s="62"/>
      <c r="K32" s="84"/>
      <c r="L32" s="62"/>
      <c r="M32" s="62"/>
      <c r="N32" s="62"/>
      <c r="O32" s="99"/>
      <c r="P32" s="62"/>
      <c r="Q32" s="62"/>
      <c r="R32" s="62"/>
      <c r="S32" s="62"/>
      <c r="T32" s="62"/>
      <c r="U32" s="99"/>
      <c r="V32" s="99"/>
      <c r="W32" s="62"/>
      <c r="X32" s="62"/>
      <c r="Y32" s="2">
        <v>4</v>
      </c>
      <c r="Z32" s="64">
        <v>44067</v>
      </c>
      <c r="AA32" s="66">
        <v>12883</v>
      </c>
      <c r="AB32" s="62" t="s">
        <v>163</v>
      </c>
      <c r="AC32" s="64">
        <v>44097</v>
      </c>
      <c r="AD32" s="64">
        <v>44461</v>
      </c>
      <c r="AE32" s="67">
        <v>6.6600000000000006E-2</v>
      </c>
      <c r="AF32" s="62">
        <v>0</v>
      </c>
      <c r="AG32" s="99">
        <v>6881.58</v>
      </c>
      <c r="AH32" s="99">
        <v>0</v>
      </c>
      <c r="AI32" s="64">
        <v>44067</v>
      </c>
      <c r="AJ32" s="62"/>
      <c r="AK32" s="99"/>
      <c r="AL32" s="99">
        <f t="shared" si="0"/>
        <v>6881.58</v>
      </c>
      <c r="AM32" s="99"/>
      <c r="AN32" s="99"/>
      <c r="AO32" s="99">
        <f t="shared" si="1"/>
        <v>0</v>
      </c>
      <c r="AP32" s="62"/>
      <c r="AQ32" s="62"/>
      <c r="AR32" s="62"/>
      <c r="AS32" s="62"/>
      <c r="AT32" s="62"/>
      <c r="AU32" s="62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</row>
    <row r="33" spans="1:65" s="27" customFormat="1" ht="25.5" x14ac:dyDescent="0.25">
      <c r="A33" s="47"/>
      <c r="B33" s="61"/>
      <c r="C33" s="62"/>
      <c r="D33" s="63"/>
      <c r="E33" s="62"/>
      <c r="F33" s="87"/>
      <c r="G33" s="62"/>
      <c r="H33" s="62"/>
      <c r="I33" s="62"/>
      <c r="J33" s="62"/>
      <c r="K33" s="84"/>
      <c r="L33" s="62"/>
      <c r="M33" s="62"/>
      <c r="N33" s="62"/>
      <c r="O33" s="99"/>
      <c r="P33" s="62"/>
      <c r="Q33" s="62"/>
      <c r="R33" s="62"/>
      <c r="S33" s="62"/>
      <c r="T33" s="62"/>
      <c r="U33" s="99"/>
      <c r="V33" s="99"/>
      <c r="W33" s="62"/>
      <c r="X33" s="62"/>
      <c r="Y33" s="2">
        <v>5</v>
      </c>
      <c r="Z33" s="64">
        <v>44461</v>
      </c>
      <c r="AA33" s="66">
        <v>13134</v>
      </c>
      <c r="AB33" s="62" t="s">
        <v>174</v>
      </c>
      <c r="AC33" s="64">
        <v>44462</v>
      </c>
      <c r="AD33" s="64">
        <v>44552</v>
      </c>
      <c r="AE33" s="62">
        <v>0</v>
      </c>
      <c r="AF33" s="62">
        <v>0</v>
      </c>
      <c r="AG33" s="99">
        <v>0</v>
      </c>
      <c r="AH33" s="99">
        <f>-U6</f>
        <v>0</v>
      </c>
      <c r="AI33" s="64"/>
      <c r="AJ33" s="62"/>
      <c r="AK33" s="99"/>
      <c r="AL33" s="99">
        <f t="shared" si="0"/>
        <v>0</v>
      </c>
      <c r="AM33" s="99"/>
      <c r="AN33" s="99"/>
      <c r="AO33" s="99">
        <f t="shared" si="1"/>
        <v>0</v>
      </c>
      <c r="AP33" s="62"/>
      <c r="AQ33" s="62"/>
      <c r="AR33" s="62"/>
      <c r="AS33" s="62"/>
      <c r="AT33" s="62"/>
      <c r="AU33" s="62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</row>
    <row r="34" spans="1:65" s="27" customFormat="1" ht="26.25" thickBot="1" x14ac:dyDescent="0.3">
      <c r="A34" s="50"/>
      <c r="B34" s="75"/>
      <c r="C34" s="76"/>
      <c r="D34" s="77"/>
      <c r="E34" s="76"/>
      <c r="F34" s="90"/>
      <c r="G34" s="76"/>
      <c r="H34" s="76"/>
      <c r="I34" s="76"/>
      <c r="J34" s="76"/>
      <c r="K34" s="85"/>
      <c r="L34" s="76"/>
      <c r="M34" s="76"/>
      <c r="N34" s="76"/>
      <c r="O34" s="100"/>
      <c r="P34" s="76"/>
      <c r="Q34" s="76"/>
      <c r="R34" s="76"/>
      <c r="S34" s="76"/>
      <c r="T34" s="76"/>
      <c r="U34" s="100"/>
      <c r="V34" s="100"/>
      <c r="W34" s="76"/>
      <c r="X34" s="76"/>
      <c r="Y34" s="3">
        <v>6</v>
      </c>
      <c r="Z34" s="78">
        <v>44552</v>
      </c>
      <c r="AA34" s="76">
        <v>13193</v>
      </c>
      <c r="AB34" s="76" t="s">
        <v>174</v>
      </c>
      <c r="AC34" s="76" t="s">
        <v>175</v>
      </c>
      <c r="AD34" s="78">
        <v>44642</v>
      </c>
      <c r="AE34" s="76">
        <f>-AH34</f>
        <v>0</v>
      </c>
      <c r="AF34" s="76">
        <v>0</v>
      </c>
      <c r="AG34" s="100">
        <f>-W42</f>
        <v>0</v>
      </c>
      <c r="AH34" s="100">
        <v>0</v>
      </c>
      <c r="AI34" s="76"/>
      <c r="AJ34" s="76"/>
      <c r="AK34" s="100"/>
      <c r="AL34" s="99">
        <f t="shared" si="0"/>
        <v>0</v>
      </c>
      <c r="AM34" s="100"/>
      <c r="AN34" s="100"/>
      <c r="AO34" s="99">
        <f t="shared" si="1"/>
        <v>0</v>
      </c>
      <c r="AP34" s="76"/>
      <c r="AQ34" s="76"/>
      <c r="AR34" s="76"/>
      <c r="AS34" s="76"/>
      <c r="AT34" s="76"/>
      <c r="AU34" s="76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</row>
    <row r="35" spans="1:65" ht="15.75" customHeight="1" thickBot="1" x14ac:dyDescent="0.3">
      <c r="A35" s="30" t="s">
        <v>177</v>
      </c>
      <c r="B35" s="31"/>
      <c r="C35" s="31"/>
      <c r="D35" s="31"/>
      <c r="E35" s="31"/>
      <c r="F35" s="32"/>
      <c r="G35" s="44"/>
      <c r="H35" s="44"/>
      <c r="I35" s="44"/>
      <c r="J35" s="44"/>
      <c r="K35" s="44"/>
      <c r="L35" s="44"/>
      <c r="M35" s="44"/>
      <c r="N35" s="44"/>
      <c r="O35" s="101">
        <f>SUM(O19:O34)</f>
        <v>780907.2</v>
      </c>
      <c r="P35" s="19"/>
      <c r="Q35" s="19"/>
      <c r="R35" s="19"/>
      <c r="S35" s="19"/>
      <c r="T35" s="19"/>
      <c r="U35" s="101">
        <f>SUM(U19:U34)</f>
        <v>0</v>
      </c>
      <c r="V35" s="101">
        <f>SUM(V19:V34)</f>
        <v>0</v>
      </c>
      <c r="W35" s="19"/>
      <c r="X35" s="19"/>
      <c r="Y35" s="106"/>
      <c r="Z35" s="19"/>
      <c r="AA35" s="19"/>
      <c r="AB35" s="19"/>
      <c r="AC35" s="19"/>
      <c r="AD35" s="19"/>
      <c r="AE35" s="19"/>
      <c r="AF35" s="19"/>
      <c r="AG35" s="101">
        <f>SUM(AG19:AG34)</f>
        <v>21211.059999999998</v>
      </c>
      <c r="AH35" s="101">
        <f>SUM(AH19:AH34)</f>
        <v>0</v>
      </c>
      <c r="AI35" s="20"/>
      <c r="AJ35" s="20"/>
      <c r="AK35" s="101">
        <f>SUM(AK19:AK34)</f>
        <v>0</v>
      </c>
      <c r="AL35" s="101">
        <f>SUM(AL19:AL34)</f>
        <v>802118.26</v>
      </c>
      <c r="AM35" s="101">
        <f>SUM(AM19:AM34)</f>
        <v>1011806.6499999999</v>
      </c>
      <c r="AN35" s="101">
        <f>SUM(AN19:AN34)</f>
        <v>174375.51</v>
      </c>
      <c r="AO35" s="101">
        <f>SUM(AO19:AO34)</f>
        <v>1186182.1599999999</v>
      </c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45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2"/>
    </row>
    <row r="36" spans="1:6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02"/>
      <c r="P36" s="8"/>
      <c r="Q36" s="8"/>
      <c r="R36" s="8"/>
      <c r="S36" s="8"/>
      <c r="T36" s="8"/>
      <c r="U36" s="102"/>
      <c r="V36" s="102"/>
      <c r="W36" s="8"/>
      <c r="X36" s="8"/>
      <c r="Y36" s="23"/>
      <c r="Z36" s="8"/>
      <c r="AA36" s="8"/>
      <c r="AB36" s="8"/>
      <c r="AC36" s="8"/>
      <c r="AD36" s="8"/>
      <c r="AE36" s="8"/>
      <c r="AF36" s="8"/>
      <c r="AG36" s="102"/>
      <c r="AH36" s="102"/>
      <c r="AI36" s="9"/>
      <c r="AJ36" s="9"/>
      <c r="AK36" s="102"/>
      <c r="AL36" s="102"/>
      <c r="AM36" s="102"/>
      <c r="AN36" s="102"/>
      <c r="AO36" s="102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10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</row>
    <row r="37" spans="1:65" x14ac:dyDescent="0.25">
      <c r="A37" s="28" t="s">
        <v>178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</row>
    <row r="38" spans="1:65" x14ac:dyDescent="0.25">
      <c r="A38" s="27"/>
      <c r="B38" s="27"/>
      <c r="C38" s="27"/>
      <c r="D38" s="27"/>
      <c r="E38" s="27"/>
      <c r="F38" s="82"/>
      <c r="G38" s="27"/>
      <c r="H38" s="27"/>
      <c r="I38" s="27"/>
      <c r="J38" s="27"/>
      <c r="K38" s="82"/>
      <c r="L38" s="27"/>
      <c r="M38" s="27"/>
      <c r="N38" s="27"/>
      <c r="O38" s="103"/>
      <c r="P38" s="27"/>
      <c r="Q38" s="27"/>
      <c r="R38" s="27"/>
      <c r="S38" s="27"/>
      <c r="T38" s="27"/>
      <c r="U38" s="103"/>
      <c r="V38" s="103"/>
      <c r="W38" s="27"/>
      <c r="X38" s="27"/>
      <c r="Z38" s="27"/>
      <c r="AA38" s="27"/>
      <c r="AB38" s="27"/>
      <c r="AC38" s="27"/>
      <c r="AD38" s="27"/>
      <c r="AE38" s="27"/>
      <c r="AF38" s="27"/>
      <c r="AG38" s="103"/>
      <c r="AH38" s="103"/>
      <c r="AI38" s="27"/>
      <c r="AJ38" s="27"/>
      <c r="AK38" s="103"/>
      <c r="AL38" s="103"/>
      <c r="AM38" s="103"/>
      <c r="AN38" s="103"/>
      <c r="AO38" s="103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</row>
    <row r="39" spans="1:65" x14ac:dyDescent="0.25">
      <c r="A39" s="27" t="s">
        <v>179</v>
      </c>
      <c r="B39" s="27"/>
      <c r="C39" s="27"/>
      <c r="D39" s="27"/>
    </row>
    <row r="40" spans="1:65" x14ac:dyDescent="0.25">
      <c r="A40" s="27"/>
      <c r="B40" s="27"/>
      <c r="C40" s="27"/>
      <c r="D40" s="27"/>
    </row>
    <row r="41" spans="1:65" x14ac:dyDescent="0.25">
      <c r="A41" s="28" t="s">
        <v>180</v>
      </c>
      <c r="B41" s="28"/>
      <c r="C41" s="28"/>
      <c r="D41" s="28"/>
      <c r="E41" s="28"/>
      <c r="F41" s="28"/>
      <c r="G41" s="28"/>
      <c r="H41" s="27"/>
      <c r="I41" s="27"/>
      <c r="J41" s="27"/>
    </row>
    <row r="42" spans="1:65" x14ac:dyDescent="0.25">
      <c r="A42" s="27"/>
      <c r="B42" s="27"/>
      <c r="C42" s="27"/>
      <c r="D42" s="27"/>
      <c r="E42" s="27"/>
      <c r="F42" s="82"/>
      <c r="G42" s="27"/>
      <c r="H42" s="27"/>
      <c r="I42" s="27"/>
      <c r="J42" s="27"/>
    </row>
  </sheetData>
  <mergeCells count="45">
    <mergeCell ref="A19:A26"/>
    <mergeCell ref="A27:A28"/>
    <mergeCell ref="A29:A34"/>
    <mergeCell ref="A35:F35"/>
    <mergeCell ref="F19:F26"/>
    <mergeCell ref="F27:F28"/>
    <mergeCell ref="F29:F34"/>
    <mergeCell ref="A14:A18"/>
    <mergeCell ref="AL15:AO15"/>
    <mergeCell ref="X15:AH15"/>
    <mergeCell ref="AM16:AO16"/>
    <mergeCell ref="B14:G16"/>
    <mergeCell ref="K15:W16"/>
    <mergeCell ref="X16:AB16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BC15:BC17"/>
    <mergeCell ref="A41:G41"/>
    <mergeCell ref="AC16:AD16"/>
    <mergeCell ref="AE16:AH16"/>
    <mergeCell ref="AI15:AK15"/>
    <mergeCell ref="AI16:AK16"/>
    <mergeCell ref="A37:BB37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MAR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2022-05-03T22:14:23Z</dcterms:modified>
</cp:coreProperties>
</file>