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tações de Contas - Andreato\Concluídos\10.2025\"/>
    </mc:Choice>
  </mc:AlternateContent>
  <xr:revisionPtr revIDLastSave="0" documentId="13_ncr:1_{810FC016-D8B5-48F4-8B25-FC3ABCB40569}" xr6:coauthVersionLast="47" xr6:coauthVersionMax="47" xr10:uidLastSave="{00000000-0000-0000-0000-000000000000}"/>
  <bookViews>
    <workbookView xWindow="-120" yWindow="-120" windowWidth="38640" windowHeight="15720" tabRatio="805" xr2:uid="{00000000-000D-0000-FFFF-FFFF00000000}"/>
  </bookViews>
  <sheets>
    <sheet name="GABMIL CONTRATAÇÕES OU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2" i="1"/>
  <c r="BI28" i="1"/>
  <c r="BI24" i="1"/>
  <c r="BI25" i="1"/>
  <c r="BI26" i="1"/>
  <c r="BI27" i="1"/>
  <c r="BI23" i="1"/>
  <c r="BK28" i="1"/>
  <c r="BK25" i="1"/>
  <c r="BJ29" i="1" l="1"/>
  <c r="BI29" i="1"/>
  <c r="AK29" i="1"/>
  <c r="X29" i="1"/>
  <c r="BV29" i="1"/>
  <c r="BU29" i="1"/>
  <c r="BF29" i="1"/>
  <c r="BE29" i="1"/>
  <c r="BH29" i="1"/>
  <c r="BB29" i="1"/>
  <c r="BA29" i="1"/>
  <c r="AX29" i="1"/>
  <c r="AW29" i="1"/>
  <c r="AJ29" i="1"/>
  <c r="AI29" i="1"/>
  <c r="BK29" i="1" l="1"/>
  <c r="BL29" i="1"/>
</calcChain>
</file>

<file path=xl/sharedStrings.xml><?xml version="1.0" encoding="utf-8"?>
<sst xmlns="http://schemas.openxmlformats.org/spreadsheetml/2006/main" count="261" uniqueCount="234">
  <si>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</si>
  <si>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</si>
  <si>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</si>
  <si>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</si>
  <si>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</si>
  <si>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</si>
  <si>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</si>
  <si>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</si>
  <si>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</si>
  <si>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</si>
  <si>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</si>
  <si>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</si>
  <si>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</si>
  <si>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</si>
  <si>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</si>
  <si>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</si>
  <si>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</si>
  <si>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</si>
  <si>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</si>
  <si>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</si>
  <si>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</si>
  <si>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</si>
  <si>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</si>
  <si>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</si>
  <si>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</si>
  <si>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</si>
  <si>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</si>
  <si>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</si>
  <si>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</si>
  <si>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</si>
  <si>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</si>
  <si>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</si>
  <si>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</si>
  <si>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</si>
  <si>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</si>
  <si>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</si>
  <si>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</si>
  <si>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</si>
  <si>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</si>
  <si>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</si>
  <si>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</si>
  <si>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</si>
  <si>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</si>
  <si>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</si>
  <si>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</si>
  <si>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</si>
  <si>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</si>
  <si>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</si>
  <si>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</si>
  <si>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</si>
  <si>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</si>
  <si>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</si>
  <si>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</si>
  <si>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</si>
  <si>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</si>
  <si>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</si>
  <si>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</si>
  <si>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</si>
  <si>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</si>
  <si>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</si>
  <si>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</si>
  <si>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</si>
  <si>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</si>
  <si>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</si>
  <si>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</si>
  <si>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</si>
  <si>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</si>
  <si>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</si>
  <si>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</si>
  <si>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</si>
  <si>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</si>
  <si>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</si>
  <si>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</si>
  <si>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</si>
  <si>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</si>
  <si>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</si>
  <si>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</si>
  <si>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</si>
  <si>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</si>
  <si>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</si>
  <si>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</si>
  <si>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</si>
  <si>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</si>
  <si>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</si>
  <si>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</si>
  <si>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</si>
  <si>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</si>
  <si>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</si>
  <si>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</si>
  <si>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</si>
  <si>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</si>
  <si>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</si>
  <si>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</si>
  <si>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</si>
  <si>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</si>
  <si>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</si>
  <si>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</si>
  <si>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</si>
  <si>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</si>
  <si>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</si>
  <si>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</si>
  <si>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</si>
  <si>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</si>
  <si>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</si>
  <si>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</si>
  <si>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</si>
  <si>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</si>
  <si>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</si>
  <si>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</si>
  <si>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</si>
  <si>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</si>
  <si>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</si>
  <si>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</si>
  <si>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</si>
  <si>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</si>
  <si>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</si>
  <si>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</si>
  <si>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</si>
  <si>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</si>
  <si>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</si>
  <si>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</si>
  <si>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</si>
  <si>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</si>
  <si>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</si>
  <si>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</si>
  <si>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</si>
  <si>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</si>
  <si>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</si>
  <si>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</si>
  <si>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</si>
  <si>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</si>
  <si>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</si>
  <si>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</si>
  <si>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</si>
  <si>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</si>
  <si>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</si>
  <si>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</si>
  <si>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</si>
  <si>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</si>
  <si>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</si>
  <si>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</si>
  <si>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</si>
  <si>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</si>
  <si>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</si>
  <si>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</si>
  <si>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</si>
  <si>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</si>
  <si>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</si>
  <si>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</si>
  <si>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</si>
  <si>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</si>
  <si>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</si>
  <si>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</si>
  <si>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</si>
  <si>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</si>
  <si>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</si>
  <si>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</si>
  <si>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</si>
  <si>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</si>
  <si>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</si>
  <si>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</si>
  <si>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</si>
  <si>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</si>
  <si>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</si>
  <si>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</si>
  <si>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</si>
  <si>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</si>
  <si>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</si>
  <si>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</si>
  <si>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</si>
  <si>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</si>
  <si>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</si>
  <si>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</si>
  <si>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</si>
  <si>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</si>
  <si>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</si>
  <si>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</si>
  <si>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</si>
  <si>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</si>
  <si>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</si>
  <si>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</si>
  <si>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</si>
  <si>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</si>
  <si>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</si>
  <si>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</si>
  <si>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</si>
  <si>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</si>
  <si>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</si>
  <si>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</si>
  <si>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</si>
  <si>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</si>
  <si>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</si>
  <si>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</si>
  <si>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</si>
  <si>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</si>
  <si>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</si>
  <si>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</si>
  <si>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</si>
  <si>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</si>
  <si>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</si>
  <si>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</si>
  <si>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</si>
  <si>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</si>
  <si>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</si>
  <si>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</si>
  <si>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</si>
  <si>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</si>
  <si>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</si>
  <si>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</si>
  <si>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</si>
  <si>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</si>
  <si>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</si>
  <si>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</si>
  <si>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</si>
  <si>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</si>
  <si>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</si>
  <si>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III</t>
  </si>
  <si>
    <t>NORTEC – SERVICE &amp; SOLUTIONS LTDA - CNPJ: 21.467.044/0001-04</t>
  </si>
  <si>
    <t>SEGUNDO TERMO ADITIVO AO CONTRATO CASA CIVIL N° 025/2023 - o: 3178/2023 - 01040001/2023</t>
  </si>
  <si>
    <t>2º</t>
  </si>
  <si>
    <t xml:space="preserve"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 e LÁUSULA TERCEIRA – INCLUSÃO DE DOTAÇÃO – </t>
  </si>
  <si>
    <t xml:space="preserve">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</si>
  <si>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1.501.</t>
  </si>
  <si>
    <t>TERCEIRO TERMO ADITIVO</t>
  </si>
  <si>
    <t xml:space="preserve">3º </t>
  </si>
  <si>
    <t>14.079</t>
  </si>
  <si>
    <t xml:space="preserve">objetivo prorrogar o prazo 12 MESES  e reajustar o valor do Contrato </t>
  </si>
  <si>
    <t>Nome do titular do Órgão/Entidade/Fundo (no exercício do cargo):  Ezequiel de Oliveira Bino</t>
  </si>
  <si>
    <t>Data da emissão: 31.10. 2025</t>
  </si>
  <si>
    <t xml:space="preserve">Nome do responsável pela elaboração:  MILENA DE SOUZA NASCIMENTO </t>
  </si>
  <si>
    <t xml:space="preserve"> 01.004.001.000 - GABINETE MILITAR - GABMIL </t>
  </si>
  <si>
    <t xml:space="preserve">REALIZADO ATÉ O MÊS/ANO (ACUMULADO): </t>
  </si>
  <si>
    <t xml:space="preserve">IDENTIFICAÇÃO DO ÓRGÃO/ENTIDADE/FUNDO: </t>
  </si>
  <si>
    <t>JANEIRO  A 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</si>
</sst>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4" fontId="2" fillId="0" borderId="12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44" fontId="1" fillId="0" borderId="0" xfId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 wrapText="1"/>
    </xf>
    <xf numFmtId="44" fontId="2" fillId="0" borderId="26" xfId="1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4" fontId="2" fillId="10" borderId="26" xfId="1" applyFont="1" applyFill="1" applyBorder="1" applyAlignment="1">
      <alignment vertical="center" wrapText="1"/>
    </xf>
    <xf numFmtId="44" fontId="2" fillId="7" borderId="26" xfId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4" fontId="1" fillId="1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 wrapText="1"/>
    </xf>
    <xf numFmtId="14" fontId="4" fillId="12" borderId="7" xfId="0" applyNumberFormat="1" applyFont="1" applyFill="1" applyBorder="1" applyAlignment="1">
      <alignment horizontal="center" vertical="center" wrapText="1"/>
    </xf>
    <xf numFmtId="0" fontId="2" fillId="12" borderId="0" xfId="0" applyFont="1" applyFill="1" applyAlignment="1">
      <alignment vertical="justify"/>
    </xf>
    <xf numFmtId="49" fontId="4" fillId="12" borderId="7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14" fontId="4" fillId="12" borderId="1" xfId="0" applyNumberFormat="1" applyFont="1" applyFill="1" applyBorder="1" applyAlignment="1">
      <alignment horizontal="center" vertical="center" wrapText="1"/>
    </xf>
    <xf numFmtId="3" fontId="4" fillId="12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18" xfId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14" fontId="4" fillId="12" borderId="9" xfId="0" applyNumberFormat="1" applyFont="1" applyFill="1" applyBorder="1" applyAlignment="1">
      <alignment horizontal="center" vertical="center" wrapText="1"/>
    </xf>
    <xf numFmtId="14" fontId="4" fillId="12" borderId="7" xfId="0" applyNumberFormat="1" applyFont="1" applyFill="1" applyBorder="1" applyAlignment="1">
      <alignment horizontal="center" vertical="center" wrapText="1"/>
    </xf>
    <xf numFmtId="3" fontId="4" fillId="12" borderId="9" xfId="0" applyNumberFormat="1" applyFont="1" applyFill="1" applyBorder="1" applyAlignment="1">
      <alignment horizontal="center" vertical="center" wrapText="1"/>
    </xf>
    <xf numFmtId="3" fontId="4" fillId="12" borderId="7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4" fontId="2" fillId="11" borderId="1" xfId="1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12" borderId="23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E36"/>
  <sheetViews>
    <sheetView tabSelected="1" topLeftCell="BF1" zoomScale="90" zoomScaleNormal="90" workbookViewId="0">
      <selection activeCell="BM4" sqref="BM4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32.28515625" style="4" customWidth="1"/>
    <col min="5" max="5" width="12.7109375" style="4" customWidth="1"/>
    <col min="6" max="6" width="53.140625" style="4" customWidth="1"/>
    <col min="7" max="7" width="21.140625" style="4" customWidth="1"/>
    <col min="8" max="8" width="22.7109375" style="4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20.42578125" style="4" customWidth="1"/>
    <col min="21" max="21" width="31" style="4" customWidth="1"/>
    <col min="22" max="22" width="14" style="4" customWidth="1"/>
    <col min="23" max="23" width="30.5703125" style="4" customWidth="1"/>
    <col min="24" max="24" width="19" style="28" customWidth="1"/>
    <col min="25" max="25" width="13.28515625" style="4" customWidth="1"/>
    <col min="26" max="26" width="37.28515625" style="4" customWidth="1"/>
    <col min="27" max="27" width="22.42578125" style="4" customWidth="1"/>
    <col min="28" max="28" width="14.28515625" style="4" customWidth="1"/>
    <col min="29" max="29" width="17.7109375" style="4" customWidth="1"/>
    <col min="30" max="32" width="12.85546875" style="4" customWidth="1"/>
    <col min="33" max="33" width="13.28515625" style="4" customWidth="1"/>
    <col min="34" max="34" width="14.42578125" style="4" customWidth="1"/>
    <col min="35" max="35" width="14.5703125" style="28" customWidth="1"/>
    <col min="36" max="36" width="16.28515625" style="28" customWidth="1"/>
    <col min="37" max="37" width="15" style="4" customWidth="1"/>
    <col min="38" max="38" width="19.140625" style="4" customWidth="1"/>
    <col min="39" max="39" width="12.85546875" style="4" customWidth="1"/>
    <col min="40" max="40" width="19" style="4" customWidth="1"/>
    <col min="41" max="41" width="12.85546875" style="4" customWidth="1"/>
    <col min="42" max="42" width="28" style="4" customWidth="1"/>
    <col min="43" max="46" width="14.7109375" style="4" customWidth="1"/>
    <col min="47" max="48" width="12.85546875" style="4" customWidth="1"/>
    <col min="49" max="50" width="14.5703125" style="28" customWidth="1"/>
    <col min="51" max="52" width="12.85546875" style="4" customWidth="1"/>
    <col min="53" max="54" width="14.85546875" style="28" customWidth="1"/>
    <col min="55" max="56" width="12.85546875" style="4" customWidth="1"/>
    <col min="57" max="58" width="14.7109375" style="28" customWidth="1"/>
    <col min="59" max="59" width="12.85546875" style="4" customWidth="1"/>
    <col min="60" max="60" width="14.7109375" style="28" customWidth="1"/>
    <col min="61" max="61" width="18.85546875" style="28" customWidth="1"/>
    <col min="62" max="62" width="18.7109375" style="28" customWidth="1"/>
    <col min="63" max="63" width="20.140625" style="28" customWidth="1"/>
    <col min="64" max="64" width="20.85546875" style="28" customWidth="1"/>
    <col min="65" max="65" width="11.42578125" style="4" customWidth="1"/>
    <col min="66" max="72" width="14.7109375" style="4" customWidth="1"/>
    <col min="73" max="73" width="17.28515625" style="28" customWidth="1"/>
    <col min="74" max="74" width="16" style="28" customWidth="1"/>
    <col min="75" max="77" width="14.7109375" style="4" customWidth="1"/>
    <col min="78" max="83" width="14.5703125" style="4" customWidth="1"/>
    <col min="84" max="16384" width="9.140625" style="4"/>
  </cols>
  <sheetData>
    <row r="5" spans="1:83" s="8" customFormat="1" x14ac:dyDescent="0.25">
      <c r="A5" s="8" t="s">
        <v>15</v>
      </c>
      <c r="X5" s="25"/>
      <c r="AI5" s="25"/>
      <c r="AJ5" s="25"/>
      <c r="AW5" s="25"/>
      <c r="AX5" s="25"/>
      <c r="BA5" s="25"/>
      <c r="BB5" s="25"/>
      <c r="BE5" s="25"/>
      <c r="BF5" s="25"/>
      <c r="BH5" s="25"/>
      <c r="BI5" s="25"/>
      <c r="BJ5" s="25"/>
      <c r="BK5" s="25"/>
      <c r="BL5" s="25"/>
      <c r="BU5" s="25"/>
      <c r="BV5" s="25"/>
    </row>
    <row r="6" spans="1:83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40"/>
      <c r="Y6" s="7"/>
      <c r="Z6" s="7"/>
      <c r="AA6" s="7"/>
      <c r="AB6" s="7"/>
      <c r="AC6" s="7"/>
      <c r="AD6" s="7"/>
      <c r="AE6" s="7"/>
      <c r="AF6" s="7"/>
      <c r="AG6" s="7"/>
      <c r="AH6" s="7"/>
      <c r="AI6" s="40"/>
      <c r="AJ6" s="4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40"/>
      <c r="AX6" s="40"/>
      <c r="AY6" s="7"/>
      <c r="AZ6" s="7"/>
      <c r="BA6" s="40"/>
      <c r="BB6" s="40"/>
      <c r="BC6" s="7"/>
      <c r="BD6" s="7"/>
      <c r="BE6" s="40"/>
      <c r="BF6" s="40"/>
      <c r="BG6" s="7"/>
      <c r="BH6" s="40"/>
      <c r="BI6" s="40"/>
      <c r="BJ6" s="40"/>
      <c r="BK6" s="40"/>
      <c r="BL6" s="40"/>
    </row>
    <row r="7" spans="1:83" s="8" customFormat="1" x14ac:dyDescent="0.25">
      <c r="A7" s="8" t="s">
        <v>198</v>
      </c>
      <c r="X7" s="25"/>
      <c r="AI7" s="25"/>
      <c r="AJ7" s="25"/>
      <c r="AW7" s="25"/>
      <c r="AX7" s="25"/>
      <c r="BA7" s="25"/>
      <c r="BB7" s="25"/>
      <c r="BE7" s="25"/>
      <c r="BF7" s="25"/>
      <c r="BH7" s="25"/>
      <c r="BI7" s="25"/>
      <c r="BJ7" s="25"/>
      <c r="BK7" s="25"/>
      <c r="BL7" s="25"/>
      <c r="BU7" s="25"/>
      <c r="BV7" s="25"/>
    </row>
    <row r="8" spans="1:83" x14ac:dyDescent="0.25">
      <c r="A8" s="4" t="s">
        <v>31</v>
      </c>
      <c r="BJ8" s="27"/>
      <c r="BK8" s="27"/>
      <c r="BL8" s="27"/>
      <c r="BM8" s="11"/>
    </row>
    <row r="9" spans="1:83" x14ac:dyDescent="0.25">
      <c r="A9" s="4" t="s">
        <v>175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7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7"/>
      <c r="AJ9" s="2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27"/>
      <c r="AX9" s="27"/>
      <c r="AY9" s="11"/>
      <c r="AZ9" s="11"/>
      <c r="BA9" s="27"/>
      <c r="BB9" s="27"/>
      <c r="BC9" s="11"/>
      <c r="BD9" s="11"/>
      <c r="BE9" s="27"/>
      <c r="BF9" s="27"/>
      <c r="BG9" s="11"/>
      <c r="BH9" s="27"/>
      <c r="BI9" s="27"/>
      <c r="BJ9" s="27"/>
      <c r="BK9" s="27"/>
      <c r="BL9" s="27"/>
      <c r="BM9" s="11"/>
    </row>
    <row r="10" spans="1:83" ht="13.5" thickBot="1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0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40"/>
      <c r="AJ10" s="40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40"/>
      <c r="AX10" s="40"/>
      <c r="AY10" s="7"/>
      <c r="AZ10" s="7"/>
      <c r="BA10" s="40"/>
      <c r="BB10" s="40"/>
      <c r="BC10" s="7"/>
      <c r="BD10" s="7"/>
      <c r="BE10" s="40"/>
      <c r="BF10" s="40"/>
      <c r="BG10" s="7"/>
      <c r="BH10" s="40"/>
      <c r="BI10" s="40"/>
      <c r="BJ10" s="40"/>
      <c r="BK10" s="40"/>
      <c r="BL10" s="40"/>
      <c r="BM10" s="7"/>
    </row>
    <row r="11" spans="1:83" ht="15.75" customHeight="1" thickBot="1" x14ac:dyDescent="0.3">
      <c r="A11" s="4" t="s">
        <v>232</v>
      </c>
      <c r="E11" s="82" t="s">
        <v>230</v>
      </c>
      <c r="F11" s="83"/>
      <c r="G11" s="84"/>
    </row>
    <row r="12" spans="1:83" ht="15.75" customHeight="1" thickBot="1" x14ac:dyDescent="0.3">
      <c r="A12" s="4" t="s">
        <v>231</v>
      </c>
      <c r="E12" s="82" t="s">
        <v>233</v>
      </c>
      <c r="F12" s="83"/>
      <c r="G12" s="84"/>
    </row>
    <row r="13" spans="1:8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40"/>
      <c r="AJ13" s="4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40"/>
      <c r="AX13" s="40"/>
      <c r="AY13" s="7"/>
      <c r="AZ13" s="7"/>
      <c r="BA13" s="40"/>
      <c r="BB13" s="40"/>
      <c r="BC13" s="7"/>
      <c r="BD13" s="7"/>
      <c r="BE13" s="40"/>
      <c r="BF13" s="40"/>
      <c r="BG13" s="7"/>
      <c r="BH13" s="40"/>
      <c r="BI13" s="40"/>
      <c r="BJ13" s="40"/>
      <c r="BK13" s="40"/>
      <c r="BL13" s="40"/>
    </row>
    <row r="14" spans="1:83" ht="13.5" thickBot="1" x14ac:dyDescent="0.3">
      <c r="A14" s="8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34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34"/>
      <c r="AJ14" s="34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34"/>
      <c r="AX14" s="34"/>
      <c r="AY14" s="58"/>
      <c r="AZ14" s="58"/>
      <c r="BA14" s="34"/>
      <c r="BB14" s="34"/>
      <c r="BC14" s="58"/>
      <c r="BD14" s="58"/>
      <c r="BE14" s="34"/>
      <c r="BF14" s="34"/>
      <c r="BG14" s="58"/>
      <c r="BH14" s="34"/>
      <c r="BI14" s="34"/>
      <c r="BJ14" s="34"/>
      <c r="BK14" s="34"/>
      <c r="BL14" s="34"/>
      <c r="BM14" s="58"/>
      <c r="BN14" s="58"/>
      <c r="BO14" s="58"/>
      <c r="BP14" s="58"/>
      <c r="BQ14" s="58"/>
      <c r="BR14" s="58"/>
      <c r="BS14" s="58"/>
      <c r="BT14" s="58"/>
      <c r="BU14" s="34"/>
      <c r="BV14" s="34"/>
      <c r="BW14" s="58"/>
      <c r="BX14" s="58"/>
      <c r="BY14" s="58"/>
    </row>
    <row r="15" spans="1:83" ht="30.95" customHeight="1" thickBot="1" x14ac:dyDescent="0.3">
      <c r="A15" s="95" t="s">
        <v>16</v>
      </c>
      <c r="B15" s="146" t="s">
        <v>174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8"/>
      <c r="Y15" s="149" t="s">
        <v>80</v>
      </c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1"/>
      <c r="BM15" s="89" t="s">
        <v>81</v>
      </c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111" t="s">
        <v>88</v>
      </c>
      <c r="CA15" s="112"/>
      <c r="CB15" s="112"/>
      <c r="CC15" s="112"/>
      <c r="CD15" s="112"/>
      <c r="CE15" s="113"/>
    </row>
    <row r="16" spans="1:83" ht="30.95" customHeight="1" x14ac:dyDescent="0.25">
      <c r="A16" s="96"/>
      <c r="B16" s="123" t="s">
        <v>46</v>
      </c>
      <c r="C16" s="124"/>
      <c r="D16" s="124"/>
      <c r="E16" s="124"/>
      <c r="F16" s="124"/>
      <c r="G16" s="124"/>
      <c r="H16" s="125"/>
      <c r="I16" s="128" t="s">
        <v>36</v>
      </c>
      <c r="J16" s="129"/>
      <c r="K16" s="129"/>
      <c r="L16" s="130"/>
      <c r="M16" s="134" t="s">
        <v>43</v>
      </c>
      <c r="N16" s="135"/>
      <c r="O16" s="135"/>
      <c r="P16" s="136"/>
      <c r="Q16" s="123" t="s">
        <v>28</v>
      </c>
      <c r="R16" s="124"/>
      <c r="S16" s="124"/>
      <c r="T16" s="124"/>
      <c r="U16" s="124"/>
      <c r="V16" s="124"/>
      <c r="W16" s="124"/>
      <c r="X16" s="125"/>
      <c r="Y16" s="152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4"/>
      <c r="BM16" s="92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4"/>
      <c r="BZ16" s="114"/>
      <c r="CA16" s="115"/>
      <c r="CB16" s="115"/>
      <c r="CC16" s="115"/>
      <c r="CD16" s="115"/>
      <c r="CE16" s="116"/>
    </row>
    <row r="17" spans="1:83" ht="26.1" customHeight="1" thickBot="1" x14ac:dyDescent="0.3">
      <c r="A17" s="96"/>
      <c r="B17" s="106"/>
      <c r="C17" s="126"/>
      <c r="D17" s="126"/>
      <c r="E17" s="126"/>
      <c r="F17" s="126"/>
      <c r="G17" s="126"/>
      <c r="H17" s="127"/>
      <c r="I17" s="131"/>
      <c r="J17" s="132"/>
      <c r="K17" s="132"/>
      <c r="L17" s="133"/>
      <c r="M17" s="100"/>
      <c r="N17" s="102"/>
      <c r="O17" s="102"/>
      <c r="P17" s="104"/>
      <c r="Q17" s="106"/>
      <c r="R17" s="126"/>
      <c r="S17" s="126"/>
      <c r="T17" s="126"/>
      <c r="U17" s="126"/>
      <c r="V17" s="126"/>
      <c r="W17" s="126"/>
      <c r="X17" s="127"/>
      <c r="Y17" s="155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7"/>
      <c r="BM17" s="92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4"/>
      <c r="BZ17" s="114"/>
      <c r="CA17" s="115"/>
      <c r="CB17" s="115"/>
      <c r="CC17" s="115"/>
      <c r="CD17" s="115"/>
      <c r="CE17" s="116"/>
    </row>
    <row r="18" spans="1:83" x14ac:dyDescent="0.25">
      <c r="A18" s="96"/>
      <c r="B18" s="106"/>
      <c r="C18" s="126"/>
      <c r="D18" s="126"/>
      <c r="E18" s="126"/>
      <c r="F18" s="126"/>
      <c r="G18" s="126"/>
      <c r="H18" s="127"/>
      <c r="I18" s="131"/>
      <c r="J18" s="132"/>
      <c r="K18" s="132"/>
      <c r="L18" s="133"/>
      <c r="M18" s="100"/>
      <c r="N18" s="102"/>
      <c r="O18" s="102"/>
      <c r="P18" s="104"/>
      <c r="Q18" s="106"/>
      <c r="R18" s="126"/>
      <c r="S18" s="126"/>
      <c r="T18" s="126"/>
      <c r="U18" s="126"/>
      <c r="V18" s="126"/>
      <c r="W18" s="126"/>
      <c r="X18" s="127"/>
      <c r="Y18" s="117" t="s">
        <v>73</v>
      </c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9"/>
      <c r="AL18" s="139" t="s">
        <v>172</v>
      </c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1"/>
      <c r="BC18" s="139" t="s">
        <v>74</v>
      </c>
      <c r="BD18" s="140"/>
      <c r="BE18" s="140"/>
      <c r="BF18" s="140"/>
      <c r="BG18" s="140"/>
      <c r="BH18" s="141"/>
      <c r="BI18" s="120" t="s">
        <v>75</v>
      </c>
      <c r="BJ18" s="177" t="s">
        <v>76</v>
      </c>
      <c r="BK18" s="178"/>
      <c r="BL18" s="179"/>
      <c r="BM18" s="92" t="s">
        <v>1</v>
      </c>
      <c r="BN18" s="93" t="s">
        <v>17</v>
      </c>
      <c r="BO18" s="163" t="s">
        <v>21</v>
      </c>
      <c r="BP18" s="163"/>
      <c r="BQ18" s="163"/>
      <c r="BR18" s="163" t="s">
        <v>24</v>
      </c>
      <c r="BS18" s="163"/>
      <c r="BT18" s="93" t="s">
        <v>40</v>
      </c>
      <c r="BU18" s="174" t="s">
        <v>38</v>
      </c>
      <c r="BV18" s="174" t="s">
        <v>39</v>
      </c>
      <c r="BW18" s="163" t="s">
        <v>27</v>
      </c>
      <c r="BX18" s="163"/>
      <c r="BY18" s="164"/>
      <c r="BZ18" s="114"/>
      <c r="CA18" s="115"/>
      <c r="CB18" s="115"/>
      <c r="CC18" s="115"/>
      <c r="CD18" s="115"/>
      <c r="CE18" s="116"/>
    </row>
    <row r="19" spans="1:83" x14ac:dyDescent="0.25">
      <c r="A19" s="96"/>
      <c r="B19" s="106"/>
      <c r="C19" s="126"/>
      <c r="D19" s="126"/>
      <c r="E19" s="126"/>
      <c r="F19" s="126"/>
      <c r="G19" s="126"/>
      <c r="H19" s="127"/>
      <c r="I19" s="131" t="s">
        <v>34</v>
      </c>
      <c r="J19" s="132" t="s">
        <v>35</v>
      </c>
      <c r="K19" s="132"/>
      <c r="L19" s="133" t="s">
        <v>41</v>
      </c>
      <c r="M19" s="100" t="s">
        <v>42</v>
      </c>
      <c r="N19" s="102" t="s">
        <v>30</v>
      </c>
      <c r="O19" s="102" t="s">
        <v>44</v>
      </c>
      <c r="P19" s="104" t="s">
        <v>45</v>
      </c>
      <c r="Q19" s="106" t="s">
        <v>29</v>
      </c>
      <c r="R19" s="126" t="s">
        <v>35</v>
      </c>
      <c r="S19" s="126"/>
      <c r="T19" s="126" t="s">
        <v>50</v>
      </c>
      <c r="U19" s="126" t="s">
        <v>47</v>
      </c>
      <c r="V19" s="126" t="s">
        <v>49</v>
      </c>
      <c r="W19" s="126" t="s">
        <v>2</v>
      </c>
      <c r="X19" s="144" t="s">
        <v>48</v>
      </c>
      <c r="Y19" s="159" t="s">
        <v>51</v>
      </c>
      <c r="Z19" s="98" t="s">
        <v>3</v>
      </c>
      <c r="AA19" s="98" t="s">
        <v>52</v>
      </c>
      <c r="AB19" s="98" t="s">
        <v>9</v>
      </c>
      <c r="AC19" s="98" t="s">
        <v>53</v>
      </c>
      <c r="AD19" s="98" t="s">
        <v>54</v>
      </c>
      <c r="AE19" s="98" t="s">
        <v>11</v>
      </c>
      <c r="AF19" s="98" t="s">
        <v>4</v>
      </c>
      <c r="AG19" s="98" t="s">
        <v>5</v>
      </c>
      <c r="AH19" s="98" t="s">
        <v>55</v>
      </c>
      <c r="AI19" s="108" t="s">
        <v>56</v>
      </c>
      <c r="AJ19" s="108" t="s">
        <v>57</v>
      </c>
      <c r="AK19" s="189" t="s">
        <v>58</v>
      </c>
      <c r="AL19" s="137" t="s">
        <v>59</v>
      </c>
      <c r="AM19" s="110" t="s">
        <v>60</v>
      </c>
      <c r="AN19" s="110" t="s">
        <v>61</v>
      </c>
      <c r="AO19" s="110" t="s">
        <v>53</v>
      </c>
      <c r="AP19" s="110" t="s">
        <v>10</v>
      </c>
      <c r="AQ19" s="110" t="s">
        <v>63</v>
      </c>
      <c r="AR19" s="110"/>
      <c r="AS19" s="110" t="s">
        <v>64</v>
      </c>
      <c r="AT19" s="110"/>
      <c r="AU19" s="110" t="s">
        <v>67</v>
      </c>
      <c r="AV19" s="110"/>
      <c r="AW19" s="110"/>
      <c r="AX19" s="110"/>
      <c r="AY19" s="110" t="s">
        <v>68</v>
      </c>
      <c r="AZ19" s="110"/>
      <c r="BA19" s="110"/>
      <c r="BB19" s="138"/>
      <c r="BC19" s="137" t="s">
        <v>71</v>
      </c>
      <c r="BD19" s="110"/>
      <c r="BE19" s="110"/>
      <c r="BF19" s="110" t="s">
        <v>72</v>
      </c>
      <c r="BG19" s="110"/>
      <c r="BH19" s="138"/>
      <c r="BI19" s="121"/>
      <c r="BJ19" s="180" t="s">
        <v>33</v>
      </c>
      <c r="BK19" s="181"/>
      <c r="BL19" s="182"/>
      <c r="BM19" s="92"/>
      <c r="BN19" s="93"/>
      <c r="BO19" s="163"/>
      <c r="BP19" s="163"/>
      <c r="BQ19" s="163"/>
      <c r="BR19" s="163"/>
      <c r="BS19" s="163"/>
      <c r="BT19" s="93"/>
      <c r="BU19" s="174"/>
      <c r="BV19" s="174"/>
      <c r="BW19" s="163"/>
      <c r="BX19" s="163"/>
      <c r="BY19" s="164"/>
      <c r="BZ19" s="114"/>
      <c r="CA19" s="115"/>
      <c r="CB19" s="115"/>
      <c r="CC19" s="115"/>
      <c r="CD19" s="115"/>
      <c r="CE19" s="116"/>
    </row>
    <row r="20" spans="1:83" ht="39" thickBot="1" x14ac:dyDescent="0.3">
      <c r="A20" s="97"/>
      <c r="B20" s="59" t="s">
        <v>6</v>
      </c>
      <c r="C20" s="60" t="s">
        <v>7</v>
      </c>
      <c r="D20" s="60" t="s">
        <v>0</v>
      </c>
      <c r="E20" s="60" t="s">
        <v>1</v>
      </c>
      <c r="F20" s="60" t="s">
        <v>2</v>
      </c>
      <c r="G20" s="60" t="s">
        <v>8</v>
      </c>
      <c r="H20" s="61" t="s">
        <v>41</v>
      </c>
      <c r="I20" s="158"/>
      <c r="J20" s="62" t="s">
        <v>18</v>
      </c>
      <c r="K20" s="62" t="s">
        <v>19</v>
      </c>
      <c r="L20" s="162"/>
      <c r="M20" s="101"/>
      <c r="N20" s="103"/>
      <c r="O20" s="103"/>
      <c r="P20" s="105"/>
      <c r="Q20" s="107"/>
      <c r="R20" s="60" t="s">
        <v>18</v>
      </c>
      <c r="S20" s="60" t="s">
        <v>19</v>
      </c>
      <c r="T20" s="143"/>
      <c r="U20" s="143"/>
      <c r="V20" s="143"/>
      <c r="W20" s="143"/>
      <c r="X20" s="145"/>
      <c r="Y20" s="160"/>
      <c r="Z20" s="99"/>
      <c r="AA20" s="99"/>
      <c r="AB20" s="99"/>
      <c r="AC20" s="99"/>
      <c r="AD20" s="99"/>
      <c r="AE20" s="99"/>
      <c r="AF20" s="99"/>
      <c r="AG20" s="99"/>
      <c r="AH20" s="99"/>
      <c r="AI20" s="109"/>
      <c r="AJ20" s="109"/>
      <c r="AK20" s="190"/>
      <c r="AL20" s="161"/>
      <c r="AM20" s="142"/>
      <c r="AN20" s="142"/>
      <c r="AO20" s="142"/>
      <c r="AP20" s="142"/>
      <c r="AQ20" s="64" t="s">
        <v>62</v>
      </c>
      <c r="AR20" s="64" t="s">
        <v>11</v>
      </c>
      <c r="AS20" s="64" t="s">
        <v>12</v>
      </c>
      <c r="AT20" s="64" t="s">
        <v>11</v>
      </c>
      <c r="AU20" s="64" t="s">
        <v>65</v>
      </c>
      <c r="AV20" s="64" t="s">
        <v>66</v>
      </c>
      <c r="AW20" s="65" t="s">
        <v>13</v>
      </c>
      <c r="AX20" s="65" t="s">
        <v>14</v>
      </c>
      <c r="AY20" s="64" t="s">
        <v>65</v>
      </c>
      <c r="AZ20" s="64" t="s">
        <v>66</v>
      </c>
      <c r="BA20" s="65" t="s">
        <v>13</v>
      </c>
      <c r="BB20" s="66" t="s">
        <v>14</v>
      </c>
      <c r="BC20" s="63" t="s">
        <v>69</v>
      </c>
      <c r="BD20" s="64" t="s">
        <v>70</v>
      </c>
      <c r="BE20" s="65" t="s">
        <v>32</v>
      </c>
      <c r="BF20" s="65" t="s">
        <v>69</v>
      </c>
      <c r="BG20" s="64" t="s">
        <v>70</v>
      </c>
      <c r="BH20" s="66" t="s">
        <v>32</v>
      </c>
      <c r="BI20" s="122"/>
      <c r="BJ20" s="67" t="s">
        <v>37</v>
      </c>
      <c r="BK20" s="65" t="s">
        <v>77</v>
      </c>
      <c r="BL20" s="66" t="s">
        <v>78</v>
      </c>
      <c r="BM20" s="176"/>
      <c r="BN20" s="165"/>
      <c r="BO20" s="69" t="s">
        <v>18</v>
      </c>
      <c r="BP20" s="69" t="s">
        <v>19</v>
      </c>
      <c r="BQ20" s="69" t="s">
        <v>20</v>
      </c>
      <c r="BR20" s="69" t="s">
        <v>22</v>
      </c>
      <c r="BS20" s="68" t="s">
        <v>23</v>
      </c>
      <c r="BT20" s="165"/>
      <c r="BU20" s="175"/>
      <c r="BV20" s="175"/>
      <c r="BW20" s="69" t="s">
        <v>18</v>
      </c>
      <c r="BX20" s="69" t="s">
        <v>26</v>
      </c>
      <c r="BY20" s="70" t="s">
        <v>25</v>
      </c>
      <c r="BZ20" s="71" t="s">
        <v>82</v>
      </c>
      <c r="CA20" s="72" t="s">
        <v>83</v>
      </c>
      <c r="CB20" s="73" t="s">
        <v>84</v>
      </c>
      <c r="CC20" s="73" t="s">
        <v>85</v>
      </c>
      <c r="CD20" s="73" t="s">
        <v>86</v>
      </c>
      <c r="CE20" s="74" t="s">
        <v>87</v>
      </c>
    </row>
    <row r="21" spans="1:83" s="7" customFormat="1" ht="39" thickBot="1" x14ac:dyDescent="0.3">
      <c r="A21" s="15" t="s">
        <v>89</v>
      </c>
      <c r="B21" s="16" t="s">
        <v>90</v>
      </c>
      <c r="C21" s="16" t="s">
        <v>91</v>
      </c>
      <c r="D21" s="17" t="s">
        <v>92</v>
      </c>
      <c r="E21" s="16" t="s">
        <v>93</v>
      </c>
      <c r="F21" s="16" t="s">
        <v>94</v>
      </c>
      <c r="G21" s="16" t="s">
        <v>95</v>
      </c>
      <c r="H21" s="16" t="s">
        <v>96</v>
      </c>
      <c r="I21" s="16" t="s">
        <v>97</v>
      </c>
      <c r="J21" s="16" t="s">
        <v>98</v>
      </c>
      <c r="K21" s="16" t="s">
        <v>99</v>
      </c>
      <c r="L21" s="16" t="s">
        <v>100</v>
      </c>
      <c r="M21" s="16" t="s">
        <v>101</v>
      </c>
      <c r="N21" s="16" t="s">
        <v>102</v>
      </c>
      <c r="O21" s="16" t="s">
        <v>103</v>
      </c>
      <c r="P21" s="16" t="s">
        <v>104</v>
      </c>
      <c r="Q21" s="16" t="s">
        <v>105</v>
      </c>
      <c r="R21" s="16" t="s">
        <v>106</v>
      </c>
      <c r="S21" s="16" t="s">
        <v>107</v>
      </c>
      <c r="T21" s="16" t="s">
        <v>108</v>
      </c>
      <c r="U21" s="16" t="s">
        <v>109</v>
      </c>
      <c r="V21" s="16" t="s">
        <v>110</v>
      </c>
      <c r="W21" s="16" t="s">
        <v>111</v>
      </c>
      <c r="X21" s="20" t="s">
        <v>114</v>
      </c>
      <c r="Y21" s="16" t="s">
        <v>112</v>
      </c>
      <c r="Z21" s="16" t="s">
        <v>113</v>
      </c>
      <c r="AA21" s="16" t="s">
        <v>115</v>
      </c>
      <c r="AB21" s="16" t="s">
        <v>116</v>
      </c>
      <c r="AC21" s="16" t="s">
        <v>117</v>
      </c>
      <c r="AD21" s="16" t="s">
        <v>118</v>
      </c>
      <c r="AE21" s="16" t="s">
        <v>119</v>
      </c>
      <c r="AF21" s="16" t="s">
        <v>120</v>
      </c>
      <c r="AG21" s="16" t="s">
        <v>121</v>
      </c>
      <c r="AH21" s="16" t="s">
        <v>122</v>
      </c>
      <c r="AI21" s="20" t="s">
        <v>123</v>
      </c>
      <c r="AJ21" s="20" t="s">
        <v>124</v>
      </c>
      <c r="AK21" s="16" t="s">
        <v>125</v>
      </c>
      <c r="AL21" s="16" t="s">
        <v>126</v>
      </c>
      <c r="AM21" s="16" t="s">
        <v>127</v>
      </c>
      <c r="AN21" s="16" t="s">
        <v>128</v>
      </c>
      <c r="AO21" s="16" t="s">
        <v>129</v>
      </c>
      <c r="AP21" s="16" t="s">
        <v>130</v>
      </c>
      <c r="AQ21" s="16" t="s">
        <v>171</v>
      </c>
      <c r="AR21" s="16" t="s">
        <v>131</v>
      </c>
      <c r="AS21" s="16" t="s">
        <v>132</v>
      </c>
      <c r="AT21" s="16" t="s">
        <v>133</v>
      </c>
      <c r="AU21" s="16" t="s">
        <v>134</v>
      </c>
      <c r="AV21" s="16" t="s">
        <v>135</v>
      </c>
      <c r="AW21" s="20" t="s">
        <v>136</v>
      </c>
      <c r="AX21" s="20" t="s">
        <v>137</v>
      </c>
      <c r="AY21" s="16" t="s">
        <v>138</v>
      </c>
      <c r="AZ21" s="16" t="s">
        <v>139</v>
      </c>
      <c r="BA21" s="20" t="s">
        <v>140</v>
      </c>
      <c r="BB21" s="20" t="s">
        <v>167</v>
      </c>
      <c r="BC21" s="16" t="s">
        <v>141</v>
      </c>
      <c r="BD21" s="16" t="s">
        <v>142</v>
      </c>
      <c r="BE21" s="20" t="s">
        <v>143</v>
      </c>
      <c r="BF21" s="20" t="s">
        <v>144</v>
      </c>
      <c r="BG21" s="16" t="s">
        <v>145</v>
      </c>
      <c r="BH21" s="20" t="s">
        <v>146</v>
      </c>
      <c r="BI21" s="29" t="s">
        <v>168</v>
      </c>
      <c r="BJ21" s="20" t="s">
        <v>147</v>
      </c>
      <c r="BK21" s="20" t="s">
        <v>148</v>
      </c>
      <c r="BL21" s="30" t="s">
        <v>170</v>
      </c>
      <c r="BM21" s="18" t="s">
        <v>149</v>
      </c>
      <c r="BN21" s="18" t="s">
        <v>150</v>
      </c>
      <c r="BO21" s="18" t="s">
        <v>151</v>
      </c>
      <c r="BP21" s="18" t="s">
        <v>152</v>
      </c>
      <c r="BQ21" s="18" t="s">
        <v>153</v>
      </c>
      <c r="BR21" s="18" t="s">
        <v>154</v>
      </c>
      <c r="BS21" s="18" t="s">
        <v>155</v>
      </c>
      <c r="BT21" s="18" t="s">
        <v>156</v>
      </c>
      <c r="BU21" s="35" t="s">
        <v>157</v>
      </c>
      <c r="BV21" s="35" t="s">
        <v>158</v>
      </c>
      <c r="BW21" s="18" t="s">
        <v>159</v>
      </c>
      <c r="BX21" s="18" t="s">
        <v>160</v>
      </c>
      <c r="BY21" s="18" t="s">
        <v>161</v>
      </c>
      <c r="BZ21" s="18" t="s">
        <v>162</v>
      </c>
      <c r="CA21" s="18" t="s">
        <v>163</v>
      </c>
      <c r="CB21" s="18" t="s">
        <v>164</v>
      </c>
      <c r="CC21" s="18" t="s">
        <v>165</v>
      </c>
      <c r="CD21" s="18" t="s">
        <v>166</v>
      </c>
      <c r="CE21" s="19" t="s">
        <v>169</v>
      </c>
    </row>
    <row r="22" spans="1:83" x14ac:dyDescent="0.25">
      <c r="A22" s="9"/>
      <c r="B22" s="3"/>
      <c r="C22" s="3"/>
      <c r="D22" s="1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1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21"/>
      <c r="AJ22" s="21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21"/>
      <c r="AX22" s="21"/>
      <c r="AY22" s="3"/>
      <c r="AZ22" s="3"/>
      <c r="BA22" s="21"/>
      <c r="BB22" s="21"/>
      <c r="BC22" s="3"/>
      <c r="BD22" s="3"/>
      <c r="BE22" s="21"/>
      <c r="BF22" s="21"/>
      <c r="BG22" s="3"/>
      <c r="BH22" s="21"/>
      <c r="BI22" s="31"/>
      <c r="BJ22" s="21"/>
      <c r="BK22" s="21"/>
      <c r="BL22" s="32">
        <f>BJ22+BK22</f>
        <v>0</v>
      </c>
      <c r="BM22" s="9"/>
      <c r="BN22" s="9"/>
      <c r="BO22" s="9"/>
      <c r="BP22" s="9"/>
      <c r="BQ22" s="9"/>
      <c r="BR22" s="9"/>
      <c r="BS22" s="9"/>
      <c r="BT22" s="9"/>
      <c r="BU22" s="36"/>
      <c r="BV22" s="36"/>
      <c r="BW22" s="9"/>
      <c r="BX22" s="9"/>
      <c r="BY22" s="9"/>
      <c r="BZ22" s="14"/>
      <c r="CA22" s="14"/>
      <c r="CB22" s="14"/>
      <c r="CC22" s="14"/>
      <c r="CD22" s="14"/>
      <c r="CE22" s="14"/>
    </row>
    <row r="23" spans="1:83" ht="91.5" customHeight="1" x14ac:dyDescent="0.25">
      <c r="A23" s="191">
        <v>1</v>
      </c>
      <c r="B23" s="183" t="s">
        <v>179</v>
      </c>
      <c r="C23" s="166" t="s">
        <v>180</v>
      </c>
      <c r="D23" s="166" t="s">
        <v>181</v>
      </c>
      <c r="E23" s="166" t="s">
        <v>178</v>
      </c>
      <c r="F23" s="183" t="s">
        <v>182</v>
      </c>
      <c r="G23" s="183">
        <v>13499</v>
      </c>
      <c r="H23" s="186">
        <v>13510</v>
      </c>
      <c r="I23" s="2"/>
      <c r="J23" s="2"/>
      <c r="K23" s="2"/>
      <c r="L23" s="2"/>
      <c r="M23" s="2"/>
      <c r="N23" s="2"/>
      <c r="O23" s="2"/>
      <c r="P23" s="2"/>
      <c r="Q23" s="2" t="s">
        <v>183</v>
      </c>
      <c r="R23" s="41">
        <v>45028</v>
      </c>
      <c r="S23" s="41">
        <v>45394</v>
      </c>
      <c r="T23" s="2">
        <v>13511</v>
      </c>
      <c r="U23" s="2" t="s">
        <v>184</v>
      </c>
      <c r="V23" s="2">
        <v>13601</v>
      </c>
      <c r="W23" s="2" t="s">
        <v>182</v>
      </c>
      <c r="X23" s="22">
        <v>180000</v>
      </c>
      <c r="Y23" s="2" t="s">
        <v>185</v>
      </c>
      <c r="Z23" s="2" t="s">
        <v>186</v>
      </c>
      <c r="AA23" s="2" t="s">
        <v>187</v>
      </c>
      <c r="AB23" s="41">
        <v>45148</v>
      </c>
      <c r="AC23" s="2" t="s">
        <v>188</v>
      </c>
      <c r="AD23" s="41">
        <v>45148</v>
      </c>
      <c r="AE23" s="41">
        <v>45514</v>
      </c>
      <c r="AF23" s="2">
        <v>101</v>
      </c>
      <c r="AG23" s="2">
        <v>3390390000</v>
      </c>
      <c r="AH23" s="2"/>
      <c r="AI23" s="22"/>
      <c r="AJ23" s="22"/>
      <c r="AK23" s="55">
        <v>180000</v>
      </c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2"/>
      <c r="AX23" s="22"/>
      <c r="AY23" s="2"/>
      <c r="AZ23" s="2"/>
      <c r="BA23" s="22"/>
      <c r="BB23" s="22"/>
      <c r="BC23" s="2"/>
      <c r="BD23" s="2"/>
      <c r="BE23" s="22"/>
      <c r="BF23" s="22"/>
      <c r="BG23" s="2"/>
      <c r="BH23" s="22"/>
      <c r="BI23" s="33">
        <f>$AK$23+AW23-AX23</f>
        <v>180000</v>
      </c>
      <c r="BJ23" s="22">
        <v>75000</v>
      </c>
      <c r="BK23" s="22"/>
      <c r="BL23" s="32">
        <f t="shared" ref="BL23:BL28" si="0">BJ23+BK23</f>
        <v>75000</v>
      </c>
      <c r="BM23" s="1"/>
      <c r="BN23" s="1"/>
      <c r="BO23" s="1"/>
      <c r="BP23" s="1"/>
      <c r="BQ23" s="1"/>
      <c r="BR23" s="1"/>
      <c r="BS23" s="1"/>
      <c r="BT23" s="1"/>
      <c r="BU23" s="37"/>
      <c r="BV23" s="37"/>
      <c r="BW23" s="1"/>
      <c r="BX23" s="1"/>
      <c r="BY23" s="1"/>
      <c r="BZ23" s="12" t="s">
        <v>191</v>
      </c>
      <c r="CA23" s="12">
        <v>13689</v>
      </c>
      <c r="CB23" s="42" t="s">
        <v>192</v>
      </c>
      <c r="CC23" s="1">
        <v>715009</v>
      </c>
      <c r="CD23" s="42" t="s">
        <v>193</v>
      </c>
      <c r="CE23" s="1">
        <v>713000</v>
      </c>
    </row>
    <row r="24" spans="1:83" ht="56.25" customHeight="1" x14ac:dyDescent="0.25">
      <c r="A24" s="192"/>
      <c r="B24" s="184"/>
      <c r="C24" s="194"/>
      <c r="D24" s="194"/>
      <c r="E24" s="194"/>
      <c r="F24" s="184"/>
      <c r="G24" s="184"/>
      <c r="H24" s="18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2"/>
      <c r="Y24" s="2"/>
      <c r="Z24" s="2"/>
      <c r="AA24" s="2"/>
      <c r="AB24" s="2"/>
      <c r="AC24" s="2"/>
      <c r="AD24" s="2"/>
      <c r="AE24" s="2"/>
      <c r="AF24" s="43">
        <v>1500</v>
      </c>
      <c r="AG24" s="2">
        <v>3390390000</v>
      </c>
      <c r="AH24" s="2"/>
      <c r="AI24" s="22"/>
      <c r="AJ24" s="22"/>
      <c r="AK24" s="2"/>
      <c r="AL24" s="2"/>
      <c r="AM24" s="166" t="s">
        <v>189</v>
      </c>
      <c r="AN24" s="168">
        <v>45511</v>
      </c>
      <c r="AO24" s="170">
        <v>13842</v>
      </c>
      <c r="AP24" s="166" t="s">
        <v>190</v>
      </c>
      <c r="AQ24" s="172">
        <v>45515</v>
      </c>
      <c r="AR24" s="172">
        <v>45879</v>
      </c>
      <c r="AS24" s="2"/>
      <c r="AT24" s="2"/>
      <c r="AU24" s="2"/>
      <c r="AV24" s="2"/>
      <c r="AW24" s="22"/>
      <c r="AX24" s="22"/>
      <c r="AY24" s="2"/>
      <c r="AZ24" s="2"/>
      <c r="BA24" s="22"/>
      <c r="BB24" s="22"/>
      <c r="BC24" s="2"/>
      <c r="BD24" s="2"/>
      <c r="BE24" s="22"/>
      <c r="BF24" s="22"/>
      <c r="BG24" s="2"/>
      <c r="BH24" s="22"/>
      <c r="BI24" s="33">
        <f t="shared" ref="BI24:BI27" si="1">$AK$23+AW24-AX24</f>
        <v>180000</v>
      </c>
      <c r="BJ24" s="22">
        <v>180000</v>
      </c>
      <c r="BK24" s="22"/>
      <c r="BL24" s="32">
        <f t="shared" si="0"/>
        <v>180000</v>
      </c>
      <c r="BM24" s="1"/>
      <c r="BN24" s="1"/>
      <c r="BO24" s="1"/>
      <c r="BP24" s="1"/>
      <c r="BQ24" s="1"/>
      <c r="BR24" s="1"/>
      <c r="BS24" s="1"/>
      <c r="BT24" s="1"/>
      <c r="BU24" s="37"/>
      <c r="BV24" s="37"/>
      <c r="BW24" s="1"/>
      <c r="BX24" s="1"/>
      <c r="BY24" s="1"/>
      <c r="BZ24" s="12" t="s">
        <v>194</v>
      </c>
      <c r="CA24" s="12" t="s">
        <v>194</v>
      </c>
      <c r="CB24" s="42" t="s">
        <v>195</v>
      </c>
      <c r="CC24" s="1">
        <v>714678</v>
      </c>
      <c r="CD24" s="42" t="s">
        <v>196</v>
      </c>
      <c r="CE24" s="1" t="s">
        <v>197</v>
      </c>
    </row>
    <row r="25" spans="1:83" ht="56.25" customHeight="1" x14ac:dyDescent="0.25">
      <c r="A25" s="192"/>
      <c r="B25" s="184"/>
      <c r="C25" s="194"/>
      <c r="D25" s="194"/>
      <c r="E25" s="194"/>
      <c r="F25" s="184"/>
      <c r="G25" s="184"/>
      <c r="H25" s="18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2"/>
      <c r="Y25" s="2"/>
      <c r="Z25" s="2"/>
      <c r="AA25" s="2"/>
      <c r="AB25" s="2"/>
      <c r="AC25" s="2"/>
      <c r="AD25" s="2"/>
      <c r="AE25" s="2"/>
      <c r="AF25" s="43">
        <v>1500</v>
      </c>
      <c r="AG25" s="2" t="s">
        <v>199</v>
      </c>
      <c r="AH25" s="2"/>
      <c r="AI25" s="22"/>
      <c r="AJ25" s="22"/>
      <c r="AK25" s="2"/>
      <c r="AL25" s="2"/>
      <c r="AM25" s="167"/>
      <c r="AN25" s="169"/>
      <c r="AO25" s="171"/>
      <c r="AP25" s="167"/>
      <c r="AQ25" s="173"/>
      <c r="AR25" s="173"/>
      <c r="AS25" s="2"/>
      <c r="AT25" s="2"/>
      <c r="AU25" s="2"/>
      <c r="AV25" s="2"/>
      <c r="AW25" s="22"/>
      <c r="AX25" s="22"/>
      <c r="AY25" s="2"/>
      <c r="AZ25" s="2"/>
      <c r="BA25" s="22"/>
      <c r="BB25" s="22"/>
      <c r="BC25" s="2"/>
      <c r="BD25" s="2"/>
      <c r="BE25" s="22"/>
      <c r="BF25" s="22"/>
      <c r="BG25" s="2"/>
      <c r="BH25" s="22"/>
      <c r="BI25" s="33">
        <f t="shared" si="1"/>
        <v>180000</v>
      </c>
      <c r="BJ25" s="22"/>
      <c r="BK25" s="22">
        <f>15000+15000+15000+15000+15000+15000+15000+15827.4+15827.4</f>
        <v>136654.79999999999</v>
      </c>
      <c r="BL25" s="32">
        <f t="shared" si="0"/>
        <v>136654.79999999999</v>
      </c>
      <c r="BM25" s="1"/>
      <c r="BN25" s="1"/>
      <c r="BO25" s="1"/>
      <c r="BP25" s="1"/>
      <c r="BQ25" s="1"/>
      <c r="BR25" s="1"/>
      <c r="BS25" s="1"/>
      <c r="BT25" s="1"/>
      <c r="BU25" s="37"/>
      <c r="BV25" s="37"/>
      <c r="BW25" s="1"/>
      <c r="BX25" s="1"/>
      <c r="BY25" s="1"/>
      <c r="BZ25" s="56" t="s">
        <v>214</v>
      </c>
      <c r="CA25" s="45">
        <v>13953</v>
      </c>
      <c r="CB25" s="42" t="s">
        <v>200</v>
      </c>
      <c r="CC25" s="1">
        <v>712987</v>
      </c>
      <c r="CD25" s="42" t="s">
        <v>201</v>
      </c>
      <c r="CE25" s="1">
        <v>543007</v>
      </c>
    </row>
    <row r="26" spans="1:83" ht="56.25" customHeight="1" x14ac:dyDescent="0.25">
      <c r="A26" s="192"/>
      <c r="B26" s="184"/>
      <c r="C26" s="194"/>
      <c r="D26" s="194"/>
      <c r="E26" s="194"/>
      <c r="F26" s="184"/>
      <c r="G26" s="184"/>
      <c r="H26" s="18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2"/>
      <c r="Y26" s="2"/>
      <c r="Z26" s="2" t="s">
        <v>217</v>
      </c>
      <c r="AA26" s="2"/>
      <c r="AB26" s="2"/>
      <c r="AC26" s="2"/>
      <c r="AD26" s="2"/>
      <c r="AE26" s="2"/>
      <c r="AF26" s="43">
        <v>1501</v>
      </c>
      <c r="AG26" s="2" t="s">
        <v>199</v>
      </c>
      <c r="AH26" s="2"/>
      <c r="AI26" s="22"/>
      <c r="AJ26" s="22"/>
      <c r="AK26" s="2"/>
      <c r="AL26" s="77" t="s">
        <v>218</v>
      </c>
      <c r="AM26" s="75" t="s">
        <v>219</v>
      </c>
      <c r="AN26" s="76">
        <v>45804</v>
      </c>
      <c r="AO26" s="78">
        <v>14060</v>
      </c>
      <c r="AP26" s="75" t="s">
        <v>220</v>
      </c>
      <c r="AQ26" s="57">
        <v>45886</v>
      </c>
      <c r="AR26" s="44">
        <v>45879</v>
      </c>
      <c r="AS26" s="2"/>
      <c r="AT26" s="2"/>
      <c r="AU26" s="2"/>
      <c r="AV26" s="2"/>
      <c r="AW26" s="22"/>
      <c r="AX26" s="22"/>
      <c r="AY26" s="2"/>
      <c r="AZ26" s="2"/>
      <c r="BA26" s="22"/>
      <c r="BB26" s="22"/>
      <c r="BC26" s="2"/>
      <c r="BD26" s="2"/>
      <c r="BE26" s="22"/>
      <c r="BF26" s="22" t="s">
        <v>216</v>
      </c>
      <c r="BG26" s="2"/>
      <c r="BH26" s="22"/>
      <c r="BI26" s="33">
        <f t="shared" si="1"/>
        <v>180000</v>
      </c>
      <c r="BJ26" s="22"/>
      <c r="BK26" s="22"/>
      <c r="BL26" s="32">
        <f t="shared" si="0"/>
        <v>0</v>
      </c>
      <c r="BM26" s="1"/>
      <c r="BN26" s="1"/>
      <c r="BO26" s="1"/>
      <c r="BP26" s="1"/>
      <c r="BQ26" s="1"/>
      <c r="BR26" s="1"/>
      <c r="BS26" s="1"/>
      <c r="BT26" s="1"/>
      <c r="BU26" s="37"/>
      <c r="BV26" s="37"/>
      <c r="BW26" s="1"/>
      <c r="BX26" s="1"/>
      <c r="BY26" s="1"/>
      <c r="BZ26" s="56"/>
      <c r="CA26" s="45"/>
      <c r="CB26" s="42"/>
      <c r="CC26" s="1"/>
      <c r="CD26" s="42"/>
      <c r="CE26" s="1"/>
    </row>
    <row r="27" spans="1:83" ht="56.25" customHeight="1" x14ac:dyDescent="0.25">
      <c r="A27" s="193"/>
      <c r="B27" s="185"/>
      <c r="C27" s="167"/>
      <c r="D27" s="167"/>
      <c r="E27" s="167"/>
      <c r="F27" s="185"/>
      <c r="G27" s="185"/>
      <c r="H27" s="18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2"/>
      <c r="Y27" s="2"/>
      <c r="Z27" s="2"/>
      <c r="AA27" s="2"/>
      <c r="AB27" s="2"/>
      <c r="AC27" s="2"/>
      <c r="AD27" s="2"/>
      <c r="AE27" s="2"/>
      <c r="AF27" s="43" t="s">
        <v>222</v>
      </c>
      <c r="AG27" s="2" t="s">
        <v>199</v>
      </c>
      <c r="AH27" s="2"/>
      <c r="AI27" s="22"/>
      <c r="AJ27" s="22"/>
      <c r="AK27" s="2"/>
      <c r="AL27" s="77" t="s">
        <v>223</v>
      </c>
      <c r="AM27" s="75" t="s">
        <v>224</v>
      </c>
      <c r="AN27" s="76">
        <v>45863</v>
      </c>
      <c r="AO27" s="78" t="s">
        <v>225</v>
      </c>
      <c r="AP27" s="75" t="s">
        <v>226</v>
      </c>
      <c r="AQ27" s="57">
        <v>45879</v>
      </c>
      <c r="AR27" s="44">
        <v>46304</v>
      </c>
      <c r="AS27" s="2"/>
      <c r="AT27" s="2"/>
      <c r="AU27" s="2">
        <v>5.5159900000000004</v>
      </c>
      <c r="AV27" s="2"/>
      <c r="AW27" s="22">
        <v>9928.7999999999993</v>
      </c>
      <c r="AX27" s="22"/>
      <c r="AY27" s="2"/>
      <c r="AZ27" s="2"/>
      <c r="BA27" s="22"/>
      <c r="BB27" s="22"/>
      <c r="BC27" s="2"/>
      <c r="BD27" s="2"/>
      <c r="BE27" s="22"/>
      <c r="BF27" s="22"/>
      <c r="BG27" s="2"/>
      <c r="BH27" s="22"/>
      <c r="BI27" s="33">
        <f t="shared" si="1"/>
        <v>189928.8</v>
      </c>
      <c r="BJ27" s="22"/>
      <c r="BK27" s="22"/>
      <c r="BL27" s="32">
        <f t="shared" si="0"/>
        <v>0</v>
      </c>
      <c r="BM27" s="1"/>
      <c r="BN27" s="1"/>
      <c r="BO27" s="1"/>
      <c r="BP27" s="1"/>
      <c r="BQ27" s="1"/>
      <c r="BR27" s="1"/>
      <c r="BS27" s="1"/>
      <c r="BT27" s="1"/>
      <c r="BU27" s="37"/>
      <c r="BV27" s="37"/>
      <c r="BW27" s="1"/>
      <c r="BX27" s="1"/>
      <c r="BY27" s="1"/>
      <c r="BZ27" s="56"/>
      <c r="CA27" s="45"/>
      <c r="CB27" s="42"/>
      <c r="CC27" s="1"/>
      <c r="CD27" s="42"/>
      <c r="CE27" s="1"/>
    </row>
    <row r="28" spans="1:83" ht="145.5" customHeight="1" x14ac:dyDescent="0.25">
      <c r="A28" s="1">
        <v>2</v>
      </c>
      <c r="B28" s="2" t="s">
        <v>202</v>
      </c>
      <c r="C28" s="79" t="s">
        <v>203</v>
      </c>
      <c r="D28" s="79" t="s">
        <v>204</v>
      </c>
      <c r="E28" s="79" t="s">
        <v>205</v>
      </c>
      <c r="F28" s="2" t="s">
        <v>221</v>
      </c>
      <c r="G28" s="2" t="s">
        <v>206</v>
      </c>
      <c r="H28" s="43" t="s">
        <v>207</v>
      </c>
      <c r="I28" s="2"/>
      <c r="J28" s="2"/>
      <c r="K28" s="2"/>
      <c r="L28" s="2"/>
      <c r="M28" s="2"/>
      <c r="N28" s="2"/>
      <c r="O28" s="2"/>
      <c r="P28" s="2"/>
      <c r="Q28" s="54" t="s">
        <v>208</v>
      </c>
      <c r="R28" s="41">
        <v>45558</v>
      </c>
      <c r="S28" s="41">
        <v>45922</v>
      </c>
      <c r="T28" s="2" t="s">
        <v>207</v>
      </c>
      <c r="U28" s="2" t="s">
        <v>209</v>
      </c>
      <c r="V28" s="43">
        <v>13917</v>
      </c>
      <c r="W28" s="2" t="s">
        <v>210</v>
      </c>
      <c r="X28" s="22">
        <v>357612</v>
      </c>
      <c r="Y28" s="2" t="s">
        <v>211</v>
      </c>
      <c r="Z28" s="2" t="s">
        <v>212</v>
      </c>
      <c r="AA28" s="2" t="s">
        <v>213</v>
      </c>
      <c r="AB28" s="41">
        <v>45623</v>
      </c>
      <c r="AC28" s="2">
        <v>13917</v>
      </c>
      <c r="AD28" s="41">
        <v>45659</v>
      </c>
      <c r="AE28" s="41">
        <v>46022</v>
      </c>
      <c r="AF28" s="43">
        <v>1500</v>
      </c>
      <c r="AG28" s="2" t="s">
        <v>199</v>
      </c>
      <c r="AH28" s="2"/>
      <c r="AI28" s="22"/>
      <c r="AJ28" s="22"/>
      <c r="AK28" s="55">
        <v>357612</v>
      </c>
      <c r="AL28" s="2"/>
      <c r="AM28" s="79"/>
      <c r="AN28" s="80"/>
      <c r="AO28" s="81"/>
      <c r="AP28" s="79"/>
      <c r="AQ28" s="41"/>
      <c r="AR28" s="41"/>
      <c r="AS28" s="2"/>
      <c r="AT28" s="2"/>
      <c r="AU28" s="2"/>
      <c r="AV28" s="2"/>
      <c r="AW28" s="22"/>
      <c r="AX28" s="22"/>
      <c r="AY28" s="2"/>
      <c r="AZ28" s="2"/>
      <c r="BA28" s="22"/>
      <c r="BB28" s="22"/>
      <c r="BC28" s="2"/>
      <c r="BD28" s="2"/>
      <c r="BE28" s="22"/>
      <c r="BF28" s="22"/>
      <c r="BG28" s="2"/>
      <c r="BH28" s="22"/>
      <c r="BI28" s="33">
        <f>AK28+AW28-AX28</f>
        <v>357612</v>
      </c>
      <c r="BJ28" s="22"/>
      <c r="BK28" s="22">
        <f>28981.73+29801+29801+29801+29801+29801+29801+29801+29801</f>
        <v>267389.73</v>
      </c>
      <c r="BL28" s="32">
        <f t="shared" si="0"/>
        <v>267389.73</v>
      </c>
      <c r="BM28" s="1"/>
      <c r="BN28" s="1"/>
      <c r="BO28" s="1"/>
      <c r="BP28" s="1"/>
      <c r="BQ28" s="1"/>
      <c r="BR28" s="1"/>
      <c r="BS28" s="1"/>
      <c r="BT28" s="1"/>
      <c r="BU28" s="37"/>
      <c r="BV28" s="37"/>
      <c r="BW28" s="1"/>
      <c r="BX28" s="1"/>
      <c r="BY28" s="1"/>
      <c r="BZ28" s="56" t="s">
        <v>215</v>
      </c>
      <c r="CA28" s="45">
        <v>13953</v>
      </c>
      <c r="CB28" s="42" t="s">
        <v>200</v>
      </c>
      <c r="CC28" s="1">
        <v>712987</v>
      </c>
      <c r="CD28" s="42" t="s">
        <v>201</v>
      </c>
      <c r="CE28" s="1">
        <v>543007</v>
      </c>
    </row>
    <row r="29" spans="1:83" s="8" customFormat="1" ht="13.5" customHeight="1" thickBot="1" x14ac:dyDescent="0.3">
      <c r="A29" s="86" t="s">
        <v>173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8"/>
      <c r="X29" s="47">
        <f>SUM(X21:X28)</f>
        <v>537612</v>
      </c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7">
        <f>SUM(AI21:AI24)</f>
        <v>0</v>
      </c>
      <c r="AJ29" s="47">
        <f>SUM(AJ21:AJ24)</f>
        <v>0</v>
      </c>
      <c r="AK29" s="47">
        <f>SUM(AK21:AK28)</f>
        <v>537612</v>
      </c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7">
        <f>SUM(AW21:AW24)</f>
        <v>0</v>
      </c>
      <c r="AX29" s="47">
        <f>SUM(AX21:AX24)</f>
        <v>0</v>
      </c>
      <c r="AY29" s="48"/>
      <c r="AZ29" s="48"/>
      <c r="BA29" s="47">
        <f>SUM(BA21:BA24)</f>
        <v>0</v>
      </c>
      <c r="BB29" s="47">
        <f>SUM(BB21:BB24)</f>
        <v>0</v>
      </c>
      <c r="BC29" s="48"/>
      <c r="BD29" s="48"/>
      <c r="BE29" s="47">
        <f>SUM(BE21:BE24)</f>
        <v>0</v>
      </c>
      <c r="BF29" s="47">
        <f>SUM(BF21:BF24)</f>
        <v>0</v>
      </c>
      <c r="BG29" s="48"/>
      <c r="BH29" s="47">
        <f>SUM(BH21:BH24)</f>
        <v>0</v>
      </c>
      <c r="BI29" s="49">
        <f>SUM(BI21:BI28)</f>
        <v>1267540.8</v>
      </c>
      <c r="BJ29" s="47">
        <f>SUM(BJ21:BJ24)</f>
        <v>255000</v>
      </c>
      <c r="BK29" s="47">
        <f>SUM(BK23:BK28)</f>
        <v>404044.52999999997</v>
      </c>
      <c r="BL29" s="50">
        <f>SUM(BL21:BL28)</f>
        <v>659044.53</v>
      </c>
      <c r="BM29" s="46"/>
      <c r="BN29" s="51"/>
      <c r="BO29" s="51"/>
      <c r="BP29" s="51"/>
      <c r="BQ29" s="51"/>
      <c r="BR29" s="51"/>
      <c r="BS29" s="51"/>
      <c r="BT29" s="51"/>
      <c r="BU29" s="47">
        <f>SUM(BU21:BU24)</f>
        <v>0</v>
      </c>
      <c r="BV29" s="47">
        <f>SUM(BV21:BV24)</f>
        <v>0</v>
      </c>
      <c r="BW29" s="51"/>
      <c r="BX29" s="51"/>
      <c r="BY29" s="51"/>
      <c r="BZ29" s="52"/>
      <c r="CA29" s="52"/>
      <c r="CB29" s="52"/>
      <c r="CC29" s="52"/>
      <c r="CD29" s="52"/>
      <c r="CE29" s="53"/>
    </row>
    <row r="30" spans="1:8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3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23"/>
      <c r="AJ30" s="23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23"/>
      <c r="AX30" s="23"/>
      <c r="AY30" s="5"/>
      <c r="AZ30" s="5"/>
      <c r="BA30" s="23"/>
      <c r="BB30" s="23"/>
      <c r="BC30" s="5"/>
      <c r="BD30" s="5"/>
      <c r="BE30" s="23"/>
      <c r="BF30" s="23"/>
      <c r="BG30" s="5"/>
      <c r="BH30" s="23"/>
      <c r="BI30" s="23"/>
      <c r="BJ30" s="34"/>
      <c r="BK30" s="34"/>
      <c r="BL30" s="34"/>
      <c r="BM30" s="6"/>
      <c r="BN30" s="7"/>
      <c r="BO30" s="7"/>
      <c r="BP30" s="7"/>
      <c r="BQ30" s="7"/>
      <c r="BR30" s="7"/>
      <c r="BS30" s="7"/>
      <c r="BT30" s="7"/>
      <c r="BU30" s="38"/>
      <c r="BV30" s="38"/>
      <c r="BW30" s="7"/>
      <c r="BX30" s="7"/>
      <c r="BY30" s="7"/>
    </row>
    <row r="31" spans="1:83" ht="37.5" customHeight="1" x14ac:dyDescent="0.25">
      <c r="A31" s="5" t="s">
        <v>176</v>
      </c>
      <c r="B31" s="85" t="s">
        <v>177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3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23"/>
      <c r="AJ31" s="23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23"/>
      <c r="AX31" s="23"/>
      <c r="AY31" s="5"/>
      <c r="AZ31" s="5"/>
      <c r="BA31" s="23"/>
      <c r="BB31" s="23"/>
      <c r="BC31" s="5"/>
      <c r="BD31" s="5"/>
      <c r="BE31" s="23"/>
      <c r="BF31" s="23"/>
      <c r="BG31" s="5"/>
      <c r="BH31" s="23"/>
      <c r="BI31" s="23"/>
      <c r="BJ31" s="34"/>
      <c r="BK31" s="34"/>
      <c r="BL31" s="34"/>
      <c r="BM31" s="6"/>
      <c r="BN31" s="7"/>
      <c r="BO31" s="7"/>
      <c r="BP31" s="7"/>
      <c r="BQ31" s="7"/>
      <c r="BR31" s="7"/>
      <c r="BS31" s="7"/>
      <c r="BT31" s="7"/>
      <c r="BU31" s="38"/>
      <c r="BV31" s="38"/>
      <c r="BW31" s="7"/>
      <c r="BX31" s="7"/>
      <c r="BY31" s="7"/>
    </row>
    <row r="32" spans="1:83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3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23"/>
      <c r="AJ32" s="23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23"/>
      <c r="AX32" s="23"/>
      <c r="AY32" s="5"/>
      <c r="AZ32" s="5"/>
      <c r="BA32" s="23"/>
      <c r="BB32" s="23"/>
      <c r="BC32" s="5"/>
      <c r="BD32" s="5"/>
      <c r="BE32" s="23"/>
      <c r="BF32" s="23"/>
      <c r="BG32" s="5"/>
      <c r="BH32" s="23"/>
      <c r="BI32" s="23"/>
      <c r="BJ32" s="34"/>
      <c r="BK32" s="34"/>
      <c r="BL32" s="34"/>
      <c r="BM32" s="6"/>
      <c r="BN32" s="7"/>
      <c r="BO32" s="7"/>
      <c r="BP32" s="7"/>
      <c r="BQ32" s="7"/>
      <c r="BR32" s="7"/>
      <c r="BS32" s="7"/>
      <c r="BT32" s="7"/>
      <c r="BU32" s="38"/>
      <c r="BV32" s="38"/>
      <c r="BW32" s="7"/>
      <c r="BX32" s="7"/>
      <c r="BY32" s="7"/>
    </row>
    <row r="33" spans="1:74" x14ac:dyDescent="0.25">
      <c r="A33" s="8" t="s">
        <v>228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24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24"/>
      <c r="AJ33" s="24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24"/>
      <c r="AX33" s="24"/>
      <c r="AY33" s="8"/>
      <c r="AZ33" s="8"/>
      <c r="BA33" s="24"/>
      <c r="BB33" s="24"/>
      <c r="BC33" s="8"/>
      <c r="BD33" s="8"/>
      <c r="BE33" s="24"/>
      <c r="BF33" s="24"/>
      <c r="BG33" s="8"/>
      <c r="BH33" s="24"/>
      <c r="BI33" s="24"/>
      <c r="BJ33" s="24"/>
      <c r="BK33" s="24"/>
      <c r="BL33" s="24"/>
      <c r="BM33" s="8"/>
      <c r="BU33" s="39"/>
      <c r="BV33" s="39"/>
    </row>
    <row r="34" spans="1:74" x14ac:dyDescent="0.25">
      <c r="A34" s="13" t="s">
        <v>229</v>
      </c>
      <c r="B34" s="13"/>
      <c r="C34" s="13"/>
      <c r="D34" s="13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25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25"/>
      <c r="AJ34" s="25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25"/>
      <c r="AX34" s="25"/>
      <c r="AY34" s="8"/>
      <c r="AZ34" s="8"/>
      <c r="BA34" s="25"/>
      <c r="BB34" s="25"/>
      <c r="BC34" s="8"/>
      <c r="BD34" s="8"/>
      <c r="BE34" s="25"/>
      <c r="BF34" s="25"/>
      <c r="BG34" s="8"/>
      <c r="BH34" s="25"/>
      <c r="BI34" s="25"/>
      <c r="BJ34" s="25"/>
      <c r="BK34" s="25"/>
      <c r="BL34" s="25"/>
      <c r="BM34" s="8"/>
    </row>
    <row r="35" spans="1:74" x14ac:dyDescent="0.25">
      <c r="A35" s="8" t="s">
        <v>227</v>
      </c>
      <c r="B35" s="8"/>
      <c r="C35" s="8"/>
      <c r="D35" s="8"/>
      <c r="E35" s="8"/>
      <c r="F35" s="8"/>
      <c r="G35" s="8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26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26"/>
      <c r="AJ35" s="26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26"/>
      <c r="AX35" s="26"/>
      <c r="AY35" s="13"/>
      <c r="AZ35" s="13"/>
      <c r="BA35" s="26"/>
      <c r="BB35" s="26"/>
      <c r="BC35" s="13"/>
      <c r="BD35" s="13"/>
      <c r="BE35" s="26"/>
      <c r="BF35" s="26"/>
      <c r="BG35" s="13"/>
      <c r="BH35" s="26"/>
      <c r="BI35" s="26"/>
      <c r="BJ35" s="25"/>
      <c r="BK35" s="25"/>
      <c r="BL35" s="25"/>
      <c r="BM35" s="8"/>
    </row>
    <row r="36" spans="1:74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Q36" s="11"/>
      <c r="R36" s="11"/>
      <c r="S36" s="11"/>
      <c r="T36" s="11"/>
      <c r="U36" s="11"/>
      <c r="V36" s="11"/>
      <c r="W36" s="11"/>
      <c r="X36" s="27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27"/>
      <c r="AJ36" s="27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27"/>
      <c r="AX36" s="27"/>
      <c r="AY36" s="11"/>
      <c r="AZ36" s="11"/>
      <c r="BA36" s="27"/>
      <c r="BB36" s="27"/>
      <c r="BC36" s="11"/>
      <c r="BD36" s="11"/>
      <c r="BE36" s="27"/>
      <c r="BF36" s="27"/>
      <c r="BG36" s="11"/>
      <c r="BH36" s="27"/>
      <c r="BI36" s="27"/>
    </row>
  </sheetData>
  <mergeCells count="79">
    <mergeCell ref="A23:A27"/>
    <mergeCell ref="B23:B27"/>
    <mergeCell ref="C23:C27"/>
    <mergeCell ref="D23:D27"/>
    <mergeCell ref="E23:E27"/>
    <mergeCell ref="F23:F27"/>
    <mergeCell ref="G23:G27"/>
    <mergeCell ref="H23:H27"/>
    <mergeCell ref="AK19:AK20"/>
    <mergeCell ref="AR24:AR25"/>
    <mergeCell ref="R19:S19"/>
    <mergeCell ref="T19:T20"/>
    <mergeCell ref="AJ19:AJ20"/>
    <mergeCell ref="AC19:AC20"/>
    <mergeCell ref="AB19:AB20"/>
    <mergeCell ref="AM24:AM25"/>
    <mergeCell ref="AN24:AN25"/>
    <mergeCell ref="AO24:AO25"/>
    <mergeCell ref="AP24:AP25"/>
    <mergeCell ref="AQ24:AQ25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L19:L20"/>
    <mergeCell ref="BJ18:BL18"/>
    <mergeCell ref="BJ19:BL19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L18:BB18"/>
    <mergeCell ref="V19:V20"/>
    <mergeCell ref="X19:X20"/>
    <mergeCell ref="W19:W20"/>
    <mergeCell ref="J19:K19"/>
    <mergeCell ref="AQ19:AR19"/>
    <mergeCell ref="AS19:AT19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E11:G11"/>
    <mergeCell ref="E12:G12"/>
    <mergeCell ref="B31:L31"/>
    <mergeCell ref="A29:W29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OUT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2026-01-01T23:56:17Z</dcterms:modified>
</cp:coreProperties>
</file>