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-28920" yWindow="-120" windowWidth="29040" windowHeight="15720" tabRatio="805"/>
  </bookViews>
  <sheets>
    <sheet name="GABMIL CONTRATAÇÕES JUN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6" i="1" l="1"/>
  <c r="BK24" i="1"/>
  <c r="BJ28" i="1"/>
  <c r="BL22" i="1"/>
  <c r="BI28" i="1"/>
  <c r="AK28" i="1"/>
  <c r="X28" i="1"/>
  <c r="BV28" i="1"/>
  <c r="BU28" i="1"/>
  <c r="BF28" i="1"/>
  <c r="BE28" i="1"/>
  <c r="BH28" i="1"/>
  <c r="BB28" i="1"/>
  <c r="BA28" i="1"/>
  <c r="AX28" i="1"/>
  <c r="AW28" i="1"/>
  <c r="AJ28" i="1"/>
  <c r="AI28" i="1"/>
  <c r="BK28" i="1" l="1"/>
  <c r="BL26" i="1"/>
  <c r="BL28" i="1" s="1"/>
</calcChain>
</file>

<file path=xl/sharedStrings.xml><?xml version="1.0" encoding="utf-8"?>
<sst xmlns="http://schemas.openxmlformats.org/spreadsheetml/2006/main" count="253" uniqueCount="227">
  <si>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</si>
  <si>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</si>
  <si>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</si>
  <si>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</si>
  <si>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</si>
  <si>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</si>
  <si>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</si>
  <si>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</si>
  <si>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</si>
  <si>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</si>
  <si>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</si>
  <si>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</si>
  <si>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</si>
  <si>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</si>
  <si>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</si>
  <si>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</si>
  <si>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</si>
  <si>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</si>
  <si>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</si>
  <si>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</si>
  <si>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</si>
  <si>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</si>
  <si>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</si>
  <si>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</si>
  <si>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</si>
  <si>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</si>
  <si>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</si>
  <si>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</si>
  <si>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</si>
  <si>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</si>
  <si>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</si>
  <si>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</si>
  <si>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</si>
  <si>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</si>
  <si>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</si>
  <si>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</si>
  <si>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</si>
  <si>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</si>
  <si>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</si>
  <si>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</si>
  <si>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</si>
  <si>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</si>
  <si>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</si>
  <si>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</si>
  <si>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</si>
  <si>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</si>
  <si>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</si>
  <si>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</si>
  <si>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</si>
  <si>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</si>
  <si>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</si>
  <si>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</si>
  <si>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</si>
  <si>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</si>
  <si>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</si>
  <si>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</si>
  <si>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</si>
  <si>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</si>
  <si>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</si>
  <si>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</si>
  <si>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</si>
  <si>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</si>
  <si>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</si>
  <si>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</si>
  <si>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</si>
  <si>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</si>
  <si>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</si>
  <si>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</si>
  <si>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</si>
  <si>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</si>
  <si>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</si>
  <si>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</si>
  <si>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</si>
  <si>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</si>
  <si>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</si>
  <si>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</si>
  <si>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</si>
  <si>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</si>
  <si>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</si>
  <si>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</si>
  <si>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</si>
  <si>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</si>
  <si>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</si>
  <si>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</si>
  <si>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</si>
  <si>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</si>
  <si>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</si>
  <si>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</si>
  <si>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</si>
  <si>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</si>
  <si>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</si>
  <si>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</si>
  <si>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</si>
  <si>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</si>
  <si>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</si>
  <si>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</si>
  <si>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</si>
  <si>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</si>
  <si>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</si>
  <si>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</si>
  <si>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</si>
  <si>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</si>
  <si>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</si>
  <si>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</si>
  <si>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</si>
  <si>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</si>
  <si>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</si>
  <si>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</si>
  <si>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</si>
  <si>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</si>
  <si>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</si>
  <si>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</si>
  <si>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</si>
  <si>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</si>
  <si>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</si>
  <si>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</si>
  <si>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</si>
  <si>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</si>
  <si>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</si>
  <si>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</si>
  <si>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</si>
  <si>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</si>
  <si>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</si>
  <si>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</si>
  <si>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</si>
  <si>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</si>
  <si>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</si>
  <si>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</si>
  <si>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</si>
  <si>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</si>
  <si>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</si>
  <si>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</si>
  <si>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</si>
  <si>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</si>
  <si>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</si>
  <si>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</si>
  <si>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</si>
  <si>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</si>
  <si>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</si>
  <si>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</si>
  <si>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</si>
  <si>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</si>
  <si>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</si>
  <si>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</si>
  <si>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</si>
  <si>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</si>
  <si>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</si>
  <si>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</si>
  <si>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</si>
  <si>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</si>
  <si>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</si>
  <si>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</si>
  <si>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</si>
  <si>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</si>
  <si>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</si>
  <si>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</si>
  <si>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</si>
  <si>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</si>
  <si>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</si>
  <si>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</si>
  <si>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</si>
  <si>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</si>
  <si>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</si>
  <si>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</si>
  <si>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</si>
  <si>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</si>
  <si>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</si>
  <si>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</si>
  <si>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</si>
  <si>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</si>
  <si>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</si>
  <si>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</si>
  <si>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</si>
  <si>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</si>
  <si>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</si>
  <si>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</si>
  <si>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</si>
  <si>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IDENTIFICAÇÃO DO ÓRGÃO/ENTIDADE/FUNDO:  01.004.001.000 - GABINETE MILITAR - GABMIL </t>
  </si>
  <si>
    <t>Nome do titular do Órgão/Entidade/Fundo (no exercício do cargo):  VALTIM JOSÉ DA SILVA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</si>
  <si>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</si>
  <si>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</si>
  <si>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</si>
  <si>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</si>
  <si>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</si>
  <si>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</si>
  <si>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</si>
  <si>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</si>
  <si>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</si>
  <si>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</si>
  <si>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</si>
  <si>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</si>
  <si>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</si>
  <si>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</si>
  <si>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</si>
  <si>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</si>
  <si>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</si>
  <si>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</si>
  <si>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</si>
  <si>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</si>
  <si>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</si>
  <si>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</si>
  <si>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</si>
  <si>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</si>
  <si>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</si>
  <si>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</si>
  <si>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</si>
  <si>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</si>
  <si>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</si>
  <si>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</si>
  <si>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</si>
  <si>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: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</si>
  <si>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</si>
  <si>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</si>
  <si>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</si>
  <si>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</si>
  <si>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</si>
  <si>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</si>
  <si>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</si>
  <si>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</si>
  <si>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7º/2025</t>
  </si>
  <si>
    <t xml:space="preserve">TERMO DE APOSTILAMENTO </t>
  </si>
  <si>
    <t xml:space="preserve">AGUARDANDO RETORNO PGM  </t>
  </si>
  <si>
    <t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</t>
  </si>
  <si>
    <t>III</t>
  </si>
  <si>
    <t>REALIZADO ATÉ O MÊS/ANO (ACUMULADO): JANEIRO  A JUNHO/ 2025</t>
  </si>
  <si>
    <t>Data da emissão: 04.07.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</si>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</sst>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4" fillId="7" borderId="6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2" fillId="10" borderId="11" xfId="1" applyFont="1" applyFill="1" applyBorder="1" applyAlignment="1">
      <alignment horizontal="center" vertical="center" wrapText="1"/>
    </xf>
    <xf numFmtId="44" fontId="2" fillId="7" borderId="11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1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5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3" fontId="1" fillId="0" borderId="1" xfId="0" applyNumberFormat="1" applyFont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44" fontId="2" fillId="0" borderId="24" xfId="1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44" fontId="2" fillId="10" borderId="24" xfId="1" applyFont="1" applyFill="1" applyBorder="1" applyAlignment="1">
      <alignment vertical="center" wrapText="1"/>
    </xf>
    <xf numFmtId="44" fontId="2" fillId="7" borderId="24" xfId="1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16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44" fontId="1" fillId="7" borderId="9" xfId="1" applyFont="1" applyFill="1" applyBorder="1" applyAlignment="1">
      <alignment horizontal="center" vertical="center" wrapText="1"/>
    </xf>
    <xf numFmtId="44" fontId="1" fillId="7" borderId="21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44" fontId="6" fillId="7" borderId="13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4" xfId="1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12" borderId="21" xfId="0" applyFont="1" applyFill="1" applyBorder="1" applyAlignment="1">
      <alignment horizontal="center" vertical="center" wrapText="1"/>
    </xf>
    <xf numFmtId="14" fontId="8" fillId="12" borderId="9" xfId="0" applyNumberFormat="1" applyFont="1" applyFill="1" applyBorder="1" applyAlignment="1">
      <alignment horizontal="center" vertical="center" wrapText="1"/>
    </xf>
    <xf numFmtId="3" fontId="8" fillId="12" borderId="9" xfId="0" applyNumberFormat="1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14" fontId="8" fillId="12" borderId="7" xfId="0" applyNumberFormat="1" applyFont="1" applyFill="1" applyBorder="1" applyAlignment="1">
      <alignment horizontal="center" vertical="center" wrapText="1"/>
    </xf>
    <xf numFmtId="3" fontId="8" fillId="12" borderId="7" xfId="0" applyNumberFormat="1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14" fontId="8" fillId="12" borderId="1" xfId="0" applyNumberFormat="1" applyFont="1" applyFill="1" applyBorder="1" applyAlignment="1">
      <alignment horizontal="center" vertical="center" wrapText="1"/>
    </xf>
    <xf numFmtId="3" fontId="8" fillId="1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797718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9294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5"/>
  <sheetViews>
    <sheetView tabSelected="1" zoomScale="80" zoomScaleNormal="80" workbookViewId="0">
      <selection activeCell="B40" sqref="B40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32.28515625" style="3" customWidth="1"/>
    <col min="5" max="5" width="12.7109375" style="3" customWidth="1"/>
    <col min="6" max="6" width="60.8554687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33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33" customWidth="1"/>
    <col min="36" max="36" width="16.28515625" style="33" customWidth="1"/>
    <col min="37" max="37" width="15" style="3" customWidth="1"/>
    <col min="38" max="38" width="19.140625" style="3" customWidth="1"/>
    <col min="39" max="39" width="12.85546875" style="3" customWidth="1"/>
    <col min="40" max="40" width="19" style="3" customWidth="1"/>
    <col min="41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3" customWidth="1"/>
    <col min="51" max="52" width="12.85546875" style="3" customWidth="1"/>
    <col min="53" max="54" width="14.85546875" style="33" customWidth="1"/>
    <col min="55" max="56" width="12.85546875" style="3" customWidth="1"/>
    <col min="57" max="58" width="14.7109375" style="33" customWidth="1"/>
    <col min="59" max="59" width="12.85546875" style="3" customWidth="1"/>
    <col min="60" max="60" width="14.7109375" style="33" customWidth="1"/>
    <col min="61" max="61" width="18.85546875" style="33" customWidth="1"/>
    <col min="62" max="62" width="18.7109375" style="33" customWidth="1"/>
    <col min="63" max="63" width="20.140625" style="33" customWidth="1"/>
    <col min="64" max="64" width="20.85546875" style="33" customWidth="1"/>
    <col min="65" max="65" width="11.42578125" style="3" customWidth="1"/>
    <col min="66" max="72" width="14.7109375" style="3" customWidth="1"/>
    <col min="73" max="73" width="17.28515625" style="33" customWidth="1"/>
    <col min="74" max="74" width="16" style="33" customWidth="1"/>
    <col min="75" max="77" width="14.7109375" style="3" customWidth="1"/>
    <col min="78" max="83" width="14.5703125" style="3" customWidth="1"/>
    <col min="84" max="16384" width="9.140625" style="3"/>
  </cols>
  <sheetData>
    <row r="1" spans="1:83" s="196" customFormat="1" ht="15" x14ac:dyDescent="0.25">
      <c r="X1" s="197"/>
      <c r="AI1" s="197"/>
      <c r="AJ1" s="197"/>
      <c r="AW1" s="197"/>
      <c r="AX1" s="197"/>
      <c r="BA1" s="197"/>
      <c r="BB1" s="197"/>
      <c r="BE1" s="197"/>
      <c r="BF1" s="197"/>
      <c r="BH1" s="197"/>
      <c r="BI1" s="197"/>
      <c r="BJ1" s="197"/>
      <c r="BK1" s="197"/>
      <c r="BL1" s="197"/>
      <c r="BU1" s="197"/>
      <c r="BV1" s="197"/>
    </row>
    <row r="2" spans="1:83" s="196" customFormat="1" ht="15" x14ac:dyDescent="0.25">
      <c r="X2" s="197"/>
      <c r="AI2" s="197"/>
      <c r="AJ2" s="197"/>
      <c r="AW2" s="197"/>
      <c r="AX2" s="197"/>
      <c r="BA2" s="197"/>
      <c r="BB2" s="197"/>
      <c r="BE2" s="197"/>
      <c r="BF2" s="197"/>
      <c r="BH2" s="197"/>
      <c r="BI2" s="197"/>
      <c r="BJ2" s="197"/>
      <c r="BK2" s="197"/>
      <c r="BL2" s="197"/>
      <c r="BU2" s="197"/>
      <c r="BV2" s="197"/>
    </row>
    <row r="3" spans="1:83" s="196" customFormat="1" ht="15" x14ac:dyDescent="0.25">
      <c r="X3" s="197"/>
      <c r="AI3" s="197"/>
      <c r="AJ3" s="197"/>
      <c r="AW3" s="197"/>
      <c r="AX3" s="197"/>
      <c r="BA3" s="197"/>
      <c r="BB3" s="197"/>
      <c r="BE3" s="197"/>
      <c r="BF3" s="197"/>
      <c r="BH3" s="197"/>
      <c r="BI3" s="197"/>
      <c r="BJ3" s="197"/>
      <c r="BK3" s="197"/>
      <c r="BL3" s="197"/>
      <c r="BU3" s="197"/>
      <c r="BV3" s="197"/>
    </row>
    <row r="4" spans="1:83" s="196" customFormat="1" ht="15" x14ac:dyDescent="0.25">
      <c r="X4" s="197"/>
      <c r="AI4" s="197"/>
      <c r="AJ4" s="197"/>
      <c r="AW4" s="197"/>
      <c r="AX4" s="197"/>
      <c r="BA4" s="197"/>
      <c r="BB4" s="197"/>
      <c r="BE4" s="197"/>
      <c r="BF4" s="197"/>
      <c r="BH4" s="197"/>
      <c r="BI4" s="197"/>
      <c r="BJ4" s="197"/>
      <c r="BK4" s="197"/>
      <c r="BL4" s="197"/>
      <c r="BU4" s="197"/>
      <c r="BV4" s="197"/>
    </row>
    <row r="5" spans="1:83" s="196" customFormat="1" ht="15" x14ac:dyDescent="0.25">
      <c r="A5" s="196" t="s">
        <v>15</v>
      </c>
      <c r="X5" s="197"/>
      <c r="AI5" s="197"/>
      <c r="AJ5" s="197"/>
      <c r="AW5" s="197"/>
      <c r="AX5" s="197"/>
      <c r="BA5" s="197"/>
      <c r="BB5" s="197"/>
      <c r="BE5" s="197"/>
      <c r="BF5" s="197"/>
      <c r="BH5" s="197"/>
      <c r="BI5" s="197"/>
      <c r="BJ5" s="197"/>
      <c r="BK5" s="197"/>
      <c r="BL5" s="197"/>
      <c r="BU5" s="197"/>
      <c r="BV5" s="197"/>
    </row>
    <row r="6" spans="1:83" s="196" customFormat="1" ht="15" x14ac:dyDescent="0.25"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9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9"/>
      <c r="AJ6" s="199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9"/>
      <c r="AX6" s="199"/>
      <c r="AY6" s="198"/>
      <c r="AZ6" s="198"/>
      <c r="BA6" s="199"/>
      <c r="BB6" s="199"/>
      <c r="BC6" s="198"/>
      <c r="BD6" s="198"/>
      <c r="BE6" s="199"/>
      <c r="BF6" s="199"/>
      <c r="BG6" s="198"/>
      <c r="BH6" s="199"/>
      <c r="BI6" s="199"/>
      <c r="BJ6" s="199"/>
      <c r="BK6" s="199"/>
      <c r="BL6" s="199"/>
      <c r="BU6" s="197"/>
      <c r="BV6" s="197"/>
    </row>
    <row r="7" spans="1:83" s="196" customFormat="1" ht="15" x14ac:dyDescent="0.25">
      <c r="A7" s="196" t="s">
        <v>199</v>
      </c>
      <c r="X7" s="197"/>
      <c r="AI7" s="197"/>
      <c r="AJ7" s="197"/>
      <c r="AW7" s="197"/>
      <c r="AX7" s="197"/>
      <c r="BA7" s="197"/>
      <c r="BB7" s="197"/>
      <c r="BE7" s="197"/>
      <c r="BF7" s="197"/>
      <c r="BH7" s="197"/>
      <c r="BI7" s="197"/>
      <c r="BJ7" s="197"/>
      <c r="BK7" s="197"/>
      <c r="BL7" s="197"/>
      <c r="BU7" s="197"/>
      <c r="BV7" s="197"/>
    </row>
    <row r="8" spans="1:83" s="196" customFormat="1" ht="15" x14ac:dyDescent="0.25">
      <c r="A8" s="196" t="s">
        <v>31</v>
      </c>
      <c r="X8" s="197"/>
      <c r="AI8" s="197"/>
      <c r="AJ8" s="197"/>
      <c r="AW8" s="197"/>
      <c r="AX8" s="197"/>
      <c r="BA8" s="197"/>
      <c r="BB8" s="197"/>
      <c r="BE8" s="197"/>
      <c r="BF8" s="197"/>
      <c r="BH8" s="197"/>
      <c r="BI8" s="197"/>
      <c r="BJ8" s="200"/>
      <c r="BK8" s="200"/>
      <c r="BL8" s="200"/>
      <c r="BM8" s="201"/>
      <c r="BU8" s="197"/>
      <c r="BV8" s="197"/>
    </row>
    <row r="9" spans="1:83" s="196" customFormat="1" ht="15" x14ac:dyDescent="0.25">
      <c r="A9" s="196" t="s">
        <v>226</v>
      </c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0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0"/>
      <c r="AJ9" s="200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0"/>
      <c r="AX9" s="200"/>
      <c r="AY9" s="201"/>
      <c r="AZ9" s="201"/>
      <c r="BA9" s="200"/>
      <c r="BB9" s="200"/>
      <c r="BC9" s="201"/>
      <c r="BD9" s="201"/>
      <c r="BE9" s="200"/>
      <c r="BF9" s="200"/>
      <c r="BG9" s="201"/>
      <c r="BH9" s="200"/>
      <c r="BI9" s="200"/>
      <c r="BJ9" s="200"/>
      <c r="BK9" s="200"/>
      <c r="BL9" s="200"/>
      <c r="BM9" s="201"/>
      <c r="BU9" s="197"/>
      <c r="BV9" s="197"/>
    </row>
    <row r="10" spans="1:83" s="196" customFormat="1" ht="15" x14ac:dyDescent="0.25"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9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199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9"/>
      <c r="AX10" s="199"/>
      <c r="AY10" s="198"/>
      <c r="AZ10" s="198"/>
      <c r="BA10" s="199"/>
      <c r="BB10" s="199"/>
      <c r="BC10" s="198"/>
      <c r="BD10" s="198"/>
      <c r="BE10" s="199"/>
      <c r="BF10" s="199"/>
      <c r="BG10" s="198"/>
      <c r="BH10" s="199"/>
      <c r="BI10" s="199"/>
      <c r="BJ10" s="199"/>
      <c r="BK10" s="199"/>
      <c r="BL10" s="199"/>
      <c r="BM10" s="198"/>
      <c r="BU10" s="197"/>
      <c r="BV10" s="197"/>
    </row>
    <row r="11" spans="1:83" s="196" customFormat="1" ht="15" x14ac:dyDescent="0.25">
      <c r="A11" s="196" t="s">
        <v>177</v>
      </c>
      <c r="X11" s="197"/>
      <c r="AI11" s="197"/>
      <c r="AJ11" s="197"/>
      <c r="AW11" s="197"/>
      <c r="AX11" s="197"/>
      <c r="BA11" s="197"/>
      <c r="BB11" s="197"/>
      <c r="BE11" s="197"/>
      <c r="BF11" s="197"/>
      <c r="BH11" s="197"/>
      <c r="BI11" s="197"/>
      <c r="BJ11" s="197"/>
      <c r="BK11" s="197"/>
      <c r="BL11" s="197"/>
      <c r="BU11" s="197"/>
      <c r="BV11" s="197"/>
    </row>
    <row r="12" spans="1:83" s="196" customFormat="1" ht="15" x14ac:dyDescent="0.25">
      <c r="A12" s="196" t="s">
        <v>224</v>
      </c>
      <c r="X12" s="197"/>
      <c r="AI12" s="197"/>
      <c r="AJ12" s="197"/>
      <c r="AW12" s="197"/>
      <c r="AX12" s="197"/>
      <c r="BA12" s="197"/>
      <c r="BB12" s="197"/>
      <c r="BE12" s="197"/>
      <c r="BF12" s="197"/>
      <c r="BH12" s="197"/>
      <c r="BI12" s="197"/>
      <c r="BJ12" s="197"/>
      <c r="BK12" s="197"/>
      <c r="BL12" s="197"/>
      <c r="BU12" s="197"/>
      <c r="BV12" s="197"/>
    </row>
    <row r="13" spans="1:83" s="196" customFormat="1" ht="15" x14ac:dyDescent="0.25"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9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9"/>
      <c r="AJ13" s="199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9"/>
      <c r="AX13" s="199"/>
      <c r="AY13" s="198"/>
      <c r="AZ13" s="198"/>
      <c r="BA13" s="199"/>
      <c r="BB13" s="199"/>
      <c r="BC13" s="198"/>
      <c r="BD13" s="198"/>
      <c r="BE13" s="199"/>
      <c r="BF13" s="199"/>
      <c r="BG13" s="198"/>
      <c r="BH13" s="199"/>
      <c r="BI13" s="199"/>
      <c r="BJ13" s="199"/>
      <c r="BK13" s="199"/>
      <c r="BL13" s="199"/>
      <c r="BU13" s="197"/>
      <c r="BV13" s="197"/>
    </row>
    <row r="14" spans="1:83" s="196" customFormat="1" ht="15.75" thickBot="1" x14ac:dyDescent="0.3">
      <c r="A14" s="196" t="s">
        <v>79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25"/>
      <c r="AY14" s="24"/>
      <c r="AZ14" s="24"/>
      <c r="BA14" s="25"/>
      <c r="BB14" s="25"/>
      <c r="BC14" s="24"/>
      <c r="BD14" s="24"/>
      <c r="BE14" s="25"/>
      <c r="BF14" s="25"/>
      <c r="BG14" s="24"/>
      <c r="BH14" s="25"/>
      <c r="BI14" s="25"/>
      <c r="BJ14" s="25"/>
      <c r="BK14" s="25"/>
      <c r="BL14" s="25"/>
      <c r="BM14" s="24"/>
      <c r="BN14" s="24"/>
      <c r="BO14" s="24"/>
      <c r="BP14" s="24"/>
      <c r="BQ14" s="24"/>
      <c r="BR14" s="24"/>
      <c r="BS14" s="24"/>
      <c r="BT14" s="24"/>
      <c r="BU14" s="25"/>
      <c r="BV14" s="25"/>
      <c r="BW14" s="24"/>
      <c r="BX14" s="24"/>
      <c r="BY14" s="24"/>
    </row>
    <row r="15" spans="1:83" ht="18.75" thickBot="1" x14ac:dyDescent="0.3">
      <c r="A15" s="73" t="s">
        <v>16</v>
      </c>
      <c r="B15" s="134" t="s">
        <v>174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6"/>
      <c r="Y15" s="137" t="s">
        <v>80</v>
      </c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9"/>
      <c r="BM15" s="140" t="s">
        <v>81</v>
      </c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2"/>
      <c r="BZ15" s="143" t="s">
        <v>88</v>
      </c>
      <c r="CA15" s="144"/>
      <c r="CB15" s="144"/>
      <c r="CC15" s="144"/>
      <c r="CD15" s="144"/>
      <c r="CE15" s="145"/>
    </row>
    <row r="16" spans="1:83" x14ac:dyDescent="0.25">
      <c r="A16" s="74"/>
      <c r="B16" s="146" t="s">
        <v>46</v>
      </c>
      <c r="C16" s="147"/>
      <c r="D16" s="147"/>
      <c r="E16" s="147"/>
      <c r="F16" s="147"/>
      <c r="G16" s="147"/>
      <c r="H16" s="148"/>
      <c r="I16" s="149" t="s">
        <v>36</v>
      </c>
      <c r="J16" s="150"/>
      <c r="K16" s="150"/>
      <c r="L16" s="151"/>
      <c r="M16" s="152" t="s">
        <v>43</v>
      </c>
      <c r="N16" s="153"/>
      <c r="O16" s="153"/>
      <c r="P16" s="154"/>
      <c r="Q16" s="146" t="s">
        <v>28</v>
      </c>
      <c r="R16" s="147"/>
      <c r="S16" s="147"/>
      <c r="T16" s="147"/>
      <c r="U16" s="147"/>
      <c r="V16" s="147"/>
      <c r="W16" s="147"/>
      <c r="X16" s="148"/>
      <c r="Y16" s="155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7"/>
      <c r="BM16" s="158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60"/>
      <c r="BZ16" s="161"/>
      <c r="CA16" s="162"/>
      <c r="CB16" s="162"/>
      <c r="CC16" s="162"/>
      <c r="CD16" s="162"/>
      <c r="CE16" s="163"/>
    </row>
    <row r="17" spans="1:83" ht="13.5" thickBot="1" x14ac:dyDescent="0.3">
      <c r="A17" s="74"/>
      <c r="B17" s="164"/>
      <c r="C17" s="165"/>
      <c r="D17" s="165"/>
      <c r="E17" s="165"/>
      <c r="F17" s="165"/>
      <c r="G17" s="165"/>
      <c r="H17" s="166"/>
      <c r="I17" s="167"/>
      <c r="J17" s="168"/>
      <c r="K17" s="168"/>
      <c r="L17" s="169"/>
      <c r="M17" s="170"/>
      <c r="N17" s="171"/>
      <c r="O17" s="171"/>
      <c r="P17" s="172"/>
      <c r="Q17" s="164"/>
      <c r="R17" s="165"/>
      <c r="S17" s="165"/>
      <c r="T17" s="165"/>
      <c r="U17" s="165"/>
      <c r="V17" s="165"/>
      <c r="W17" s="165"/>
      <c r="X17" s="166"/>
      <c r="Y17" s="173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5"/>
      <c r="BM17" s="158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60"/>
      <c r="BZ17" s="161"/>
      <c r="CA17" s="162"/>
      <c r="CB17" s="162"/>
      <c r="CC17" s="162"/>
      <c r="CD17" s="162"/>
      <c r="CE17" s="163"/>
    </row>
    <row r="18" spans="1:83" s="14" customFormat="1" ht="15.75" x14ac:dyDescent="0.25">
      <c r="A18" s="74"/>
      <c r="B18" s="164"/>
      <c r="C18" s="165"/>
      <c r="D18" s="165"/>
      <c r="E18" s="165"/>
      <c r="F18" s="165"/>
      <c r="G18" s="165"/>
      <c r="H18" s="166"/>
      <c r="I18" s="167"/>
      <c r="J18" s="168"/>
      <c r="K18" s="168"/>
      <c r="L18" s="169"/>
      <c r="M18" s="170"/>
      <c r="N18" s="171"/>
      <c r="O18" s="171"/>
      <c r="P18" s="172"/>
      <c r="Q18" s="164"/>
      <c r="R18" s="165"/>
      <c r="S18" s="165"/>
      <c r="T18" s="165"/>
      <c r="U18" s="165"/>
      <c r="V18" s="165"/>
      <c r="W18" s="165"/>
      <c r="X18" s="166"/>
      <c r="Y18" s="176" t="s">
        <v>73</v>
      </c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8"/>
      <c r="AL18" s="179" t="s">
        <v>172</v>
      </c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1"/>
      <c r="BC18" s="179" t="s">
        <v>74</v>
      </c>
      <c r="BD18" s="180"/>
      <c r="BE18" s="180"/>
      <c r="BF18" s="180"/>
      <c r="BG18" s="180"/>
      <c r="BH18" s="181"/>
      <c r="BI18" s="89" t="s">
        <v>75</v>
      </c>
      <c r="BJ18" s="182" t="s">
        <v>76</v>
      </c>
      <c r="BK18" s="183"/>
      <c r="BL18" s="184"/>
      <c r="BM18" s="109" t="s">
        <v>1</v>
      </c>
      <c r="BN18" s="111" t="s">
        <v>17</v>
      </c>
      <c r="BO18" s="120" t="s">
        <v>21</v>
      </c>
      <c r="BP18" s="120"/>
      <c r="BQ18" s="120"/>
      <c r="BR18" s="120" t="s">
        <v>24</v>
      </c>
      <c r="BS18" s="120"/>
      <c r="BT18" s="111" t="s">
        <v>40</v>
      </c>
      <c r="BU18" s="107" t="s">
        <v>38</v>
      </c>
      <c r="BV18" s="107" t="s">
        <v>39</v>
      </c>
      <c r="BW18" s="120" t="s">
        <v>27</v>
      </c>
      <c r="BX18" s="120"/>
      <c r="BY18" s="121"/>
      <c r="BZ18" s="161"/>
      <c r="CA18" s="162"/>
      <c r="CB18" s="162"/>
      <c r="CC18" s="162"/>
      <c r="CD18" s="162"/>
      <c r="CE18" s="163"/>
    </row>
    <row r="19" spans="1:83" s="14" customFormat="1" ht="15" x14ac:dyDescent="0.25">
      <c r="A19" s="74"/>
      <c r="B19" s="164"/>
      <c r="C19" s="165"/>
      <c r="D19" s="165"/>
      <c r="E19" s="165"/>
      <c r="F19" s="165"/>
      <c r="G19" s="165"/>
      <c r="H19" s="166"/>
      <c r="I19" s="100" t="s">
        <v>34</v>
      </c>
      <c r="J19" s="99" t="s">
        <v>35</v>
      </c>
      <c r="K19" s="99"/>
      <c r="L19" s="105" t="s">
        <v>41</v>
      </c>
      <c r="M19" s="78" t="s">
        <v>42</v>
      </c>
      <c r="N19" s="80" t="s">
        <v>30</v>
      </c>
      <c r="O19" s="80" t="s">
        <v>44</v>
      </c>
      <c r="P19" s="82" t="s">
        <v>45</v>
      </c>
      <c r="Q19" s="84" t="s">
        <v>29</v>
      </c>
      <c r="R19" s="95" t="s">
        <v>35</v>
      </c>
      <c r="S19" s="95"/>
      <c r="T19" s="95" t="s">
        <v>50</v>
      </c>
      <c r="U19" s="95" t="s">
        <v>47</v>
      </c>
      <c r="V19" s="95" t="s">
        <v>49</v>
      </c>
      <c r="W19" s="95" t="s">
        <v>2</v>
      </c>
      <c r="X19" s="97" t="s">
        <v>48</v>
      </c>
      <c r="Y19" s="102" t="s">
        <v>51</v>
      </c>
      <c r="Z19" s="76" t="s">
        <v>3</v>
      </c>
      <c r="AA19" s="76" t="s">
        <v>52</v>
      </c>
      <c r="AB19" s="76" t="s">
        <v>9</v>
      </c>
      <c r="AC19" s="76" t="s">
        <v>53</v>
      </c>
      <c r="AD19" s="76" t="s">
        <v>54</v>
      </c>
      <c r="AE19" s="76" t="s">
        <v>11</v>
      </c>
      <c r="AF19" s="76" t="s">
        <v>4</v>
      </c>
      <c r="AG19" s="76" t="s">
        <v>5</v>
      </c>
      <c r="AH19" s="76" t="s">
        <v>55</v>
      </c>
      <c r="AI19" s="86" t="s">
        <v>56</v>
      </c>
      <c r="AJ19" s="86" t="s">
        <v>57</v>
      </c>
      <c r="AK19" s="116" t="s">
        <v>58</v>
      </c>
      <c r="AL19" s="92" t="s">
        <v>59</v>
      </c>
      <c r="AM19" s="88" t="s">
        <v>60</v>
      </c>
      <c r="AN19" s="88" t="s">
        <v>61</v>
      </c>
      <c r="AO19" s="88" t="s">
        <v>53</v>
      </c>
      <c r="AP19" s="88" t="s">
        <v>10</v>
      </c>
      <c r="AQ19" s="88" t="s">
        <v>63</v>
      </c>
      <c r="AR19" s="88"/>
      <c r="AS19" s="88" t="s">
        <v>64</v>
      </c>
      <c r="AT19" s="88"/>
      <c r="AU19" s="88" t="s">
        <v>67</v>
      </c>
      <c r="AV19" s="88"/>
      <c r="AW19" s="88"/>
      <c r="AX19" s="88"/>
      <c r="AY19" s="88" t="s">
        <v>68</v>
      </c>
      <c r="AZ19" s="88"/>
      <c r="BA19" s="88"/>
      <c r="BB19" s="93"/>
      <c r="BC19" s="92" t="s">
        <v>71</v>
      </c>
      <c r="BD19" s="88"/>
      <c r="BE19" s="88"/>
      <c r="BF19" s="88" t="s">
        <v>72</v>
      </c>
      <c r="BG19" s="88"/>
      <c r="BH19" s="93"/>
      <c r="BI19" s="90"/>
      <c r="BJ19" s="113" t="s">
        <v>33</v>
      </c>
      <c r="BK19" s="114"/>
      <c r="BL19" s="115"/>
      <c r="BM19" s="109"/>
      <c r="BN19" s="111"/>
      <c r="BO19" s="120"/>
      <c r="BP19" s="120"/>
      <c r="BQ19" s="120"/>
      <c r="BR19" s="120"/>
      <c r="BS19" s="120"/>
      <c r="BT19" s="111"/>
      <c r="BU19" s="107"/>
      <c r="BV19" s="107"/>
      <c r="BW19" s="120"/>
      <c r="BX19" s="120"/>
      <c r="BY19" s="121"/>
      <c r="BZ19" s="161"/>
      <c r="CA19" s="162"/>
      <c r="CB19" s="162"/>
      <c r="CC19" s="162"/>
      <c r="CD19" s="162"/>
      <c r="CE19" s="163"/>
    </row>
    <row r="20" spans="1:83" s="14" customFormat="1" ht="45.75" thickBot="1" x14ac:dyDescent="0.3">
      <c r="A20" s="75"/>
      <c r="B20" s="68" t="s">
        <v>6</v>
      </c>
      <c r="C20" s="64" t="s">
        <v>7</v>
      </c>
      <c r="D20" s="64" t="s">
        <v>0</v>
      </c>
      <c r="E20" s="64" t="s">
        <v>1</v>
      </c>
      <c r="F20" s="64" t="s">
        <v>2</v>
      </c>
      <c r="G20" s="64" t="s">
        <v>8</v>
      </c>
      <c r="H20" s="15" t="s">
        <v>41</v>
      </c>
      <c r="I20" s="101"/>
      <c r="J20" s="16" t="s">
        <v>18</v>
      </c>
      <c r="K20" s="16" t="s">
        <v>19</v>
      </c>
      <c r="L20" s="106"/>
      <c r="M20" s="79"/>
      <c r="N20" s="81"/>
      <c r="O20" s="81"/>
      <c r="P20" s="83"/>
      <c r="Q20" s="85"/>
      <c r="R20" s="64" t="s">
        <v>18</v>
      </c>
      <c r="S20" s="64" t="s">
        <v>19</v>
      </c>
      <c r="T20" s="96"/>
      <c r="U20" s="96"/>
      <c r="V20" s="96"/>
      <c r="W20" s="96"/>
      <c r="X20" s="98"/>
      <c r="Y20" s="103"/>
      <c r="Z20" s="77"/>
      <c r="AA20" s="77"/>
      <c r="AB20" s="77"/>
      <c r="AC20" s="77"/>
      <c r="AD20" s="77"/>
      <c r="AE20" s="77"/>
      <c r="AF20" s="77"/>
      <c r="AG20" s="77"/>
      <c r="AH20" s="77"/>
      <c r="AI20" s="87"/>
      <c r="AJ20" s="87"/>
      <c r="AK20" s="117"/>
      <c r="AL20" s="104"/>
      <c r="AM20" s="94"/>
      <c r="AN20" s="94"/>
      <c r="AO20" s="94"/>
      <c r="AP20" s="94"/>
      <c r="AQ20" s="65" t="s">
        <v>62</v>
      </c>
      <c r="AR20" s="65" t="s">
        <v>11</v>
      </c>
      <c r="AS20" s="65" t="s">
        <v>12</v>
      </c>
      <c r="AT20" s="65" t="s">
        <v>11</v>
      </c>
      <c r="AU20" s="65" t="s">
        <v>65</v>
      </c>
      <c r="AV20" s="65" t="s">
        <v>66</v>
      </c>
      <c r="AW20" s="34" t="s">
        <v>13</v>
      </c>
      <c r="AX20" s="34" t="s">
        <v>14</v>
      </c>
      <c r="AY20" s="65" t="s">
        <v>65</v>
      </c>
      <c r="AZ20" s="65" t="s">
        <v>66</v>
      </c>
      <c r="BA20" s="34" t="s">
        <v>13</v>
      </c>
      <c r="BB20" s="35" t="s">
        <v>14</v>
      </c>
      <c r="BC20" s="66" t="s">
        <v>69</v>
      </c>
      <c r="BD20" s="65" t="s">
        <v>70</v>
      </c>
      <c r="BE20" s="34" t="s">
        <v>32</v>
      </c>
      <c r="BF20" s="34" t="s">
        <v>69</v>
      </c>
      <c r="BG20" s="65" t="s">
        <v>70</v>
      </c>
      <c r="BH20" s="35" t="s">
        <v>32</v>
      </c>
      <c r="BI20" s="91"/>
      <c r="BJ20" s="36" t="s">
        <v>37</v>
      </c>
      <c r="BK20" s="34" t="s">
        <v>77</v>
      </c>
      <c r="BL20" s="35" t="s">
        <v>78</v>
      </c>
      <c r="BM20" s="110"/>
      <c r="BN20" s="112"/>
      <c r="BO20" s="17" t="s">
        <v>18</v>
      </c>
      <c r="BP20" s="17" t="s">
        <v>19</v>
      </c>
      <c r="BQ20" s="17" t="s">
        <v>20</v>
      </c>
      <c r="BR20" s="17" t="s">
        <v>22</v>
      </c>
      <c r="BS20" s="63" t="s">
        <v>23</v>
      </c>
      <c r="BT20" s="112"/>
      <c r="BU20" s="108"/>
      <c r="BV20" s="108"/>
      <c r="BW20" s="17" t="s">
        <v>18</v>
      </c>
      <c r="BX20" s="17" t="s">
        <v>26</v>
      </c>
      <c r="BY20" s="18" t="s">
        <v>25</v>
      </c>
      <c r="BZ20" s="45" t="s">
        <v>82</v>
      </c>
      <c r="CA20" s="19" t="s">
        <v>83</v>
      </c>
      <c r="CB20" s="20" t="s">
        <v>84</v>
      </c>
      <c r="CC20" s="20" t="s">
        <v>85</v>
      </c>
      <c r="CD20" s="20" t="s">
        <v>86</v>
      </c>
      <c r="CE20" s="21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26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26" t="s">
        <v>123</v>
      </c>
      <c r="AJ21" s="26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26" t="s">
        <v>136</v>
      </c>
      <c r="AX21" s="26" t="s">
        <v>137</v>
      </c>
      <c r="AY21" s="12" t="s">
        <v>138</v>
      </c>
      <c r="AZ21" s="12" t="s">
        <v>139</v>
      </c>
      <c r="BA21" s="26" t="s">
        <v>140</v>
      </c>
      <c r="BB21" s="26" t="s">
        <v>167</v>
      </c>
      <c r="BC21" s="12" t="s">
        <v>141</v>
      </c>
      <c r="BD21" s="12" t="s">
        <v>142</v>
      </c>
      <c r="BE21" s="26" t="s">
        <v>143</v>
      </c>
      <c r="BF21" s="26" t="s">
        <v>144</v>
      </c>
      <c r="BG21" s="12" t="s">
        <v>145</v>
      </c>
      <c r="BH21" s="26" t="s">
        <v>146</v>
      </c>
      <c r="BI21" s="37" t="s">
        <v>168</v>
      </c>
      <c r="BJ21" s="26" t="s">
        <v>147</v>
      </c>
      <c r="BK21" s="26" t="s">
        <v>148</v>
      </c>
      <c r="BL21" s="38" t="s">
        <v>170</v>
      </c>
      <c r="BM21" s="22" t="s">
        <v>149</v>
      </c>
      <c r="BN21" s="22" t="s">
        <v>150</v>
      </c>
      <c r="BO21" s="22" t="s">
        <v>151</v>
      </c>
      <c r="BP21" s="22" t="s">
        <v>152</v>
      </c>
      <c r="BQ21" s="22" t="s">
        <v>153</v>
      </c>
      <c r="BR21" s="22" t="s">
        <v>154</v>
      </c>
      <c r="BS21" s="22" t="s">
        <v>155</v>
      </c>
      <c r="BT21" s="22" t="s">
        <v>156</v>
      </c>
      <c r="BU21" s="41" t="s">
        <v>157</v>
      </c>
      <c r="BV21" s="41" t="s">
        <v>158</v>
      </c>
      <c r="BW21" s="22" t="s">
        <v>159</v>
      </c>
      <c r="BX21" s="22" t="s">
        <v>160</v>
      </c>
      <c r="BY21" s="22" t="s">
        <v>161</v>
      </c>
      <c r="BZ21" s="22" t="s">
        <v>162</v>
      </c>
      <c r="CA21" s="22" t="s">
        <v>163</v>
      </c>
      <c r="CB21" s="22" t="s">
        <v>164</v>
      </c>
      <c r="CC21" s="22" t="s">
        <v>165</v>
      </c>
      <c r="CD21" s="22" t="s">
        <v>166</v>
      </c>
      <c r="CE21" s="23" t="s">
        <v>169</v>
      </c>
    </row>
    <row r="22" spans="1:83" ht="127.5" x14ac:dyDescent="0.25">
      <c r="A22" s="131">
        <v>1</v>
      </c>
      <c r="B22" s="125" t="s">
        <v>180</v>
      </c>
      <c r="C22" s="185" t="s">
        <v>181</v>
      </c>
      <c r="D22" s="185" t="s">
        <v>182</v>
      </c>
      <c r="E22" s="185" t="s">
        <v>179</v>
      </c>
      <c r="F22" s="125" t="s">
        <v>183</v>
      </c>
      <c r="G22" s="125">
        <v>13499</v>
      </c>
      <c r="H22" s="128">
        <v>13510</v>
      </c>
      <c r="I22" s="2"/>
      <c r="J22" s="2"/>
      <c r="K22" s="2"/>
      <c r="L22" s="2"/>
      <c r="M22" s="2"/>
      <c r="N22" s="2"/>
      <c r="O22" s="2"/>
      <c r="P22" s="2"/>
      <c r="Q22" s="2" t="s">
        <v>184</v>
      </c>
      <c r="R22" s="46">
        <v>45028</v>
      </c>
      <c r="S22" s="46">
        <v>45394</v>
      </c>
      <c r="T22" s="2">
        <v>13511</v>
      </c>
      <c r="U22" s="2" t="s">
        <v>185</v>
      </c>
      <c r="V22" s="2">
        <v>13601</v>
      </c>
      <c r="W22" s="2" t="s">
        <v>183</v>
      </c>
      <c r="X22" s="27">
        <v>180000</v>
      </c>
      <c r="Y22" s="2" t="s">
        <v>186</v>
      </c>
      <c r="Z22" s="2" t="s">
        <v>187</v>
      </c>
      <c r="AA22" s="2" t="s">
        <v>188</v>
      </c>
      <c r="AB22" s="46">
        <v>45148</v>
      </c>
      <c r="AC22" s="2" t="s">
        <v>189</v>
      </c>
      <c r="AD22" s="46">
        <v>45148</v>
      </c>
      <c r="AE22" s="46">
        <v>45514</v>
      </c>
      <c r="AF22" s="2">
        <v>101</v>
      </c>
      <c r="AG22" s="2">
        <v>3390390000</v>
      </c>
      <c r="AH22" s="2"/>
      <c r="AI22" s="27"/>
      <c r="AJ22" s="27"/>
      <c r="AK22" s="60">
        <v>180000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7"/>
      <c r="AX22" s="27"/>
      <c r="AY22" s="2"/>
      <c r="AZ22" s="2"/>
      <c r="BA22" s="27"/>
      <c r="BB22" s="27"/>
      <c r="BC22" s="2"/>
      <c r="BD22" s="2"/>
      <c r="BE22" s="27"/>
      <c r="BF22" s="27"/>
      <c r="BG22" s="2"/>
      <c r="BH22" s="27"/>
      <c r="BI22" s="39">
        <v>180000</v>
      </c>
      <c r="BJ22" s="27">
        <v>75000</v>
      </c>
      <c r="BK22" s="27"/>
      <c r="BL22" s="122">
        <f>BJ22+BK23+BJ23+BK24</f>
        <v>330000</v>
      </c>
      <c r="BM22" s="1"/>
      <c r="BN22" s="1"/>
      <c r="BO22" s="1"/>
      <c r="BP22" s="1"/>
      <c r="BQ22" s="1"/>
      <c r="BR22" s="1"/>
      <c r="BS22" s="1"/>
      <c r="BT22" s="1"/>
      <c r="BU22" s="42"/>
      <c r="BV22" s="42"/>
      <c r="BW22" s="1"/>
      <c r="BX22" s="1"/>
      <c r="BY22" s="1"/>
      <c r="BZ22" s="9" t="s">
        <v>192</v>
      </c>
      <c r="CA22" s="9">
        <v>13689</v>
      </c>
      <c r="CB22" s="47" t="s">
        <v>193</v>
      </c>
      <c r="CC22" s="1">
        <v>715009</v>
      </c>
      <c r="CD22" s="47" t="s">
        <v>194</v>
      </c>
      <c r="CE22" s="1">
        <v>713000</v>
      </c>
    </row>
    <row r="23" spans="1:83" ht="38.25" x14ac:dyDescent="0.25">
      <c r="A23" s="132"/>
      <c r="B23" s="126"/>
      <c r="C23" s="186"/>
      <c r="D23" s="186"/>
      <c r="E23" s="186"/>
      <c r="F23" s="126"/>
      <c r="G23" s="126"/>
      <c r="H23" s="12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7"/>
      <c r="Y23" s="2"/>
      <c r="Z23" s="2"/>
      <c r="AA23" s="2"/>
      <c r="AB23" s="2"/>
      <c r="AC23" s="2"/>
      <c r="AD23" s="2"/>
      <c r="AE23" s="2"/>
      <c r="AF23" s="48">
        <v>1500</v>
      </c>
      <c r="AG23" s="2">
        <v>3390390000</v>
      </c>
      <c r="AH23" s="2"/>
      <c r="AI23" s="27"/>
      <c r="AJ23" s="27"/>
      <c r="AK23" s="2"/>
      <c r="AL23" s="2"/>
      <c r="AM23" s="185" t="s">
        <v>190</v>
      </c>
      <c r="AN23" s="187">
        <v>45511</v>
      </c>
      <c r="AO23" s="188">
        <v>13842</v>
      </c>
      <c r="AP23" s="185" t="s">
        <v>191</v>
      </c>
      <c r="AQ23" s="118">
        <v>45515</v>
      </c>
      <c r="AR23" s="118">
        <v>45879</v>
      </c>
      <c r="AS23" s="2"/>
      <c r="AT23" s="2"/>
      <c r="AU23" s="2"/>
      <c r="AV23" s="2"/>
      <c r="AW23" s="27"/>
      <c r="AX23" s="27"/>
      <c r="AY23" s="2"/>
      <c r="AZ23" s="2"/>
      <c r="BA23" s="27"/>
      <c r="BB23" s="27"/>
      <c r="BC23" s="2"/>
      <c r="BD23" s="2"/>
      <c r="BE23" s="27"/>
      <c r="BF23" s="27"/>
      <c r="BG23" s="2"/>
      <c r="BH23" s="27"/>
      <c r="BI23" s="39"/>
      <c r="BJ23" s="27">
        <v>180000</v>
      </c>
      <c r="BK23" s="27"/>
      <c r="BL23" s="123"/>
      <c r="BM23" s="1"/>
      <c r="BN23" s="1"/>
      <c r="BO23" s="1"/>
      <c r="BP23" s="1"/>
      <c r="BQ23" s="1"/>
      <c r="BR23" s="1"/>
      <c r="BS23" s="1"/>
      <c r="BT23" s="1"/>
      <c r="BU23" s="42"/>
      <c r="BV23" s="42"/>
      <c r="BW23" s="1"/>
      <c r="BX23" s="1"/>
      <c r="BY23" s="1"/>
      <c r="BZ23" s="9" t="s">
        <v>195</v>
      </c>
      <c r="CA23" s="9" t="s">
        <v>195</v>
      </c>
      <c r="CB23" s="47" t="s">
        <v>196</v>
      </c>
      <c r="CC23" s="1">
        <v>714678</v>
      </c>
      <c r="CD23" s="47" t="s">
        <v>197</v>
      </c>
      <c r="CE23" s="1" t="s">
        <v>198</v>
      </c>
    </row>
    <row r="24" spans="1:83" ht="38.25" x14ac:dyDescent="0.25">
      <c r="A24" s="132"/>
      <c r="B24" s="126"/>
      <c r="C24" s="186"/>
      <c r="D24" s="186"/>
      <c r="E24" s="186"/>
      <c r="F24" s="126"/>
      <c r="G24" s="126"/>
      <c r="H24" s="12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7"/>
      <c r="Y24" s="2"/>
      <c r="Z24" s="2"/>
      <c r="AA24" s="2"/>
      <c r="AB24" s="2"/>
      <c r="AC24" s="2"/>
      <c r="AD24" s="2"/>
      <c r="AE24" s="2"/>
      <c r="AF24" s="48">
        <v>1500</v>
      </c>
      <c r="AG24" s="2" t="s">
        <v>201</v>
      </c>
      <c r="AH24" s="2"/>
      <c r="AI24" s="27"/>
      <c r="AJ24" s="27"/>
      <c r="AK24" s="2"/>
      <c r="AL24" s="2"/>
      <c r="AM24" s="189"/>
      <c r="AN24" s="190"/>
      <c r="AO24" s="191"/>
      <c r="AP24" s="189"/>
      <c r="AQ24" s="119"/>
      <c r="AR24" s="119"/>
      <c r="AS24" s="2"/>
      <c r="AT24" s="2"/>
      <c r="AU24" s="2"/>
      <c r="AV24" s="2"/>
      <c r="AW24" s="27"/>
      <c r="AX24" s="27"/>
      <c r="AY24" s="2"/>
      <c r="AZ24" s="2"/>
      <c r="BA24" s="27"/>
      <c r="BB24" s="27"/>
      <c r="BC24" s="2"/>
      <c r="BD24" s="2"/>
      <c r="BE24" s="27"/>
      <c r="BF24" s="27"/>
      <c r="BG24" s="2"/>
      <c r="BH24" s="27"/>
      <c r="BI24" s="39"/>
      <c r="BJ24" s="27"/>
      <c r="BK24" s="27">
        <f>15000+15000+15000+15000+15000</f>
        <v>75000</v>
      </c>
      <c r="BL24" s="123"/>
      <c r="BM24" s="1"/>
      <c r="BN24" s="1"/>
      <c r="BO24" s="1"/>
      <c r="BP24" s="1"/>
      <c r="BQ24" s="1"/>
      <c r="BR24" s="1"/>
      <c r="BS24" s="1"/>
      <c r="BT24" s="1"/>
      <c r="BU24" s="42"/>
      <c r="BV24" s="42"/>
      <c r="BW24" s="1"/>
      <c r="BX24" s="1"/>
      <c r="BY24" s="1"/>
      <c r="BZ24" s="61" t="s">
        <v>217</v>
      </c>
      <c r="CA24" s="51">
        <v>13953</v>
      </c>
      <c r="CB24" s="47" t="s">
        <v>202</v>
      </c>
      <c r="CC24" s="1">
        <v>712987</v>
      </c>
      <c r="CD24" s="47" t="s">
        <v>203</v>
      </c>
      <c r="CE24" s="1">
        <v>543007</v>
      </c>
    </row>
    <row r="25" spans="1:83" ht="225" x14ac:dyDescent="0.25">
      <c r="A25" s="133"/>
      <c r="B25" s="127"/>
      <c r="C25" s="189"/>
      <c r="D25" s="189"/>
      <c r="E25" s="189"/>
      <c r="F25" s="127"/>
      <c r="G25" s="127"/>
      <c r="H25" s="13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7"/>
      <c r="Y25" s="2"/>
      <c r="Z25" s="2"/>
      <c r="AA25" s="2"/>
      <c r="AB25" s="2"/>
      <c r="AC25" s="2"/>
      <c r="AD25" s="2"/>
      <c r="AE25" s="2"/>
      <c r="AF25" s="48"/>
      <c r="AG25" s="2"/>
      <c r="AH25" s="2"/>
      <c r="AI25" s="27"/>
      <c r="AJ25" s="27"/>
      <c r="AK25" s="2"/>
      <c r="AL25" s="2" t="s">
        <v>220</v>
      </c>
      <c r="AM25" s="192" t="s">
        <v>219</v>
      </c>
      <c r="AN25" s="202" t="s">
        <v>221</v>
      </c>
      <c r="AO25" s="202" t="s">
        <v>221</v>
      </c>
      <c r="AP25" s="203" t="s">
        <v>222</v>
      </c>
      <c r="AQ25" s="204"/>
      <c r="AR25" s="62">
        <v>45879</v>
      </c>
      <c r="AS25" s="2"/>
      <c r="AT25" s="2"/>
      <c r="AU25" s="2"/>
      <c r="AV25" s="2"/>
      <c r="AW25" s="27"/>
      <c r="AX25" s="27"/>
      <c r="AY25" s="2"/>
      <c r="AZ25" s="2"/>
      <c r="BA25" s="27"/>
      <c r="BB25" s="27"/>
      <c r="BC25" s="2"/>
      <c r="BD25" s="2"/>
      <c r="BE25" s="27"/>
      <c r="BF25" s="27" t="s">
        <v>223</v>
      </c>
      <c r="BG25" s="2"/>
      <c r="BH25" s="27"/>
      <c r="BI25" s="39"/>
      <c r="BJ25" s="27"/>
      <c r="BK25" s="27"/>
      <c r="BL25" s="124"/>
      <c r="BM25" s="1"/>
      <c r="BN25" s="1"/>
      <c r="BO25" s="1"/>
      <c r="BP25" s="1"/>
      <c r="BQ25" s="1"/>
      <c r="BR25" s="1"/>
      <c r="BS25" s="1"/>
      <c r="BT25" s="1"/>
      <c r="BU25" s="42"/>
      <c r="BV25" s="42"/>
      <c r="BW25" s="1"/>
      <c r="BX25" s="1"/>
      <c r="BY25" s="1"/>
      <c r="BZ25" s="61"/>
      <c r="CA25" s="51"/>
      <c r="CB25" s="47"/>
      <c r="CC25" s="1"/>
      <c r="CD25" s="47"/>
      <c r="CE25" s="1"/>
    </row>
    <row r="26" spans="1:83" ht="127.5" x14ac:dyDescent="0.25">
      <c r="A26" s="1">
        <v>2</v>
      </c>
      <c r="B26" s="2" t="s">
        <v>204</v>
      </c>
      <c r="C26" s="193" t="s">
        <v>205</v>
      </c>
      <c r="D26" s="193" t="s">
        <v>206</v>
      </c>
      <c r="E26" s="193" t="s">
        <v>207</v>
      </c>
      <c r="F26" s="2" t="s">
        <v>210</v>
      </c>
      <c r="G26" s="2" t="s">
        <v>208</v>
      </c>
      <c r="H26" s="48" t="s">
        <v>209</v>
      </c>
      <c r="I26" s="2"/>
      <c r="J26" s="2"/>
      <c r="K26" s="2"/>
      <c r="L26" s="2"/>
      <c r="M26" s="2"/>
      <c r="N26" s="2"/>
      <c r="O26" s="2"/>
      <c r="P26" s="2"/>
      <c r="Q26" s="59" t="s">
        <v>211</v>
      </c>
      <c r="R26" s="46">
        <v>45558</v>
      </c>
      <c r="S26" s="46">
        <v>45922</v>
      </c>
      <c r="T26" s="2" t="s">
        <v>209</v>
      </c>
      <c r="U26" s="2" t="s">
        <v>212</v>
      </c>
      <c r="V26" s="48">
        <v>13917</v>
      </c>
      <c r="W26" s="2" t="s">
        <v>213</v>
      </c>
      <c r="X26" s="27">
        <v>357612</v>
      </c>
      <c r="Y26" s="2" t="s">
        <v>214</v>
      </c>
      <c r="Z26" s="2" t="s">
        <v>215</v>
      </c>
      <c r="AA26" s="2" t="s">
        <v>216</v>
      </c>
      <c r="AB26" s="46">
        <v>45623</v>
      </c>
      <c r="AC26" s="2">
        <v>13917</v>
      </c>
      <c r="AD26" s="46">
        <v>45659</v>
      </c>
      <c r="AE26" s="46">
        <v>46022</v>
      </c>
      <c r="AF26" s="48">
        <v>1500</v>
      </c>
      <c r="AG26" s="2" t="s">
        <v>201</v>
      </c>
      <c r="AH26" s="2"/>
      <c r="AI26" s="27"/>
      <c r="AJ26" s="27"/>
      <c r="AK26" s="60">
        <v>357612</v>
      </c>
      <c r="AL26" s="2"/>
      <c r="AM26" s="193"/>
      <c r="AN26" s="194"/>
      <c r="AO26" s="195"/>
      <c r="AP26" s="193"/>
      <c r="AQ26" s="46"/>
      <c r="AR26" s="46"/>
      <c r="AS26" s="2"/>
      <c r="AT26" s="2"/>
      <c r="AU26" s="2"/>
      <c r="AV26" s="2"/>
      <c r="AW26" s="27"/>
      <c r="AX26" s="27"/>
      <c r="AY26" s="2"/>
      <c r="AZ26" s="2"/>
      <c r="BA26" s="27"/>
      <c r="BB26" s="27"/>
      <c r="BC26" s="2"/>
      <c r="BD26" s="2"/>
      <c r="BE26" s="27"/>
      <c r="BF26" s="27"/>
      <c r="BG26" s="2"/>
      <c r="BH26" s="27"/>
      <c r="BI26" s="39">
        <v>357612</v>
      </c>
      <c r="BJ26" s="27"/>
      <c r="BK26" s="27">
        <f>28981.73+29801+29801+29801+29801</f>
        <v>148185.72999999998</v>
      </c>
      <c r="BL26" s="49">
        <f>BK26</f>
        <v>148185.72999999998</v>
      </c>
      <c r="BM26" s="1"/>
      <c r="BN26" s="1"/>
      <c r="BO26" s="1"/>
      <c r="BP26" s="1"/>
      <c r="BQ26" s="1"/>
      <c r="BR26" s="1"/>
      <c r="BS26" s="1"/>
      <c r="BT26" s="1"/>
      <c r="BU26" s="42"/>
      <c r="BV26" s="42"/>
      <c r="BW26" s="1"/>
      <c r="BX26" s="1"/>
      <c r="BY26" s="1"/>
      <c r="BZ26" s="61" t="s">
        <v>218</v>
      </c>
      <c r="CA26" s="51">
        <v>13953</v>
      </c>
      <c r="CB26" s="47" t="s">
        <v>202</v>
      </c>
      <c r="CC26" s="1">
        <v>712987</v>
      </c>
      <c r="CD26" s="47" t="s">
        <v>203</v>
      </c>
      <c r="CE26" s="1">
        <v>543007</v>
      </c>
    </row>
    <row r="27" spans="1:83" ht="15" x14ac:dyDescent="0.25">
      <c r="A27" s="1"/>
      <c r="B27" s="2"/>
      <c r="C27" s="193"/>
      <c r="D27" s="193"/>
      <c r="E27" s="193"/>
      <c r="F27" s="2"/>
      <c r="G27" s="2"/>
      <c r="H27" s="4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7"/>
      <c r="Y27" s="2"/>
      <c r="Z27" s="2"/>
      <c r="AA27" s="2"/>
      <c r="AB27" s="2"/>
      <c r="AC27" s="2"/>
      <c r="AD27" s="2"/>
      <c r="AE27" s="2"/>
      <c r="AF27" s="48"/>
      <c r="AG27" s="2"/>
      <c r="AH27" s="2"/>
      <c r="AI27" s="27"/>
      <c r="AJ27" s="27"/>
      <c r="AK27" s="2"/>
      <c r="AL27" s="2"/>
      <c r="AM27" s="193"/>
      <c r="AN27" s="194"/>
      <c r="AO27" s="195"/>
      <c r="AP27" s="193"/>
      <c r="AQ27" s="46"/>
      <c r="AR27" s="46"/>
      <c r="AS27" s="2"/>
      <c r="AT27" s="2"/>
      <c r="AU27" s="2"/>
      <c r="AV27" s="2"/>
      <c r="AW27" s="27"/>
      <c r="AX27" s="27"/>
      <c r="AY27" s="2"/>
      <c r="AZ27" s="2"/>
      <c r="BA27" s="27"/>
      <c r="BB27" s="27"/>
      <c r="BC27" s="2"/>
      <c r="BD27" s="2"/>
      <c r="BE27" s="27"/>
      <c r="BF27" s="27"/>
      <c r="BG27" s="2"/>
      <c r="BH27" s="27"/>
      <c r="BI27" s="39"/>
      <c r="BJ27" s="27"/>
      <c r="BK27" s="27"/>
      <c r="BL27" s="49"/>
      <c r="BM27" s="1"/>
      <c r="BN27" s="1"/>
      <c r="BO27" s="1"/>
      <c r="BP27" s="1"/>
      <c r="BQ27" s="1"/>
      <c r="BR27" s="1"/>
      <c r="BS27" s="1"/>
      <c r="BT27" s="1"/>
      <c r="BU27" s="42"/>
      <c r="BV27" s="42"/>
      <c r="BW27" s="1"/>
      <c r="BX27" s="1"/>
      <c r="BY27" s="1"/>
      <c r="BZ27" s="50"/>
      <c r="CA27" s="51"/>
      <c r="CB27" s="47"/>
      <c r="CC27" s="1"/>
      <c r="CD27" s="47"/>
      <c r="CE27" s="1"/>
    </row>
    <row r="28" spans="1:83" s="7" customFormat="1" ht="13.5" thickBot="1" x14ac:dyDescent="0.3">
      <c r="A28" s="70" t="s">
        <v>173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2"/>
      <c r="X28" s="52">
        <f>SUM(X21:X27)</f>
        <v>537612</v>
      </c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2">
        <f>SUM(AI21:AI23)</f>
        <v>0</v>
      </c>
      <c r="AJ28" s="52">
        <f>SUM(AJ21:AJ23)</f>
        <v>0</v>
      </c>
      <c r="AK28" s="52">
        <f>SUM(AK21:AK27)</f>
        <v>537612</v>
      </c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2">
        <f>SUM(AW21:AW23)</f>
        <v>0</v>
      </c>
      <c r="AX28" s="52">
        <f>SUM(AX21:AX23)</f>
        <v>0</v>
      </c>
      <c r="AY28" s="53"/>
      <c r="AZ28" s="53"/>
      <c r="BA28" s="52">
        <f>SUM(BA21:BA23)</f>
        <v>0</v>
      </c>
      <c r="BB28" s="52">
        <f>SUM(BB21:BB23)</f>
        <v>0</v>
      </c>
      <c r="BC28" s="53"/>
      <c r="BD28" s="53"/>
      <c r="BE28" s="52">
        <f>SUM(BE21:BE23)</f>
        <v>0</v>
      </c>
      <c r="BF28" s="52">
        <f>SUM(BF21:BF23)</f>
        <v>0</v>
      </c>
      <c r="BG28" s="53"/>
      <c r="BH28" s="52">
        <f>SUM(BH21:BH23)</f>
        <v>0</v>
      </c>
      <c r="BI28" s="54">
        <f>SUM(BI21:BI27)</f>
        <v>537612</v>
      </c>
      <c r="BJ28" s="52">
        <f>SUM(BJ21:BJ23)</f>
        <v>255000</v>
      </c>
      <c r="BK28" s="52">
        <f>SUM(BK22:BK27)</f>
        <v>223185.72999999998</v>
      </c>
      <c r="BL28" s="55">
        <f>SUM(BL21:BL27)</f>
        <v>478185.73</v>
      </c>
      <c r="BM28" s="67"/>
      <c r="BN28" s="56"/>
      <c r="BO28" s="56"/>
      <c r="BP28" s="56"/>
      <c r="BQ28" s="56"/>
      <c r="BR28" s="56"/>
      <c r="BS28" s="56"/>
      <c r="BT28" s="56"/>
      <c r="BU28" s="52">
        <f>SUM(BU21:BU23)</f>
        <v>0</v>
      </c>
      <c r="BV28" s="52">
        <f>SUM(BV21:BV23)</f>
        <v>0</v>
      </c>
      <c r="BW28" s="56"/>
      <c r="BX28" s="56"/>
      <c r="BY28" s="56"/>
      <c r="BZ28" s="57"/>
      <c r="CA28" s="57"/>
      <c r="CB28" s="57"/>
      <c r="CC28" s="57"/>
      <c r="CD28" s="57"/>
      <c r="CE28" s="58"/>
    </row>
    <row r="29" spans="1:8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28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28"/>
      <c r="AX29" s="28"/>
      <c r="AY29" s="4"/>
      <c r="AZ29" s="4"/>
      <c r="BA29" s="28"/>
      <c r="BB29" s="28"/>
      <c r="BC29" s="4"/>
      <c r="BD29" s="4"/>
      <c r="BE29" s="28"/>
      <c r="BF29" s="28"/>
      <c r="BG29" s="4"/>
      <c r="BH29" s="28"/>
      <c r="BI29" s="28"/>
      <c r="BJ29" s="40"/>
      <c r="BK29" s="40"/>
      <c r="BL29" s="40"/>
      <c r="BM29" s="5"/>
      <c r="BN29" s="6"/>
      <c r="BO29" s="6"/>
      <c r="BP29" s="6"/>
      <c r="BQ29" s="6"/>
      <c r="BR29" s="6"/>
      <c r="BS29" s="6"/>
      <c r="BT29" s="6"/>
      <c r="BU29" s="43"/>
      <c r="BV29" s="43"/>
      <c r="BW29" s="6"/>
      <c r="BX29" s="6"/>
      <c r="BY29" s="6"/>
    </row>
    <row r="30" spans="1:83" x14ac:dyDescent="0.25">
      <c r="A30" s="4" t="s">
        <v>175</v>
      </c>
      <c r="B30" s="69" t="s">
        <v>176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8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28"/>
      <c r="AJ30" s="28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28"/>
      <c r="AX30" s="28"/>
      <c r="AY30" s="4"/>
      <c r="AZ30" s="4"/>
      <c r="BA30" s="28"/>
      <c r="BB30" s="28"/>
      <c r="BC30" s="4"/>
      <c r="BD30" s="4"/>
      <c r="BE30" s="28"/>
      <c r="BF30" s="28"/>
      <c r="BG30" s="4"/>
      <c r="BH30" s="28"/>
      <c r="BI30" s="28"/>
      <c r="BJ30" s="40"/>
      <c r="BK30" s="40"/>
      <c r="BL30" s="40"/>
      <c r="BM30" s="5"/>
      <c r="BN30" s="6"/>
      <c r="BO30" s="6"/>
      <c r="BP30" s="6"/>
      <c r="BQ30" s="6"/>
      <c r="BR30" s="6"/>
      <c r="BS30" s="6"/>
      <c r="BT30" s="6"/>
      <c r="BU30" s="43"/>
      <c r="BV30" s="43"/>
      <c r="BW30" s="6"/>
      <c r="BX30" s="6"/>
      <c r="BY30" s="6"/>
    </row>
    <row r="31" spans="1:8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8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28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28"/>
      <c r="AX31" s="28"/>
      <c r="AY31" s="4"/>
      <c r="AZ31" s="4"/>
      <c r="BA31" s="28"/>
      <c r="BB31" s="28"/>
      <c r="BC31" s="4"/>
      <c r="BD31" s="4"/>
      <c r="BE31" s="28"/>
      <c r="BF31" s="28"/>
      <c r="BG31" s="4"/>
      <c r="BH31" s="28"/>
      <c r="BI31" s="28"/>
      <c r="BJ31" s="40"/>
      <c r="BK31" s="40"/>
      <c r="BL31" s="40"/>
      <c r="BM31" s="5"/>
      <c r="BN31" s="6"/>
      <c r="BO31" s="6"/>
      <c r="BP31" s="6"/>
      <c r="BQ31" s="6"/>
      <c r="BR31" s="6"/>
      <c r="BS31" s="6"/>
      <c r="BT31" s="6"/>
      <c r="BU31" s="43"/>
      <c r="BV31" s="43"/>
      <c r="BW31" s="6"/>
      <c r="BX31" s="6"/>
      <c r="BY31" s="6"/>
    </row>
    <row r="32" spans="1:83" x14ac:dyDescent="0.25">
      <c r="A32" s="7" t="s">
        <v>225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29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29"/>
      <c r="AJ32" s="29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29"/>
      <c r="AX32" s="29"/>
      <c r="AY32" s="7"/>
      <c r="AZ32" s="7"/>
      <c r="BA32" s="29"/>
      <c r="BB32" s="29"/>
      <c r="BC32" s="7"/>
      <c r="BD32" s="7"/>
      <c r="BE32" s="29"/>
      <c r="BF32" s="29"/>
      <c r="BG32" s="7"/>
      <c r="BH32" s="29"/>
      <c r="BI32" s="29"/>
      <c r="BJ32" s="29"/>
      <c r="BK32" s="29"/>
      <c r="BL32" s="29"/>
      <c r="BM32" s="7"/>
      <c r="BU32" s="44"/>
      <c r="BV32" s="44"/>
    </row>
    <row r="33" spans="1:65" x14ac:dyDescent="0.25">
      <c r="A33" s="10" t="s">
        <v>200</v>
      </c>
      <c r="B33" s="10"/>
      <c r="C33" s="10"/>
      <c r="D33" s="1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30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30"/>
      <c r="AJ33" s="30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30"/>
      <c r="AX33" s="30"/>
      <c r="AY33" s="7"/>
      <c r="AZ33" s="7"/>
      <c r="BA33" s="30"/>
      <c r="BB33" s="30"/>
      <c r="BC33" s="7"/>
      <c r="BD33" s="7"/>
      <c r="BE33" s="30"/>
      <c r="BF33" s="30"/>
      <c r="BG33" s="7"/>
      <c r="BH33" s="30"/>
      <c r="BI33" s="30"/>
      <c r="BJ33" s="30"/>
      <c r="BK33" s="30"/>
      <c r="BL33" s="30"/>
      <c r="BM33" s="7"/>
    </row>
    <row r="34" spans="1:65" x14ac:dyDescent="0.25">
      <c r="A34" s="7" t="s">
        <v>178</v>
      </c>
      <c r="B34" s="7"/>
      <c r="C34" s="7"/>
      <c r="D34" s="7"/>
      <c r="E34" s="7"/>
      <c r="F34" s="7"/>
      <c r="G34" s="7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31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31"/>
      <c r="AJ34" s="31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31"/>
      <c r="AX34" s="31"/>
      <c r="AY34" s="10"/>
      <c r="AZ34" s="10"/>
      <c r="BA34" s="31"/>
      <c r="BB34" s="31"/>
      <c r="BC34" s="10"/>
      <c r="BD34" s="10"/>
      <c r="BE34" s="31"/>
      <c r="BF34" s="31"/>
      <c r="BG34" s="10"/>
      <c r="BH34" s="31"/>
      <c r="BI34" s="31"/>
      <c r="BJ34" s="30"/>
      <c r="BK34" s="30"/>
      <c r="BL34" s="30"/>
      <c r="BM34" s="7"/>
    </row>
    <row r="35" spans="1:6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Q35" s="8"/>
      <c r="R35" s="8"/>
      <c r="S35" s="8"/>
      <c r="T35" s="8"/>
      <c r="U35" s="8"/>
      <c r="V35" s="8"/>
      <c r="W35" s="8"/>
      <c r="X35" s="3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32"/>
      <c r="AJ35" s="32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32"/>
      <c r="AX35" s="32"/>
      <c r="AY35" s="8"/>
      <c r="AZ35" s="8"/>
      <c r="BA35" s="32"/>
      <c r="BB35" s="32"/>
      <c r="BC35" s="8"/>
      <c r="BD35" s="8"/>
      <c r="BE35" s="32"/>
      <c r="BF35" s="32"/>
      <c r="BG35" s="8"/>
      <c r="BH35" s="32"/>
      <c r="BI35" s="32"/>
    </row>
  </sheetData>
  <mergeCells count="78">
    <mergeCell ref="F22:F25"/>
    <mergeCell ref="G22:G25"/>
    <mergeCell ref="H22:H25"/>
    <mergeCell ref="A22:A25"/>
    <mergeCell ref="B22:B25"/>
    <mergeCell ref="C22:C25"/>
    <mergeCell ref="D22:D25"/>
    <mergeCell ref="E22:E25"/>
    <mergeCell ref="AM23:AM24"/>
    <mergeCell ref="AN23:AN24"/>
    <mergeCell ref="AO23:AO24"/>
    <mergeCell ref="AP23:AP24"/>
    <mergeCell ref="AQ23:AQ24"/>
    <mergeCell ref="AR23:AR24"/>
    <mergeCell ref="BW18:BY19"/>
    <mergeCell ref="BR18:BS19"/>
    <mergeCell ref="BO18:BQ19"/>
    <mergeCell ref="BT18:BT20"/>
    <mergeCell ref="BL22:BL25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K19:AK20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B30:L30"/>
    <mergeCell ref="A28:W28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2025-09-04T13:52:56Z</dcterms:modified>
</cp:coreProperties>
</file>