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" sheetId="5" r:id="rId1"/>
  </sheets>
  <definedNames>
    <definedName name="_xlnm._FilterDatabase" localSheetId="0" hidden="1">FUNDEB!$A$14:$BD$38</definedName>
    <definedName name="_xlnm.Print_Area" localSheetId="0">FUNDEB!$A$1:$BI$44</definedName>
  </definedNames>
  <calcPr calcId="145621"/>
</workbook>
</file>

<file path=xl/calcChain.xml><?xml version="1.0" encoding="utf-8"?>
<calcChain xmlns="http://schemas.openxmlformats.org/spreadsheetml/2006/main">
  <c r="AH28" i="5" l="1"/>
  <c r="AA23" i="5" l="1"/>
  <c r="AC22" i="5"/>
  <c r="AE21" i="5"/>
  <c r="AE20" i="5"/>
  <c r="AA21" i="5" s="1"/>
  <c r="AA20" i="5"/>
  <c r="AE22" i="5" l="1"/>
  <c r="AE23" i="5" s="1"/>
  <c r="AE25" i="5"/>
  <c r="AA25" i="5"/>
  <c r="AE32" i="5"/>
  <c r="AE34" i="5" s="1"/>
  <c r="AA32" i="5"/>
  <c r="AA34" i="5" l="1"/>
  <c r="AA26" i="5"/>
  <c r="AE26" i="5"/>
  <c r="AA35" i="5"/>
  <c r="AC38" i="5" l="1"/>
  <c r="AE35" i="5" l="1"/>
  <c r="AE38" i="5" s="1"/>
  <c r="AG64" i="5" l="1"/>
  <c r="AH19" i="5" l="1"/>
  <c r="AD38" i="5" l="1"/>
  <c r="AF38" i="5" l="1"/>
  <c r="L38" i="5" l="1"/>
  <c r="AG38" i="5" l="1"/>
  <c r="AH38" i="5"/>
</calcChain>
</file>

<file path=xl/sharedStrings.xml><?xml version="1.0" encoding="utf-8"?>
<sst xmlns="http://schemas.openxmlformats.org/spreadsheetml/2006/main" count="197" uniqueCount="180">
  <si>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</si>
  <si>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</si>
  <si>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</si>
  <si>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</si>
  <si>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</si>
  <si>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</si>
  <si>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</si>
  <si>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</si>
  <si>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</si>
  <si>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</si>
  <si>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</si>
  <si>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</si>
  <si>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</si>
  <si>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</si>
  <si>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</si>
  <si>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</si>
  <si>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</si>
  <si>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</si>
  <si>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</si>
  <si>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</si>
  <si>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</si>
  <si>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</si>
  <si>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</si>
  <si>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</si>
  <si>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</si>
  <si>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</si>
  <si>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</si>
  <si>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</si>
  <si>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</si>
  <si>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</si>
  <si>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</si>
  <si>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</si>
  <si>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</si>
  <si>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</si>
  <si>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</si>
  <si>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</si>
  <si>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</si>
  <si>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</si>
  <si>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</si>
  <si>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</si>
  <si>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</si>
  <si>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</si>
  <si>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</si>
  <si>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</si>
  <si>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</si>
  <si>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</si>
  <si>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</si>
  <si>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</si>
  <si>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</si>
  <si>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</si>
  <si>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</si>
  <si>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</si>
  <si>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</si>
  <si>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</si>
  <si>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</si>
  <si>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</si>
  <si>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</si>
  <si>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</si>
  <si>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</si>
  <si>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</si>
  <si>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</si>
  <si>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</si>
  <si>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</si>
  <si>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</si>
  <si>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</si>
  <si>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</si>
  <si>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</si>
  <si>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</si>
  <si>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</si>
  <si>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</si>
  <si>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</si>
  <si>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</si>
  <si>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</si>
  <si>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</si>
  <si>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</si>
  <si>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</si>
  <si>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</si>
  <si>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</si>
  <si>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</si>
  <si>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</si>
  <si>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</si>
  <si>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</si>
  <si>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</si>
  <si>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</si>
  <si>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</si>
  <si>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</si>
  <si>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</si>
  <si>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</si>
  <si>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</si>
  <si>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</si>
  <si>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</si>
  <si>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</si>
  <si>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PRESTAÇÃO DE CONTAS MENSAL - EXERCÍCIO 2014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</si>
  <si>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</si>
  <si>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</si>
  <si>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</si>
  <si>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</si>
  <si>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</si>
  <si>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</si>
  <si>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</si>
  <si>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</si>
  <si>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</si>
  <si>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</si>
  <si>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</si>
  <si>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</si>
  <si>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</si>
  <si>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</si>
  <si>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</si>
  <si>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</si>
  <si>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</si>
  <si>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</si>
  <si>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</si>
  <si>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</si>
  <si>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</si>
  <si>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</si>
  <si>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</si>
  <si>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</si>
  <si>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</si>
  <si>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</si>
  <si>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</si>
  <si>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</si>
  <si>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</si>
  <si>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PREGÃO SRP</t>
  </si>
  <si>
    <t xml:space="preserve">1º TERMO ADITIVO </t>
  </si>
  <si>
    <t>1º TERMO ADITIVO</t>
  </si>
  <si>
    <t>33.90.39.00</t>
  </si>
  <si>
    <t>Aditivo de Valor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</si>
  <si>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</si>
  <si>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</si>
  <si>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</si>
  <si>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</si>
  <si>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</si>
  <si>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</si>
  <si>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</si>
  <si>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</si>
  <si>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>44.90.51.00</t>
  </si>
  <si>
    <t xml:space="preserve"> </t>
  </si>
  <si>
    <t>Nome do responsável pela elaboração:</t>
  </si>
  <si>
    <t>CONTRATAÇÃO DE EMPRESA DE ENGENHARIA PARA EXECUÇÃO DE SERVIÇOS DE CONSTRUÇÃO DE UMA CRECHE PADRÃO PRÓINFÂNCIA - LOTEAMENTO VALE DO CARANDÁ</t>
  </si>
  <si>
    <t>NEO CONSTRUÇÃO E COMÉRCIO LTDA</t>
  </si>
  <si>
    <t>035/2013</t>
  </si>
  <si>
    <t>CONCORÊNCIA</t>
  </si>
  <si>
    <t>CONT./SEME/Nº 087/2013</t>
  </si>
  <si>
    <t>05.155.291/0001-00</t>
  </si>
  <si>
    <t>018/2012</t>
  </si>
  <si>
    <t>04.090.759/0001-63</t>
  </si>
  <si>
    <t>003/2013</t>
  </si>
  <si>
    <t>N</t>
  </si>
  <si>
    <t>S</t>
  </si>
  <si>
    <t>INDIRETA</t>
  </si>
  <si>
    <t>OBRA</t>
  </si>
  <si>
    <t>Ana Helena Meireles da Silva</t>
  </si>
  <si>
    <t>7º TERMO ADITIVO</t>
  </si>
  <si>
    <t>Repactuação de Valor</t>
  </si>
  <si>
    <t>*</t>
  </si>
  <si>
    <t>Prorrogação de Prazo de 12 meses</t>
  </si>
  <si>
    <t>1º TERMO DE APOSTILAMENTO</t>
  </si>
  <si>
    <t>Remanejamento de valor para o orçamento do exercicio financeiro de 2014</t>
  </si>
  <si>
    <t>2º TERMO DE APOSTILAMENTO</t>
  </si>
  <si>
    <t>3º TERMO DE APOSTILAMENTO</t>
  </si>
  <si>
    <t>Reajuste de valor</t>
  </si>
  <si>
    <t>Prorrogação de Prazo de 5 meses</t>
  </si>
  <si>
    <t xml:space="preserve">5º TERMO ADITIVO </t>
  </si>
  <si>
    <t>Prorrogação de Prazo de Execução</t>
  </si>
  <si>
    <t xml:space="preserve">O VALOR DISCRIMANDO NA COLUNA (aa) REFERE-SE AO PERCENTUAL DO AUMENTO DE VALOR E NÃO EXATAMENTE DA QUANTIDADE DE POSTOS, POIS PERCENTUAL DO AUMENTO DA QUANTIDADE DE POSTOS É MAIOR TENDO EM VISTA QUE CONTA A QUANTIDADE DE DIAS QUE É USADO PARA DEFINIR O VALOR A SER PAGO PELÇO AUMENTO. </t>
  </si>
  <si>
    <t>Prorrogação de Prazo de 210 dias</t>
  </si>
  <si>
    <t>Aditivo de Quantitativo</t>
  </si>
  <si>
    <t>Executado até 2014</t>
  </si>
  <si>
    <t xml:space="preserve"> Executado no Exercício 2015</t>
  </si>
  <si>
    <t>Em andamento em 2015</t>
  </si>
  <si>
    <t>Nota: O valor executado no exercício 2014 (coluna "af"), sequência 2, refere-se ao pagamento de Restos a Pagar não processado inscritos no exercício de 2013.</t>
  </si>
  <si>
    <t>8º TERMO ADITIVO</t>
  </si>
  <si>
    <t xml:space="preserve">6º TERMO ADITIVO </t>
  </si>
  <si>
    <t xml:space="preserve">Prorrogação de Prazo de Execução 150 dias  e Vigência 210 dias </t>
  </si>
  <si>
    <t xml:space="preserve">Nome do titular do Órgão/Entidade/Fundo: </t>
  </si>
  <si>
    <t>Márcio José Batista</t>
  </si>
  <si>
    <r>
      <t xml:space="preserve">ÓRGÃO/ENTIDADE/FUNDO: </t>
    </r>
    <r>
      <rPr>
        <b/>
        <sz val="10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</si>
  <si>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</si>
  <si>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>06/04/2015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</si>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</sst>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70C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14" fontId="1" fillId="0" borderId="0" xfId="0" applyNumberFormat="1" applyFont="1" applyAlignment="1"/>
    <xf numFmtId="14" fontId="0" fillId="0" borderId="0" xfId="0" applyNumberFormat="1" applyAlignment="1"/>
    <xf numFmtId="14" fontId="1" fillId="0" borderId="0" xfId="0" applyNumberFormat="1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8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Border="1"/>
    <xf numFmtId="2" fontId="2" fillId="0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4" fontId="0" fillId="0" borderId="0" xfId="0" applyNumberFormat="1"/>
    <xf numFmtId="0" fontId="0" fillId="0" borderId="0" xfId="0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2" fontId="0" fillId="0" borderId="0" xfId="0" applyNumberFormat="1" applyBorder="1"/>
    <xf numFmtId="10" fontId="0" fillId="0" borderId="0" xfId="0" applyNumberFormat="1" applyBorder="1"/>
    <xf numFmtId="164" fontId="0" fillId="0" borderId="0" xfId="0" applyNumberForma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0" fontId="1" fillId="0" borderId="0" xfId="0" applyNumberFormat="1" applyFont="1" applyBorder="1" applyAlignment="1">
      <alignment horizontal="center"/>
    </xf>
    <xf numFmtId="4" fontId="0" fillId="0" borderId="0" xfId="0" applyNumberFormat="1" applyBorder="1"/>
    <xf numFmtId="0" fontId="4" fillId="0" borderId="0" xfId="0" applyFont="1" applyBorder="1" applyAlignment="1">
      <alignment horizontal="center" vertical="top"/>
    </xf>
    <xf numFmtId="4" fontId="0" fillId="2" borderId="0" xfId="0" applyNumberForma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164" fontId="1" fillId="0" borderId="29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1" fillId="0" borderId="17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Fill="1" applyBorder="1" applyAlignment="1">
      <alignment vertical="center" wrapText="1"/>
    </xf>
    <xf numFmtId="164" fontId="1" fillId="0" borderId="29" xfId="0" applyNumberFormat="1" applyFont="1" applyFill="1" applyBorder="1" applyAlignment="1">
      <alignment horizontal="right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right" vertical="center" wrapText="1"/>
    </xf>
    <xf numFmtId="3" fontId="1" fillId="0" borderId="29" xfId="0" applyNumberFormat="1" applyFont="1" applyFill="1" applyBorder="1" applyAlignment="1">
      <alignment horizontal="justify" vertical="center" wrapText="1"/>
    </xf>
    <xf numFmtId="0" fontId="1" fillId="0" borderId="29" xfId="0" applyFont="1" applyFill="1" applyBorder="1" applyAlignment="1">
      <alignment horizontal="justify" vertical="center" wrapText="1"/>
    </xf>
    <xf numFmtId="0" fontId="1" fillId="0" borderId="29" xfId="0" applyFont="1" applyFill="1" applyBorder="1"/>
    <xf numFmtId="0" fontId="1" fillId="0" borderId="29" xfId="0" applyFont="1" applyFill="1" applyBorder="1" applyAlignment="1">
      <alignment vertical="center" wrapText="1"/>
    </xf>
    <xf numFmtId="3" fontId="1" fillId="0" borderId="29" xfId="0" applyNumberFormat="1" applyFont="1" applyFill="1" applyBorder="1" applyAlignment="1">
      <alignment vertical="center" wrapText="1"/>
    </xf>
    <xf numFmtId="10" fontId="1" fillId="0" borderId="29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0" fontId="1" fillId="0" borderId="2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right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4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Border="1" applyAlignment="1"/>
    <xf numFmtId="3" fontId="12" fillId="2" borderId="0" xfId="0" applyNumberFormat="1" applyFont="1" applyFill="1" applyBorder="1" applyAlignment="1">
      <alignment vertical="center" wrapText="1"/>
    </xf>
    <xf numFmtId="14" fontId="12" fillId="2" borderId="0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3" fillId="2" borderId="0" xfId="0" applyFont="1" applyFill="1" applyBorder="1" applyAlignment="1">
      <alignment horizontal="center"/>
    </xf>
    <xf numFmtId="14" fontId="13" fillId="0" borderId="0" xfId="0" applyNumberFormat="1" applyFont="1"/>
    <xf numFmtId="4" fontId="13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vertical="center"/>
    </xf>
    <xf numFmtId="4" fontId="2" fillId="0" borderId="37" xfId="0" applyNumberFormat="1" applyFont="1" applyFill="1" applyBorder="1" applyAlignment="1">
      <alignment horizontal="center" wrapText="1"/>
    </xf>
    <xf numFmtId="4" fontId="2" fillId="0" borderId="38" xfId="0" applyNumberFormat="1" applyFont="1" applyFill="1" applyBorder="1" applyAlignment="1">
      <alignment horizontal="center" wrapText="1"/>
    </xf>
    <xf numFmtId="4" fontId="2" fillId="0" borderId="39" xfId="0" applyNumberFormat="1" applyFont="1" applyFill="1" applyBorder="1" applyAlignment="1">
      <alignment horizontal="center" wrapText="1"/>
    </xf>
    <xf numFmtId="4" fontId="2" fillId="0" borderId="40" xfId="0" applyNumberFormat="1" applyFont="1" applyFill="1" applyBorder="1" applyAlignment="1">
      <alignment wrapText="1"/>
    </xf>
    <xf numFmtId="4" fontId="0" fillId="0" borderId="40" xfId="0" applyNumberFormat="1" applyFill="1" applyBorder="1"/>
    <xf numFmtId="4" fontId="1" fillId="0" borderId="40" xfId="0" applyNumberFormat="1" applyFont="1" applyFill="1" applyBorder="1" applyAlignment="1">
      <alignment vertical="center" wrapText="1"/>
    </xf>
    <xf numFmtId="4" fontId="1" fillId="0" borderId="39" xfId="0" applyNumberFormat="1" applyFont="1" applyFill="1" applyBorder="1" applyAlignment="1">
      <alignment horizontal="center" wrapText="1"/>
    </xf>
    <xf numFmtId="4" fontId="1" fillId="0" borderId="40" xfId="0" applyNumberFormat="1" applyFont="1" applyFill="1" applyBorder="1" applyAlignment="1">
      <alignment horizontal="center"/>
    </xf>
    <xf numFmtId="4" fontId="1" fillId="0" borderId="4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right" vertical="center" wrapText="1"/>
    </xf>
    <xf numFmtId="3" fontId="1" fillId="0" borderId="17" xfId="0" applyNumberFormat="1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horizontal="justify" vertical="center" wrapText="1"/>
    </xf>
    <xf numFmtId="0" fontId="1" fillId="0" borderId="17" xfId="0" applyFont="1" applyFill="1" applyBorder="1"/>
    <xf numFmtId="0" fontId="1" fillId="0" borderId="17" xfId="0" applyFont="1" applyFill="1" applyBorder="1" applyAlignment="1">
      <alignment vertical="center" wrapText="1"/>
    </xf>
    <xf numFmtId="3" fontId="1" fillId="0" borderId="17" xfId="0" applyNumberFormat="1" applyFont="1" applyFill="1" applyBorder="1" applyAlignment="1">
      <alignment vertical="center" wrapText="1"/>
    </xf>
    <xf numFmtId="14" fontId="1" fillId="0" borderId="17" xfId="0" applyNumberFormat="1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251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5"/>
  <sheetViews>
    <sheetView tabSelected="1" zoomScaleNormal="100" zoomScaleSheetLayoutView="64" workbookViewId="0">
      <selection activeCell="E28" sqref="E28:E37"/>
    </sheetView>
  </sheetViews>
  <sheetFormatPr defaultRowHeight="15" x14ac:dyDescent="0.25"/>
  <cols>
    <col min="1" max="1" width="6.85546875" customWidth="1"/>
    <col min="2" max="2" width="14.42578125" customWidth="1"/>
    <col min="3" max="3" width="10.28515625" customWidth="1"/>
    <col min="4" max="4" width="14.7109375" bestFit="1" customWidth="1"/>
    <col min="5" max="5" width="17.5703125" customWidth="1"/>
    <col min="6" max="6" width="47.28515625" customWidth="1"/>
    <col min="7" max="7" width="16.28515625" customWidth="1"/>
    <col min="8" max="8" width="18.28515625" customWidth="1"/>
    <col min="9" max="9" width="37" bestFit="1" customWidth="1"/>
    <col min="10" max="10" width="21.5703125" customWidth="1"/>
    <col min="11" max="11" width="12.7109375" customWidth="1"/>
    <col min="12" max="12" width="20.28515625" customWidth="1"/>
    <col min="13" max="13" width="13.140625" hidden="1" customWidth="1"/>
    <col min="14" max="14" width="13.28515625" hidden="1" customWidth="1"/>
    <col min="15" max="15" width="13.140625" hidden="1" customWidth="1"/>
    <col min="16" max="16" width="12.42578125" hidden="1" customWidth="1"/>
    <col min="17" max="17" width="12" hidden="1" customWidth="1"/>
    <col min="18" max="18" width="10.5703125" hidden="1" customWidth="1"/>
    <col min="19" max="19" width="10" hidden="1" customWidth="1"/>
    <col min="20" max="20" width="13" hidden="1" customWidth="1"/>
    <col min="21" max="21" width="20.42578125" customWidth="1"/>
    <col min="22" max="22" width="14.140625" customWidth="1"/>
    <col min="23" max="23" width="14.7109375" customWidth="1"/>
    <col min="24" max="24" width="42.42578125" customWidth="1"/>
    <col min="25" max="25" width="13.7109375" customWidth="1"/>
    <col min="26" max="26" width="12.7109375" customWidth="1"/>
    <col min="27" max="27" width="14.140625" customWidth="1"/>
    <col min="28" max="28" width="12.42578125" customWidth="1"/>
    <col min="29" max="29" width="18.85546875" customWidth="1"/>
    <col min="30" max="30" width="19.140625" customWidth="1"/>
    <col min="31" max="31" width="21" customWidth="1"/>
    <col min="32" max="32" width="27" customWidth="1"/>
    <col min="33" max="33" width="25.42578125" customWidth="1"/>
    <col min="34" max="34" width="20.85546875" customWidth="1"/>
    <col min="35" max="35" width="11.5703125" customWidth="1"/>
    <col min="36" max="36" width="13.85546875" customWidth="1"/>
    <col min="37" max="37" width="33.140625" customWidth="1"/>
    <col min="38" max="38" width="13.140625" customWidth="1"/>
    <col min="39" max="39" width="14.5703125" customWidth="1"/>
    <col min="40" max="40" width="21.85546875" bestFit="1" customWidth="1"/>
    <col min="41" max="41" width="13.85546875" customWidth="1"/>
    <col min="42" max="42" width="13.7109375" customWidth="1"/>
    <col min="43" max="43" width="13.28515625" customWidth="1"/>
    <col min="44" max="44" width="12.28515625" customWidth="1"/>
    <col min="45" max="45" width="13" customWidth="1"/>
    <col min="46" max="46" width="11.28515625" customWidth="1"/>
    <col min="47" max="47" width="11.85546875" bestFit="1" customWidth="1"/>
    <col min="48" max="48" width="11.5703125" bestFit="1" customWidth="1"/>
    <col min="49" max="49" width="16" customWidth="1"/>
    <col min="51" max="51" width="11.85546875" bestFit="1" customWidth="1"/>
    <col min="52" max="52" width="18.42578125" bestFit="1" customWidth="1"/>
    <col min="53" max="53" width="23.140625" bestFit="1" customWidth="1"/>
    <col min="56" max="56" width="15.5703125" customWidth="1"/>
  </cols>
  <sheetData>
    <row r="1" spans="1:5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5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5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56" x14ac:dyDescent="0.25">
      <c r="A4" s="176" t="s">
        <v>51</v>
      </c>
      <c r="B4" s="2"/>
      <c r="C4" s="2"/>
      <c r="D4" s="2"/>
      <c r="E4" s="2"/>
      <c r="F4" s="2"/>
      <c r="G4" s="2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56" x14ac:dyDescent="0.25">
      <c r="B5" s="1"/>
      <c r="C5" s="1"/>
      <c r="D5" s="1"/>
      <c r="E5" s="1"/>
      <c r="F5" s="1"/>
      <c r="G5" s="1"/>
      <c r="H5" s="1" t="s">
        <v>136</v>
      </c>
      <c r="I5" s="1"/>
      <c r="J5" s="1"/>
      <c r="K5" s="1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7"/>
      <c r="AE5" s="1"/>
      <c r="AF5" s="7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56" x14ac:dyDescent="0.25">
      <c r="A6" s="177" t="s">
        <v>92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U6" s="14"/>
      <c r="AW6" s="14"/>
    </row>
    <row r="7" spans="1:56" x14ac:dyDescent="0.25">
      <c r="A7" s="140" t="s">
        <v>116</v>
      </c>
      <c r="B7" s="140"/>
      <c r="C7" s="140"/>
      <c r="D7" s="140"/>
      <c r="E7" s="140"/>
      <c r="F7" s="140"/>
      <c r="G7" s="140"/>
      <c r="H7" s="140"/>
      <c r="I7" s="140"/>
      <c r="J7" s="14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88"/>
      <c r="W7" s="3"/>
      <c r="X7" s="8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56" x14ac:dyDescent="0.25">
      <c r="A8" s="140" t="s">
        <v>93</v>
      </c>
      <c r="B8" s="140"/>
      <c r="C8" s="140"/>
      <c r="D8" s="140"/>
      <c r="E8" s="14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56" ht="15.75" x14ac:dyDescent="0.25">
      <c r="B9" s="1"/>
      <c r="C9" s="1"/>
      <c r="D9" s="1"/>
      <c r="E9" s="1"/>
      <c r="F9" s="1"/>
      <c r="G9" s="1"/>
      <c r="H9" s="12"/>
      <c r="I9" s="13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F9" s="1"/>
      <c r="AG9" s="12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56" x14ac:dyDescent="0.25">
      <c r="A10" s="141" t="s">
        <v>176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</row>
    <row r="11" spans="1:56" x14ac:dyDescent="0.25">
      <c r="A11" s="141" t="s">
        <v>177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</row>
    <row r="12" spans="1:56" x14ac:dyDescent="0.25">
      <c r="A12" s="141" t="s">
        <v>178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</row>
    <row r="13" spans="1:56" x14ac:dyDescent="0.25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7"/>
      <c r="AD13" s="47"/>
      <c r="AE13" s="47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</row>
    <row r="14" spans="1:56" s="179" customFormat="1" ht="15.75" customHeight="1" thickBot="1" x14ac:dyDescent="0.3">
      <c r="A14" s="178" t="s">
        <v>84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</row>
    <row r="15" spans="1:56" ht="15.75" customHeight="1" x14ac:dyDescent="0.25">
      <c r="A15" s="180" t="s">
        <v>55</v>
      </c>
      <c r="B15" s="144" t="s">
        <v>22</v>
      </c>
      <c r="C15" s="144"/>
      <c r="D15" s="144"/>
      <c r="E15" s="144"/>
      <c r="F15" s="144"/>
      <c r="G15" s="145"/>
      <c r="H15" s="148" t="s">
        <v>85</v>
      </c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50" t="s">
        <v>95</v>
      </c>
      <c r="AJ15" s="151"/>
      <c r="AK15" s="151"/>
      <c r="AL15" s="152"/>
      <c r="AM15" s="148" t="s">
        <v>115</v>
      </c>
      <c r="AN15" s="149"/>
      <c r="AO15" s="149"/>
      <c r="AP15" s="149"/>
      <c r="AQ15" s="149"/>
      <c r="AR15" s="153"/>
      <c r="AS15" s="154" t="s">
        <v>86</v>
      </c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2"/>
    </row>
    <row r="16" spans="1:56" ht="15.75" customHeight="1" x14ac:dyDescent="0.25">
      <c r="A16" s="181"/>
      <c r="B16" s="146"/>
      <c r="C16" s="146"/>
      <c r="D16" s="146"/>
      <c r="E16" s="146"/>
      <c r="F16" s="146"/>
      <c r="G16" s="147"/>
      <c r="H16" s="128" t="s">
        <v>52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131" t="s">
        <v>53</v>
      </c>
      <c r="V16" s="129"/>
      <c r="W16" s="129"/>
      <c r="X16" s="129"/>
      <c r="Y16" s="129"/>
      <c r="Z16" s="129"/>
      <c r="AA16" s="129"/>
      <c r="AB16" s="129"/>
      <c r="AC16" s="129"/>
      <c r="AD16" s="130"/>
      <c r="AE16" s="131" t="s">
        <v>54</v>
      </c>
      <c r="AF16" s="129"/>
      <c r="AG16" s="129"/>
      <c r="AH16" s="129"/>
      <c r="AI16" s="182" t="s">
        <v>97</v>
      </c>
      <c r="AJ16" s="183" t="s">
        <v>98</v>
      </c>
      <c r="AK16" s="183" t="s">
        <v>96</v>
      </c>
      <c r="AL16" s="184" t="s">
        <v>99</v>
      </c>
      <c r="AM16" s="185" t="s">
        <v>104</v>
      </c>
      <c r="AN16" s="186" t="s">
        <v>105</v>
      </c>
      <c r="AO16" s="186" t="s">
        <v>106</v>
      </c>
      <c r="AP16" s="186" t="s">
        <v>108</v>
      </c>
      <c r="AQ16" s="186" t="s">
        <v>107</v>
      </c>
      <c r="AR16" s="187" t="s">
        <v>108</v>
      </c>
      <c r="AS16" s="130" t="s">
        <v>1</v>
      </c>
      <c r="AT16" s="183" t="s">
        <v>61</v>
      </c>
      <c r="AU16" s="188" t="s">
        <v>65</v>
      </c>
      <c r="AV16" s="188"/>
      <c r="AW16" s="188"/>
      <c r="AX16" s="188" t="s">
        <v>68</v>
      </c>
      <c r="AY16" s="188"/>
      <c r="AZ16" s="183" t="s">
        <v>69</v>
      </c>
      <c r="BA16" s="183" t="s">
        <v>169</v>
      </c>
      <c r="BB16" s="188" t="s">
        <v>72</v>
      </c>
      <c r="BC16" s="188"/>
      <c r="BD16" s="189"/>
    </row>
    <row r="17" spans="1:56" ht="38.25" x14ac:dyDescent="0.25">
      <c r="A17" s="181"/>
      <c r="B17" s="98" t="s">
        <v>6</v>
      </c>
      <c r="C17" s="190" t="s">
        <v>7</v>
      </c>
      <c r="D17" s="190" t="s">
        <v>0</v>
      </c>
      <c r="E17" s="190" t="s">
        <v>1</v>
      </c>
      <c r="F17" s="190" t="s">
        <v>2</v>
      </c>
      <c r="G17" s="191" t="s">
        <v>8</v>
      </c>
      <c r="H17" s="192" t="s">
        <v>9</v>
      </c>
      <c r="I17" s="190" t="s">
        <v>3</v>
      </c>
      <c r="J17" s="190" t="s">
        <v>20</v>
      </c>
      <c r="K17" s="190" t="s">
        <v>10</v>
      </c>
      <c r="L17" s="190" t="s">
        <v>49</v>
      </c>
      <c r="M17" s="190" t="s">
        <v>15</v>
      </c>
      <c r="N17" s="190" t="s">
        <v>14</v>
      </c>
      <c r="O17" s="190" t="s">
        <v>13</v>
      </c>
      <c r="P17" s="190" t="s">
        <v>4</v>
      </c>
      <c r="Q17" s="190" t="s">
        <v>94</v>
      </c>
      <c r="R17" s="190" t="s">
        <v>56</v>
      </c>
      <c r="S17" s="190" t="s">
        <v>57</v>
      </c>
      <c r="T17" s="190" t="s">
        <v>5</v>
      </c>
      <c r="U17" s="190" t="s">
        <v>11</v>
      </c>
      <c r="V17" s="190" t="s">
        <v>10</v>
      </c>
      <c r="W17" s="190" t="s">
        <v>15</v>
      </c>
      <c r="X17" s="190" t="s">
        <v>12</v>
      </c>
      <c r="Y17" s="190" t="s">
        <v>14</v>
      </c>
      <c r="Z17" s="190" t="s">
        <v>13</v>
      </c>
      <c r="AA17" s="190" t="s">
        <v>16</v>
      </c>
      <c r="AB17" s="190" t="s">
        <v>17</v>
      </c>
      <c r="AC17" s="190" t="s">
        <v>18</v>
      </c>
      <c r="AD17" s="190" t="s">
        <v>19</v>
      </c>
      <c r="AE17" s="190" t="s">
        <v>23</v>
      </c>
      <c r="AF17" s="190" t="s">
        <v>167</v>
      </c>
      <c r="AG17" s="190" t="s">
        <v>168</v>
      </c>
      <c r="AH17" s="96" t="s">
        <v>21</v>
      </c>
      <c r="AI17" s="182"/>
      <c r="AJ17" s="183"/>
      <c r="AK17" s="183"/>
      <c r="AL17" s="184"/>
      <c r="AM17" s="193"/>
      <c r="AN17" s="194"/>
      <c r="AO17" s="194"/>
      <c r="AP17" s="194"/>
      <c r="AQ17" s="194"/>
      <c r="AR17" s="195"/>
      <c r="AS17" s="130"/>
      <c r="AT17" s="183"/>
      <c r="AU17" s="196" t="s">
        <v>62</v>
      </c>
      <c r="AV17" s="196" t="s">
        <v>63</v>
      </c>
      <c r="AW17" s="196" t="s">
        <v>64</v>
      </c>
      <c r="AX17" s="196" t="s">
        <v>66</v>
      </c>
      <c r="AY17" s="190" t="s">
        <v>67</v>
      </c>
      <c r="AZ17" s="183"/>
      <c r="BA17" s="183"/>
      <c r="BB17" s="196" t="s">
        <v>62</v>
      </c>
      <c r="BC17" s="196" t="s">
        <v>71</v>
      </c>
      <c r="BD17" s="197" t="s">
        <v>70</v>
      </c>
    </row>
    <row r="18" spans="1:56" ht="15.75" thickBot="1" x14ac:dyDescent="0.3">
      <c r="A18" s="198"/>
      <c r="B18" s="247" t="s">
        <v>24</v>
      </c>
      <c r="C18" s="200" t="s">
        <v>25</v>
      </c>
      <c r="D18" s="201" t="s">
        <v>48</v>
      </c>
      <c r="E18" s="200" t="s">
        <v>26</v>
      </c>
      <c r="F18" s="200" t="s">
        <v>27</v>
      </c>
      <c r="G18" s="202" t="s">
        <v>28</v>
      </c>
      <c r="H18" s="203" t="s">
        <v>29</v>
      </c>
      <c r="I18" s="200" t="s">
        <v>30</v>
      </c>
      <c r="J18" s="200" t="s">
        <v>31</v>
      </c>
      <c r="K18" s="200" t="s">
        <v>32</v>
      </c>
      <c r="L18" s="204" t="s">
        <v>33</v>
      </c>
      <c r="M18" s="200" t="s">
        <v>34</v>
      </c>
      <c r="N18" s="200" t="s">
        <v>35</v>
      </c>
      <c r="O18" s="200" t="s">
        <v>36</v>
      </c>
      <c r="P18" s="200" t="s">
        <v>37</v>
      </c>
      <c r="Q18" s="200" t="s">
        <v>38</v>
      </c>
      <c r="R18" s="200" t="s">
        <v>39</v>
      </c>
      <c r="S18" s="200" t="s">
        <v>50</v>
      </c>
      <c r="T18" s="200" t="s">
        <v>40</v>
      </c>
      <c r="U18" s="200" t="s">
        <v>58</v>
      </c>
      <c r="V18" s="200" t="s">
        <v>41</v>
      </c>
      <c r="W18" s="200" t="s">
        <v>42</v>
      </c>
      <c r="X18" s="200" t="s">
        <v>43</v>
      </c>
      <c r="Y18" s="200" t="s">
        <v>44</v>
      </c>
      <c r="Z18" s="200" t="s">
        <v>45</v>
      </c>
      <c r="AA18" s="200" t="s">
        <v>46</v>
      </c>
      <c r="AB18" s="200" t="s">
        <v>59</v>
      </c>
      <c r="AC18" s="200" t="s">
        <v>47</v>
      </c>
      <c r="AD18" s="200" t="s">
        <v>87</v>
      </c>
      <c r="AE18" s="200" t="s">
        <v>90</v>
      </c>
      <c r="AF18" s="200" t="s">
        <v>60</v>
      </c>
      <c r="AG18" s="205" t="s">
        <v>88</v>
      </c>
      <c r="AH18" s="246" t="s">
        <v>91</v>
      </c>
      <c r="AI18" s="199" t="s">
        <v>73</v>
      </c>
      <c r="AJ18" s="247" t="s">
        <v>74</v>
      </c>
      <c r="AK18" s="247" t="s">
        <v>75</v>
      </c>
      <c r="AL18" s="248" t="s">
        <v>76</v>
      </c>
      <c r="AM18" s="249" t="s">
        <v>77</v>
      </c>
      <c r="AN18" s="250" t="s">
        <v>78</v>
      </c>
      <c r="AO18" s="250" t="s">
        <v>79</v>
      </c>
      <c r="AP18" s="250" t="s">
        <v>80</v>
      </c>
      <c r="AQ18" s="250" t="s">
        <v>81</v>
      </c>
      <c r="AR18" s="251" t="s">
        <v>82</v>
      </c>
      <c r="AS18" s="252" t="s">
        <v>83</v>
      </c>
      <c r="AT18" s="250" t="s">
        <v>89</v>
      </c>
      <c r="AU18" s="250" t="s">
        <v>100</v>
      </c>
      <c r="AV18" s="250" t="s">
        <v>101</v>
      </c>
      <c r="AW18" s="251" t="s">
        <v>102</v>
      </c>
      <c r="AX18" s="251" t="s">
        <v>109</v>
      </c>
      <c r="AY18" s="251" t="s">
        <v>103</v>
      </c>
      <c r="AZ18" s="250" t="s">
        <v>110</v>
      </c>
      <c r="BA18" s="250" t="s">
        <v>111</v>
      </c>
      <c r="BB18" s="250" t="s">
        <v>112</v>
      </c>
      <c r="BC18" s="251" t="s">
        <v>113</v>
      </c>
      <c r="BD18" s="251" t="s">
        <v>114</v>
      </c>
    </row>
    <row r="19" spans="1:56" ht="24.75" customHeight="1" x14ac:dyDescent="0.25">
      <c r="A19" s="211">
        <v>1</v>
      </c>
      <c r="B19" s="210" t="s">
        <v>127</v>
      </c>
      <c r="C19" s="106" t="s">
        <v>144</v>
      </c>
      <c r="D19" s="106" t="s">
        <v>122</v>
      </c>
      <c r="E19" s="106" t="s">
        <v>117</v>
      </c>
      <c r="F19" s="206" t="s">
        <v>128</v>
      </c>
      <c r="G19" s="107">
        <v>10756</v>
      </c>
      <c r="H19" s="108" t="s">
        <v>131</v>
      </c>
      <c r="I19" s="208" t="s">
        <v>132</v>
      </c>
      <c r="J19" s="106" t="s">
        <v>145</v>
      </c>
      <c r="K19" s="133">
        <v>41085</v>
      </c>
      <c r="L19" s="139">
        <v>2219816.8199999998</v>
      </c>
      <c r="M19" s="107">
        <v>10842</v>
      </c>
      <c r="N19" s="133">
        <v>41091</v>
      </c>
      <c r="O19" s="133">
        <v>41274</v>
      </c>
      <c r="P19" s="108" t="s">
        <v>133</v>
      </c>
      <c r="Q19" s="106"/>
      <c r="R19" s="106"/>
      <c r="S19" s="106"/>
      <c r="T19" s="106" t="s">
        <v>125</v>
      </c>
      <c r="U19" s="105"/>
      <c r="V19" s="94"/>
      <c r="W19" s="94"/>
      <c r="X19" s="105"/>
      <c r="Y19" s="94"/>
      <c r="Z19" s="94"/>
      <c r="AA19" s="94"/>
      <c r="AB19" s="94"/>
      <c r="AC19" s="237"/>
      <c r="AD19" s="94"/>
      <c r="AE19" s="104"/>
      <c r="AF19" s="65">
        <v>745921.92</v>
      </c>
      <c r="AG19" s="66"/>
      <c r="AH19" s="67">
        <f>AF19+AG19</f>
        <v>745921.92</v>
      </c>
      <c r="AI19" s="238"/>
      <c r="AJ19" s="239"/>
      <c r="AK19" s="240"/>
      <c r="AL19" s="241"/>
      <c r="AM19" s="242"/>
      <c r="AN19" s="242"/>
      <c r="AO19" s="243"/>
      <c r="AP19" s="244"/>
      <c r="AQ19" s="243"/>
      <c r="AR19" s="244"/>
      <c r="AS19" s="94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</row>
    <row r="20" spans="1:56" ht="24.75" customHeight="1" x14ac:dyDescent="0.25">
      <c r="A20" s="211"/>
      <c r="B20" s="142"/>
      <c r="C20" s="136"/>
      <c r="D20" s="136"/>
      <c r="E20" s="136"/>
      <c r="F20" s="207"/>
      <c r="G20" s="134"/>
      <c r="H20" s="135"/>
      <c r="I20" s="209"/>
      <c r="J20" s="136"/>
      <c r="K20" s="137"/>
      <c r="L20" s="230"/>
      <c r="M20" s="134"/>
      <c r="N20" s="137"/>
      <c r="O20" s="137"/>
      <c r="P20" s="135"/>
      <c r="Q20" s="136"/>
      <c r="R20" s="136"/>
      <c r="S20" s="136"/>
      <c r="T20" s="136"/>
      <c r="U20" s="57" t="s">
        <v>124</v>
      </c>
      <c r="V20" s="58">
        <v>41096</v>
      </c>
      <c r="W20" s="59">
        <v>10856</v>
      </c>
      <c r="X20" s="57" t="s">
        <v>166</v>
      </c>
      <c r="Y20" s="58">
        <v>41099</v>
      </c>
      <c r="Z20" s="58">
        <v>41274</v>
      </c>
      <c r="AA20" s="60">
        <f>AC20/L19</f>
        <v>2.5981607797710086E-2</v>
      </c>
      <c r="AB20" s="234"/>
      <c r="AC20" s="61">
        <v>57674.41</v>
      </c>
      <c r="AD20" s="61"/>
      <c r="AE20" s="62">
        <f>AC20+L19</f>
        <v>2277491.23</v>
      </c>
      <c r="AF20" s="231"/>
      <c r="AG20" s="232"/>
      <c r="AH20" s="233"/>
      <c r="AI20" s="50"/>
      <c r="AJ20" s="51"/>
      <c r="AK20" s="52"/>
      <c r="AL20" s="53"/>
      <c r="AM20" s="54"/>
      <c r="AN20" s="54"/>
      <c r="AO20" s="55"/>
      <c r="AP20" s="56"/>
      <c r="AQ20" s="55"/>
      <c r="AR20" s="56"/>
      <c r="AS20" s="92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</row>
    <row r="21" spans="1:56" ht="24.75" customHeight="1" x14ac:dyDescent="0.25">
      <c r="A21" s="211"/>
      <c r="B21" s="142"/>
      <c r="C21" s="136"/>
      <c r="D21" s="136"/>
      <c r="E21" s="136"/>
      <c r="F21" s="207"/>
      <c r="G21" s="134"/>
      <c r="H21" s="135"/>
      <c r="I21" s="209"/>
      <c r="J21" s="136"/>
      <c r="K21" s="137"/>
      <c r="L21" s="230"/>
      <c r="M21" s="134"/>
      <c r="N21" s="137"/>
      <c r="O21" s="137"/>
      <c r="P21" s="135"/>
      <c r="Q21" s="136"/>
      <c r="R21" s="136"/>
      <c r="S21" s="136"/>
      <c r="T21" s="136"/>
      <c r="U21" s="57" t="s">
        <v>118</v>
      </c>
      <c r="V21" s="58">
        <v>41107</v>
      </c>
      <c r="W21" s="59">
        <v>10857</v>
      </c>
      <c r="X21" s="57" t="s">
        <v>166</v>
      </c>
      <c r="Y21" s="58">
        <v>41108</v>
      </c>
      <c r="Z21" s="58">
        <v>41274</v>
      </c>
      <c r="AA21" s="60">
        <f>AC21/AE20</f>
        <v>8.0144150544105494E-3</v>
      </c>
      <c r="AB21" s="60"/>
      <c r="AC21" s="61">
        <v>18252.759999999998</v>
      </c>
      <c r="AD21" s="61"/>
      <c r="AE21" s="62">
        <f>AC21+AE20</f>
        <v>2295743.9899999998</v>
      </c>
      <c r="AF21" s="231"/>
      <c r="AG21" s="232"/>
      <c r="AH21" s="233"/>
      <c r="AI21" s="50"/>
      <c r="AJ21" s="51"/>
      <c r="AK21" s="52"/>
      <c r="AL21" s="53"/>
      <c r="AM21" s="54"/>
      <c r="AN21" s="54"/>
      <c r="AO21" s="55"/>
      <c r="AP21" s="56"/>
      <c r="AQ21" s="55"/>
      <c r="AR21" s="56"/>
      <c r="AS21" s="92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</row>
    <row r="22" spans="1:56" ht="24.75" customHeight="1" x14ac:dyDescent="0.25">
      <c r="A22" s="211"/>
      <c r="B22" s="142"/>
      <c r="C22" s="136"/>
      <c r="D22" s="136"/>
      <c r="E22" s="136"/>
      <c r="F22" s="207"/>
      <c r="G22" s="134"/>
      <c r="H22" s="135"/>
      <c r="I22" s="209"/>
      <c r="J22" s="136"/>
      <c r="K22" s="137"/>
      <c r="L22" s="230"/>
      <c r="M22" s="134"/>
      <c r="N22" s="137"/>
      <c r="O22" s="137"/>
      <c r="P22" s="135"/>
      <c r="Q22" s="136"/>
      <c r="R22" s="136"/>
      <c r="S22" s="136"/>
      <c r="T22" s="136"/>
      <c r="U22" s="57" t="s">
        <v>119</v>
      </c>
      <c r="V22" s="58">
        <v>41253</v>
      </c>
      <c r="W22" s="59">
        <v>10951</v>
      </c>
      <c r="X22" s="57" t="s">
        <v>155</v>
      </c>
      <c r="Y22" s="58">
        <v>41275</v>
      </c>
      <c r="Z22" s="58">
        <v>41639</v>
      </c>
      <c r="AA22" s="60"/>
      <c r="AB22" s="63"/>
      <c r="AC22" s="64">
        <f>6896088.35-2295743.99</f>
        <v>4600344.3599999994</v>
      </c>
      <c r="AD22" s="61"/>
      <c r="AE22" s="62">
        <f>AE21+AC22</f>
        <v>6896088.3499999996</v>
      </c>
      <c r="AF22" s="231"/>
      <c r="AG22" s="232"/>
      <c r="AH22" s="233"/>
      <c r="AI22" s="50"/>
      <c r="AJ22" s="51"/>
      <c r="AK22" s="52"/>
      <c r="AL22" s="53"/>
      <c r="AM22" s="54"/>
      <c r="AN22" s="54"/>
      <c r="AO22" s="55"/>
      <c r="AP22" s="56"/>
      <c r="AQ22" s="55"/>
      <c r="AR22" s="56"/>
      <c r="AS22" s="92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</row>
    <row r="23" spans="1:56" ht="24.75" customHeight="1" x14ac:dyDescent="0.25">
      <c r="A23" s="211"/>
      <c r="B23" s="142"/>
      <c r="C23" s="136"/>
      <c r="D23" s="136"/>
      <c r="E23" s="136"/>
      <c r="F23" s="207"/>
      <c r="G23" s="134"/>
      <c r="H23" s="135"/>
      <c r="I23" s="209"/>
      <c r="J23" s="136"/>
      <c r="K23" s="137"/>
      <c r="L23" s="230"/>
      <c r="M23" s="134"/>
      <c r="N23" s="137"/>
      <c r="O23" s="137"/>
      <c r="P23" s="135"/>
      <c r="Q23" s="136"/>
      <c r="R23" s="136"/>
      <c r="S23" s="136"/>
      <c r="T23" s="136"/>
      <c r="U23" s="57" t="s">
        <v>130</v>
      </c>
      <c r="V23" s="58">
        <v>41521</v>
      </c>
      <c r="W23" s="59">
        <v>11502</v>
      </c>
      <c r="X23" s="57" t="s">
        <v>153</v>
      </c>
      <c r="Y23" s="58">
        <v>41275</v>
      </c>
      <c r="Z23" s="58">
        <v>41639</v>
      </c>
      <c r="AA23" s="60">
        <f>AC23/(383362.03*12)</f>
        <v>6.3574112525784918E-2</v>
      </c>
      <c r="AB23" s="234"/>
      <c r="AC23" s="61">
        <v>292462.81</v>
      </c>
      <c r="AD23" s="61"/>
      <c r="AE23" s="62">
        <f>AE22+AC23</f>
        <v>7188551.1599999992</v>
      </c>
      <c r="AF23" s="231"/>
      <c r="AG23" s="232"/>
      <c r="AH23" s="233"/>
      <c r="AI23" s="50"/>
      <c r="AJ23" s="51"/>
      <c r="AK23" s="52"/>
      <c r="AL23" s="53"/>
      <c r="AM23" s="54"/>
      <c r="AN23" s="54"/>
      <c r="AO23" s="55"/>
      <c r="AP23" s="56"/>
      <c r="AQ23" s="55"/>
      <c r="AR23" s="56"/>
      <c r="AS23" s="92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</row>
    <row r="24" spans="1:56" ht="24.75" customHeight="1" x14ac:dyDescent="0.25">
      <c r="A24" s="211"/>
      <c r="B24" s="142"/>
      <c r="C24" s="136"/>
      <c r="D24" s="136"/>
      <c r="E24" s="136"/>
      <c r="F24" s="207"/>
      <c r="G24" s="134"/>
      <c r="H24" s="135"/>
      <c r="I24" s="209"/>
      <c r="J24" s="136"/>
      <c r="K24" s="137"/>
      <c r="L24" s="230"/>
      <c r="M24" s="134"/>
      <c r="N24" s="137"/>
      <c r="O24" s="137"/>
      <c r="P24" s="135"/>
      <c r="Q24" s="136"/>
      <c r="R24" s="136"/>
      <c r="S24" s="136"/>
      <c r="T24" s="136"/>
      <c r="U24" s="57" t="s">
        <v>121</v>
      </c>
      <c r="V24" s="58">
        <v>41631</v>
      </c>
      <c r="W24" s="59">
        <v>11513</v>
      </c>
      <c r="X24" s="57" t="s">
        <v>155</v>
      </c>
      <c r="Y24" s="58">
        <v>41640</v>
      </c>
      <c r="Z24" s="58">
        <v>42004</v>
      </c>
      <c r="AA24" s="60"/>
      <c r="AB24" s="63"/>
      <c r="AC24" s="64"/>
      <c r="AD24" s="61"/>
      <c r="AE24" s="62"/>
      <c r="AF24" s="231"/>
      <c r="AG24" s="232"/>
      <c r="AH24" s="233"/>
      <c r="AI24" s="50"/>
      <c r="AJ24" s="51"/>
      <c r="AK24" s="52"/>
      <c r="AL24" s="53"/>
      <c r="AM24" s="54"/>
      <c r="AN24" s="54"/>
      <c r="AO24" s="55"/>
      <c r="AP24" s="56"/>
      <c r="AQ24" s="55"/>
      <c r="AR24" s="56"/>
      <c r="AS24" s="92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</row>
    <row r="25" spans="1:56" ht="24.75" customHeight="1" x14ac:dyDescent="0.25">
      <c r="A25" s="211"/>
      <c r="B25" s="142"/>
      <c r="C25" s="136"/>
      <c r="D25" s="136"/>
      <c r="E25" s="136"/>
      <c r="F25" s="207"/>
      <c r="G25" s="134"/>
      <c r="H25" s="135"/>
      <c r="I25" s="209"/>
      <c r="J25" s="136"/>
      <c r="K25" s="137"/>
      <c r="L25" s="230"/>
      <c r="M25" s="134"/>
      <c r="N25" s="137"/>
      <c r="O25" s="137"/>
      <c r="P25" s="135"/>
      <c r="Q25" s="136"/>
      <c r="R25" s="136"/>
      <c r="S25" s="136"/>
      <c r="T25" s="136"/>
      <c r="U25" s="57" t="s">
        <v>129</v>
      </c>
      <c r="V25" s="58">
        <v>41791</v>
      </c>
      <c r="W25" s="59">
        <v>11513</v>
      </c>
      <c r="X25" s="57" t="s">
        <v>134</v>
      </c>
      <c r="Y25" s="58">
        <v>41640</v>
      </c>
      <c r="Z25" s="58">
        <v>42004</v>
      </c>
      <c r="AA25" s="60">
        <f>AC25/AE23</f>
        <v>1.2462004930629164E-2</v>
      </c>
      <c r="AB25" s="60"/>
      <c r="AC25" s="61">
        <v>89583.76</v>
      </c>
      <c r="AD25" s="61"/>
      <c r="AE25" s="62">
        <f>AE23+AC25</f>
        <v>7278134.919999999</v>
      </c>
      <c r="AF25" s="231"/>
      <c r="AG25" s="232"/>
      <c r="AH25" s="233"/>
      <c r="AI25" s="50"/>
      <c r="AJ25" s="51"/>
      <c r="AK25" s="52"/>
      <c r="AL25" s="53"/>
      <c r="AM25" s="54"/>
      <c r="AN25" s="54"/>
      <c r="AO25" s="55"/>
      <c r="AP25" s="56"/>
      <c r="AQ25" s="55"/>
      <c r="AR25" s="56"/>
      <c r="AS25" s="92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</row>
    <row r="26" spans="1:56" ht="24.75" customHeight="1" x14ac:dyDescent="0.25">
      <c r="A26" s="211"/>
      <c r="B26" s="142"/>
      <c r="C26" s="136"/>
      <c r="D26" s="136"/>
      <c r="E26" s="136"/>
      <c r="F26" s="207"/>
      <c r="G26" s="134"/>
      <c r="H26" s="135"/>
      <c r="I26" s="209"/>
      <c r="J26" s="136"/>
      <c r="K26" s="137"/>
      <c r="L26" s="230"/>
      <c r="M26" s="134"/>
      <c r="N26" s="137"/>
      <c r="O26" s="137"/>
      <c r="P26" s="135"/>
      <c r="Q26" s="136"/>
      <c r="R26" s="136"/>
      <c r="S26" s="136"/>
      <c r="T26" s="136"/>
      <c r="U26" s="57" t="s">
        <v>152</v>
      </c>
      <c r="V26" s="58">
        <v>41791</v>
      </c>
      <c r="W26" s="59">
        <v>11513</v>
      </c>
      <c r="X26" s="57" t="s">
        <v>134</v>
      </c>
      <c r="Y26" s="58">
        <v>41640</v>
      </c>
      <c r="Z26" s="58">
        <v>42004</v>
      </c>
      <c r="AA26" s="60">
        <f>AC26/AE25</f>
        <v>1.0047848906873523E-3</v>
      </c>
      <c r="AB26" s="63"/>
      <c r="AC26" s="61">
        <v>7312.96</v>
      </c>
      <c r="AD26" s="61"/>
      <c r="AE26" s="62">
        <f>AE25+AC26</f>
        <v>7285447.879999999</v>
      </c>
      <c r="AF26" s="231"/>
      <c r="AG26" s="232"/>
      <c r="AH26" s="233"/>
      <c r="AI26" s="50"/>
      <c r="AJ26" s="51"/>
      <c r="AK26" s="52"/>
      <c r="AL26" s="53"/>
      <c r="AM26" s="54"/>
      <c r="AN26" s="54"/>
      <c r="AO26" s="55"/>
      <c r="AP26" s="56"/>
      <c r="AQ26" s="55"/>
      <c r="AR26" s="56"/>
      <c r="AS26" s="92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</row>
    <row r="27" spans="1:56" ht="24.75" customHeight="1" x14ac:dyDescent="0.25">
      <c r="A27" s="212"/>
      <c r="B27" s="142"/>
      <c r="C27" s="136"/>
      <c r="D27" s="136"/>
      <c r="E27" s="136"/>
      <c r="F27" s="207"/>
      <c r="G27" s="134"/>
      <c r="H27" s="135"/>
      <c r="I27" s="209"/>
      <c r="J27" s="136"/>
      <c r="K27" s="137"/>
      <c r="L27" s="230"/>
      <c r="M27" s="99"/>
      <c r="N27" s="100"/>
      <c r="O27" s="100"/>
      <c r="P27" s="95"/>
      <c r="Q27" s="92"/>
      <c r="R27" s="92"/>
      <c r="S27" s="92"/>
      <c r="T27" s="92"/>
      <c r="U27" s="57" t="s">
        <v>171</v>
      </c>
      <c r="V27" s="58">
        <v>42054</v>
      </c>
      <c r="W27" s="59">
        <v>11485</v>
      </c>
      <c r="X27" s="57" t="s">
        <v>155</v>
      </c>
      <c r="Y27" s="58">
        <v>42005</v>
      </c>
      <c r="Z27" s="58">
        <v>42369</v>
      </c>
      <c r="AA27" s="60"/>
      <c r="AB27" s="63"/>
      <c r="AC27" s="61"/>
      <c r="AD27" s="61"/>
      <c r="AE27" s="62"/>
      <c r="AF27" s="231"/>
      <c r="AG27" s="232"/>
      <c r="AH27" s="233"/>
      <c r="AI27" s="50"/>
      <c r="AJ27" s="51"/>
      <c r="AK27" s="52"/>
      <c r="AL27" s="53"/>
      <c r="AM27" s="54"/>
      <c r="AN27" s="54"/>
      <c r="AO27" s="55"/>
      <c r="AP27" s="56"/>
      <c r="AQ27" s="55"/>
      <c r="AR27" s="56"/>
      <c r="AS27" s="92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</row>
    <row r="28" spans="1:56" ht="24.75" customHeight="1" x14ac:dyDescent="0.25">
      <c r="A28" s="213">
        <v>2</v>
      </c>
      <c r="B28" s="142" t="s">
        <v>140</v>
      </c>
      <c r="C28" s="136" t="s">
        <v>146</v>
      </c>
      <c r="D28" s="136" t="s">
        <v>141</v>
      </c>
      <c r="E28" s="136" t="s">
        <v>117</v>
      </c>
      <c r="F28" s="207" t="s">
        <v>138</v>
      </c>
      <c r="G28" s="134">
        <v>10988</v>
      </c>
      <c r="H28" s="135" t="s">
        <v>142</v>
      </c>
      <c r="I28" s="209" t="s">
        <v>139</v>
      </c>
      <c r="J28" s="136" t="s">
        <v>143</v>
      </c>
      <c r="K28" s="137">
        <v>41445</v>
      </c>
      <c r="L28" s="138">
        <v>1929071.85</v>
      </c>
      <c r="M28" s="134">
        <v>11078</v>
      </c>
      <c r="N28" s="137">
        <v>41445</v>
      </c>
      <c r="O28" s="137">
        <v>41655</v>
      </c>
      <c r="P28" s="135" t="s">
        <v>133</v>
      </c>
      <c r="Q28" s="136"/>
      <c r="R28" s="136"/>
      <c r="S28" s="136"/>
      <c r="T28" s="136" t="s">
        <v>135</v>
      </c>
      <c r="U28" s="95"/>
      <c r="V28" s="92"/>
      <c r="W28" s="53"/>
      <c r="X28" s="95"/>
      <c r="Y28" s="92"/>
      <c r="Z28" s="92"/>
      <c r="AA28" s="92"/>
      <c r="AB28" s="92"/>
      <c r="AC28" s="68"/>
      <c r="AD28" s="101"/>
      <c r="AE28" s="103"/>
      <c r="AF28" s="86">
        <v>40000</v>
      </c>
      <c r="AG28" s="232"/>
      <c r="AH28" s="233">
        <f>AF28+AG28</f>
        <v>40000</v>
      </c>
      <c r="AI28" s="50"/>
      <c r="AJ28" s="51"/>
      <c r="AK28" s="52"/>
      <c r="AL28" s="53"/>
      <c r="AM28" s="54"/>
      <c r="AN28" s="54"/>
      <c r="AO28" s="55"/>
      <c r="AP28" s="56"/>
      <c r="AQ28" s="55"/>
      <c r="AR28" s="56"/>
      <c r="AS28" s="136" t="s">
        <v>150</v>
      </c>
      <c r="AT28" s="143" t="s">
        <v>149</v>
      </c>
      <c r="AU28" s="87">
        <v>41445</v>
      </c>
      <c r="AV28" s="87">
        <v>41655</v>
      </c>
      <c r="AW28" s="143">
        <v>29.58</v>
      </c>
      <c r="AX28" s="235" t="s">
        <v>154</v>
      </c>
      <c r="AY28" s="236">
        <v>41445</v>
      </c>
      <c r="AZ28" s="143" t="s">
        <v>147</v>
      </c>
      <c r="BA28" s="143" t="s">
        <v>148</v>
      </c>
      <c r="BB28" s="143"/>
      <c r="BC28" s="143"/>
      <c r="BD28" s="143"/>
    </row>
    <row r="29" spans="1:56" ht="24.75" customHeight="1" x14ac:dyDescent="0.25">
      <c r="A29" s="213"/>
      <c r="B29" s="142"/>
      <c r="C29" s="136"/>
      <c r="D29" s="136"/>
      <c r="E29" s="136"/>
      <c r="F29" s="207"/>
      <c r="G29" s="134"/>
      <c r="H29" s="135"/>
      <c r="I29" s="209"/>
      <c r="J29" s="136"/>
      <c r="K29" s="137"/>
      <c r="L29" s="138"/>
      <c r="M29" s="134"/>
      <c r="N29" s="137"/>
      <c r="O29" s="137"/>
      <c r="P29" s="135"/>
      <c r="Q29" s="136"/>
      <c r="R29" s="136"/>
      <c r="S29" s="136"/>
      <c r="T29" s="136"/>
      <c r="U29" s="71" t="s">
        <v>123</v>
      </c>
      <c r="V29" s="100">
        <v>41584</v>
      </c>
      <c r="W29" s="99">
        <v>11180</v>
      </c>
      <c r="X29" s="95" t="s">
        <v>161</v>
      </c>
      <c r="Y29" s="100">
        <v>41655</v>
      </c>
      <c r="Z29" s="100">
        <v>41806</v>
      </c>
      <c r="AA29" s="100"/>
      <c r="AB29" s="92"/>
      <c r="AC29" s="101"/>
      <c r="AD29" s="101"/>
      <c r="AE29" s="103"/>
      <c r="AF29" s="86"/>
      <c r="AG29" s="232"/>
      <c r="AH29" s="233"/>
      <c r="AI29" s="50"/>
      <c r="AJ29" s="51"/>
      <c r="AK29" s="52"/>
      <c r="AL29" s="53"/>
      <c r="AM29" s="54"/>
      <c r="AN29" s="54"/>
      <c r="AO29" s="55"/>
      <c r="AP29" s="56"/>
      <c r="AQ29" s="55"/>
      <c r="AR29" s="56"/>
      <c r="AS29" s="136"/>
      <c r="AT29" s="143"/>
      <c r="AU29" s="87"/>
      <c r="AV29" s="87"/>
      <c r="AW29" s="143"/>
      <c r="AX29" s="235"/>
      <c r="AY29" s="236"/>
      <c r="AZ29" s="143"/>
      <c r="BA29" s="143"/>
      <c r="BB29" s="143"/>
      <c r="BC29" s="143"/>
      <c r="BD29" s="143"/>
    </row>
    <row r="30" spans="1:56" ht="24.75" customHeight="1" x14ac:dyDescent="0.25">
      <c r="A30" s="213"/>
      <c r="B30" s="142"/>
      <c r="C30" s="136"/>
      <c r="D30" s="136"/>
      <c r="E30" s="136"/>
      <c r="F30" s="207"/>
      <c r="G30" s="134"/>
      <c r="H30" s="135"/>
      <c r="I30" s="209"/>
      <c r="J30" s="136"/>
      <c r="K30" s="137"/>
      <c r="L30" s="138"/>
      <c r="M30" s="134"/>
      <c r="N30" s="137"/>
      <c r="O30" s="137"/>
      <c r="P30" s="135"/>
      <c r="Q30" s="136"/>
      <c r="R30" s="136"/>
      <c r="S30" s="136"/>
      <c r="T30" s="136"/>
      <c r="U30" s="71" t="s">
        <v>156</v>
      </c>
      <c r="V30" s="100">
        <v>41599</v>
      </c>
      <c r="W30" s="99">
        <v>11367</v>
      </c>
      <c r="X30" s="95" t="s">
        <v>157</v>
      </c>
      <c r="Y30" s="100"/>
      <c r="Z30" s="100"/>
      <c r="AA30" s="92"/>
      <c r="AB30" s="92"/>
      <c r="AC30" s="101"/>
      <c r="AD30" s="101"/>
      <c r="AE30" s="103"/>
      <c r="AF30" s="86"/>
      <c r="AG30" s="232"/>
      <c r="AH30" s="233"/>
      <c r="AI30" s="50"/>
      <c r="AJ30" s="51"/>
      <c r="AK30" s="52"/>
      <c r="AL30" s="53"/>
      <c r="AM30" s="54"/>
      <c r="AN30" s="54"/>
      <c r="AO30" s="55"/>
      <c r="AP30" s="56"/>
      <c r="AQ30" s="55"/>
      <c r="AR30" s="56"/>
      <c r="AS30" s="136"/>
      <c r="AT30" s="143"/>
      <c r="AU30" s="87"/>
      <c r="AV30" s="87"/>
      <c r="AW30" s="143"/>
      <c r="AX30" s="235"/>
      <c r="AY30" s="236"/>
      <c r="AZ30" s="143"/>
      <c r="BA30" s="143"/>
      <c r="BB30" s="143"/>
      <c r="BC30" s="143"/>
      <c r="BD30" s="143"/>
    </row>
    <row r="31" spans="1:56" ht="24.75" customHeight="1" x14ac:dyDescent="0.25">
      <c r="A31" s="213"/>
      <c r="B31" s="142"/>
      <c r="C31" s="136"/>
      <c r="D31" s="136"/>
      <c r="E31" s="136"/>
      <c r="F31" s="207"/>
      <c r="G31" s="134"/>
      <c r="H31" s="135"/>
      <c r="I31" s="209"/>
      <c r="J31" s="136"/>
      <c r="K31" s="137"/>
      <c r="L31" s="138"/>
      <c r="M31" s="134"/>
      <c r="N31" s="137"/>
      <c r="O31" s="137"/>
      <c r="P31" s="135"/>
      <c r="Q31" s="136"/>
      <c r="R31" s="136"/>
      <c r="S31" s="136"/>
      <c r="T31" s="136"/>
      <c r="U31" s="71" t="s">
        <v>158</v>
      </c>
      <c r="V31" s="100">
        <v>41625</v>
      </c>
      <c r="W31" s="99">
        <v>11367</v>
      </c>
      <c r="X31" s="95" t="s">
        <v>157</v>
      </c>
      <c r="Y31" s="100"/>
      <c r="Z31" s="100"/>
      <c r="AA31" s="92"/>
      <c r="AB31" s="92"/>
      <c r="AC31" s="101"/>
      <c r="AD31" s="101"/>
      <c r="AE31" s="103"/>
      <c r="AF31" s="86"/>
      <c r="AG31" s="232"/>
      <c r="AH31" s="233"/>
      <c r="AI31" s="50"/>
      <c r="AJ31" s="51"/>
      <c r="AK31" s="52"/>
      <c r="AL31" s="53"/>
      <c r="AM31" s="54"/>
      <c r="AN31" s="54"/>
      <c r="AO31" s="55"/>
      <c r="AP31" s="56"/>
      <c r="AQ31" s="55"/>
      <c r="AR31" s="56"/>
      <c r="AS31" s="136"/>
      <c r="AT31" s="143"/>
      <c r="AU31" s="87"/>
      <c r="AV31" s="87"/>
      <c r="AW31" s="143"/>
      <c r="AX31" s="235"/>
      <c r="AY31" s="236"/>
      <c r="AZ31" s="143"/>
      <c r="BA31" s="143"/>
      <c r="BB31" s="143"/>
      <c r="BC31" s="143"/>
      <c r="BD31" s="143"/>
    </row>
    <row r="32" spans="1:56" ht="24.75" customHeight="1" x14ac:dyDescent="0.25">
      <c r="A32" s="213"/>
      <c r="B32" s="142"/>
      <c r="C32" s="136"/>
      <c r="D32" s="136"/>
      <c r="E32" s="136"/>
      <c r="F32" s="207"/>
      <c r="G32" s="134"/>
      <c r="H32" s="135"/>
      <c r="I32" s="209"/>
      <c r="J32" s="136"/>
      <c r="K32" s="137"/>
      <c r="L32" s="138"/>
      <c r="M32" s="134"/>
      <c r="N32" s="137"/>
      <c r="O32" s="137"/>
      <c r="P32" s="135"/>
      <c r="Q32" s="136"/>
      <c r="R32" s="136"/>
      <c r="S32" s="136"/>
      <c r="T32" s="136"/>
      <c r="U32" s="71" t="s">
        <v>118</v>
      </c>
      <c r="V32" s="56">
        <v>41631</v>
      </c>
      <c r="W32" s="99">
        <v>11209</v>
      </c>
      <c r="X32" s="95" t="s">
        <v>126</v>
      </c>
      <c r="Y32" s="56"/>
      <c r="Z32" s="56"/>
      <c r="AA32" s="72">
        <f>AC32/L28</f>
        <v>2.2339572266320717E-2</v>
      </c>
      <c r="AB32" s="92"/>
      <c r="AC32" s="73">
        <v>43094.64</v>
      </c>
      <c r="AD32" s="101"/>
      <c r="AE32" s="123">
        <f>AC32+L28</f>
        <v>1972166.49</v>
      </c>
      <c r="AF32" s="86"/>
      <c r="AG32" s="232"/>
      <c r="AH32" s="233"/>
      <c r="AI32" s="50"/>
      <c r="AJ32" s="51"/>
      <c r="AK32" s="52"/>
      <c r="AL32" s="53"/>
      <c r="AM32" s="54"/>
      <c r="AN32" s="54"/>
      <c r="AO32" s="55"/>
      <c r="AP32" s="56"/>
      <c r="AQ32" s="55"/>
      <c r="AR32" s="56"/>
      <c r="AS32" s="136"/>
      <c r="AT32" s="143"/>
      <c r="AU32" s="87"/>
      <c r="AV32" s="87"/>
      <c r="AW32" s="143"/>
      <c r="AX32" s="235"/>
      <c r="AY32" s="236"/>
      <c r="AZ32" s="143"/>
      <c r="BA32" s="143"/>
      <c r="BB32" s="143"/>
      <c r="BC32" s="143"/>
      <c r="BD32" s="143"/>
    </row>
    <row r="33" spans="1:62" ht="24.75" customHeight="1" x14ac:dyDescent="0.25">
      <c r="A33" s="213"/>
      <c r="B33" s="142"/>
      <c r="C33" s="136"/>
      <c r="D33" s="136"/>
      <c r="E33" s="136"/>
      <c r="F33" s="207"/>
      <c r="G33" s="134"/>
      <c r="H33" s="135"/>
      <c r="I33" s="209"/>
      <c r="J33" s="136"/>
      <c r="K33" s="137"/>
      <c r="L33" s="138"/>
      <c r="M33" s="134"/>
      <c r="N33" s="137"/>
      <c r="O33" s="137"/>
      <c r="P33" s="135"/>
      <c r="Q33" s="136"/>
      <c r="R33" s="136"/>
      <c r="S33" s="136"/>
      <c r="T33" s="136"/>
      <c r="U33" s="74" t="s">
        <v>119</v>
      </c>
      <c r="V33" s="56">
        <v>41743</v>
      </c>
      <c r="W33" s="99">
        <v>11500</v>
      </c>
      <c r="X33" s="95" t="s">
        <v>165</v>
      </c>
      <c r="Y33" s="56">
        <v>41806</v>
      </c>
      <c r="Z33" s="56">
        <v>42016</v>
      </c>
      <c r="AA33" s="92"/>
      <c r="AB33" s="92"/>
      <c r="AC33" s="73"/>
      <c r="AD33" s="101"/>
      <c r="AE33" s="123"/>
      <c r="AF33" s="86"/>
      <c r="AG33" s="232"/>
      <c r="AH33" s="233"/>
      <c r="AI33" s="50"/>
      <c r="AJ33" s="51"/>
      <c r="AK33" s="52"/>
      <c r="AL33" s="53"/>
      <c r="AM33" s="54"/>
      <c r="AN33" s="54"/>
      <c r="AO33" s="55"/>
      <c r="AP33" s="56"/>
      <c r="AQ33" s="55"/>
      <c r="AR33" s="56"/>
      <c r="AS33" s="136"/>
      <c r="AT33" s="143"/>
      <c r="AU33" s="87"/>
      <c r="AV33" s="87"/>
      <c r="AW33" s="143"/>
      <c r="AX33" s="235"/>
      <c r="AY33" s="236"/>
      <c r="AZ33" s="143"/>
      <c r="BA33" s="143"/>
      <c r="BB33" s="143"/>
      <c r="BC33" s="143"/>
      <c r="BD33" s="143"/>
    </row>
    <row r="34" spans="1:62" ht="24.75" customHeight="1" x14ac:dyDescent="0.25">
      <c r="A34" s="213"/>
      <c r="B34" s="142"/>
      <c r="C34" s="136"/>
      <c r="D34" s="136"/>
      <c r="E34" s="136"/>
      <c r="F34" s="207"/>
      <c r="G34" s="134"/>
      <c r="H34" s="135"/>
      <c r="I34" s="209"/>
      <c r="J34" s="136"/>
      <c r="K34" s="137"/>
      <c r="L34" s="138"/>
      <c r="M34" s="134"/>
      <c r="N34" s="137"/>
      <c r="O34" s="137"/>
      <c r="P34" s="135"/>
      <c r="Q34" s="136"/>
      <c r="R34" s="136"/>
      <c r="S34" s="136"/>
      <c r="T34" s="136"/>
      <c r="U34" s="95" t="s">
        <v>120</v>
      </c>
      <c r="V34" s="56">
        <v>41800</v>
      </c>
      <c r="W34" s="99">
        <v>11500</v>
      </c>
      <c r="X34" s="95" t="s">
        <v>126</v>
      </c>
      <c r="Y34" s="56"/>
      <c r="Z34" s="56"/>
      <c r="AA34" s="72">
        <f>AC34/AE32</f>
        <v>0.11243213548365281</v>
      </c>
      <c r="AB34" s="92"/>
      <c r="AC34" s="73">
        <v>221734.89</v>
      </c>
      <c r="AD34" s="101"/>
      <c r="AE34" s="103">
        <f>AE32+AC34</f>
        <v>2193901.38</v>
      </c>
      <c r="AF34" s="86"/>
      <c r="AG34" s="232"/>
      <c r="AH34" s="233"/>
      <c r="AI34" s="50"/>
      <c r="AJ34" s="51"/>
      <c r="AK34" s="52"/>
      <c r="AL34" s="53"/>
      <c r="AM34" s="54"/>
      <c r="AN34" s="54"/>
      <c r="AO34" s="55"/>
      <c r="AP34" s="56"/>
      <c r="AQ34" s="55"/>
      <c r="AR34" s="56"/>
      <c r="AS34" s="136"/>
      <c r="AT34" s="143"/>
      <c r="AU34" s="87"/>
      <c r="AV34" s="87"/>
      <c r="AW34" s="143"/>
      <c r="AX34" s="235"/>
      <c r="AY34" s="236"/>
      <c r="AZ34" s="143"/>
      <c r="BA34" s="143"/>
      <c r="BB34" s="143"/>
      <c r="BC34" s="143"/>
      <c r="BD34" s="143"/>
    </row>
    <row r="35" spans="1:62" ht="24.75" customHeight="1" x14ac:dyDescent="0.25">
      <c r="A35" s="213"/>
      <c r="B35" s="142"/>
      <c r="C35" s="136"/>
      <c r="D35" s="136"/>
      <c r="E35" s="136"/>
      <c r="F35" s="207"/>
      <c r="G35" s="134"/>
      <c r="H35" s="135"/>
      <c r="I35" s="209"/>
      <c r="J35" s="136"/>
      <c r="K35" s="137"/>
      <c r="L35" s="138"/>
      <c r="M35" s="134"/>
      <c r="N35" s="137"/>
      <c r="O35" s="137"/>
      <c r="P35" s="135"/>
      <c r="Q35" s="92"/>
      <c r="R35" s="92"/>
      <c r="S35" s="92"/>
      <c r="T35" s="92"/>
      <c r="U35" s="71" t="s">
        <v>159</v>
      </c>
      <c r="V35" s="56">
        <v>41843</v>
      </c>
      <c r="W35" s="99">
        <v>11364</v>
      </c>
      <c r="X35" s="95" t="s">
        <v>160</v>
      </c>
      <c r="Y35" s="56"/>
      <c r="Z35" s="56"/>
      <c r="AA35" s="72">
        <f>AC35/L28</f>
        <v>0.15374089358050608</v>
      </c>
      <c r="AB35" s="92"/>
      <c r="AC35" s="73">
        <v>296577.23</v>
      </c>
      <c r="AD35" s="101"/>
      <c r="AE35" s="123">
        <f>AE34+AC35</f>
        <v>2490478.61</v>
      </c>
      <c r="AF35" s="86"/>
      <c r="AG35" s="232"/>
      <c r="AH35" s="233"/>
      <c r="AI35" s="50"/>
      <c r="AJ35" s="51"/>
      <c r="AK35" s="52"/>
      <c r="AL35" s="53"/>
      <c r="AM35" s="54"/>
      <c r="AN35" s="54"/>
      <c r="AO35" s="55"/>
      <c r="AP35" s="56"/>
      <c r="AQ35" s="55"/>
      <c r="AR35" s="56"/>
      <c r="AS35" s="136"/>
      <c r="AT35" s="143"/>
      <c r="AU35" s="87"/>
      <c r="AV35" s="87"/>
      <c r="AW35" s="143"/>
      <c r="AX35" s="235"/>
      <c r="AY35" s="236"/>
      <c r="AZ35" s="143"/>
      <c r="BA35" s="143"/>
      <c r="BB35" s="91"/>
      <c r="BC35" s="91"/>
      <c r="BD35" s="91"/>
    </row>
    <row r="36" spans="1:62" ht="24.75" customHeight="1" x14ac:dyDescent="0.25">
      <c r="A36" s="213"/>
      <c r="B36" s="142"/>
      <c r="C36" s="136"/>
      <c r="D36" s="136"/>
      <c r="E36" s="136"/>
      <c r="F36" s="207"/>
      <c r="G36" s="134"/>
      <c r="H36" s="135"/>
      <c r="I36" s="209"/>
      <c r="J36" s="136"/>
      <c r="K36" s="137"/>
      <c r="L36" s="138"/>
      <c r="M36" s="134"/>
      <c r="N36" s="137"/>
      <c r="O36" s="137"/>
      <c r="P36" s="135"/>
      <c r="Q36" s="92"/>
      <c r="R36" s="92"/>
      <c r="S36" s="92"/>
      <c r="T36" s="92"/>
      <c r="U36" s="95" t="s">
        <v>162</v>
      </c>
      <c r="V36" s="56">
        <v>41892</v>
      </c>
      <c r="W36" s="99">
        <v>11429</v>
      </c>
      <c r="X36" s="95" t="s">
        <v>163</v>
      </c>
      <c r="Y36" s="56">
        <v>41896</v>
      </c>
      <c r="Z36" s="56">
        <v>42046</v>
      </c>
      <c r="AA36" s="72"/>
      <c r="AB36" s="92"/>
      <c r="AC36" s="73"/>
      <c r="AD36" s="101"/>
      <c r="AE36" s="123"/>
      <c r="AF36" s="86"/>
      <c r="AG36" s="232"/>
      <c r="AH36" s="233"/>
      <c r="AI36" s="50"/>
      <c r="AJ36" s="51"/>
      <c r="AK36" s="52"/>
      <c r="AL36" s="53"/>
      <c r="AM36" s="54"/>
      <c r="AN36" s="54"/>
      <c r="AO36" s="55"/>
      <c r="AP36" s="56"/>
      <c r="AQ36" s="55"/>
      <c r="AR36" s="56"/>
      <c r="AS36" s="136"/>
      <c r="AT36" s="143"/>
      <c r="AU36" s="87">
        <v>41898</v>
      </c>
      <c r="AV36" s="87">
        <v>42046</v>
      </c>
      <c r="AW36" s="143"/>
      <c r="AX36" s="235"/>
      <c r="AY36" s="236"/>
      <c r="AZ36" s="143"/>
      <c r="BA36" s="143"/>
      <c r="BB36" s="91"/>
      <c r="BC36" s="91"/>
      <c r="BD36" s="91"/>
    </row>
    <row r="37" spans="1:62" ht="24.75" customHeight="1" thickBot="1" x14ac:dyDescent="0.3">
      <c r="A37" s="214"/>
      <c r="B37" s="215"/>
      <c r="C37" s="122"/>
      <c r="D37" s="122"/>
      <c r="E37" s="122"/>
      <c r="F37" s="216"/>
      <c r="G37" s="132"/>
      <c r="H37" s="217"/>
      <c r="I37" s="218"/>
      <c r="J37" s="122"/>
      <c r="K37" s="127"/>
      <c r="L37" s="219"/>
      <c r="M37" s="132"/>
      <c r="N37" s="127"/>
      <c r="O37" s="127"/>
      <c r="P37" s="217"/>
      <c r="Q37" s="90"/>
      <c r="R37" s="90"/>
      <c r="S37" s="90"/>
      <c r="T37" s="90"/>
      <c r="U37" s="85" t="s">
        <v>172</v>
      </c>
      <c r="V37" s="75">
        <v>42013</v>
      </c>
      <c r="W37" s="97">
        <v>11495</v>
      </c>
      <c r="X37" s="85" t="s">
        <v>173</v>
      </c>
      <c r="Y37" s="75">
        <v>42016</v>
      </c>
      <c r="Z37" s="75">
        <v>42226</v>
      </c>
      <c r="AA37" s="84"/>
      <c r="AB37" s="90"/>
      <c r="AC37" s="76"/>
      <c r="AD37" s="77"/>
      <c r="AE37" s="126"/>
      <c r="AF37" s="69"/>
      <c r="AG37" s="70"/>
      <c r="AH37" s="49"/>
      <c r="AI37" s="78"/>
      <c r="AJ37" s="79"/>
      <c r="AK37" s="80"/>
      <c r="AL37" s="81"/>
      <c r="AM37" s="82"/>
      <c r="AN37" s="82"/>
      <c r="AO37" s="83"/>
      <c r="AP37" s="75"/>
      <c r="AQ37" s="83"/>
      <c r="AR37" s="75"/>
      <c r="AS37" s="122"/>
      <c r="AT37" s="121"/>
      <c r="AU37" s="220">
        <v>42046</v>
      </c>
      <c r="AV37" s="220">
        <v>42196</v>
      </c>
      <c r="AW37" s="121"/>
      <c r="AX37" s="124"/>
      <c r="AY37" s="125"/>
      <c r="AZ37" s="121"/>
      <c r="BA37" s="121"/>
      <c r="BB37" s="102"/>
      <c r="BC37" s="102"/>
      <c r="BD37" s="102"/>
    </row>
    <row r="38" spans="1:62" s="32" customFormat="1" ht="24.75" customHeight="1" thickBot="1" x14ac:dyDescent="0.3">
      <c r="A38" s="221" t="s">
        <v>179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3"/>
      <c r="L38" s="224">
        <f>SUM(L19:L34)</f>
        <v>4148888.67</v>
      </c>
      <c r="M38" s="224"/>
      <c r="N38" s="224"/>
      <c r="O38" s="224"/>
      <c r="P38" s="224"/>
      <c r="Q38" s="224"/>
      <c r="R38" s="224"/>
      <c r="S38" s="224"/>
      <c r="T38" s="224"/>
      <c r="U38" s="225"/>
      <c r="V38" s="224"/>
      <c r="W38" s="224"/>
      <c r="X38" s="224"/>
      <c r="Y38" s="224"/>
      <c r="Z38" s="224"/>
      <c r="AA38" s="224"/>
      <c r="AB38" s="224"/>
      <c r="AC38" s="224">
        <f>SUM(AC19:AC37)</f>
        <v>5627037.8199999984</v>
      </c>
      <c r="AD38" s="224">
        <f t="shared" ref="AD38:AH38" si="0">SUM(AD19:AD34)</f>
        <v>0</v>
      </c>
      <c r="AE38" s="224">
        <f>SUM(AE19:AE37)</f>
        <v>39878004.009999998</v>
      </c>
      <c r="AF38" s="224">
        <f t="shared" si="0"/>
        <v>785921.92</v>
      </c>
      <c r="AG38" s="224">
        <f t="shared" si="0"/>
        <v>0</v>
      </c>
      <c r="AH38" s="224">
        <f t="shared" si="0"/>
        <v>785921.92</v>
      </c>
      <c r="AI38" s="224"/>
      <c r="AJ38" s="224"/>
      <c r="AK38" s="224"/>
      <c r="AL38" s="224"/>
      <c r="AM38" s="226"/>
      <c r="AN38" s="226"/>
      <c r="AO38" s="226"/>
      <c r="AP38" s="226"/>
      <c r="AQ38" s="226"/>
      <c r="AR38" s="226"/>
      <c r="AS38" s="227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9"/>
      <c r="BE38" s="46"/>
      <c r="BF38" s="46"/>
      <c r="BG38" s="46"/>
      <c r="BH38" s="46"/>
      <c r="BI38" s="46"/>
      <c r="BJ38" s="46"/>
    </row>
    <row r="39" spans="1:62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  <c r="M39" s="24"/>
      <c r="N39" s="24"/>
      <c r="O39" s="24"/>
      <c r="P39" s="24"/>
      <c r="Q39" s="24"/>
      <c r="R39" s="24"/>
      <c r="S39" s="24"/>
      <c r="T39" s="24"/>
      <c r="U39" s="25"/>
      <c r="V39" s="24"/>
      <c r="W39" s="24"/>
      <c r="X39" s="24"/>
      <c r="Y39" s="24"/>
      <c r="Z39" s="24"/>
      <c r="AA39" s="24"/>
      <c r="AB39" s="24"/>
      <c r="AC39" s="26"/>
      <c r="AD39" s="26"/>
      <c r="AE39" s="26"/>
      <c r="AF39" s="23"/>
      <c r="AG39" s="23"/>
      <c r="AH39" s="23"/>
      <c r="AI39" s="26"/>
      <c r="AJ39" s="26"/>
      <c r="AK39" s="26"/>
      <c r="AL39" s="26"/>
      <c r="AM39" s="27"/>
      <c r="AN39" s="27"/>
      <c r="AO39" s="28"/>
      <c r="AP39" s="29"/>
      <c r="AQ39" s="28"/>
      <c r="AR39" s="29"/>
      <c r="AS39" s="30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8"/>
      <c r="BF39" s="8"/>
      <c r="BG39" s="8"/>
      <c r="BH39" s="8"/>
      <c r="BI39" s="8"/>
      <c r="BJ39" s="8"/>
    </row>
    <row r="40" spans="1:62" s="171" customFormat="1" ht="12.75" x14ac:dyDescent="0.2">
      <c r="A40" s="165" t="s">
        <v>170</v>
      </c>
      <c r="B40" s="165"/>
      <c r="C40" s="165"/>
      <c r="D40" s="165"/>
      <c r="E40" s="165"/>
      <c r="F40" s="165"/>
      <c r="G40" s="161"/>
      <c r="H40" s="161"/>
      <c r="I40" s="161"/>
      <c r="J40" s="162"/>
      <c r="K40" s="162"/>
      <c r="L40" s="163"/>
      <c r="M40" s="164"/>
      <c r="N40" s="164"/>
      <c r="O40" s="164"/>
      <c r="P40" s="164"/>
      <c r="Q40" s="164"/>
      <c r="R40" s="164"/>
      <c r="S40" s="164"/>
      <c r="T40" s="164"/>
      <c r="U40" s="170"/>
      <c r="V40" s="164"/>
      <c r="W40" s="164"/>
      <c r="X40" s="164"/>
      <c r="AO40" s="166"/>
      <c r="AP40" s="167"/>
      <c r="AQ40" s="166"/>
      <c r="AR40" s="167"/>
      <c r="AS40" s="168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72"/>
      <c r="BF40" s="172"/>
      <c r="BG40" s="172"/>
      <c r="BH40" s="172"/>
      <c r="BI40" s="172"/>
      <c r="BJ40" s="172"/>
    </row>
    <row r="41" spans="1:62" s="171" customFormat="1" ht="12.75" x14ac:dyDescent="0.2">
      <c r="A41" s="171" t="s">
        <v>164</v>
      </c>
      <c r="B41" s="173"/>
      <c r="Z41" s="174"/>
      <c r="AB41" s="174"/>
      <c r="AE41" s="175"/>
    </row>
    <row r="42" spans="1:62" ht="18.75" x14ac:dyDescent="0.3">
      <c r="B42" s="11"/>
      <c r="C42" s="10"/>
      <c r="W42" s="14"/>
      <c r="X42" s="14"/>
      <c r="Y42" s="14"/>
      <c r="AA42" s="14"/>
      <c r="AE42" s="21"/>
    </row>
    <row r="43" spans="1:62" s="156" customFormat="1" x14ac:dyDescent="0.25">
      <c r="A43" s="155" t="s">
        <v>137</v>
      </c>
      <c r="B43" s="155"/>
      <c r="C43" s="155"/>
      <c r="D43" s="155"/>
      <c r="E43" s="159" t="s">
        <v>151</v>
      </c>
      <c r="AA43" s="157"/>
    </row>
    <row r="44" spans="1:62" s="156" customFormat="1" x14ac:dyDescent="0.25">
      <c r="A44" s="155" t="s">
        <v>174</v>
      </c>
      <c r="B44" s="155"/>
      <c r="C44" s="155"/>
      <c r="D44" s="155"/>
      <c r="E44" s="160" t="s">
        <v>175</v>
      </c>
      <c r="F44" s="158"/>
      <c r="G44" s="158"/>
      <c r="X44" s="157"/>
    </row>
    <row r="45" spans="1:62" ht="18.75" x14ac:dyDescent="0.3">
      <c r="A45" s="10"/>
      <c r="B45" s="10"/>
      <c r="C45" s="10"/>
      <c r="D45" s="10"/>
      <c r="E45" s="10"/>
      <c r="F45" s="10"/>
      <c r="G45" s="10"/>
      <c r="H45" s="10"/>
      <c r="I45" s="10"/>
      <c r="Y45" s="24"/>
      <c r="Z45" s="24"/>
      <c r="AA45" s="24"/>
      <c r="AB45" s="24"/>
      <c r="AC45" s="26"/>
      <c r="AD45" s="26"/>
      <c r="AE45" s="26"/>
      <c r="AF45" s="23"/>
      <c r="AG45" s="23"/>
      <c r="AH45" s="23"/>
      <c r="AI45" s="26"/>
      <c r="AJ45" s="26"/>
      <c r="AK45" s="26"/>
      <c r="AL45" s="26"/>
      <c r="AM45" s="27"/>
      <c r="AN45" s="27"/>
    </row>
    <row r="46" spans="1:62" s="25" customFormat="1" ht="18.75" x14ac:dyDescent="0.3">
      <c r="A46" s="36"/>
      <c r="B46" s="36"/>
      <c r="C46" s="36"/>
      <c r="D46" s="36"/>
      <c r="E46" s="36"/>
      <c r="F46" s="36"/>
      <c r="G46" s="36"/>
      <c r="H46" s="37"/>
      <c r="I46" s="37"/>
      <c r="Z46" s="38"/>
      <c r="AD46" s="39"/>
    </row>
    <row r="47" spans="1:62" s="25" customFormat="1" ht="18.75" x14ac:dyDescent="0.3">
      <c r="A47" s="115"/>
      <c r="B47" s="116"/>
      <c r="C47" s="116"/>
      <c r="D47" s="116"/>
      <c r="E47" s="116"/>
      <c r="F47" s="116"/>
      <c r="G47" s="116"/>
      <c r="H47" s="37"/>
      <c r="I47" s="37"/>
      <c r="AC47" s="40"/>
    </row>
    <row r="48" spans="1:62" s="25" customFormat="1" ht="18.75" x14ac:dyDescent="0.3">
      <c r="A48" s="115"/>
      <c r="B48" s="116"/>
      <c r="C48" s="116"/>
      <c r="D48" s="116"/>
      <c r="E48" s="116"/>
      <c r="F48" s="116"/>
      <c r="G48" s="116"/>
      <c r="H48" s="37"/>
      <c r="I48" s="37"/>
      <c r="AD48" s="39"/>
    </row>
    <row r="49" spans="1:33" s="25" customFormat="1" ht="18.75" x14ac:dyDescent="0.3">
      <c r="A49" s="115"/>
      <c r="B49" s="116"/>
      <c r="C49" s="116"/>
      <c r="D49" s="116"/>
      <c r="E49" s="116"/>
      <c r="F49" s="116"/>
      <c r="G49" s="116"/>
      <c r="H49" s="37"/>
      <c r="I49" s="37"/>
      <c r="AD49" s="39"/>
    </row>
    <row r="50" spans="1:33" s="25" customFormat="1" ht="18.75" x14ac:dyDescent="0.3">
      <c r="A50" s="41"/>
      <c r="B50" s="116"/>
      <c r="C50" s="116"/>
      <c r="D50" s="116"/>
      <c r="E50" s="116"/>
      <c r="F50" s="116"/>
      <c r="G50" s="116"/>
      <c r="H50" s="37"/>
      <c r="I50" s="37"/>
    </row>
    <row r="51" spans="1:33" s="25" customFormat="1" ht="18.75" x14ac:dyDescent="0.3">
      <c r="A51" s="36"/>
      <c r="B51" s="116"/>
      <c r="C51" s="116"/>
      <c r="D51" s="116"/>
      <c r="E51" s="116"/>
      <c r="F51" s="116"/>
      <c r="G51" s="116"/>
      <c r="H51" s="37"/>
      <c r="I51" s="37"/>
      <c r="AC51" s="42"/>
      <c r="AD51" s="42"/>
      <c r="AE51" s="42"/>
      <c r="AG51" s="42"/>
    </row>
    <row r="52" spans="1:33" s="25" customFormat="1" ht="18.75" x14ac:dyDescent="0.3">
      <c r="A52" s="41"/>
      <c r="B52" s="116"/>
      <c r="C52" s="116"/>
      <c r="D52" s="116"/>
      <c r="E52" s="116"/>
      <c r="F52" s="116"/>
      <c r="G52" s="116"/>
      <c r="H52" s="37"/>
      <c r="I52" s="37"/>
      <c r="Y52" s="33"/>
      <c r="Z52" s="33"/>
      <c r="AA52" s="33"/>
      <c r="AB52" s="33"/>
      <c r="AC52" s="34"/>
      <c r="AD52" s="34"/>
      <c r="AE52" s="43"/>
    </row>
    <row r="53" spans="1:33" s="25" customFormat="1" ht="18.75" x14ac:dyDescent="0.3">
      <c r="A53" s="36"/>
      <c r="B53" s="41"/>
      <c r="C53" s="118"/>
      <c r="D53" s="118"/>
      <c r="E53" s="118"/>
      <c r="F53" s="118"/>
      <c r="G53" s="118"/>
      <c r="H53" s="37"/>
      <c r="I53" s="37"/>
      <c r="Y53" s="33"/>
      <c r="Z53" s="33"/>
      <c r="AA53" s="33"/>
      <c r="AB53" s="33"/>
      <c r="AC53" s="35"/>
      <c r="AD53" s="34"/>
      <c r="AE53" s="43"/>
    </row>
    <row r="54" spans="1:33" s="25" customFormat="1" ht="18.75" x14ac:dyDescent="0.3">
      <c r="A54" s="36"/>
      <c r="B54" s="41"/>
      <c r="C54" s="119"/>
      <c r="D54" s="119"/>
      <c r="E54" s="119"/>
      <c r="F54" s="119"/>
      <c r="G54" s="119"/>
      <c r="H54" s="37"/>
      <c r="I54" s="37"/>
      <c r="AE54" s="43"/>
    </row>
    <row r="55" spans="1:33" s="25" customFormat="1" ht="18.75" x14ac:dyDescent="0.3">
      <c r="A55" s="36"/>
      <c r="B55" s="41"/>
      <c r="C55" s="119"/>
      <c r="D55" s="119"/>
      <c r="E55" s="119"/>
      <c r="F55" s="119"/>
      <c r="G55" s="119"/>
      <c r="H55" s="37"/>
      <c r="I55" s="37"/>
    </row>
    <row r="56" spans="1:33" s="25" customFormat="1" ht="18.75" x14ac:dyDescent="0.3">
      <c r="A56" s="36"/>
      <c r="B56" s="41"/>
      <c r="C56" s="119"/>
      <c r="D56" s="119"/>
      <c r="E56" s="119"/>
      <c r="F56" s="119"/>
      <c r="G56" s="119"/>
      <c r="H56" s="37"/>
      <c r="I56" s="37"/>
    </row>
    <row r="57" spans="1:33" s="25" customFormat="1" ht="18.75" x14ac:dyDescent="0.3">
      <c r="A57" s="36"/>
      <c r="B57" s="41"/>
      <c r="C57" s="120"/>
      <c r="D57" s="120"/>
      <c r="E57" s="120"/>
      <c r="F57" s="120"/>
      <c r="G57" s="120"/>
      <c r="H57" s="37"/>
      <c r="I57" s="37"/>
      <c r="AB57" s="44"/>
      <c r="AC57" s="44"/>
      <c r="AD57" s="44"/>
      <c r="AE57" s="44"/>
      <c r="AF57" s="44"/>
      <c r="AG57" s="44"/>
    </row>
    <row r="58" spans="1:33" s="25" customFormat="1" ht="18.75" x14ac:dyDescent="0.3">
      <c r="A58" s="36"/>
      <c r="B58" s="41"/>
      <c r="C58" s="120"/>
      <c r="D58" s="120"/>
      <c r="E58" s="120"/>
      <c r="F58" s="120"/>
      <c r="G58" s="120"/>
      <c r="H58" s="37"/>
      <c r="I58" s="37"/>
      <c r="AB58" s="44"/>
      <c r="AC58" s="44"/>
      <c r="AD58" s="44"/>
      <c r="AE58" s="44"/>
      <c r="AF58" s="44"/>
      <c r="AG58" s="44"/>
    </row>
    <row r="59" spans="1:33" s="25" customFormat="1" ht="18.75" x14ac:dyDescent="0.3">
      <c r="A59" s="36"/>
      <c r="B59" s="117"/>
      <c r="C59" s="116"/>
      <c r="D59" s="116"/>
      <c r="E59" s="116"/>
      <c r="F59" s="116"/>
      <c r="G59" s="116"/>
      <c r="H59" s="37"/>
      <c r="I59" s="37"/>
      <c r="AB59" s="44"/>
      <c r="AC59" s="44"/>
      <c r="AD59" s="44"/>
      <c r="AE59" s="44"/>
      <c r="AF59" s="39"/>
      <c r="AG59" s="44"/>
    </row>
    <row r="60" spans="1:33" s="25" customFormat="1" ht="18.75" x14ac:dyDescent="0.3">
      <c r="A60" s="36"/>
      <c r="B60" s="117"/>
      <c r="C60" s="116"/>
      <c r="D60" s="116"/>
      <c r="E60" s="116"/>
      <c r="F60" s="116"/>
      <c r="G60" s="116"/>
      <c r="H60" s="37"/>
      <c r="I60" s="37"/>
      <c r="AB60" s="44"/>
      <c r="AC60" s="44"/>
      <c r="AD60" s="44"/>
      <c r="AE60" s="44"/>
      <c r="AF60" s="44"/>
      <c r="AG60" s="44"/>
    </row>
    <row r="61" spans="1:33" s="25" customFormat="1" ht="18.75" x14ac:dyDescent="0.3">
      <c r="A61" s="36"/>
      <c r="B61" s="45"/>
      <c r="C61" s="116"/>
      <c r="D61" s="116"/>
      <c r="E61" s="116"/>
      <c r="F61" s="116"/>
      <c r="G61" s="116"/>
      <c r="H61" s="37"/>
      <c r="I61" s="37"/>
      <c r="AF61" s="40"/>
    </row>
    <row r="62" spans="1:33" ht="18.75" x14ac:dyDescent="0.3">
      <c r="A62" s="15"/>
      <c r="B62" s="16"/>
      <c r="C62" s="109"/>
      <c r="D62" s="109"/>
      <c r="E62" s="109"/>
      <c r="F62" s="109"/>
      <c r="G62" s="109"/>
      <c r="H62" s="10"/>
      <c r="I62" s="10"/>
    </row>
    <row r="63" spans="1:33" ht="18.75" x14ac:dyDescent="0.3">
      <c r="A63" s="15"/>
      <c r="B63" s="17"/>
      <c r="C63" s="112"/>
      <c r="D63" s="112"/>
      <c r="E63" s="112"/>
      <c r="F63" s="112"/>
      <c r="G63" s="112"/>
      <c r="H63" s="10"/>
      <c r="I63" s="10"/>
    </row>
    <row r="64" spans="1:33" ht="18.75" x14ac:dyDescent="0.3">
      <c r="A64" s="15"/>
      <c r="B64" s="16"/>
      <c r="C64" s="109"/>
      <c r="D64" s="109"/>
      <c r="E64" s="109"/>
      <c r="F64" s="109"/>
      <c r="G64" s="109"/>
      <c r="H64" s="10"/>
      <c r="I64" s="10"/>
      <c r="AG64">
        <f>AG57/12</f>
        <v>0</v>
      </c>
    </row>
    <row r="65" spans="1:9" ht="18.75" x14ac:dyDescent="0.3">
      <c r="A65" s="15"/>
      <c r="B65" s="18"/>
      <c r="C65" s="109"/>
      <c r="D65" s="109"/>
      <c r="E65" s="109"/>
      <c r="F65" s="109"/>
      <c r="G65" s="109"/>
      <c r="H65" s="10"/>
      <c r="I65" s="10"/>
    </row>
    <row r="66" spans="1:9" ht="18.75" x14ac:dyDescent="0.3">
      <c r="A66" s="15"/>
      <c r="B66" s="16"/>
      <c r="C66" s="112"/>
      <c r="D66" s="112"/>
      <c r="E66" s="112"/>
      <c r="F66" s="112"/>
      <c r="G66" s="112"/>
      <c r="H66" s="10"/>
      <c r="I66" s="10"/>
    </row>
    <row r="67" spans="1:9" ht="18.75" x14ac:dyDescent="0.3">
      <c r="A67" s="15"/>
      <c r="B67" s="16"/>
      <c r="C67" s="109"/>
      <c r="D67" s="109"/>
      <c r="E67" s="109"/>
      <c r="F67" s="109"/>
      <c r="G67" s="109"/>
      <c r="H67" s="10"/>
      <c r="I67" s="10"/>
    </row>
    <row r="68" spans="1:9" ht="18.75" x14ac:dyDescent="0.3">
      <c r="A68" s="15"/>
      <c r="B68" s="16"/>
      <c r="C68" s="109"/>
      <c r="D68" s="109"/>
      <c r="E68" s="109"/>
      <c r="F68" s="109"/>
      <c r="G68" s="109"/>
      <c r="H68" s="10"/>
      <c r="I68" s="10"/>
    </row>
    <row r="69" spans="1:9" ht="18.75" x14ac:dyDescent="0.3">
      <c r="A69" s="15"/>
      <c r="B69" s="16"/>
      <c r="C69" s="109"/>
      <c r="D69" s="109"/>
      <c r="E69" s="109"/>
      <c r="F69" s="109"/>
      <c r="G69" s="109"/>
      <c r="H69" s="10"/>
      <c r="I69" s="10"/>
    </row>
    <row r="70" spans="1:9" ht="18.75" x14ac:dyDescent="0.3">
      <c r="A70" s="10"/>
      <c r="B70" s="111"/>
      <c r="C70" s="110"/>
      <c r="D70" s="110"/>
      <c r="E70" s="110"/>
      <c r="F70" s="110"/>
      <c r="G70" s="110"/>
      <c r="H70" s="10"/>
      <c r="I70" s="10"/>
    </row>
    <row r="71" spans="1:9" ht="18.75" x14ac:dyDescent="0.3">
      <c r="A71" s="10"/>
      <c r="B71" s="111"/>
      <c r="C71" s="110"/>
      <c r="D71" s="110"/>
      <c r="E71" s="110"/>
      <c r="F71" s="110"/>
      <c r="G71" s="110"/>
      <c r="H71" s="10"/>
      <c r="I71" s="10"/>
    </row>
    <row r="72" spans="1:9" ht="18.75" x14ac:dyDescent="0.3">
      <c r="A72" s="10"/>
      <c r="B72" s="17"/>
      <c r="C72" s="110"/>
      <c r="D72" s="110"/>
      <c r="E72" s="110"/>
      <c r="F72" s="110"/>
      <c r="G72" s="110"/>
      <c r="H72" s="10"/>
      <c r="I72" s="10"/>
    </row>
    <row r="73" spans="1:9" ht="18.75" x14ac:dyDescent="0.3">
      <c r="A73" s="10"/>
      <c r="B73" s="17"/>
      <c r="C73" s="110"/>
      <c r="D73" s="110"/>
      <c r="E73" s="110"/>
      <c r="F73" s="110"/>
      <c r="G73" s="110"/>
      <c r="H73" s="10"/>
      <c r="I73" s="10"/>
    </row>
    <row r="74" spans="1:9" ht="18.75" x14ac:dyDescent="0.3">
      <c r="A74" s="10"/>
      <c r="B74" s="17"/>
      <c r="C74" s="19"/>
      <c r="D74" s="19"/>
      <c r="E74" s="19"/>
      <c r="F74" s="19"/>
      <c r="G74" s="19"/>
      <c r="H74" s="10"/>
      <c r="I74" s="10"/>
    </row>
    <row r="75" spans="1:9" ht="18.75" x14ac:dyDescent="0.3">
      <c r="A75" s="10"/>
      <c r="B75" s="17"/>
      <c r="C75" s="109"/>
      <c r="D75" s="109"/>
      <c r="E75" s="109"/>
      <c r="F75" s="109"/>
      <c r="G75" s="109"/>
      <c r="H75" s="10"/>
      <c r="I75" s="10"/>
    </row>
    <row r="76" spans="1:9" ht="18.75" x14ac:dyDescent="0.3">
      <c r="A76" s="10"/>
      <c r="B76" s="17"/>
      <c r="C76" s="109"/>
      <c r="D76" s="109"/>
      <c r="E76" s="109"/>
      <c r="F76" s="109"/>
      <c r="G76" s="109"/>
      <c r="H76" s="10"/>
      <c r="I76" s="10"/>
    </row>
    <row r="77" spans="1:9" ht="18.75" x14ac:dyDescent="0.3">
      <c r="A77" s="10"/>
      <c r="B77" s="17"/>
      <c r="C77" s="109"/>
      <c r="D77" s="109"/>
      <c r="E77" s="109"/>
      <c r="F77" s="109"/>
      <c r="G77" s="109"/>
      <c r="H77" s="10"/>
      <c r="I77" s="10"/>
    </row>
    <row r="78" spans="1:9" ht="18.75" x14ac:dyDescent="0.3">
      <c r="A78" s="10"/>
      <c r="B78" s="17"/>
      <c r="C78" s="109"/>
      <c r="D78" s="109"/>
      <c r="E78" s="109"/>
      <c r="F78" s="109"/>
      <c r="G78" s="109"/>
      <c r="H78" s="10"/>
      <c r="I78" s="10"/>
    </row>
    <row r="79" spans="1:9" ht="18.75" x14ac:dyDescent="0.3">
      <c r="A79" s="10"/>
      <c r="B79" s="17"/>
      <c r="C79" s="109"/>
      <c r="D79" s="109"/>
      <c r="E79" s="109"/>
      <c r="F79" s="109"/>
      <c r="G79" s="109"/>
      <c r="H79" s="10"/>
      <c r="I79" s="10"/>
    </row>
    <row r="80" spans="1:9" ht="18.75" x14ac:dyDescent="0.3">
      <c r="A80" s="10"/>
      <c r="B80" s="16"/>
      <c r="C80" s="109"/>
      <c r="D80" s="109"/>
      <c r="E80" s="109"/>
      <c r="F80" s="109"/>
      <c r="G80" s="109"/>
      <c r="H80" s="10"/>
      <c r="I80" s="10"/>
    </row>
    <row r="81" spans="1:9" ht="18.75" x14ac:dyDescent="0.3">
      <c r="A81" s="10"/>
      <c r="B81" s="16"/>
      <c r="C81" s="109"/>
      <c r="D81" s="109"/>
      <c r="E81" s="109"/>
      <c r="F81" s="109"/>
      <c r="G81" s="109"/>
      <c r="H81" s="10"/>
      <c r="I81" s="10"/>
    </row>
    <row r="82" spans="1:9" ht="18.75" x14ac:dyDescent="0.3">
      <c r="A82" s="10"/>
      <c r="B82" s="16"/>
      <c r="C82" s="109"/>
      <c r="D82" s="109"/>
      <c r="E82" s="109"/>
      <c r="F82" s="109"/>
      <c r="G82" s="109"/>
      <c r="H82" s="10"/>
      <c r="I82" s="10"/>
    </row>
    <row r="83" spans="1:9" ht="18.75" x14ac:dyDescent="0.3">
      <c r="A83" s="10"/>
      <c r="B83" s="16"/>
      <c r="C83" s="109"/>
      <c r="D83" s="109"/>
      <c r="E83" s="109"/>
      <c r="F83" s="109"/>
      <c r="G83" s="109"/>
      <c r="H83" s="10"/>
      <c r="I83" s="10"/>
    </row>
    <row r="84" spans="1:9" ht="18.75" x14ac:dyDescent="0.3">
      <c r="A84" s="10"/>
      <c r="B84" s="111"/>
      <c r="C84" s="112"/>
      <c r="D84" s="112"/>
      <c r="E84" s="112"/>
      <c r="F84" s="112"/>
      <c r="G84" s="112"/>
      <c r="H84" s="10"/>
      <c r="I84" s="10"/>
    </row>
    <row r="85" spans="1:9" ht="18.75" x14ac:dyDescent="0.3">
      <c r="A85" s="10"/>
      <c r="B85" s="111"/>
      <c r="C85" s="112"/>
      <c r="D85" s="112"/>
      <c r="E85" s="112"/>
      <c r="F85" s="112"/>
      <c r="G85" s="112"/>
      <c r="H85" s="10"/>
      <c r="I85" s="10"/>
    </row>
    <row r="86" spans="1:9" ht="18.75" x14ac:dyDescent="0.3">
      <c r="A86" s="10"/>
      <c r="B86" s="16"/>
      <c r="C86" s="109"/>
      <c r="D86" s="109"/>
      <c r="E86" s="109"/>
      <c r="F86" s="109"/>
      <c r="G86" s="109"/>
      <c r="H86" s="10"/>
      <c r="I86" s="10"/>
    </row>
    <row r="87" spans="1:9" ht="18.75" x14ac:dyDescent="0.3">
      <c r="A87" s="10"/>
      <c r="B87" s="16"/>
      <c r="C87" s="109"/>
      <c r="D87" s="109"/>
      <c r="E87" s="109"/>
      <c r="F87" s="109"/>
      <c r="G87" s="109"/>
      <c r="H87" s="10"/>
      <c r="I87" s="10"/>
    </row>
    <row r="88" spans="1:9" ht="18.75" x14ac:dyDescent="0.3">
      <c r="A88" s="10"/>
      <c r="B88" s="20"/>
      <c r="C88" s="113"/>
      <c r="D88" s="113"/>
      <c r="E88" s="113"/>
      <c r="F88" s="113"/>
      <c r="G88" s="113"/>
      <c r="H88" s="10"/>
      <c r="I88" s="10"/>
    </row>
    <row r="89" spans="1:9" ht="18.75" x14ac:dyDescent="0.3">
      <c r="A89" s="10"/>
      <c r="B89" s="16"/>
      <c r="C89" s="109"/>
      <c r="D89" s="109"/>
      <c r="E89" s="109"/>
      <c r="F89" s="109"/>
      <c r="G89" s="109"/>
      <c r="H89" s="10"/>
      <c r="I89" s="10"/>
    </row>
    <row r="90" spans="1:9" ht="18.75" x14ac:dyDescent="0.3">
      <c r="A90" s="10"/>
      <c r="B90" s="16"/>
      <c r="C90" s="109"/>
      <c r="D90" s="109"/>
      <c r="E90" s="109"/>
      <c r="F90" s="109"/>
      <c r="G90" s="109"/>
      <c r="H90" s="10"/>
      <c r="I90" s="10"/>
    </row>
    <row r="91" spans="1:9" ht="18.75" x14ac:dyDescent="0.3">
      <c r="A91" s="10"/>
      <c r="B91" s="16"/>
      <c r="C91" s="109"/>
      <c r="D91" s="109"/>
      <c r="E91" s="109"/>
      <c r="F91" s="109"/>
      <c r="G91" s="109"/>
      <c r="H91" s="10"/>
      <c r="I91" s="10"/>
    </row>
    <row r="92" spans="1:9" ht="18.75" x14ac:dyDescent="0.3">
      <c r="A92" s="10"/>
      <c r="B92" s="16"/>
      <c r="C92" s="109"/>
      <c r="D92" s="109"/>
      <c r="E92" s="109"/>
      <c r="F92" s="109"/>
      <c r="G92" s="109"/>
      <c r="H92" s="10"/>
      <c r="I92" s="10"/>
    </row>
    <row r="93" spans="1:9" ht="18.75" x14ac:dyDescent="0.3">
      <c r="A93" s="10"/>
      <c r="B93" s="20"/>
      <c r="C93" s="113"/>
      <c r="D93" s="113"/>
      <c r="E93" s="113"/>
      <c r="F93" s="113"/>
      <c r="G93" s="113"/>
      <c r="H93" s="10"/>
      <c r="I93" s="10"/>
    </row>
    <row r="94" spans="1:9" ht="18.75" x14ac:dyDescent="0.3">
      <c r="A94" s="10"/>
      <c r="B94" s="16"/>
      <c r="C94" s="109"/>
      <c r="D94" s="109"/>
      <c r="E94" s="109"/>
      <c r="F94" s="109"/>
      <c r="G94" s="109"/>
      <c r="H94" s="10"/>
      <c r="I94" s="10"/>
    </row>
    <row r="95" spans="1:9" ht="18.75" x14ac:dyDescent="0.3">
      <c r="A95" s="10"/>
      <c r="B95" s="16"/>
      <c r="C95" s="109"/>
      <c r="D95" s="109"/>
      <c r="E95" s="109"/>
      <c r="F95" s="109"/>
      <c r="G95" s="109"/>
      <c r="H95" s="10"/>
      <c r="I95" s="10"/>
    </row>
    <row r="96" spans="1:9" ht="18.75" x14ac:dyDescent="0.3">
      <c r="A96" s="10"/>
      <c r="B96" s="16"/>
      <c r="C96" s="109"/>
      <c r="D96" s="109"/>
      <c r="E96" s="109"/>
      <c r="F96" s="109"/>
      <c r="G96" s="109"/>
      <c r="H96" s="10"/>
      <c r="I96" s="10"/>
    </row>
    <row r="97" spans="1:9" ht="18.75" x14ac:dyDescent="0.3">
      <c r="A97" s="10"/>
      <c r="B97" s="16"/>
      <c r="C97" s="109"/>
      <c r="D97" s="109"/>
      <c r="E97" s="109"/>
      <c r="F97" s="109"/>
      <c r="G97" s="109"/>
      <c r="H97" s="10"/>
      <c r="I97" s="10"/>
    </row>
    <row r="98" spans="1:9" ht="18.75" x14ac:dyDescent="0.3">
      <c r="A98" s="10"/>
      <c r="B98" s="16"/>
      <c r="C98" s="109"/>
      <c r="D98" s="109"/>
      <c r="E98" s="109"/>
      <c r="F98" s="109"/>
      <c r="G98" s="109"/>
      <c r="H98" s="10"/>
      <c r="I98" s="10"/>
    </row>
    <row r="99" spans="1:9" ht="18.75" x14ac:dyDescent="0.3">
      <c r="A99" s="10"/>
      <c r="B99" s="16"/>
      <c r="C99" s="109"/>
      <c r="D99" s="109"/>
      <c r="E99" s="109"/>
      <c r="F99" s="109"/>
      <c r="G99" s="109"/>
      <c r="H99" s="10"/>
      <c r="I99" s="10"/>
    </row>
    <row r="100" spans="1:9" ht="18.75" x14ac:dyDescent="0.3">
      <c r="A100" s="10"/>
      <c r="B100" s="20"/>
      <c r="C100" s="113"/>
      <c r="D100" s="113"/>
      <c r="E100" s="113"/>
      <c r="F100" s="113"/>
      <c r="G100" s="113"/>
      <c r="H100" s="10"/>
      <c r="I100" s="10"/>
    </row>
    <row r="101" spans="1:9" ht="18.75" x14ac:dyDescent="0.3">
      <c r="A101" s="10"/>
      <c r="B101" s="111"/>
      <c r="C101" s="114"/>
      <c r="D101" s="114"/>
      <c r="E101" s="114"/>
      <c r="F101" s="114"/>
      <c r="G101" s="114"/>
      <c r="H101" s="10"/>
      <c r="I101" s="10"/>
    </row>
    <row r="102" spans="1:9" ht="18.75" x14ac:dyDescent="0.3">
      <c r="A102" s="10"/>
      <c r="B102" s="111"/>
      <c r="C102" s="114"/>
      <c r="D102" s="114"/>
      <c r="E102" s="114"/>
      <c r="F102" s="114"/>
      <c r="G102" s="114"/>
      <c r="H102" s="10"/>
      <c r="I102" s="10"/>
    </row>
    <row r="103" spans="1:9" ht="18.75" x14ac:dyDescent="0.3">
      <c r="A103" s="10"/>
      <c r="B103" s="16"/>
      <c r="C103" s="109"/>
      <c r="D103" s="109"/>
      <c r="E103" s="109"/>
      <c r="F103" s="109"/>
      <c r="G103" s="109"/>
      <c r="H103" s="10"/>
      <c r="I103" s="10"/>
    </row>
    <row r="104" spans="1:9" ht="18.75" x14ac:dyDescent="0.3">
      <c r="A104" s="10"/>
      <c r="B104" s="16"/>
      <c r="C104" s="109"/>
      <c r="D104" s="109"/>
      <c r="E104" s="109"/>
      <c r="F104" s="109"/>
      <c r="G104" s="109"/>
      <c r="H104" s="10"/>
      <c r="I104" s="10"/>
    </row>
    <row r="105" spans="1:9" ht="18.75" x14ac:dyDescent="0.3">
      <c r="A105" s="10"/>
      <c r="B105" s="16"/>
      <c r="C105" s="109"/>
      <c r="D105" s="109"/>
      <c r="E105" s="109"/>
      <c r="F105" s="109"/>
      <c r="G105" s="109"/>
      <c r="H105" s="10"/>
      <c r="I105" s="10"/>
    </row>
    <row r="106" spans="1:9" ht="18.75" x14ac:dyDescent="0.3">
      <c r="A106" s="10"/>
      <c r="B106" s="16"/>
      <c r="C106" s="109"/>
      <c r="D106" s="109"/>
      <c r="E106" s="109"/>
      <c r="F106" s="109"/>
      <c r="G106" s="109"/>
      <c r="H106" s="10"/>
      <c r="I106" s="10"/>
    </row>
    <row r="107" spans="1:9" ht="18.75" x14ac:dyDescent="0.3">
      <c r="A107" s="15"/>
      <c r="B107" s="16"/>
      <c r="C107" s="109"/>
      <c r="D107" s="109"/>
      <c r="E107" s="109"/>
      <c r="F107" s="109"/>
      <c r="G107" s="109"/>
      <c r="H107" s="10"/>
      <c r="I107" s="10"/>
    </row>
    <row r="108" spans="1:9" ht="18.75" x14ac:dyDescent="0.3">
      <c r="A108" s="15"/>
      <c r="B108" s="16"/>
      <c r="C108" s="109"/>
      <c r="D108" s="109"/>
      <c r="E108" s="109"/>
      <c r="F108" s="109"/>
      <c r="G108" s="109"/>
      <c r="H108" s="10"/>
      <c r="I108" s="10"/>
    </row>
    <row r="109" spans="1:9" ht="18.75" x14ac:dyDescent="0.3">
      <c r="A109" s="15"/>
      <c r="B109" s="16"/>
      <c r="C109" s="109"/>
      <c r="D109" s="109"/>
      <c r="E109" s="109"/>
      <c r="F109" s="109"/>
      <c r="G109" s="109"/>
      <c r="H109" s="10"/>
      <c r="I109" s="10"/>
    </row>
    <row r="110" spans="1:9" ht="18.75" x14ac:dyDescent="0.3">
      <c r="A110" s="15"/>
      <c r="B110" s="16"/>
      <c r="C110" s="15"/>
      <c r="D110" s="15"/>
      <c r="E110" s="15"/>
      <c r="F110" s="15"/>
      <c r="G110" s="15"/>
      <c r="H110" s="10"/>
      <c r="I110" s="10"/>
    </row>
    <row r="111" spans="1:9" ht="18.75" x14ac:dyDescent="0.3">
      <c r="A111" s="15"/>
      <c r="B111" s="18"/>
      <c r="C111" s="112"/>
      <c r="D111" s="112"/>
      <c r="E111" s="112"/>
      <c r="F111" s="112"/>
      <c r="G111" s="112"/>
      <c r="H111" s="10"/>
      <c r="I111" s="10"/>
    </row>
    <row r="112" spans="1:9" ht="18.75" x14ac:dyDescent="0.3">
      <c r="A112" s="10"/>
      <c r="B112" s="16"/>
      <c r="C112" s="109"/>
      <c r="D112" s="109"/>
      <c r="E112" s="109"/>
      <c r="F112" s="109"/>
      <c r="G112" s="109"/>
      <c r="H112" s="10"/>
      <c r="I112" s="10"/>
    </row>
    <row r="113" spans="1:9" ht="18.75" x14ac:dyDescent="0.3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ht="18.75" x14ac:dyDescent="0.3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ht="18.75" x14ac:dyDescent="0.3">
      <c r="A115" s="10"/>
      <c r="B115" s="10"/>
      <c r="C115" s="10"/>
      <c r="D115" s="10"/>
      <c r="E115" s="10"/>
      <c r="F115" s="10"/>
      <c r="G115" s="10"/>
      <c r="H115" s="10"/>
      <c r="I115" s="10"/>
    </row>
  </sheetData>
  <mergeCells count="147">
    <mergeCell ref="A6:AS6"/>
    <mergeCell ref="A7:J7"/>
    <mergeCell ref="A8:E8"/>
    <mergeCell ref="A10:AS10"/>
    <mergeCell ref="A11:AS11"/>
    <mergeCell ref="A12:AS12"/>
    <mergeCell ref="AS16:AS17"/>
    <mergeCell ref="A19:A26"/>
    <mergeCell ref="Q28:Q34"/>
    <mergeCell ref="A28:A37"/>
    <mergeCell ref="B28:B37"/>
    <mergeCell ref="C28:C37"/>
    <mergeCell ref="D28:D37"/>
    <mergeCell ref="E28:E37"/>
    <mergeCell ref="F28:F37"/>
    <mergeCell ref="A14:BD14"/>
    <mergeCell ref="A15:A18"/>
    <mergeCell ref="B15:G16"/>
    <mergeCell ref="H15:AH15"/>
    <mergeCell ref="AI15:AL15"/>
    <mergeCell ref="AM15:AR15"/>
    <mergeCell ref="AS15:BD15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P28:P37"/>
    <mergeCell ref="R28:R34"/>
    <mergeCell ref="K19:K27"/>
    <mergeCell ref="L19:L27"/>
    <mergeCell ref="AU16:AW16"/>
    <mergeCell ref="AI16:AI17"/>
    <mergeCell ref="AJ16:AJ17"/>
    <mergeCell ref="AK16:AK17"/>
    <mergeCell ref="AL16:AL17"/>
    <mergeCell ref="AM16:AM17"/>
    <mergeCell ref="AN16:AN17"/>
    <mergeCell ref="AT16:AT17"/>
    <mergeCell ref="AE16:AH16"/>
    <mergeCell ref="R19:R26"/>
    <mergeCell ref="S19:S26"/>
    <mergeCell ref="T19:T26"/>
    <mergeCell ref="M19:M26"/>
    <mergeCell ref="N19:N26"/>
    <mergeCell ref="O19:O26"/>
    <mergeCell ref="P19:P26"/>
    <mergeCell ref="Q19:Q26"/>
    <mergeCell ref="H16:T16"/>
    <mergeCell ref="U16:AD16"/>
    <mergeCell ref="M28:M37"/>
    <mergeCell ref="N28:N37"/>
    <mergeCell ref="O28:O37"/>
    <mergeCell ref="G28:G37"/>
    <mergeCell ref="H28:H37"/>
    <mergeCell ref="I28:I37"/>
    <mergeCell ref="J28:J37"/>
    <mergeCell ref="K28:K37"/>
    <mergeCell ref="L28:L37"/>
    <mergeCell ref="BC28:BC34"/>
    <mergeCell ref="BD28:BD34"/>
    <mergeCell ref="BB28:BB34"/>
    <mergeCell ref="S28:S34"/>
    <mergeCell ref="T28:T34"/>
    <mergeCell ref="AE32:AE33"/>
    <mergeCell ref="AT28:AT37"/>
    <mergeCell ref="AS28:AS37"/>
    <mergeCell ref="AW28:AW37"/>
    <mergeCell ref="AX28:AX37"/>
    <mergeCell ref="AY28:AY37"/>
    <mergeCell ref="AZ28:AZ37"/>
    <mergeCell ref="BA28:BA37"/>
    <mergeCell ref="AE35:AE37"/>
    <mergeCell ref="A38:K38"/>
    <mergeCell ref="A47:A49"/>
    <mergeCell ref="B47:G49"/>
    <mergeCell ref="B50:G51"/>
    <mergeCell ref="B70:B71"/>
    <mergeCell ref="B59:B60"/>
    <mergeCell ref="B52:G52"/>
    <mergeCell ref="C53:G53"/>
    <mergeCell ref="C54:G54"/>
    <mergeCell ref="C55:G55"/>
    <mergeCell ref="C56:G56"/>
    <mergeCell ref="C64:G64"/>
    <mergeCell ref="C65:G65"/>
    <mergeCell ref="C66:G66"/>
    <mergeCell ref="C67:G67"/>
    <mergeCell ref="C68:G68"/>
    <mergeCell ref="C69:G69"/>
    <mergeCell ref="C57:G58"/>
    <mergeCell ref="C59:G60"/>
    <mergeCell ref="C61:G61"/>
    <mergeCell ref="C62:G62"/>
    <mergeCell ref="C63:G63"/>
    <mergeCell ref="C94:G94"/>
    <mergeCell ref="C95:G95"/>
    <mergeCell ref="C109:G109"/>
    <mergeCell ref="C111:G111"/>
    <mergeCell ref="C112:G112"/>
    <mergeCell ref="B101:B102"/>
    <mergeCell ref="C101:G102"/>
    <mergeCell ref="C103:G103"/>
    <mergeCell ref="C104:G104"/>
    <mergeCell ref="C105:G105"/>
    <mergeCell ref="C106:G106"/>
    <mergeCell ref="C107:G107"/>
    <mergeCell ref="C108:G108"/>
    <mergeCell ref="C96:G96"/>
    <mergeCell ref="C97:G97"/>
    <mergeCell ref="C98:G98"/>
    <mergeCell ref="C99:G99"/>
    <mergeCell ref="C100:G100"/>
    <mergeCell ref="C88:G88"/>
    <mergeCell ref="C92:G92"/>
    <mergeCell ref="C93:G93"/>
    <mergeCell ref="C77:G77"/>
    <mergeCell ref="C78:G78"/>
    <mergeCell ref="C79:G79"/>
    <mergeCell ref="C80:G80"/>
    <mergeCell ref="C81:G81"/>
    <mergeCell ref="C82:G82"/>
    <mergeCell ref="C89:G89"/>
    <mergeCell ref="C90:G90"/>
    <mergeCell ref="C91:G91"/>
    <mergeCell ref="C83:G83"/>
    <mergeCell ref="C75:G75"/>
    <mergeCell ref="C76:G76"/>
    <mergeCell ref="C70:G71"/>
    <mergeCell ref="C72:G72"/>
    <mergeCell ref="C73:G73"/>
    <mergeCell ref="B84:B85"/>
    <mergeCell ref="C84:G85"/>
    <mergeCell ref="C86:G86"/>
    <mergeCell ref="C87:G87"/>
    <mergeCell ref="B19:B27"/>
    <mergeCell ref="C19:C27"/>
    <mergeCell ref="D19:D27"/>
    <mergeCell ref="E19:E27"/>
    <mergeCell ref="F19:F27"/>
    <mergeCell ref="G19:G27"/>
    <mergeCell ref="H19:H27"/>
    <mergeCell ref="I19:I27"/>
    <mergeCell ref="J19:J27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4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</vt:lpstr>
      <vt:lpstr>FUNDEB!Area_de_impressao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2015-07-27T17:01:52Z</dcterms:modified>
</cp:coreProperties>
</file>