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gmrb\Downloads\"/>
    </mc:Choice>
  </mc:AlternateContent>
  <bookViews>
    <workbookView xWindow="0" yWindow="0" windowWidth="28800" windowHeight="12210" activeTab="3"/>
  </bookViews>
  <sheets>
    <sheet name="Filial 12-PRMB " sheetId="96" r:id="rId1"/>
    <sheet name="Filial 14" sheetId="103" r:id="rId2"/>
    <sheet name="Filial 15" sheetId="101" r:id="rId3"/>
    <sheet name="Filial 16" sheetId="10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02" l="1"/>
  <c r="O43" i="102" s="1"/>
  <c r="O33" i="102"/>
  <c r="O25" i="101"/>
  <c r="O28" i="101" s="1"/>
  <c r="O18" i="101"/>
  <c r="O32" i="103"/>
  <c r="O35" i="103" s="1"/>
  <c r="O25" i="103"/>
  <c r="O79" i="96"/>
  <c r="O87" i="96"/>
  <c r="O90" i="96" s="1"/>
  <c r="O14" i="101"/>
  <c r="O42" i="96"/>
  <c r="O15" i="96"/>
  <c r="O77" i="96"/>
  <c r="O56" i="96"/>
  <c r="O66" i="96"/>
  <c r="O76" i="96"/>
  <c r="O68" i="96"/>
  <c r="O65" i="96"/>
  <c r="O59" i="96"/>
  <c r="O60" i="96"/>
  <c r="O61" i="96"/>
  <c r="O58" i="96"/>
  <c r="O51" i="96"/>
  <c r="O33" i="96"/>
  <c r="O52" i="96"/>
  <c r="O72" i="96"/>
  <c r="O40" i="96"/>
  <c r="O38" i="96"/>
  <c r="O35" i="96"/>
  <c r="O32" i="96"/>
  <c r="O31" i="96"/>
  <c r="O20" i="96"/>
  <c r="O30" i="96"/>
  <c r="O29" i="96"/>
  <c r="O26" i="96"/>
  <c r="O21" i="96"/>
  <c r="O19" i="96"/>
  <c r="O17" i="96"/>
  <c r="O16" i="96"/>
  <c r="O14" i="96"/>
  <c r="O13" i="96"/>
  <c r="O12" i="96"/>
  <c r="O62" i="96"/>
  <c r="O63" i="96"/>
  <c r="O17" i="101" l="1"/>
  <c r="O15" i="101"/>
  <c r="O8" i="101"/>
  <c r="O15" i="102"/>
  <c r="O31" i="102"/>
  <c r="O30" i="102"/>
  <c r="O28" i="102"/>
  <c r="O25" i="102"/>
  <c r="O23" i="102"/>
  <c r="O27" i="102"/>
  <c r="O29" i="102"/>
  <c r="O32" i="102"/>
  <c r="O22" i="102"/>
  <c r="O16" i="102"/>
  <c r="O14" i="102"/>
  <c r="O12" i="102"/>
  <c r="O9" i="102"/>
  <c r="O10" i="102"/>
  <c r="O8" i="102"/>
  <c r="O12" i="101"/>
  <c r="O7" i="102" l="1"/>
  <c r="O21" i="102"/>
  <c r="O20" i="102"/>
  <c r="O18" i="102"/>
  <c r="O19" i="102"/>
  <c r="O13" i="102"/>
  <c r="O19" i="103" l="1"/>
  <c r="O20" i="103"/>
  <c r="O21" i="103"/>
  <c r="O22" i="103"/>
  <c r="O23" i="103"/>
  <c r="O24" i="103"/>
  <c r="O18" i="103"/>
  <c r="O16" i="103"/>
  <c r="O15" i="103"/>
  <c r="O14" i="103"/>
  <c r="O10" i="103"/>
  <c r="O11" i="103"/>
  <c r="O12" i="103"/>
  <c r="O9" i="103"/>
  <c r="O8" i="103"/>
  <c r="O13" i="101"/>
  <c r="O11" i="101"/>
  <c r="O6" i="101"/>
  <c r="O78" i="96"/>
  <c r="O75" i="96"/>
  <c r="O74" i="96"/>
  <c r="O73" i="96"/>
  <c r="O71" i="96"/>
  <c r="O70" i="96"/>
  <c r="O69" i="96"/>
  <c r="O67" i="96"/>
  <c r="O64" i="96"/>
  <c r="O57" i="96"/>
  <c r="O54" i="96"/>
  <c r="O53" i="96"/>
  <c r="O46" i="96"/>
  <c r="O45" i="96"/>
  <c r="O50" i="96"/>
  <c r="O49" i="96"/>
  <c r="O48" i="96"/>
  <c r="O47" i="96"/>
  <c r="O41" i="96"/>
  <c r="O37" i="96"/>
  <c r="O36" i="96"/>
  <c r="O34" i="96"/>
  <c r="O28" i="96"/>
  <c r="O25" i="96"/>
  <c r="O27" i="96"/>
  <c r="O24" i="96"/>
  <c r="O18" i="96" l="1"/>
  <c r="O8" i="96"/>
  <c r="O9" i="96"/>
  <c r="O7" i="96"/>
  <c r="O10" i="96"/>
  <c r="O17" i="103" l="1"/>
  <c r="O6" i="103"/>
  <c r="N30" i="103" l="1"/>
  <c r="M30" i="103"/>
  <c r="J30" i="103"/>
  <c r="I30" i="103"/>
</calcChain>
</file>

<file path=xl/comments1.xml><?xml version="1.0" encoding="utf-8"?>
<comments xmlns="http://schemas.openxmlformats.org/spreadsheetml/2006/main">
  <authors>
    <author>helania.melo</author>
  </authors>
  <commentList>
    <comment ref="D6" authorId="0" shapeId="0">
      <text>
        <r>
          <rPr>
            <b/>
            <sz val="9"/>
            <color indexed="81"/>
            <rFont val="Segoe UI"/>
            <family val="2"/>
          </rPr>
          <t>helania.melo:</t>
        </r>
        <r>
          <rPr>
            <sz val="9"/>
            <color indexed="81"/>
            <rFont val="Segoe UI"/>
            <family val="2"/>
          </rPr>
          <t xml:space="preserve">
RECEPÇÃO/SASDH</t>
        </r>
      </text>
    </comment>
    <comment ref="D67" authorId="0" shapeId="0">
      <text>
        <r>
          <rPr>
            <b/>
            <sz val="9"/>
            <color indexed="81"/>
            <rFont val="Segoe UI"/>
            <family val="2"/>
          </rPr>
          <t>helania.melo:</t>
        </r>
        <r>
          <rPr>
            <sz val="9"/>
            <color indexed="81"/>
            <rFont val="Segoe UI"/>
            <family val="2"/>
          </rPr>
          <t xml:space="preserve">
PATRIMÔNIO/SASDH</t>
        </r>
      </text>
    </comment>
  </commentList>
</comments>
</file>

<file path=xl/sharedStrings.xml><?xml version="1.0" encoding="utf-8"?>
<sst xmlns="http://schemas.openxmlformats.org/spreadsheetml/2006/main" count="739" uniqueCount="298">
  <si>
    <t>ENSINO MÉDIO</t>
  </si>
  <si>
    <t>FOLHA MENSAL DE PAGAMENTO DE ESTAGIÁRIOS</t>
  </si>
  <si>
    <t>DATA PROCESS</t>
  </si>
  <si>
    <t>ANO</t>
  </si>
  <si>
    <t>MÊS REF</t>
  </si>
  <si>
    <t>V. TRANS</t>
  </si>
  <si>
    <t>TIPO DE DOCUMENTO</t>
  </si>
  <si>
    <t>FOLHA ANALÍTICA ORDINÁRIA</t>
  </si>
  <si>
    <t>SEQ</t>
  </si>
  <si>
    <t>NOME</t>
  </si>
  <si>
    <t>CURSO</t>
  </si>
  <si>
    <t>LOTAÇÃO</t>
  </si>
  <si>
    <t>ST</t>
  </si>
  <si>
    <t>INÍCIO</t>
  </si>
  <si>
    <t>TÉRMINO</t>
  </si>
  <si>
    <t>VALORES MENSAIS DA BOLSA</t>
  </si>
  <si>
    <t>DESCONTOS  - R$</t>
  </si>
  <si>
    <t>VALOR LÍQUIDO (PAGO)</t>
  </si>
  <si>
    <t>VALOR BOLSA</t>
  </si>
  <si>
    <t>AUXÍLIO TRANSP</t>
  </si>
  <si>
    <t>RECESSO REMUN.</t>
  </si>
  <si>
    <t>TOTAL   BRUTO</t>
  </si>
  <si>
    <t>FALTAS</t>
  </si>
  <si>
    <t>DA    BOLSA</t>
  </si>
  <si>
    <t>PAGAMENTO DE MESES RETROATIVOS</t>
  </si>
  <si>
    <t>DT-CONTR</t>
  </si>
  <si>
    <t>REFERÊNCIA</t>
  </si>
  <si>
    <t>RECESSO REMUNERADO</t>
  </si>
  <si>
    <t>DO   AUXÍLIO TRANSP</t>
  </si>
  <si>
    <t xml:space="preserve"> </t>
  </si>
  <si>
    <t>-</t>
  </si>
  <si>
    <t>DIREITO</t>
  </si>
  <si>
    <t>PGM</t>
  </si>
  <si>
    <t>SEINFRA</t>
  </si>
  <si>
    <t>SEMSA</t>
  </si>
  <si>
    <t>SASDH</t>
  </si>
  <si>
    <t>DIAS ÚTEIS</t>
  </si>
  <si>
    <t>TOTAL DA DESPESA - BOLSA-ESTÁGIO.................................................</t>
  </si>
  <si>
    <t>TOTAL DOS SERVIÇOS MENSAIS A FATURAR.....................................................................</t>
  </si>
  <si>
    <t>TAXA DE AGENCIAMENTO  - Valor Unitário.............................................................................</t>
  </si>
  <si>
    <t>TOTAL DA FOLHA DO MÊS................................</t>
  </si>
  <si>
    <t>TOTAL GERAL DA FOLHA......................................</t>
  </si>
  <si>
    <t>31/03/2023</t>
  </si>
  <si>
    <t>01/09/2021</t>
  </si>
  <si>
    <t>SEME</t>
  </si>
  <si>
    <t>LETRAS LIBRAS</t>
  </si>
  <si>
    <t>JHULY KÉZIA FERREIRA DE OLIVEIRA (PCD)</t>
  </si>
  <si>
    <t>VICTOR MATHEUS VITORINO MENDES (PCD)</t>
  </si>
  <si>
    <t>31/08/2022</t>
  </si>
  <si>
    <t xml:space="preserve">JOÃO GABRIEL FERREIRA GALVÃO </t>
  </si>
  <si>
    <t>JAIRO SOUZA DE PAIVA</t>
  </si>
  <si>
    <t xml:space="preserve">NICOLLY EVELY DA SILVA LEITE </t>
  </si>
  <si>
    <t xml:space="preserve">PAULLO KENNEDY CAVALCANTE FERREIRA </t>
  </si>
  <si>
    <t xml:space="preserve">RODRIGO CARDOSO DOS SANTOS </t>
  </si>
  <si>
    <t xml:space="preserve">SARA GABRIELE LIMA BRANDÃO </t>
  </si>
  <si>
    <t xml:space="preserve">PEDAGOGIA </t>
  </si>
  <si>
    <t xml:space="preserve">ENSINO MÉDIO </t>
  </si>
  <si>
    <t xml:space="preserve">DIREITO </t>
  </si>
  <si>
    <t xml:space="preserve">THAMYLA BEATRIZ SILVA DOS SANTOS COSTA </t>
  </si>
  <si>
    <t>01/12/2021</t>
  </si>
  <si>
    <t>31/08/2023</t>
  </si>
  <si>
    <t>30/11/2022</t>
  </si>
  <si>
    <t>31/11/2023</t>
  </si>
  <si>
    <t>ANA LETÍCIA SOUZA DA SILVA</t>
  </si>
  <si>
    <t>31/012023</t>
  </si>
  <si>
    <t>CRAS SOBRAL</t>
  </si>
  <si>
    <t>TOTAL DA FOLHA DO MÊS................................R$</t>
  </si>
  <si>
    <t>TOTAL DE RETROATIVOS.....................................R$</t>
  </si>
  <si>
    <t>TOTAL GERAL DA FOLHA.......................................R$</t>
  </si>
  <si>
    <t xml:space="preserve">TAXA DE AGENCIAMENTO  - Valor Unitário.............................................................................................................. </t>
  </si>
  <si>
    <t>TOTAL DOS SERVIÇOS MENSAIS A FATURAR..........................................................</t>
  </si>
  <si>
    <t>TOTAL DA DESPESA -BOLSA-ESTÁGIO...........................................................</t>
  </si>
  <si>
    <t>SEAGRO</t>
  </si>
  <si>
    <t>CRAS CIDADE NOVA</t>
  </si>
  <si>
    <t>CRAS CALAFATE</t>
  </si>
  <si>
    <t>FERNANDA DA SILVA RIBEIRO</t>
  </si>
  <si>
    <t>ROSÂNGELA OLIVEIRA DE SOUZA</t>
  </si>
  <si>
    <t>TALINE ALVES DA SILVA</t>
  </si>
  <si>
    <t>SELMA FEITOSA DE ALMEIDA</t>
  </si>
  <si>
    <t>JÚLIA AZEVEDO S. TESSINARI</t>
  </si>
  <si>
    <t>ADREA ALMEIDA DA SILVA</t>
  </si>
  <si>
    <t>JOÃO VICTOR AFONSO MAGALHÃES</t>
  </si>
  <si>
    <t>CRAS ST HELENA</t>
  </si>
  <si>
    <t>01/04/2022</t>
  </si>
  <si>
    <t xml:space="preserve">PSICOLOGIA </t>
  </si>
  <si>
    <t>CRAS TANCREDO NEVES</t>
  </si>
  <si>
    <t>ANA LUISA AUGUSTO DE SOUZA</t>
  </si>
  <si>
    <t>05/05/2022</t>
  </si>
  <si>
    <t>GUSTAVO DOS SANTOS LAGO</t>
  </si>
  <si>
    <t>08/08/2022</t>
  </si>
  <si>
    <t>10/08/2022</t>
  </si>
  <si>
    <t>GILIARD DO CARMO DE JESUS</t>
  </si>
  <si>
    <t>07/08/2023</t>
  </si>
  <si>
    <t>07/11/2022</t>
  </si>
  <si>
    <t>LAURA LIMA DE SOUZA</t>
  </si>
  <si>
    <t>EMFERMAGEM</t>
  </si>
  <si>
    <t>01/11/2022</t>
  </si>
  <si>
    <t>ARISSON RODRIGUES QUINTELLA DE MOURA</t>
  </si>
  <si>
    <t>ADMINISTRAÇÃO</t>
  </si>
  <si>
    <t>LUIZ FELYPE FREITAS DA SILVA</t>
  </si>
  <si>
    <t>PSICOLOGIA</t>
  </si>
  <si>
    <t>10/11/2022</t>
  </si>
  <si>
    <t>09/10/2023</t>
  </si>
  <si>
    <t>KETHELY BRENDHA VIDAL DUTRA</t>
  </si>
  <si>
    <t>RIKELME FREITAS DA SILVA</t>
  </si>
  <si>
    <t>31/10/2023</t>
  </si>
  <si>
    <t>01/12/2022</t>
  </si>
  <si>
    <t>ALINE GABRIELA DA SILVA COSTA</t>
  </si>
  <si>
    <t>JAQUELINE JULIÃO  DA SILVA</t>
  </si>
  <si>
    <t>2023</t>
  </si>
  <si>
    <t>GABRIEL RODRIGUES FERNANDES</t>
  </si>
  <si>
    <t>09/02/2023</t>
  </si>
  <si>
    <t>08/02/2024</t>
  </si>
  <si>
    <t>31/12/2023</t>
  </si>
  <si>
    <t>PEDRO HENRIQUE F. SANTARÉM</t>
  </si>
  <si>
    <t>SUZIELY CABRAL DE FREITAS</t>
  </si>
  <si>
    <t xml:space="preserve">FELIPE FONSECA DE OLIVEIRA </t>
  </si>
  <si>
    <t>FERNANDO JOSÉ AMURIM FREITAS</t>
  </si>
  <si>
    <t>KETLEM VITÓRIA COSTA MEDEIROS</t>
  </si>
  <si>
    <t>DIASE</t>
  </si>
  <si>
    <t>YASMIM VITÓRIA AZEVEDO COSTA DA SILVA</t>
  </si>
  <si>
    <t>01/03/2023</t>
  </si>
  <si>
    <t>31/12/2024</t>
  </si>
  <si>
    <t>06/03/2023</t>
  </si>
  <si>
    <t>10/04/2023</t>
  </si>
  <si>
    <t>KAYO HENRIQUE SANTOS DE AGUIAR</t>
  </si>
  <si>
    <t>GABRIELA JIALDI QUEIROZ</t>
  </si>
  <si>
    <t>LUAN  HENRIQUE BENVINDO GOMES</t>
  </si>
  <si>
    <t>LETICIA DE LIMA AZEVEDO</t>
  </si>
  <si>
    <t>ANDERSON RODOLFO SARINHO GOLDINO</t>
  </si>
  <si>
    <t xml:space="preserve">MÉDICINA </t>
  </si>
  <si>
    <t>JORNALISMO</t>
  </si>
  <si>
    <t>MANOEL FRANCISCO LIMA DE SOUZA</t>
  </si>
  <si>
    <t>09/04/2024</t>
  </si>
  <si>
    <t>MARIA ISABEL MARTINS MANDÚ</t>
  </si>
  <si>
    <t>DANIEL LEÃO VICTOR</t>
  </si>
  <si>
    <t>HIGOR KAUÃ FERREIRA GODIM</t>
  </si>
  <si>
    <t>LAZARO RAFAEL DOS SANTOS OLIVEIRA</t>
  </si>
  <si>
    <t>RAYNAN N  KAYRONN   MOREIRA DA SILVA</t>
  </si>
  <si>
    <t>RODNEY RODRIGUES DE OLIVEIRA</t>
  </si>
  <si>
    <t>WESLEY VENÃNCIO DE SOUZA</t>
  </si>
  <si>
    <t>MARIA ILARY POÇAS GASTINO</t>
  </si>
  <si>
    <t>CRAS- SÃO FRANCISCO</t>
  </si>
  <si>
    <t>LETICIA ESTEPHANE S. ANDRADE</t>
  </si>
  <si>
    <t>LILIANE ALBUQUERQUE DO NASCIMENTO</t>
  </si>
  <si>
    <t>CRAS- RUI LINO</t>
  </si>
  <si>
    <t>CRAS- CALAFATE</t>
  </si>
  <si>
    <t>EUCLIDES ROQUE DE LIMA NETO</t>
  </si>
  <si>
    <t>CRAS- SOBRAL</t>
  </si>
  <si>
    <t>CRAS- SANTA HELENA</t>
  </si>
  <si>
    <t>JAQUELINE SANTOS DA SILVA</t>
  </si>
  <si>
    <t>CRAS- CIDADE NOVA</t>
  </si>
  <si>
    <t>JACKLINE SOUZA SILVA</t>
  </si>
  <si>
    <t>12/04/2023</t>
  </si>
  <si>
    <t>CRAS-SANTA HELENA</t>
  </si>
  <si>
    <t>CRAS-CIDADE DO POVO</t>
  </si>
  <si>
    <t>LAYLA VITÓRIA FIGUEIREDO DE PAULA</t>
  </si>
  <si>
    <t xml:space="preserve">SEMSA </t>
  </si>
  <si>
    <t>MARIANA BEZERRA SOUZA</t>
  </si>
  <si>
    <t>KAIO DO NASCIMENTO ARAÚJO</t>
  </si>
  <si>
    <t>KAROLINE VITÓRIA LIMA DA  SILVA</t>
  </si>
  <si>
    <t>02/05/2023</t>
  </si>
  <si>
    <t>01/05/2024</t>
  </si>
  <si>
    <t>THAIS NATASHA  DE OLIVEIRA</t>
  </si>
  <si>
    <t>DAVI GILIARDE  DA SILVA OLIVEIRA</t>
  </si>
  <si>
    <t>SMCCI</t>
  </si>
  <si>
    <t>04/05/2023</t>
  </si>
  <si>
    <t>JOHNNY WILLIAN DE SOUZA BRITO</t>
  </si>
  <si>
    <t>AUXILIO TRANSP</t>
  </si>
  <si>
    <t>12/06/2023</t>
  </si>
  <si>
    <t>RAILLANA  DE PÁDUA E SOUZA</t>
  </si>
  <si>
    <t>CRAS-RUI LINO</t>
  </si>
  <si>
    <r>
      <rPr>
        <b/>
        <sz val="12"/>
        <rFont val="Arial"/>
        <family val="2"/>
      </rPr>
      <t>ST</t>
    </r>
    <r>
      <rPr>
        <sz val="12"/>
        <rFont val="Arial"/>
        <family val="2"/>
      </rPr>
      <t>=SITUAÇÃO NO MÊS = {</t>
    </r>
    <r>
      <rPr>
        <b/>
        <sz val="12"/>
        <rFont val="Arial"/>
        <family val="2"/>
      </rPr>
      <t xml:space="preserve"> 1</t>
    </r>
    <r>
      <rPr>
        <sz val="12"/>
        <rFont val="Arial"/>
        <family val="2"/>
      </rPr>
      <t xml:space="preserve">- Ativo regular  </t>
    </r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-Contrato novo  </t>
    </r>
    <r>
      <rPr>
        <b/>
        <sz val="12"/>
        <rFont val="Arial"/>
        <family val="2"/>
      </rPr>
      <t>3</t>
    </r>
    <r>
      <rPr>
        <sz val="12"/>
        <rFont val="Arial"/>
        <family val="2"/>
      </rPr>
      <t xml:space="preserve">-Recesso remunerado  </t>
    </r>
    <r>
      <rPr>
        <b/>
        <sz val="12"/>
        <rFont val="Arial"/>
        <family val="2"/>
      </rPr>
      <t>4</t>
    </r>
    <r>
      <rPr>
        <sz val="12"/>
        <rFont val="Arial"/>
        <family val="2"/>
      </rPr>
      <t>-Contrato encerrado}</t>
    </r>
  </si>
  <si>
    <t>LUCAS HENRIQUE FIDELIS LIMA</t>
  </si>
  <si>
    <t>MONIQUE PEREIRA ROSA</t>
  </si>
  <si>
    <t>OTAVIO AUGUSTO S. AQUINO</t>
  </si>
  <si>
    <t>05/07/2023</t>
  </si>
  <si>
    <t>KELLY SANDRINE DA SILVA VASCONCELOS</t>
  </si>
  <si>
    <t>03/07/2023</t>
  </si>
  <si>
    <t>HISTÓRIA</t>
  </si>
  <si>
    <t>FGB</t>
  </si>
  <si>
    <t xml:space="preserve">ESTEFANY RETHELY IBIAPINO PINTO </t>
  </si>
  <si>
    <t>10/072023</t>
  </si>
  <si>
    <t>GABRIELA FRANÇA SCHICZPCZK</t>
  </si>
  <si>
    <t xml:space="preserve">CRAS SANTA HELENA </t>
  </si>
  <si>
    <t xml:space="preserve">JAMILLY CRISTINY COSTA SOUZA </t>
  </si>
  <si>
    <t>TERAPIA OCUPACIONAL</t>
  </si>
  <si>
    <t>BOLSA FAMILIA</t>
  </si>
  <si>
    <t>SAMUEL SILVA BASTOS</t>
  </si>
  <si>
    <t>EMURB</t>
  </si>
  <si>
    <t>09/08/2023</t>
  </si>
  <si>
    <t>ANA LUISA DE LIMA FREITAS</t>
  </si>
  <si>
    <t>ANA CLARA ALVES DE LIMA</t>
  </si>
  <si>
    <t>THIAGO HENRIQUE DA SILVA MOURA</t>
  </si>
  <si>
    <t>ENSINO MÉDIO(EJA)</t>
  </si>
  <si>
    <t>03/08/2023</t>
  </si>
  <si>
    <t>LEANDRA GIOVANNA SILVA NASCIMENTO</t>
  </si>
  <si>
    <t>CRAS SANTA HELENA</t>
  </si>
  <si>
    <t>SDTI</t>
  </si>
  <si>
    <t>ANDREW SALES TEIXEIRA</t>
  </si>
  <si>
    <t>11/09/2023</t>
  </si>
  <si>
    <t>RH</t>
  </si>
  <si>
    <t>HENRY GABRIEL RODRIGUES DE LIMA SIVA</t>
  </si>
  <si>
    <t>04/11/2023</t>
  </si>
  <si>
    <t>LORRANA REIS RIBEIRO</t>
  </si>
  <si>
    <t>LUIZ EDUARDO SOUZA MIRANDA</t>
  </si>
  <si>
    <t>EDUCAÇÃO FISICA</t>
  </si>
  <si>
    <t>06/09/2023</t>
  </si>
  <si>
    <t>01/09/2023</t>
  </si>
  <si>
    <t>TAINARA LUANA DE SOUZA</t>
  </si>
  <si>
    <t>3 E 4</t>
  </si>
  <si>
    <t>DANIEL DAYVERSON REIS DA SILVA</t>
  </si>
  <si>
    <t>CARS SOBRAL</t>
  </si>
  <si>
    <t>IZAQUE DA CUNHA COSTA</t>
  </si>
  <si>
    <t>LYAN NAEL REIS DA SILVA</t>
  </si>
  <si>
    <t>01/08/2024</t>
  </si>
  <si>
    <t>OUTUBRO</t>
  </si>
  <si>
    <t>11/10/2023</t>
  </si>
  <si>
    <t>ANTÔNIO ANDRÉ SNA BRILHANTE</t>
  </si>
  <si>
    <t>SISTEMA DA INFORMAÇÃO</t>
  </si>
  <si>
    <t>ALICE VITORIA ALVES GANUM</t>
  </si>
  <si>
    <t>ANA CAROLINE DO NASCIMENTO SILVA</t>
  </si>
  <si>
    <t>BRENDHA DINIZ DE OLIVEIRA</t>
  </si>
  <si>
    <t>ENFERMAGEM</t>
  </si>
  <si>
    <t>DANIEL ICOR RODRIGUES DA SILVA</t>
  </si>
  <si>
    <t>EMILLY VITORIA SILVA LIMA</t>
  </si>
  <si>
    <t>ERICA DA COSTA CARVALHO</t>
  </si>
  <si>
    <t>FRANCISCO RAMON MAIA DA SILVA</t>
  </si>
  <si>
    <t>08/10/2024</t>
  </si>
  <si>
    <t>GABRIELLA RAMALHO DE SOUSA E SILVA</t>
  </si>
  <si>
    <t>IARLEY DUARTE GALDINO</t>
  </si>
  <si>
    <t>INGRID MARIA MARTINS GOMES</t>
  </si>
  <si>
    <t>JOÃO MANOEL FROTA DE SOUZA</t>
  </si>
  <si>
    <t>05/10/2023</t>
  </si>
  <si>
    <t>04/10/2024</t>
  </si>
  <si>
    <t>JOÃO HENRIQUE ARAÚJO BARROSO</t>
  </si>
  <si>
    <t>JESSICA LEITE DA SILVA TAVARES</t>
  </si>
  <si>
    <t>02/10/2023</t>
  </si>
  <si>
    <t>JOÃO VICTOR FREZE BARROSO</t>
  </si>
  <si>
    <t>JOÃO PAULO MOREIRA DA SILVA</t>
  </si>
  <si>
    <t>KETHLEEN ALMEIDA BEZERRA</t>
  </si>
  <si>
    <t>LETICIA MOURA ABARELLO</t>
  </si>
  <si>
    <t>TECNOLOGIA EM PROCESSOS ESCOLARES</t>
  </si>
  <si>
    <t>LUAN EDUARDO DO NASCIMETO</t>
  </si>
  <si>
    <t>MIKEIAS DE OLIVEIRA MORAIS</t>
  </si>
  <si>
    <t>MURILO OLIVEIRA SILVA</t>
  </si>
  <si>
    <t>NUTRIÇÃO</t>
  </si>
  <si>
    <t>MATHEUS MOACIR DO NASCIMENTO CRISTOSTOMO</t>
  </si>
  <si>
    <t>LETRAS INGLÊS</t>
  </si>
  <si>
    <t>MARIA DE FATIMA MORAIS DIAS</t>
  </si>
  <si>
    <t>PAULO SÉRGIO DA SILVA SOBRINHO</t>
  </si>
  <si>
    <t>05/10/023</t>
  </si>
  <si>
    <t>RAYSE VITÓRIA DUARTE DE SOUZA</t>
  </si>
  <si>
    <t>ENGENHARIA AGRONÔMICA</t>
  </si>
  <si>
    <t>RICHARDSON DA SILVA MENDES</t>
  </si>
  <si>
    <t>LETRAS LINGUA PORTUGUÊS</t>
  </si>
  <si>
    <t>RODRIGO PEREIRA BARBOSA</t>
  </si>
  <si>
    <t>CIÊNCIAS CONTÁBEIS</t>
  </si>
  <si>
    <t>SERGILENE  ROCHA PINHEIRO</t>
  </si>
  <si>
    <t>TAYNARA CUNHA FERREIRA DE OLIVEIRA</t>
  </si>
  <si>
    <t>VINICIUS SOARES RODRIGO</t>
  </si>
  <si>
    <t>JOÃO HENRIQUE LEIMA DE CASTRO</t>
  </si>
  <si>
    <t>CRAS-NOVO HORIZÔNTO</t>
  </si>
  <si>
    <t>RAQUEL COSTA DE LIMA</t>
  </si>
  <si>
    <t>SAMARA MONTEIRO SOUZA</t>
  </si>
  <si>
    <t>CRAS-SÃO FRANCISCO</t>
  </si>
  <si>
    <t>ADRYELE MORAIS DA SILVA</t>
  </si>
  <si>
    <t>CRAS CIDADE DO POVO</t>
  </si>
  <si>
    <t>LUCIANA PAMELA OLIVEIRA DA SILVA</t>
  </si>
  <si>
    <t>01/10/2024</t>
  </si>
  <si>
    <t>DANIELE MENDES DE SOUZA</t>
  </si>
  <si>
    <t>EVELYN RODRIGUES DA SILVA</t>
  </si>
  <si>
    <t>EUDES  ACELINO OLIVEIRA DE OLIVEIRA</t>
  </si>
  <si>
    <t xml:space="preserve">CRAS- CIDADE DO POVO </t>
  </si>
  <si>
    <t>CRAS -CIDADE NOVA</t>
  </si>
  <si>
    <t>FLÁVIA REGINA DOS SANTOS ANDRADE</t>
  </si>
  <si>
    <t xml:space="preserve"> IASMIM  TEIXEIRA DA CONCEIÇÃO</t>
  </si>
  <si>
    <t>CRAS- NOVO HORIZONTE</t>
  </si>
  <si>
    <t xml:space="preserve"> JANICLEIA OLIVEIRA FERREIRA</t>
  </si>
  <si>
    <t>LAILA BRANA KAGY ZAIRE</t>
  </si>
  <si>
    <t>MARIA TAIS SILVA LIMA</t>
  </si>
  <si>
    <t>TAYNE DO NASCIMENTO FRAGA</t>
  </si>
  <si>
    <t>VITÓRIA DE ALMEIDA SILVA</t>
  </si>
  <si>
    <t>VANESSA DA SILVA PINTO</t>
  </si>
  <si>
    <t>ISLENE SILVA DA ROCHA</t>
  </si>
  <si>
    <t>1</t>
  </si>
  <si>
    <t>2</t>
  </si>
  <si>
    <t>08/10/2023</t>
  </si>
  <si>
    <t>05/10/2024</t>
  </si>
  <si>
    <t>30/09/2024</t>
  </si>
  <si>
    <t>BEATRICE ALAIDE  MELLO DE SOUZA MARQUES</t>
  </si>
  <si>
    <t>ENGENHARIA CIVIL</t>
  </si>
  <si>
    <t>LEVI DIAS FREIRE</t>
  </si>
  <si>
    <t>MARIANA DA SILVA BRANDÃO</t>
  </si>
  <si>
    <r>
      <t xml:space="preserve">CONTRATO Nº 045/2020  -  PREFEITURA DE RIO BRANCO -                                                                   </t>
    </r>
    <r>
      <rPr>
        <b/>
        <sz val="18"/>
        <rFont val="Arial"/>
        <family val="2"/>
      </rPr>
      <t xml:space="preserve"> FILIAL 0012 / RECURSO PROGRAMA ESTÁGIO REMUNERADO</t>
    </r>
  </si>
  <si>
    <r>
      <t xml:space="preserve">CONTRATO Nº 045/2020   -   PREFEITURA DE RIO BRANCO                                                                                        </t>
    </r>
    <r>
      <rPr>
        <b/>
        <sz val="18"/>
        <rFont val="Arial"/>
        <family val="2"/>
      </rPr>
      <t xml:space="preserve">         FILIAL 0014 / RECURSO 117-CRAS</t>
    </r>
  </si>
  <si>
    <t xml:space="preserve">CONTRATO Nº 045/2020  -  PREFEITURA DE RIO BRANCO -                            FILIAL 0015 - RECURSO - PROGRAMA BOLSA FAMILIA E DO CADASTRO ÚNICO (IGD-PBF) </t>
  </si>
  <si>
    <t>CONTRATO Nº 045/2020  -  PREFEITURA DE RIO BRANCO - FILIAL 0016 - RECURSO - PROGRAMA CRIANÇA FELIZ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</si>
</sst>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 &quot;#,##0.00;&quot;(R$ &quot;#,##0.00\)"/>
    <numFmt numFmtId="168" formatCode="_(* #,##0_);_(* \(#,##0\);_(* &quot;-&quot;_);_(@_)"/>
    <numFmt numFmtId="169" formatCode="[$R$-416]\ #,##0.00;[Red]\-[$R$-416]\ #,##0.00"/>
    <numFmt numFmtId="170" formatCode="_-[$R$-416]\ * #,##0.00_-;\-[$R$-416]\ * #,##0.00_-;_-[$R$-416]\ * &quot;-&quot;??_-;_-@_-"/>
    <numFmt numFmtId="171" formatCode="&quot;R$&quot;\ #,##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8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3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</cellStyleXfs>
  <cellXfs count="344">
    <xf numFmtId="0" fontId="0" fillId="0" borderId="0" xfId="0"/>
    <xf numFmtId="0" fontId="10" fillId="0" borderId="0" xfId="0" applyFont="1" applyAlignment="1">
      <alignment horizontal="center"/>
    </xf>
    <xf numFmtId="0" fontId="10" fillId="0" borderId="0" xfId="0" applyFont="1"/>
    <xf numFmtId="44" fontId="10" fillId="0" borderId="0" xfId="0" applyNumberFormat="1" applyFont="1"/>
    <xf numFmtId="0" fontId="9" fillId="0" borderId="0" xfId="0" applyFont="1"/>
    <xf numFmtId="2" fontId="10" fillId="0" borderId="0" xfId="0" applyNumberFormat="1" applyFont="1"/>
    <xf numFmtId="0" fontId="9" fillId="0" borderId="0" xfId="0" applyFont="1" applyAlignment="1">
      <alignment horizontal="center"/>
    </xf>
    <xf numFmtId="0" fontId="4" fillId="2" borderId="2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44" fontId="4" fillId="0" borderId="0" xfId="0" applyNumberFormat="1" applyFont="1"/>
    <xf numFmtId="171" fontId="9" fillId="0" borderId="0" xfId="0" applyNumberFormat="1" applyFont="1"/>
    <xf numFmtId="171" fontId="10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/>
    <xf numFmtId="44" fontId="1" fillId="0" borderId="0" xfId="0" applyNumberFormat="1" applyFont="1"/>
    <xf numFmtId="0" fontId="10" fillId="0" borderId="0" xfId="0" applyFont="1" applyAlignment="1">
      <alignment horizontal="left"/>
    </xf>
    <xf numFmtId="0" fontId="16" fillId="0" borderId="0" xfId="0" applyFont="1"/>
    <xf numFmtId="2" fontId="1" fillId="0" borderId="0" xfId="0" applyNumberFormat="1" applyFont="1"/>
    <xf numFmtId="171" fontId="4" fillId="5" borderId="1" xfId="1" applyNumberFormat="1" applyFont="1" applyFill="1" applyBorder="1" applyAlignment="1">
      <alignment horizontal="center" vertical="center" wrapText="1"/>
    </xf>
    <xf numFmtId="171" fontId="4" fillId="5" borderId="1" xfId="0" applyNumberFormat="1" applyFont="1" applyFill="1" applyBorder="1" applyAlignment="1">
      <alignment horizontal="center" vertical="center" wrapText="1"/>
    </xf>
    <xf numFmtId="171" fontId="4" fillId="5" borderId="7" xfId="1" applyNumberFormat="1" applyFont="1" applyFill="1" applyBorder="1" applyAlignment="1">
      <alignment horizontal="center" vertical="center" wrapText="1"/>
    </xf>
    <xf numFmtId="171" fontId="4" fillId="5" borderId="1" xfId="0" applyNumberFormat="1" applyFont="1" applyFill="1" applyBorder="1" applyAlignment="1">
      <alignment horizontal="center" vertical="center" textRotation="90" wrapText="1"/>
    </xf>
    <xf numFmtId="171" fontId="4" fillId="5" borderId="1" xfId="1" applyNumberFormat="1" applyFont="1" applyFill="1" applyBorder="1" applyAlignment="1">
      <alignment horizontal="center" vertical="center" textRotation="90" wrapText="1"/>
    </xf>
    <xf numFmtId="171" fontId="4" fillId="2" borderId="1" xfId="4" applyNumberFormat="1" applyFont="1" applyFill="1" applyBorder="1" applyAlignment="1" applyProtection="1">
      <alignment horizontal="center" vertical="center"/>
      <protection hidden="1"/>
    </xf>
    <xf numFmtId="171" fontId="4" fillId="2" borderId="1" xfId="1" applyNumberFormat="1" applyFont="1" applyFill="1" applyBorder="1" applyAlignment="1" applyProtection="1">
      <alignment horizontal="center" vertical="center"/>
      <protection hidden="1"/>
    </xf>
    <xf numFmtId="171" fontId="4" fillId="2" borderId="1" xfId="2" applyNumberFormat="1" applyFont="1" applyFill="1" applyBorder="1" applyAlignment="1" applyProtection="1">
      <alignment horizontal="center" vertical="center"/>
      <protection hidden="1"/>
    </xf>
    <xf numFmtId="171" fontId="4" fillId="2" borderId="1" xfId="1" applyNumberFormat="1" applyFont="1" applyFill="1" applyBorder="1" applyAlignment="1">
      <alignment horizontal="center" vertical="center"/>
    </xf>
    <xf numFmtId="171" fontId="4" fillId="2" borderId="1" xfId="2" applyNumberFormat="1" applyFont="1" applyFill="1" applyBorder="1" applyAlignment="1">
      <alignment horizontal="center" vertical="center"/>
    </xf>
    <xf numFmtId="171" fontId="17" fillId="2" borderId="1" xfId="0" applyNumberFormat="1" applyFont="1" applyFill="1" applyBorder="1" applyAlignment="1">
      <alignment horizontal="center"/>
    </xf>
    <xf numFmtId="44" fontId="5" fillId="6" borderId="1" xfId="0" applyNumberFormat="1" applyFont="1" applyFill="1" applyBorder="1" applyAlignment="1" applyProtection="1">
      <alignment horizontal="center" vertical="center"/>
      <protection hidden="1"/>
    </xf>
    <xf numFmtId="171" fontId="5" fillId="2" borderId="1" xfId="1" applyNumberFormat="1" applyFont="1" applyFill="1" applyBorder="1" applyAlignment="1" applyProtection="1">
      <alignment horizontal="center" vertical="center"/>
      <protection hidden="1"/>
    </xf>
    <xf numFmtId="164" fontId="5" fillId="7" borderId="1" xfId="4" applyNumberFormat="1" applyFont="1" applyFill="1" applyBorder="1" applyAlignment="1" applyProtection="1">
      <alignment horizontal="center" vertical="center"/>
      <protection hidden="1"/>
    </xf>
    <xf numFmtId="8" fontId="5" fillId="7" borderId="1" xfId="1" applyNumberFormat="1" applyFont="1" applyFill="1" applyBorder="1" applyAlignment="1">
      <alignment vertical="center"/>
    </xf>
    <xf numFmtId="8" fontId="5" fillId="7" borderId="1" xfId="1" applyNumberFormat="1" applyFont="1" applyFill="1" applyBorder="1" applyAlignment="1">
      <alignment horizontal="center" vertical="center"/>
    </xf>
    <xf numFmtId="44" fontId="5" fillId="7" borderId="1" xfId="1" applyNumberFormat="1" applyFont="1" applyFill="1" applyBorder="1" applyAlignment="1">
      <alignment vertical="center"/>
    </xf>
    <xf numFmtId="44" fontId="5" fillId="7" borderId="1" xfId="0" applyNumberFormat="1" applyFont="1" applyFill="1" applyBorder="1" applyAlignment="1">
      <alignment vertical="center"/>
    </xf>
    <xf numFmtId="44" fontId="5" fillId="6" borderId="1" xfId="0" applyNumberFormat="1" applyFont="1" applyFill="1" applyBorder="1" applyAlignment="1" applyProtection="1">
      <alignment vertical="center"/>
      <protection hidden="1"/>
    </xf>
    <xf numFmtId="171" fontId="5" fillId="6" borderId="1" xfId="4" applyNumberFormat="1" applyFont="1" applyFill="1" applyBorder="1" applyAlignment="1" applyProtection="1">
      <alignment horizontal="center" vertical="center"/>
      <protection hidden="1"/>
    </xf>
    <xf numFmtId="164" fontId="5" fillId="6" borderId="1" xfId="1" applyFont="1" applyFill="1" applyBorder="1" applyAlignment="1" applyProtection="1">
      <alignment horizontal="center" vertical="center"/>
      <protection hidden="1"/>
    </xf>
    <xf numFmtId="49" fontId="5" fillId="6" borderId="1" xfId="2" applyNumberFormat="1" applyFont="1" applyFill="1" applyBorder="1" applyAlignment="1" applyProtection="1">
      <alignment horizontal="center" vertical="center"/>
      <protection hidden="1"/>
    </xf>
    <xf numFmtId="44" fontId="5" fillId="7" borderId="1" xfId="1" applyNumberFormat="1" applyFont="1" applyFill="1" applyBorder="1" applyAlignment="1">
      <alignment horizontal="center" vertical="center"/>
    </xf>
    <xf numFmtId="49" fontId="5" fillId="7" borderId="1" xfId="0" applyNumberFormat="1" applyFont="1" applyFill="1" applyBorder="1" applyAlignment="1">
      <alignment horizontal="center" vertical="center"/>
    </xf>
    <xf numFmtId="169" fontId="5" fillId="7" borderId="1" xfId="1" applyNumberFormat="1" applyFont="1" applyFill="1" applyBorder="1" applyAlignment="1">
      <alignment vertical="center"/>
    </xf>
    <xf numFmtId="171" fontId="4" fillId="5" borderId="7" xfId="0" applyNumberFormat="1" applyFont="1" applyFill="1" applyBorder="1" applyAlignment="1">
      <alignment horizontal="center" vertical="center" wrapText="1"/>
    </xf>
    <xf numFmtId="171" fontId="5" fillId="2" borderId="1" xfId="1" applyNumberFormat="1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 applyProtection="1">
      <alignment horizontal="center" vertical="center"/>
      <protection hidden="1"/>
    </xf>
    <xf numFmtId="166" fontId="5" fillId="6" borderId="1" xfId="4" applyNumberFormat="1" applyFont="1" applyFill="1" applyBorder="1" applyAlignment="1" applyProtection="1">
      <alignment horizontal="center" vertical="center"/>
      <protection hidden="1"/>
    </xf>
    <xf numFmtId="168" fontId="5" fillId="6" borderId="1" xfId="2" applyNumberFormat="1" applyFont="1" applyFill="1" applyBorder="1" applyAlignment="1" applyProtection="1">
      <alignment horizontal="center" vertical="center"/>
      <protection hidden="1"/>
    </xf>
    <xf numFmtId="171" fontId="5" fillId="6" borderId="1" xfId="0" applyNumberFormat="1" applyFont="1" applyFill="1" applyBorder="1" applyAlignment="1" applyProtection="1">
      <alignment vertical="center"/>
      <protection hidden="1"/>
    </xf>
    <xf numFmtId="169" fontId="5" fillId="6" borderId="20" xfId="5" applyNumberFormat="1" applyFont="1" applyFill="1" applyBorder="1" applyAlignment="1" applyProtection="1">
      <alignment horizontal="center" vertical="center"/>
      <protection hidden="1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4" fontId="4" fillId="0" borderId="0" xfId="0" applyNumberFormat="1" applyFont="1" applyAlignment="1" applyProtection="1">
      <alignment vertical="center"/>
      <protection hidden="1"/>
    </xf>
    <xf numFmtId="166" fontId="4" fillId="0" borderId="0" xfId="4" applyNumberFormat="1" applyFont="1" applyAlignment="1" applyProtection="1">
      <alignment horizontal="center" vertical="center"/>
      <protection hidden="1"/>
    </xf>
    <xf numFmtId="44" fontId="4" fillId="0" borderId="0" xfId="0" applyNumberFormat="1" applyFont="1" applyAlignment="1" applyProtection="1">
      <alignment horizontal="center" vertical="center"/>
      <protection hidden="1"/>
    </xf>
    <xf numFmtId="168" fontId="4" fillId="0" borderId="0" xfId="2" applyNumberFormat="1" applyFont="1" applyFill="1" applyBorder="1" applyAlignment="1" applyProtection="1">
      <alignment horizontal="center" vertical="center"/>
      <protection hidden="1"/>
    </xf>
    <xf numFmtId="169" fontId="5" fillId="0" borderId="26" xfId="5" applyNumberFormat="1" applyFont="1" applyBorder="1" applyAlignment="1" applyProtection="1">
      <alignment vertical="center"/>
      <protection hidden="1"/>
    </xf>
    <xf numFmtId="1" fontId="4" fillId="2" borderId="2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1" xfId="4" applyFont="1" applyFill="1" applyBorder="1" applyAlignment="1">
      <alignment horizontal="center" vertical="center"/>
    </xf>
    <xf numFmtId="44" fontId="4" fillId="2" borderId="1" xfId="2" applyNumberFormat="1" applyFont="1" applyFill="1" applyBorder="1" applyAlignment="1">
      <alignment horizontal="center" vertical="center"/>
    </xf>
    <xf numFmtId="44" fontId="4" fillId="2" borderId="1" xfId="4" applyNumberFormat="1" applyFont="1" applyFill="1" applyBorder="1" applyAlignment="1" applyProtection="1">
      <alignment horizontal="right" vertical="center"/>
      <protection hidden="1"/>
    </xf>
    <xf numFmtId="164" fontId="4" fillId="2" borderId="1" xfId="1" applyFont="1" applyFill="1" applyBorder="1" applyAlignment="1" applyProtection="1">
      <alignment horizontal="right" vertical="center"/>
      <protection hidden="1"/>
    </xf>
    <xf numFmtId="167" fontId="5" fillId="2" borderId="1" xfId="4" applyNumberFormat="1" applyFont="1" applyFill="1" applyBorder="1" applyAlignment="1" applyProtection="1">
      <alignment horizontal="right" vertical="center"/>
      <protection hidden="1"/>
    </xf>
    <xf numFmtId="168" fontId="5" fillId="2" borderId="1" xfId="2" applyNumberFormat="1" applyFont="1" applyFill="1" applyBorder="1" applyAlignment="1" applyProtection="1">
      <alignment horizontal="center" vertical="center"/>
      <protection hidden="1"/>
    </xf>
    <xf numFmtId="166" fontId="4" fillId="2" borderId="1" xfId="4" applyNumberFormat="1" applyFont="1" applyFill="1" applyBorder="1" applyAlignment="1" applyProtection="1">
      <alignment horizontal="center" vertical="center"/>
      <protection hidden="1"/>
    </xf>
    <xf numFmtId="171" fontId="4" fillId="2" borderId="2" xfId="4" applyNumberFormat="1" applyFont="1" applyFill="1" applyBorder="1" applyAlignment="1" applyProtection="1">
      <alignment horizontal="center" vertical="center"/>
      <protection hidden="1"/>
    </xf>
    <xf numFmtId="0" fontId="4" fillId="6" borderId="27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/>
    <xf numFmtId="0" fontId="4" fillId="6" borderId="4" xfId="0" applyFont="1" applyFill="1" applyBorder="1"/>
    <xf numFmtId="169" fontId="5" fillId="6" borderId="4" xfId="5" applyNumberFormat="1" applyFont="1" applyFill="1" applyBorder="1" applyAlignment="1" applyProtection="1">
      <alignment vertical="center"/>
      <protection hidden="1"/>
    </xf>
    <xf numFmtId="169" fontId="5" fillId="6" borderId="1" xfId="5" applyNumberFormat="1" applyFont="1" applyFill="1" applyBorder="1" applyAlignment="1" applyProtection="1">
      <alignment vertical="center"/>
      <protection hidden="1"/>
    </xf>
    <xf numFmtId="44" fontId="4" fillId="6" borderId="1" xfId="0" applyNumberFormat="1" applyFont="1" applyFill="1" applyBorder="1" applyAlignment="1" applyProtection="1">
      <alignment vertical="center"/>
      <protection hidden="1"/>
    </xf>
    <xf numFmtId="171" fontId="5" fillId="6" borderId="2" xfId="5" applyNumberFormat="1" applyFont="1" applyFill="1" applyBorder="1" applyAlignment="1" applyProtection="1">
      <alignment vertical="center"/>
      <protection hidden="1"/>
    </xf>
    <xf numFmtId="0" fontId="4" fillId="0" borderId="21" xfId="0" applyFont="1" applyBorder="1"/>
    <xf numFmtId="171" fontId="4" fillId="0" borderId="0" xfId="0" applyNumberFormat="1" applyFont="1"/>
    <xf numFmtId="0" fontId="4" fillId="0" borderId="1" xfId="0" applyFont="1" applyBorder="1"/>
    <xf numFmtId="0" fontId="4" fillId="0" borderId="27" xfId="0" applyFont="1" applyBorder="1" applyAlignment="1">
      <alignment vertic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4" xfId="0" applyFont="1" applyFill="1" applyBorder="1"/>
    <xf numFmtId="44" fontId="4" fillId="0" borderId="1" xfId="2" applyNumberFormat="1" applyFont="1" applyFill="1" applyBorder="1" applyAlignment="1">
      <alignment horizontal="right" vertical="center"/>
    </xf>
    <xf numFmtId="0" fontId="4" fillId="2" borderId="28" xfId="0" applyFont="1" applyFill="1" applyBorder="1"/>
    <xf numFmtId="0" fontId="4" fillId="2" borderId="12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44" fontId="5" fillId="0" borderId="0" xfId="0" applyNumberFormat="1" applyFont="1" applyAlignment="1" applyProtection="1">
      <alignment vertical="center"/>
      <protection hidden="1"/>
    </xf>
    <xf numFmtId="168" fontId="5" fillId="0" borderId="0" xfId="2" applyNumberFormat="1" applyFont="1" applyFill="1" applyBorder="1" applyAlignment="1" applyProtection="1">
      <alignment horizontal="center" vertical="center"/>
      <protection hidden="1"/>
    </xf>
    <xf numFmtId="169" fontId="5" fillId="0" borderId="26" xfId="0" applyNumberFormat="1" applyFont="1" applyBorder="1" applyAlignment="1" applyProtection="1">
      <alignment vertical="center"/>
      <protection hidden="1"/>
    </xf>
    <xf numFmtId="0" fontId="5" fillId="0" borderId="1" xfId="4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4" fontId="4" fillId="0" borderId="1" xfId="1" applyFont="1" applyFill="1" applyBorder="1" applyAlignment="1" applyProtection="1">
      <alignment horizontal="right" vertical="center"/>
      <protection hidden="1"/>
    </xf>
    <xf numFmtId="166" fontId="4" fillId="0" borderId="1" xfId="2" applyNumberFormat="1" applyFont="1" applyFill="1" applyBorder="1" applyAlignment="1" applyProtection="1">
      <alignment horizontal="right" vertical="center"/>
      <protection hidden="1"/>
    </xf>
    <xf numFmtId="164" fontId="5" fillId="0" borderId="1" xfId="1" applyFont="1" applyFill="1" applyBorder="1" applyAlignment="1" applyProtection="1">
      <alignment horizontal="right" vertical="center"/>
      <protection hidden="1"/>
    </xf>
    <xf numFmtId="168" fontId="5" fillId="0" borderId="1" xfId="2" applyNumberFormat="1" applyFont="1" applyFill="1" applyBorder="1" applyAlignment="1" applyProtection="1">
      <alignment horizontal="center" vertical="center"/>
      <protection hidden="1"/>
    </xf>
    <xf numFmtId="164" fontId="4" fillId="0" borderId="1" xfId="1" applyFont="1" applyFill="1" applyBorder="1" applyAlignment="1" applyProtection="1">
      <alignment horizontal="center" vertical="center"/>
      <protection hidden="1"/>
    </xf>
    <xf numFmtId="169" fontId="5" fillId="0" borderId="20" xfId="5" applyNumberFormat="1" applyFont="1" applyBorder="1" applyAlignment="1" applyProtection="1">
      <alignment vertical="center"/>
      <protection hidden="1"/>
    </xf>
    <xf numFmtId="169" fontId="5" fillId="6" borderId="4" xfId="5" applyNumberFormat="1" applyFont="1" applyFill="1" applyBorder="1" applyAlignment="1" applyProtection="1">
      <alignment horizontal="center" vertical="center"/>
      <protection hidden="1"/>
    </xf>
    <xf numFmtId="169" fontId="5" fillId="6" borderId="1" xfId="5" applyNumberFormat="1" applyFont="1" applyFill="1" applyBorder="1" applyAlignment="1" applyProtection="1">
      <alignment horizontal="center" vertical="center"/>
      <protection hidden="1"/>
    </xf>
    <xf numFmtId="169" fontId="5" fillId="6" borderId="20" xfId="5" applyNumberFormat="1" applyFont="1" applyFill="1" applyBorder="1" applyAlignment="1" applyProtection="1">
      <alignment vertical="center"/>
      <protection hidden="1"/>
    </xf>
    <xf numFmtId="0" fontId="4" fillId="0" borderId="26" xfId="0" applyFont="1" applyBorder="1"/>
    <xf numFmtId="0" fontId="4" fillId="0" borderId="21" xfId="0" applyFont="1" applyBorder="1" applyAlignment="1">
      <alignment vertical="center"/>
    </xf>
    <xf numFmtId="0" fontId="4" fillId="0" borderId="0" xfId="0" applyFont="1" applyAlignment="1">
      <alignment vertical="center"/>
    </xf>
    <xf numFmtId="44" fontId="5" fillId="0" borderId="1" xfId="2" applyNumberFormat="1" applyFont="1" applyFill="1" applyBorder="1" applyAlignment="1">
      <alignment horizontal="right" vertical="center"/>
    </xf>
    <xf numFmtId="0" fontId="4" fillId="0" borderId="28" xfId="0" applyFont="1" applyBorder="1"/>
    <xf numFmtId="0" fontId="4" fillId="0" borderId="12" xfId="0" applyFont="1" applyBorder="1"/>
    <xf numFmtId="0" fontId="4" fillId="0" borderId="12" xfId="0" applyFont="1" applyBorder="1" applyAlignment="1">
      <alignment horizontal="center"/>
    </xf>
    <xf numFmtId="169" fontId="5" fillId="8" borderId="31" xfId="2" applyNumberFormat="1" applyFont="1" applyFill="1" applyBorder="1" applyAlignment="1">
      <alignment horizontal="right" vertical="center" wrapText="1"/>
    </xf>
    <xf numFmtId="168" fontId="5" fillId="7" borderId="1" xfId="2" applyNumberFormat="1" applyFont="1" applyFill="1" applyBorder="1" applyAlignment="1" applyProtection="1">
      <alignment horizontal="center" vertical="center"/>
      <protection hidden="1"/>
    </xf>
    <xf numFmtId="171" fontId="5" fillId="7" borderId="20" xfId="4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166" fontId="4" fillId="0" borderId="1" xfId="4" applyNumberFormat="1" applyFont="1" applyBorder="1" applyAlignment="1" applyProtection="1">
      <alignment horizontal="right" vertical="center"/>
      <protection hidden="1"/>
    </xf>
    <xf numFmtId="167" fontId="5" fillId="0" borderId="1" xfId="4" applyNumberFormat="1" applyFont="1" applyBorder="1" applyAlignment="1" applyProtection="1">
      <alignment horizontal="right" vertical="center"/>
      <protection hidden="1"/>
    </xf>
    <xf numFmtId="166" fontId="4" fillId="0" borderId="1" xfId="4" applyNumberFormat="1" applyFont="1" applyBorder="1" applyAlignment="1" applyProtection="1">
      <alignment horizontal="center" vertical="center"/>
      <protection hidden="1"/>
    </xf>
    <xf numFmtId="164" fontId="5" fillId="6" borderId="1" xfId="4" applyNumberFormat="1" applyFont="1" applyFill="1" applyBorder="1" applyAlignment="1" applyProtection="1">
      <alignment horizontal="center" vertical="center"/>
      <protection hidden="1"/>
    </xf>
    <xf numFmtId="44" fontId="4" fillId="6" borderId="1" xfId="0" applyNumberFormat="1" applyFont="1" applyFill="1" applyBorder="1" applyAlignment="1" applyProtection="1">
      <alignment horizontal="center" vertical="center"/>
      <protection hidden="1"/>
    </xf>
    <xf numFmtId="171" fontId="5" fillId="7" borderId="1" xfId="1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1" fontId="5" fillId="0" borderId="1" xfId="2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/>
    </xf>
    <xf numFmtId="171" fontId="5" fillId="8" borderId="30" xfId="2" applyNumberFormat="1" applyFont="1" applyFill="1" applyBorder="1" applyAlignment="1">
      <alignment horizontal="center" vertical="center" wrapText="1"/>
    </xf>
    <xf numFmtId="171" fontId="4" fillId="2" borderId="1" xfId="4" applyNumberFormat="1" applyFont="1" applyFill="1" applyBorder="1" applyAlignment="1" applyProtection="1">
      <alignment horizontal="right" vertical="center"/>
      <protection hidden="1"/>
    </xf>
    <xf numFmtId="171" fontId="4" fillId="2" borderId="1" xfId="1" applyNumberFormat="1" applyFont="1" applyFill="1" applyBorder="1" applyAlignment="1" applyProtection="1">
      <alignment horizontal="right" vertical="center"/>
      <protection hidden="1"/>
    </xf>
    <xf numFmtId="44" fontId="5" fillId="2" borderId="1" xfId="0" applyNumberFormat="1" applyFont="1" applyFill="1" applyBorder="1" applyAlignment="1" applyProtection="1">
      <alignment vertical="center"/>
      <protection hidden="1"/>
    </xf>
    <xf numFmtId="0" fontId="5" fillId="0" borderId="1" xfId="0" applyFont="1" applyBorder="1" applyAlignment="1">
      <alignment horizontal="center" vertical="center"/>
    </xf>
    <xf numFmtId="44" fontId="4" fillId="0" borderId="1" xfId="0" applyNumberFormat="1" applyFont="1" applyBorder="1" applyAlignment="1" applyProtection="1">
      <alignment vertical="center"/>
      <protection hidden="1"/>
    </xf>
    <xf numFmtId="44" fontId="4" fillId="0" borderId="1" xfId="0" applyNumberFormat="1" applyFont="1" applyBorder="1" applyAlignment="1" applyProtection="1">
      <alignment horizontal="center" vertical="center"/>
      <protection hidden="1"/>
    </xf>
    <xf numFmtId="168" fontId="4" fillId="0" borderId="1" xfId="2" applyNumberFormat="1" applyFont="1" applyFill="1" applyBorder="1" applyAlignment="1" applyProtection="1">
      <alignment horizontal="center" vertical="center"/>
      <protection hidden="1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49" fontId="5" fillId="2" borderId="1" xfId="2" applyNumberFormat="1" applyFont="1" applyFill="1" applyBorder="1" applyAlignment="1" applyProtection="1">
      <alignment horizontal="center" vertical="center"/>
      <protection hidden="1"/>
    </xf>
    <xf numFmtId="44" fontId="5" fillId="6" borderId="20" xfId="5" applyNumberFormat="1" applyFont="1" applyFill="1" applyBorder="1" applyAlignment="1" applyProtection="1">
      <alignment vertical="center"/>
      <protection hidden="1"/>
    </xf>
    <xf numFmtId="0" fontId="4" fillId="2" borderId="1" xfId="2" applyNumberFormat="1" applyFont="1" applyFill="1" applyBorder="1" applyAlignment="1" applyProtection="1">
      <alignment horizontal="center" vertical="center"/>
      <protection hidden="1"/>
    </xf>
    <xf numFmtId="49" fontId="5" fillId="2" borderId="1" xfId="2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 textRotation="90" wrapText="1"/>
    </xf>
    <xf numFmtId="171" fontId="4" fillId="2" borderId="20" xfId="5" applyNumberFormat="1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>
      <alignment horizontal="center" vertical="center" textRotation="90" wrapText="1"/>
    </xf>
    <xf numFmtId="0" fontId="5" fillId="5" borderId="5" xfId="0" applyFont="1" applyFill="1" applyBorder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center" vertical="center"/>
    </xf>
    <xf numFmtId="171" fontId="4" fillId="5" borderId="20" xfId="1" applyNumberFormat="1" applyFont="1" applyFill="1" applyBorder="1" applyAlignment="1">
      <alignment horizontal="center" vertical="center" wrapText="1"/>
    </xf>
    <xf numFmtId="171" fontId="4" fillId="5" borderId="20" xfId="0" applyNumberFormat="1" applyFont="1" applyFill="1" applyBorder="1" applyAlignment="1">
      <alignment horizontal="center" vertical="center" wrapText="1"/>
    </xf>
    <xf numFmtId="171" fontId="4" fillId="2" borderId="20" xfId="4" applyNumberFormat="1" applyFont="1" applyFill="1" applyBorder="1" applyAlignment="1" applyProtection="1">
      <alignment horizontal="center" vertical="center"/>
      <protection hidden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9" fillId="0" borderId="0" xfId="0" applyFont="1" applyFill="1"/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37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4" fillId="2" borderId="1" xfId="6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4" fillId="2" borderId="1" xfId="6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2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16" fillId="0" borderId="0" xfId="0" applyFont="1" applyFill="1"/>
    <xf numFmtId="8" fontId="5" fillId="7" borderId="2" xfId="1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44" fontId="5" fillId="6" borderId="1" xfId="1" applyNumberFormat="1" applyFont="1" applyFill="1" applyBorder="1" applyAlignment="1">
      <alignment vertical="center"/>
    </xf>
    <xf numFmtId="171" fontId="5" fillId="7" borderId="2" xfId="1" applyNumberFormat="1" applyFont="1" applyFill="1" applyBorder="1" applyAlignment="1">
      <alignment vertical="center"/>
    </xf>
    <xf numFmtId="171" fontId="5" fillId="2" borderId="1" xfId="2" applyNumberFormat="1" applyFont="1" applyFill="1" applyBorder="1" applyAlignment="1">
      <alignment horizontal="right" vertical="center"/>
    </xf>
    <xf numFmtId="170" fontId="10" fillId="0" borderId="0" xfId="4" applyNumberFormat="1" applyFont="1" applyFill="1" applyAlignment="1" applyProtection="1">
      <alignment horizontal="right" vertical="center"/>
      <protection hidden="1"/>
    </xf>
    <xf numFmtId="44" fontId="10" fillId="0" borderId="0" xfId="4" applyNumberFormat="1" applyFont="1" applyFill="1" applyAlignment="1" applyProtection="1">
      <alignment horizontal="right" vertical="center"/>
      <protection hidden="1"/>
    </xf>
    <xf numFmtId="164" fontId="10" fillId="0" borderId="0" xfId="1" applyFont="1" applyFill="1" applyBorder="1" applyAlignment="1" applyProtection="1">
      <alignment horizontal="right" vertical="center"/>
      <protection hidden="1"/>
    </xf>
    <xf numFmtId="167" fontId="10" fillId="0" borderId="0" xfId="4" applyNumberFormat="1" applyFont="1" applyFill="1" applyAlignment="1" applyProtection="1">
      <alignment horizontal="right" vertical="center"/>
      <protection hidden="1"/>
    </xf>
    <xf numFmtId="168" fontId="7" fillId="0" borderId="0" xfId="2" applyNumberFormat="1" applyFont="1" applyFill="1" applyBorder="1" applyAlignment="1" applyProtection="1">
      <alignment horizontal="center" vertical="center"/>
      <protection hidden="1"/>
    </xf>
    <xf numFmtId="166" fontId="10" fillId="0" borderId="0" xfId="4" applyNumberFormat="1" applyFont="1" applyFill="1" applyAlignment="1" applyProtection="1">
      <alignment horizontal="center" vertical="center"/>
      <protection hidden="1"/>
    </xf>
    <xf numFmtId="167" fontId="7" fillId="0" borderId="0" xfId="4" applyNumberFormat="1" applyFont="1" applyFill="1" applyAlignment="1" applyProtection="1">
      <alignment horizontal="right" vertical="center"/>
      <protection hidden="1"/>
    </xf>
    <xf numFmtId="168" fontId="10" fillId="0" borderId="0" xfId="2" applyNumberFormat="1" applyFont="1" applyFill="1" applyBorder="1" applyAlignment="1" applyProtection="1">
      <alignment horizontal="center" vertical="center"/>
      <protection hidden="1"/>
    </xf>
    <xf numFmtId="164" fontId="10" fillId="0" borderId="0" xfId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/>
    <xf numFmtId="0" fontId="4" fillId="2" borderId="1" xfId="0" applyFont="1" applyFill="1" applyBorder="1" applyAlignment="1"/>
    <xf numFmtId="0" fontId="10" fillId="0" borderId="0" xfId="0" applyFont="1" applyAlignment="1"/>
    <xf numFmtId="0" fontId="5" fillId="9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70" fontId="9" fillId="0" borderId="0" xfId="0" applyNumberFormat="1" applyFont="1" applyFill="1"/>
    <xf numFmtId="44" fontId="9" fillId="0" borderId="0" xfId="0" applyNumberFormat="1" applyFont="1" applyFill="1"/>
    <xf numFmtId="167" fontId="9" fillId="0" borderId="0" xfId="0" applyNumberFormat="1" applyFont="1" applyFill="1"/>
    <xf numFmtId="166" fontId="9" fillId="0" borderId="0" xfId="0" applyNumberFormat="1" applyFont="1" applyFill="1"/>
    <xf numFmtId="0" fontId="9" fillId="0" borderId="0" xfId="0" applyFont="1" applyAlignment="1"/>
    <xf numFmtId="0" fontId="4" fillId="2" borderId="25" xfId="0" applyFont="1" applyFill="1" applyBorder="1" applyAlignment="1">
      <alignment horizontal="center" vertical="center"/>
    </xf>
    <xf numFmtId="169" fontId="5" fillId="2" borderId="20" xfId="5" applyNumberFormat="1" applyFont="1" applyFill="1" applyBorder="1" applyAlignment="1" applyProtection="1">
      <alignment vertical="center"/>
      <protection hidden="1"/>
    </xf>
    <xf numFmtId="0" fontId="5" fillId="0" borderId="25" xfId="0" applyFont="1" applyBorder="1" applyAlignment="1">
      <alignment horizontal="center" vertical="center"/>
    </xf>
    <xf numFmtId="167" fontId="5" fillId="2" borderId="20" xfId="4" applyNumberFormat="1" applyFont="1" applyFill="1" applyBorder="1" applyAlignment="1" applyProtection="1">
      <alignment horizontal="right" vertical="center"/>
      <protection hidden="1"/>
    </xf>
    <xf numFmtId="0" fontId="4" fillId="6" borderId="25" xfId="0" applyFont="1" applyFill="1" applyBorder="1" applyAlignment="1">
      <alignment horizontal="center"/>
    </xf>
    <xf numFmtId="0" fontId="4" fillId="0" borderId="25" xfId="0" applyFont="1" applyBorder="1"/>
    <xf numFmtId="0" fontId="4" fillId="0" borderId="20" xfId="0" applyFont="1" applyBorder="1"/>
    <xf numFmtId="171" fontId="5" fillId="7" borderId="20" xfId="1" applyNumberFormat="1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171" fontId="4" fillId="0" borderId="20" xfId="2" applyNumberFormat="1" applyFont="1" applyFill="1" applyBorder="1" applyAlignment="1">
      <alignment horizontal="right" vertical="center"/>
    </xf>
    <xf numFmtId="0" fontId="4" fillId="2" borderId="25" xfId="0" applyFont="1" applyFill="1" applyBorder="1"/>
    <xf numFmtId="171" fontId="5" fillId="0" borderId="20" xfId="2" applyNumberFormat="1" applyFont="1" applyFill="1" applyBorder="1" applyAlignment="1">
      <alignment horizontal="right" vertical="center"/>
    </xf>
    <xf numFmtId="0" fontId="4" fillId="2" borderId="36" xfId="0" applyFont="1" applyFill="1" applyBorder="1"/>
    <xf numFmtId="0" fontId="4" fillId="2" borderId="37" xfId="0" applyFont="1" applyFill="1" applyBorder="1" applyAlignment="1"/>
    <xf numFmtId="0" fontId="4" fillId="2" borderId="37" xfId="0" applyFont="1" applyFill="1" applyBorder="1" applyAlignment="1">
      <alignment horizontal="center"/>
    </xf>
    <xf numFmtId="0" fontId="4" fillId="2" borderId="37" xfId="0" applyFont="1" applyFill="1" applyBorder="1"/>
    <xf numFmtId="8" fontId="5" fillId="8" borderId="38" xfId="2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44" fontId="4" fillId="0" borderId="0" xfId="0" applyNumberFormat="1" applyFont="1" applyBorder="1" applyAlignment="1" applyProtection="1">
      <alignment vertical="center"/>
      <protection hidden="1"/>
    </xf>
    <xf numFmtId="166" fontId="4" fillId="0" borderId="0" xfId="4" applyNumberFormat="1" applyFont="1" applyBorder="1" applyAlignment="1" applyProtection="1">
      <alignment horizontal="center" vertical="center"/>
      <protection hidden="1"/>
    </xf>
    <xf numFmtId="44" fontId="4" fillId="0" borderId="0" xfId="0" applyNumberFormat="1" applyFont="1" applyBorder="1" applyAlignment="1" applyProtection="1">
      <alignment horizontal="center" vertical="center"/>
      <protection hidden="1"/>
    </xf>
    <xf numFmtId="171" fontId="4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71" fontId="4" fillId="0" borderId="0" xfId="0" applyNumberFormat="1" applyFont="1" applyBorder="1"/>
    <xf numFmtId="169" fontId="5" fillId="7" borderId="20" xfId="1" applyNumberFormat="1" applyFont="1" applyFill="1" applyBorder="1" applyAlignment="1">
      <alignment horizontal="center" vertical="center"/>
    </xf>
    <xf numFmtId="44" fontId="4" fillId="0" borderId="20" xfId="2" applyNumberFormat="1" applyFont="1" applyFill="1" applyBorder="1" applyAlignment="1">
      <alignment horizontal="right" vertic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164" fontId="5" fillId="0" borderId="39" xfId="1" applyFont="1" applyFill="1" applyBorder="1" applyAlignment="1">
      <alignment horizontal="right" vertical="center"/>
    </xf>
    <xf numFmtId="169" fontId="5" fillId="8" borderId="32" xfId="2" applyNumberFormat="1" applyFont="1" applyFill="1" applyBorder="1" applyAlignment="1">
      <alignment horizontal="center" vertical="center" wrapText="1"/>
    </xf>
    <xf numFmtId="171" fontId="5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171" fontId="5" fillId="4" borderId="1" xfId="0" applyNumberFormat="1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 wrapText="1"/>
    </xf>
    <xf numFmtId="0" fontId="11" fillId="9" borderId="19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8" fillId="9" borderId="17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8" borderId="13" xfId="0" applyFont="1" applyFill="1" applyBorder="1" applyAlignment="1">
      <alignment horizontal="left" vertical="center"/>
    </xf>
    <xf numFmtId="0" fontId="5" fillId="8" borderId="14" xfId="0" applyFont="1" applyFill="1" applyBorder="1" applyAlignment="1">
      <alignment horizontal="left" vertical="center"/>
    </xf>
    <xf numFmtId="0" fontId="5" fillId="7" borderId="27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8" borderId="28" xfId="0" applyFont="1" applyFill="1" applyBorder="1" applyAlignment="1">
      <alignment horizontal="left" vertical="center"/>
    </xf>
    <xf numFmtId="0" fontId="5" fillId="8" borderId="1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8" fillId="9" borderId="25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center" vertical="center" wrapText="1"/>
    </xf>
    <xf numFmtId="0" fontId="11" fillId="9" borderId="25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8" borderId="37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horizontal="center" vertical="center" wrapText="1"/>
    </xf>
  </cellXfs>
  <cellStyles count="7">
    <cellStyle name="Moeda" xfId="1" builtinId="4"/>
    <cellStyle name="Normal" xfId="0" builtinId="0"/>
    <cellStyle name="Normal 2" xfId="3"/>
    <cellStyle name="Normal 2 2 2" xfId="6"/>
    <cellStyle name="Normal_Plan1" xfId="5"/>
    <cellStyle name="Normal_Plan3" xfId="4"/>
    <cellStyle name="Vírgula" xfId="2" builtinId="3"/>
  </cellStyles>
  <dxfs count="0"/>
  <tableStyles count="0" defaultTableStyle="TableStyleMedium2" defaultPivotStyle="PivotStyleLight16"/>
  <colors>
    <mruColors>
      <color rgb="FF003300"/>
      <color rgb="FFFFCCFF"/>
      <color rgb="FFFFFF99"/>
      <color rgb="FF56D875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164043</xdr:rowOff>
    </xdr:from>
    <xdr:to>
      <xdr:col>1</xdr:col>
      <xdr:colOff>2098980</xdr:colOff>
      <xdr:row>0</xdr:row>
      <xdr:rowOff>1026583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806" y="164043"/>
          <a:ext cx="2105027" cy="862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273503</xdr:colOff>
      <xdr:row>0</xdr:row>
      <xdr:rowOff>219075</xdr:rowOff>
    </xdr:from>
    <xdr:ext cx="2524124" cy="539749"/>
    <xdr:pic>
      <xdr:nvPicPr>
        <xdr:cNvPr id="3" name="Imagem 2" descr="C:\Users\hellen_santos\AppData\Local\Microsoft\Windows\Temporary Internet Files\Content.Word\Logotipo-CIEE-320px.png">
          <a:extLst>
            <a:ext uri="{FF2B5EF4-FFF2-40B4-BE49-F238E27FC236}">
              <a16:creationId xmlns:a16="http://schemas.microsoft.com/office/drawing/2014/main" id="{8E0F6388-4A7B-4D7E-8984-42BBF5CB54C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89" y="219075"/>
          <a:ext cx="2524124" cy="53974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258536</xdr:colOff>
      <xdr:row>0</xdr:row>
      <xdr:rowOff>82400</xdr:rowOff>
    </xdr:from>
    <xdr:to>
      <xdr:col>1</xdr:col>
      <xdr:colOff>2239587</xdr:colOff>
      <xdr:row>0</xdr:row>
      <xdr:rowOff>898071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:a16="http://schemas.microsoft.com/office/drawing/2014/main" id="{3131109F-BC5D-48D6-B3CB-133A37D7688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143" y="82400"/>
          <a:ext cx="1981051" cy="8156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164043</xdr:rowOff>
    </xdr:from>
    <xdr:to>
      <xdr:col>1</xdr:col>
      <xdr:colOff>2098980</xdr:colOff>
      <xdr:row>0</xdr:row>
      <xdr:rowOff>1026583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:a16="http://schemas.microsoft.com/office/drawing/2014/main" id="{E2E5AC96-4B94-41AC-A104-B3DA67222D5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581" y="164043"/>
          <a:ext cx="2105783" cy="862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09"/>
  <sheetViews>
    <sheetView zoomScale="70" zoomScaleNormal="70" workbookViewId="0">
      <selection activeCell="B7" sqref="B7"/>
    </sheetView>
  </sheetViews>
  <sheetFormatPr defaultRowHeight="15" x14ac:dyDescent="0.25"/>
  <cols>
    <col min="1" max="1" width="5.28515625" style="4" customWidth="1"/>
    <col min="2" max="2" width="59.85546875" style="4" bestFit="1" customWidth="1"/>
    <col min="3" max="3" width="51.140625" style="4" bestFit="1" customWidth="1"/>
    <col min="4" max="4" width="12.42578125" style="4" bestFit="1" customWidth="1"/>
    <col min="5" max="5" width="8" style="4" customWidth="1"/>
    <col min="6" max="6" width="14" style="4" customWidth="1"/>
    <col min="7" max="7" width="14.85546875" style="4" customWidth="1"/>
    <col min="8" max="8" width="17.28515625" style="4" customWidth="1"/>
    <col min="9" max="9" width="15.5703125" style="4" customWidth="1"/>
    <col min="10" max="10" width="15.140625" style="4" customWidth="1"/>
    <col min="11" max="11" width="18.28515625" style="4" customWidth="1"/>
    <col min="12" max="12" width="6.42578125" style="4" customWidth="1"/>
    <col min="13" max="13" width="16.5703125" style="4" customWidth="1"/>
    <col min="14" max="14" width="17.5703125" style="4" customWidth="1"/>
    <col min="15" max="15" width="20.85546875" style="4" customWidth="1"/>
    <col min="16" max="19" width="9.140625" style="173"/>
    <col min="20" max="16384" width="9.140625" style="4"/>
  </cols>
  <sheetData>
    <row r="1" spans="1:15" ht="90.75" customHeight="1" x14ac:dyDescent="0.25">
      <c r="A1" s="287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9"/>
    </row>
    <row r="2" spans="1:15" ht="18" x14ac:dyDescent="0.25">
      <c r="A2" s="275" t="s">
        <v>1</v>
      </c>
      <c r="B2" s="276"/>
      <c r="C2" s="277"/>
      <c r="D2" s="278" t="s">
        <v>2</v>
      </c>
      <c r="E2" s="279"/>
      <c r="F2" s="179" t="s">
        <v>3</v>
      </c>
      <c r="G2" s="180" t="s">
        <v>4</v>
      </c>
      <c r="H2" s="180" t="s">
        <v>36</v>
      </c>
      <c r="I2" s="180" t="s">
        <v>5</v>
      </c>
      <c r="J2" s="265" t="s">
        <v>6</v>
      </c>
      <c r="K2" s="265"/>
      <c r="L2" s="265"/>
      <c r="M2" s="265"/>
      <c r="N2" s="265"/>
      <c r="O2" s="266"/>
    </row>
    <row r="3" spans="1:15" ht="69" customHeight="1" x14ac:dyDescent="0.25">
      <c r="A3" s="267" t="s">
        <v>294</v>
      </c>
      <c r="B3" s="268"/>
      <c r="C3" s="269"/>
      <c r="D3" s="270" t="s">
        <v>217</v>
      </c>
      <c r="E3" s="271"/>
      <c r="F3" s="174" t="s">
        <v>109</v>
      </c>
      <c r="G3" s="175" t="s">
        <v>216</v>
      </c>
      <c r="H3" s="176">
        <v>20</v>
      </c>
      <c r="I3" s="177">
        <v>4.8</v>
      </c>
      <c r="J3" s="272" t="s">
        <v>7</v>
      </c>
      <c r="K3" s="272"/>
      <c r="L3" s="272"/>
      <c r="M3" s="272"/>
      <c r="N3" s="272"/>
      <c r="O3" s="273"/>
    </row>
    <row r="4" spans="1:15" ht="15.75" x14ac:dyDescent="0.25">
      <c r="A4" s="302" t="s">
        <v>8</v>
      </c>
      <c r="B4" s="304" t="s">
        <v>9</v>
      </c>
      <c r="C4" s="274" t="s">
        <v>10</v>
      </c>
      <c r="D4" s="274" t="s">
        <v>11</v>
      </c>
      <c r="E4" s="274" t="s">
        <v>12</v>
      </c>
      <c r="F4" s="274" t="s">
        <v>13</v>
      </c>
      <c r="G4" s="274" t="s">
        <v>14</v>
      </c>
      <c r="H4" s="292" t="s">
        <v>15</v>
      </c>
      <c r="I4" s="293"/>
      <c r="J4" s="293"/>
      <c r="K4" s="294"/>
      <c r="L4" s="295" t="s">
        <v>16</v>
      </c>
      <c r="M4" s="295"/>
      <c r="N4" s="295"/>
      <c r="O4" s="296" t="s">
        <v>17</v>
      </c>
    </row>
    <row r="5" spans="1:15" ht="54" x14ac:dyDescent="0.25">
      <c r="A5" s="303"/>
      <c r="B5" s="305"/>
      <c r="C5" s="274"/>
      <c r="D5" s="274"/>
      <c r="E5" s="274"/>
      <c r="F5" s="274"/>
      <c r="G5" s="274"/>
      <c r="H5" s="169" t="s">
        <v>18</v>
      </c>
      <c r="I5" s="169" t="s">
        <v>19</v>
      </c>
      <c r="J5" s="169" t="s">
        <v>20</v>
      </c>
      <c r="K5" s="168" t="s">
        <v>21</v>
      </c>
      <c r="L5" s="178" t="s">
        <v>22</v>
      </c>
      <c r="M5" s="169" t="s">
        <v>18</v>
      </c>
      <c r="N5" s="169" t="s">
        <v>19</v>
      </c>
      <c r="O5" s="296"/>
    </row>
    <row r="6" spans="1:15" ht="15.75" x14ac:dyDescent="0.25">
      <c r="A6" s="97">
        <v>1</v>
      </c>
      <c r="B6" s="185" t="s">
        <v>63</v>
      </c>
      <c r="C6" s="185" t="s">
        <v>0</v>
      </c>
      <c r="D6" s="185" t="s">
        <v>35</v>
      </c>
      <c r="E6" s="49">
        <v>1</v>
      </c>
      <c r="F6" s="50">
        <v>44593</v>
      </c>
      <c r="G6" s="48" t="s">
        <v>64</v>
      </c>
      <c r="H6" s="20">
        <v>418</v>
      </c>
      <c r="I6" s="20">
        <v>96</v>
      </c>
      <c r="J6" s="21"/>
      <c r="K6" s="22">
        <v>514</v>
      </c>
      <c r="L6" s="23"/>
      <c r="M6" s="20"/>
      <c r="N6" s="20">
        <v>9.6</v>
      </c>
      <c r="O6" s="165">
        <v>504.4</v>
      </c>
    </row>
    <row r="7" spans="1:15" ht="15.75" x14ac:dyDescent="0.25">
      <c r="A7" s="97">
        <v>2</v>
      </c>
      <c r="B7" s="185" t="s">
        <v>191</v>
      </c>
      <c r="C7" s="185" t="s">
        <v>0</v>
      </c>
      <c r="D7" s="185" t="s">
        <v>35</v>
      </c>
      <c r="E7" s="49">
        <v>1</v>
      </c>
      <c r="F7" s="50">
        <v>45141</v>
      </c>
      <c r="G7" s="50">
        <v>45291</v>
      </c>
      <c r="H7" s="20">
        <v>418</v>
      </c>
      <c r="I7" s="20">
        <v>96</v>
      </c>
      <c r="J7" s="21"/>
      <c r="K7" s="22">
        <v>514</v>
      </c>
      <c r="L7" s="23"/>
      <c r="M7" s="20"/>
      <c r="N7" s="20"/>
      <c r="O7" s="165">
        <f>SUM(H7+I7)</f>
        <v>514</v>
      </c>
    </row>
    <row r="8" spans="1:15" ht="15.75" x14ac:dyDescent="0.25">
      <c r="A8" s="97">
        <v>3</v>
      </c>
      <c r="B8" s="185" t="s">
        <v>199</v>
      </c>
      <c r="C8" s="185" t="s">
        <v>0</v>
      </c>
      <c r="D8" s="185" t="s">
        <v>198</v>
      </c>
      <c r="E8" s="49">
        <v>1</v>
      </c>
      <c r="F8" s="50">
        <v>45173</v>
      </c>
      <c r="G8" s="50">
        <v>45325</v>
      </c>
      <c r="H8" s="20">
        <v>418</v>
      </c>
      <c r="I8" s="20">
        <v>96</v>
      </c>
      <c r="J8" s="21"/>
      <c r="K8" s="22">
        <v>514</v>
      </c>
      <c r="L8" s="23"/>
      <c r="M8" s="20"/>
      <c r="N8" s="20"/>
      <c r="O8" s="165">
        <f>SUM(H8+I8)</f>
        <v>514</v>
      </c>
    </row>
    <row r="9" spans="1:15" ht="15.75" x14ac:dyDescent="0.25">
      <c r="A9" s="97">
        <v>4</v>
      </c>
      <c r="B9" s="185" t="s">
        <v>192</v>
      </c>
      <c r="C9" s="185" t="s">
        <v>0</v>
      </c>
      <c r="D9" s="185" t="s">
        <v>35</v>
      </c>
      <c r="E9" s="49">
        <v>1</v>
      </c>
      <c r="F9" s="50">
        <v>45145</v>
      </c>
      <c r="G9" s="50">
        <v>45510</v>
      </c>
      <c r="H9" s="20">
        <v>418</v>
      </c>
      <c r="I9" s="20">
        <v>96</v>
      </c>
      <c r="J9" s="21"/>
      <c r="K9" s="22">
        <v>514</v>
      </c>
      <c r="L9" s="23"/>
      <c r="M9" s="20"/>
      <c r="N9" s="20"/>
      <c r="O9" s="165">
        <f t="shared" ref="O9" si="0">SUM(H9+I9)</f>
        <v>514</v>
      </c>
    </row>
    <row r="10" spans="1:15" ht="15.75" x14ac:dyDescent="0.25">
      <c r="A10" s="97">
        <v>5</v>
      </c>
      <c r="B10" s="185" t="s">
        <v>129</v>
      </c>
      <c r="C10" s="185" t="s">
        <v>130</v>
      </c>
      <c r="D10" s="185" t="s">
        <v>34</v>
      </c>
      <c r="E10" s="49">
        <v>1</v>
      </c>
      <c r="F10" s="50">
        <v>45026</v>
      </c>
      <c r="G10" s="48"/>
      <c r="H10" s="20">
        <v>630</v>
      </c>
      <c r="I10" s="20">
        <v>96</v>
      </c>
      <c r="J10" s="21"/>
      <c r="K10" s="22">
        <v>726</v>
      </c>
      <c r="L10" s="23"/>
      <c r="M10" s="20"/>
      <c r="N10" s="20"/>
      <c r="O10" s="165">
        <f>SUM(H10+I10)</f>
        <v>726</v>
      </c>
    </row>
    <row r="11" spans="1:15" ht="15.75" x14ac:dyDescent="0.25">
      <c r="A11" s="97">
        <v>6</v>
      </c>
      <c r="B11" s="185" t="s">
        <v>97</v>
      </c>
      <c r="C11" s="185" t="s">
        <v>98</v>
      </c>
      <c r="D11" s="185" t="s">
        <v>35</v>
      </c>
      <c r="E11" s="49">
        <v>3</v>
      </c>
      <c r="F11" s="50">
        <v>44866</v>
      </c>
      <c r="G11" s="50">
        <v>45230</v>
      </c>
      <c r="H11" s="20"/>
      <c r="I11" s="20"/>
      <c r="J11" s="21">
        <v>630</v>
      </c>
      <c r="K11" s="22">
        <v>630</v>
      </c>
      <c r="L11" s="23"/>
      <c r="M11" s="20"/>
      <c r="N11" s="20"/>
      <c r="O11" s="165">
        <v>630</v>
      </c>
    </row>
    <row r="12" spans="1:15" ht="15.75" x14ac:dyDescent="0.25">
      <c r="A12" s="97">
        <v>7</v>
      </c>
      <c r="B12" s="186" t="s">
        <v>218</v>
      </c>
      <c r="C12" s="185" t="s">
        <v>219</v>
      </c>
      <c r="D12" s="185" t="s">
        <v>198</v>
      </c>
      <c r="E12" s="49">
        <v>2</v>
      </c>
      <c r="F12" s="50">
        <v>45208</v>
      </c>
      <c r="G12" s="50">
        <v>45573</v>
      </c>
      <c r="H12" s="20">
        <v>462</v>
      </c>
      <c r="I12" s="20">
        <v>72</v>
      </c>
      <c r="J12" s="21"/>
      <c r="K12" s="22">
        <v>534</v>
      </c>
      <c r="L12" s="23"/>
      <c r="M12" s="20"/>
      <c r="N12" s="20"/>
      <c r="O12" s="165">
        <f>SUM(H12+I12)</f>
        <v>534</v>
      </c>
    </row>
    <row r="13" spans="1:15" ht="15.75" x14ac:dyDescent="0.25">
      <c r="A13" s="97">
        <v>8</v>
      </c>
      <c r="B13" s="186" t="s">
        <v>220</v>
      </c>
      <c r="C13" s="185" t="s">
        <v>0</v>
      </c>
      <c r="D13" s="185" t="s">
        <v>180</v>
      </c>
      <c r="E13" s="49">
        <v>2</v>
      </c>
      <c r="F13" s="50">
        <v>45204</v>
      </c>
      <c r="G13" s="50">
        <v>45569</v>
      </c>
      <c r="H13" s="20">
        <v>362.26</v>
      </c>
      <c r="I13" s="20">
        <v>81.599999999999994</v>
      </c>
      <c r="J13" s="21"/>
      <c r="K13" s="22">
        <v>443.86</v>
      </c>
      <c r="L13" s="23"/>
      <c r="M13" s="20"/>
      <c r="N13" s="20"/>
      <c r="O13" s="165">
        <f>SUM(H13+I13)</f>
        <v>443.86</v>
      </c>
    </row>
    <row r="14" spans="1:15" ht="15.75" x14ac:dyDescent="0.25">
      <c r="A14" s="97">
        <v>9</v>
      </c>
      <c r="B14" s="186" t="s">
        <v>221</v>
      </c>
      <c r="C14" s="185" t="s">
        <v>219</v>
      </c>
      <c r="D14" s="185" t="s">
        <v>198</v>
      </c>
      <c r="E14" s="49">
        <v>2</v>
      </c>
      <c r="F14" s="50">
        <v>45208</v>
      </c>
      <c r="G14" s="50">
        <v>45573</v>
      </c>
      <c r="H14" s="20">
        <v>462</v>
      </c>
      <c r="I14" s="20">
        <v>72</v>
      </c>
      <c r="J14" s="21"/>
      <c r="K14" s="22">
        <v>534</v>
      </c>
      <c r="L14" s="23"/>
      <c r="M14" s="20"/>
      <c r="N14" s="20"/>
      <c r="O14" s="165">
        <f>SUM(H14+I14)</f>
        <v>534</v>
      </c>
    </row>
    <row r="15" spans="1:15" ht="15.75" x14ac:dyDescent="0.25">
      <c r="A15" s="97">
        <v>10</v>
      </c>
      <c r="B15" s="186" t="s">
        <v>290</v>
      </c>
      <c r="C15" s="185" t="s">
        <v>291</v>
      </c>
      <c r="D15" s="185" t="s">
        <v>33</v>
      </c>
      <c r="E15" s="49">
        <v>2</v>
      </c>
      <c r="F15" s="50">
        <v>45201</v>
      </c>
      <c r="G15" s="50">
        <v>45473</v>
      </c>
      <c r="H15" s="25">
        <v>609</v>
      </c>
      <c r="I15" s="20">
        <v>96</v>
      </c>
      <c r="J15" s="26"/>
      <c r="K15" s="22">
        <v>705</v>
      </c>
      <c r="L15" s="27"/>
      <c r="M15" s="26"/>
      <c r="N15" s="26"/>
      <c r="O15" s="165">
        <f>SUM(H15+I15)</f>
        <v>705</v>
      </c>
    </row>
    <row r="16" spans="1:15" ht="15.75" x14ac:dyDescent="0.25">
      <c r="A16" s="97">
        <v>11</v>
      </c>
      <c r="B16" s="186" t="s">
        <v>222</v>
      </c>
      <c r="C16" s="185" t="s">
        <v>223</v>
      </c>
      <c r="D16" s="185" t="s">
        <v>34</v>
      </c>
      <c r="E16" s="49">
        <v>2</v>
      </c>
      <c r="F16" s="50">
        <v>45208</v>
      </c>
      <c r="G16" s="50">
        <v>45573</v>
      </c>
      <c r="H16" s="20">
        <v>462</v>
      </c>
      <c r="I16" s="20">
        <v>72</v>
      </c>
      <c r="J16" s="21"/>
      <c r="K16" s="22">
        <v>534</v>
      </c>
      <c r="L16" s="23"/>
      <c r="M16" s="20"/>
      <c r="N16" s="20"/>
      <c r="O16" s="165">
        <f t="shared" ref="O16" si="1">SUM(H16+I16)</f>
        <v>534</v>
      </c>
    </row>
    <row r="17" spans="1:15" ht="15.75" x14ac:dyDescent="0.25">
      <c r="A17" s="97">
        <v>12</v>
      </c>
      <c r="B17" s="186" t="s">
        <v>224</v>
      </c>
      <c r="C17" s="185" t="s">
        <v>31</v>
      </c>
      <c r="D17" s="185" t="s">
        <v>198</v>
      </c>
      <c r="E17" s="49">
        <v>2</v>
      </c>
      <c r="F17" s="50">
        <v>45208</v>
      </c>
      <c r="G17" s="50">
        <v>45573</v>
      </c>
      <c r="H17" s="20">
        <v>462</v>
      </c>
      <c r="I17" s="20">
        <v>72</v>
      </c>
      <c r="J17" s="21"/>
      <c r="K17" s="22">
        <v>534</v>
      </c>
      <c r="L17" s="23"/>
      <c r="M17" s="20"/>
      <c r="N17" s="20"/>
      <c r="O17" s="165">
        <f>SUM(H17+I17)</f>
        <v>534</v>
      </c>
    </row>
    <row r="18" spans="1:15" ht="15.75" x14ac:dyDescent="0.25">
      <c r="A18" s="97">
        <v>13</v>
      </c>
      <c r="B18" s="186" t="s">
        <v>135</v>
      </c>
      <c r="C18" s="185" t="s">
        <v>31</v>
      </c>
      <c r="D18" s="185" t="s">
        <v>165</v>
      </c>
      <c r="E18" s="49">
        <v>1</v>
      </c>
      <c r="F18" s="50">
        <v>45028</v>
      </c>
      <c r="G18" s="50">
        <v>45394</v>
      </c>
      <c r="H18" s="20">
        <v>630</v>
      </c>
      <c r="I18" s="20">
        <v>96</v>
      </c>
      <c r="J18" s="20"/>
      <c r="K18" s="22">
        <v>726</v>
      </c>
      <c r="L18" s="24"/>
      <c r="M18" s="20"/>
      <c r="N18" s="20"/>
      <c r="O18" s="165">
        <f>SUM(H18+I18)</f>
        <v>726</v>
      </c>
    </row>
    <row r="19" spans="1:15" ht="15.75" x14ac:dyDescent="0.25">
      <c r="A19" s="97">
        <v>14</v>
      </c>
      <c r="B19" s="186" t="s">
        <v>225</v>
      </c>
      <c r="C19" s="185" t="s">
        <v>219</v>
      </c>
      <c r="D19" s="185" t="s">
        <v>198</v>
      </c>
      <c r="E19" s="49">
        <v>2</v>
      </c>
      <c r="F19" s="50">
        <v>45208</v>
      </c>
      <c r="G19" s="50">
        <v>45573</v>
      </c>
      <c r="H19" s="20">
        <v>462</v>
      </c>
      <c r="I19" s="20">
        <v>72</v>
      </c>
      <c r="J19" s="21"/>
      <c r="K19" s="22">
        <v>534</v>
      </c>
      <c r="L19" s="23"/>
      <c r="M19" s="20"/>
      <c r="N19" s="20"/>
      <c r="O19" s="165">
        <f>SUM(H19+I19)</f>
        <v>534</v>
      </c>
    </row>
    <row r="20" spans="1:15" ht="15.75" x14ac:dyDescent="0.25">
      <c r="A20" s="97">
        <v>15</v>
      </c>
      <c r="B20" s="186" t="s">
        <v>226</v>
      </c>
      <c r="C20" s="185" t="s">
        <v>98</v>
      </c>
      <c r="D20" s="185" t="s">
        <v>180</v>
      </c>
      <c r="E20" s="49">
        <v>2</v>
      </c>
      <c r="F20" s="50">
        <v>45204</v>
      </c>
      <c r="G20" s="50">
        <v>45569</v>
      </c>
      <c r="H20" s="20">
        <v>546</v>
      </c>
      <c r="I20" s="20">
        <v>81.599999999999994</v>
      </c>
      <c r="J20" s="20"/>
      <c r="K20" s="22">
        <v>627.6</v>
      </c>
      <c r="L20" s="24"/>
      <c r="M20" s="20"/>
      <c r="N20" s="20"/>
      <c r="O20" s="165">
        <f>SUM(H20+I20)</f>
        <v>627.6</v>
      </c>
    </row>
    <row r="21" spans="1:15" ht="15.75" x14ac:dyDescent="0.25">
      <c r="A21" s="97">
        <v>16</v>
      </c>
      <c r="B21" s="186" t="s">
        <v>227</v>
      </c>
      <c r="C21" s="185" t="s">
        <v>179</v>
      </c>
      <c r="D21" s="185" t="s">
        <v>180</v>
      </c>
      <c r="E21" s="49">
        <v>2</v>
      </c>
      <c r="F21" s="50">
        <v>45204</v>
      </c>
      <c r="G21" s="50">
        <v>45569</v>
      </c>
      <c r="H21" s="20">
        <v>546</v>
      </c>
      <c r="I21" s="20">
        <v>81.599999999999994</v>
      </c>
      <c r="J21" s="20"/>
      <c r="K21" s="22">
        <v>627.6</v>
      </c>
      <c r="L21" s="24"/>
      <c r="M21" s="20"/>
      <c r="N21" s="20"/>
      <c r="O21" s="165">
        <f>SUM(H21+I21)</f>
        <v>627.6</v>
      </c>
    </row>
    <row r="22" spans="1:15" ht="15.75" x14ac:dyDescent="0.25">
      <c r="A22" s="97">
        <v>17</v>
      </c>
      <c r="B22" s="187" t="s">
        <v>116</v>
      </c>
      <c r="C22" s="68" t="s">
        <v>0</v>
      </c>
      <c r="D22" s="68" t="s">
        <v>34</v>
      </c>
      <c r="E22" s="49">
        <v>1</v>
      </c>
      <c r="F22" s="53" t="s">
        <v>121</v>
      </c>
      <c r="G22" s="53" t="s">
        <v>122</v>
      </c>
      <c r="H22" s="25">
        <v>418</v>
      </c>
      <c r="I22" s="20">
        <v>96</v>
      </c>
      <c r="J22" s="26"/>
      <c r="K22" s="22">
        <v>514</v>
      </c>
      <c r="L22" s="27"/>
      <c r="M22" s="26"/>
      <c r="N22" s="26">
        <v>9.6</v>
      </c>
      <c r="O22" s="165">
        <v>504.4</v>
      </c>
    </row>
    <row r="23" spans="1:15" ht="15.75" x14ac:dyDescent="0.25">
      <c r="A23" s="97">
        <v>18</v>
      </c>
      <c r="B23" s="187" t="s">
        <v>117</v>
      </c>
      <c r="C23" s="68" t="s">
        <v>0</v>
      </c>
      <c r="D23" s="68" t="s">
        <v>35</v>
      </c>
      <c r="E23" s="49">
        <v>1</v>
      </c>
      <c r="F23" s="53" t="s">
        <v>121</v>
      </c>
      <c r="G23" s="53" t="s">
        <v>113</v>
      </c>
      <c r="H23" s="25">
        <v>418</v>
      </c>
      <c r="I23" s="20">
        <v>96</v>
      </c>
      <c r="J23" s="26"/>
      <c r="K23" s="22">
        <v>514</v>
      </c>
      <c r="L23" s="156">
        <v>1</v>
      </c>
      <c r="M23" s="26">
        <v>13.93</v>
      </c>
      <c r="N23" s="26">
        <v>4.8</v>
      </c>
      <c r="O23" s="165">
        <v>495.27</v>
      </c>
    </row>
    <row r="24" spans="1:15" ht="15.75" x14ac:dyDescent="0.25">
      <c r="A24" s="97">
        <v>19</v>
      </c>
      <c r="B24" s="68" t="s">
        <v>110</v>
      </c>
      <c r="C24" s="68" t="s">
        <v>0</v>
      </c>
      <c r="D24" s="68" t="s">
        <v>35</v>
      </c>
      <c r="E24" s="49">
        <v>1</v>
      </c>
      <c r="F24" s="53" t="s">
        <v>111</v>
      </c>
      <c r="G24" s="53" t="s">
        <v>112</v>
      </c>
      <c r="H24" s="25">
        <v>418</v>
      </c>
      <c r="I24" s="20">
        <v>96</v>
      </c>
      <c r="J24" s="26"/>
      <c r="K24" s="22">
        <v>514</v>
      </c>
      <c r="L24" s="26"/>
      <c r="M24" s="26"/>
      <c r="N24" s="26"/>
      <c r="O24" s="165">
        <f>SUM(H24+I24)</f>
        <v>514</v>
      </c>
    </row>
    <row r="25" spans="1:15" ht="15.75" x14ac:dyDescent="0.25">
      <c r="A25" s="97">
        <v>20</v>
      </c>
      <c r="B25" s="68" t="s">
        <v>126</v>
      </c>
      <c r="C25" s="68" t="s">
        <v>0</v>
      </c>
      <c r="D25" s="68" t="s">
        <v>35</v>
      </c>
      <c r="E25" s="49">
        <v>1</v>
      </c>
      <c r="F25" s="53" t="s">
        <v>124</v>
      </c>
      <c r="G25" s="53" t="s">
        <v>113</v>
      </c>
      <c r="H25" s="25">
        <v>418</v>
      </c>
      <c r="I25" s="20">
        <v>96</v>
      </c>
      <c r="J25" s="26"/>
      <c r="K25" s="22">
        <v>514</v>
      </c>
      <c r="L25" s="26"/>
      <c r="M25" s="26"/>
      <c r="N25" s="26"/>
      <c r="O25" s="165">
        <f t="shared" ref="O25:O27" si="2">SUM(H25+I25)</f>
        <v>514</v>
      </c>
    </row>
    <row r="26" spans="1:15" ht="15.75" x14ac:dyDescent="0.25">
      <c r="A26" s="97">
        <v>21</v>
      </c>
      <c r="B26" s="68" t="s">
        <v>229</v>
      </c>
      <c r="C26" s="68" t="s">
        <v>31</v>
      </c>
      <c r="D26" s="68" t="s">
        <v>34</v>
      </c>
      <c r="E26" s="49">
        <v>2</v>
      </c>
      <c r="F26" s="53" t="s">
        <v>102</v>
      </c>
      <c r="G26" s="53" t="s">
        <v>228</v>
      </c>
      <c r="H26" s="20">
        <v>462</v>
      </c>
      <c r="I26" s="20">
        <v>72</v>
      </c>
      <c r="J26" s="21"/>
      <c r="K26" s="22">
        <v>534</v>
      </c>
      <c r="L26" s="23"/>
      <c r="M26" s="20"/>
      <c r="N26" s="20"/>
      <c r="O26" s="165">
        <f>SUM(H26+I26)</f>
        <v>534</v>
      </c>
    </row>
    <row r="27" spans="1:15" ht="15.75" x14ac:dyDescent="0.25">
      <c r="A27" s="97">
        <v>22</v>
      </c>
      <c r="B27" s="68" t="s">
        <v>88</v>
      </c>
      <c r="C27" s="68" t="s">
        <v>0</v>
      </c>
      <c r="D27" s="68" t="s">
        <v>35</v>
      </c>
      <c r="E27" s="49">
        <v>1</v>
      </c>
      <c r="F27" s="53" t="s">
        <v>89</v>
      </c>
      <c r="G27" s="53" t="s">
        <v>92</v>
      </c>
      <c r="H27" s="25">
        <v>418</v>
      </c>
      <c r="I27" s="20">
        <v>96</v>
      </c>
      <c r="J27" s="26"/>
      <c r="K27" s="22">
        <v>514</v>
      </c>
      <c r="L27" s="27"/>
      <c r="M27" s="26"/>
      <c r="N27" s="26"/>
      <c r="O27" s="165">
        <f t="shared" si="2"/>
        <v>514</v>
      </c>
    </row>
    <row r="28" spans="1:15" ht="15.75" x14ac:dyDescent="0.25">
      <c r="A28" s="97">
        <v>23</v>
      </c>
      <c r="B28" s="68" t="s">
        <v>202</v>
      </c>
      <c r="C28" s="68" t="s">
        <v>201</v>
      </c>
      <c r="D28" s="68" t="s">
        <v>34</v>
      </c>
      <c r="E28" s="49">
        <v>1</v>
      </c>
      <c r="F28" s="53" t="s">
        <v>200</v>
      </c>
      <c r="G28" s="53"/>
      <c r="H28" s="25">
        <v>630</v>
      </c>
      <c r="I28" s="20">
        <v>96</v>
      </c>
      <c r="J28" s="26"/>
      <c r="K28" s="22">
        <v>726</v>
      </c>
      <c r="L28" s="27"/>
      <c r="M28" s="26"/>
      <c r="N28" s="26"/>
      <c r="O28" s="165">
        <f t="shared" ref="O28:O38" si="3">SUM(H28+I28)</f>
        <v>726</v>
      </c>
    </row>
    <row r="29" spans="1:15" ht="15.75" x14ac:dyDescent="0.25">
      <c r="A29" s="97">
        <v>24</v>
      </c>
      <c r="B29" s="68" t="s">
        <v>230</v>
      </c>
      <c r="C29" s="68" t="s">
        <v>0</v>
      </c>
      <c r="D29" s="68" t="s">
        <v>34</v>
      </c>
      <c r="E29" s="49">
        <v>2</v>
      </c>
      <c r="F29" s="53" t="s">
        <v>102</v>
      </c>
      <c r="G29" s="53" t="s">
        <v>287</v>
      </c>
      <c r="H29" s="25">
        <v>306.52999999999997</v>
      </c>
      <c r="I29" s="20">
        <v>72</v>
      </c>
      <c r="J29" s="26"/>
      <c r="K29" s="22">
        <v>378.53</v>
      </c>
      <c r="L29" s="27"/>
      <c r="M29" s="26"/>
      <c r="N29" s="26"/>
      <c r="O29" s="165">
        <f t="shared" si="3"/>
        <v>378.53</v>
      </c>
    </row>
    <row r="30" spans="1:15" ht="15.75" x14ac:dyDescent="0.25">
      <c r="A30" s="97">
        <v>25</v>
      </c>
      <c r="B30" s="68" t="s">
        <v>231</v>
      </c>
      <c r="C30" s="68" t="s">
        <v>31</v>
      </c>
      <c r="D30" s="68" t="s">
        <v>44</v>
      </c>
      <c r="E30" s="49">
        <v>2</v>
      </c>
      <c r="F30" s="53" t="s">
        <v>102</v>
      </c>
      <c r="G30" s="53" t="s">
        <v>228</v>
      </c>
      <c r="H30" s="20">
        <v>462</v>
      </c>
      <c r="I30" s="20">
        <v>72</v>
      </c>
      <c r="J30" s="21"/>
      <c r="K30" s="22">
        <v>534</v>
      </c>
      <c r="L30" s="23"/>
      <c r="M30" s="20"/>
      <c r="N30" s="20"/>
      <c r="O30" s="165">
        <f t="shared" si="3"/>
        <v>534</v>
      </c>
    </row>
    <row r="31" spans="1:15" ht="15.75" x14ac:dyDescent="0.25">
      <c r="A31" s="97">
        <v>26</v>
      </c>
      <c r="B31" s="68" t="s">
        <v>232</v>
      </c>
      <c r="C31" s="68" t="s">
        <v>223</v>
      </c>
      <c r="D31" s="68" t="s">
        <v>34</v>
      </c>
      <c r="E31" s="49">
        <v>2</v>
      </c>
      <c r="F31" s="53" t="s">
        <v>233</v>
      </c>
      <c r="G31" s="53" t="s">
        <v>234</v>
      </c>
      <c r="H31" s="20">
        <v>546</v>
      </c>
      <c r="I31" s="20">
        <v>81.599999999999994</v>
      </c>
      <c r="J31" s="20"/>
      <c r="K31" s="22">
        <v>627.6</v>
      </c>
      <c r="L31" s="24"/>
      <c r="M31" s="20"/>
      <c r="N31" s="20"/>
      <c r="O31" s="165">
        <f t="shared" si="3"/>
        <v>627.6</v>
      </c>
    </row>
    <row r="32" spans="1:15" ht="15.75" x14ac:dyDescent="0.25">
      <c r="A32" s="97">
        <v>27</v>
      </c>
      <c r="B32" s="68" t="s">
        <v>236</v>
      </c>
      <c r="C32" s="68" t="s">
        <v>98</v>
      </c>
      <c r="D32" s="68" t="s">
        <v>35</v>
      </c>
      <c r="E32" s="49">
        <v>2</v>
      </c>
      <c r="F32" s="53" t="s">
        <v>237</v>
      </c>
      <c r="G32" s="53"/>
      <c r="H32" s="25">
        <v>609</v>
      </c>
      <c r="I32" s="20">
        <v>96</v>
      </c>
      <c r="J32" s="26"/>
      <c r="K32" s="22">
        <v>705</v>
      </c>
      <c r="L32" s="27"/>
      <c r="M32" s="26"/>
      <c r="N32" s="26"/>
      <c r="O32" s="165">
        <f t="shared" si="3"/>
        <v>705</v>
      </c>
    </row>
    <row r="33" spans="1:15" ht="15.75" x14ac:dyDescent="0.25">
      <c r="A33" s="97">
        <v>28</v>
      </c>
      <c r="B33" s="68" t="s">
        <v>238</v>
      </c>
      <c r="C33" s="68" t="s">
        <v>206</v>
      </c>
      <c r="D33" s="68" t="s">
        <v>44</v>
      </c>
      <c r="E33" s="49">
        <v>2</v>
      </c>
      <c r="F33" s="53" t="s">
        <v>102</v>
      </c>
      <c r="G33" s="53" t="s">
        <v>228</v>
      </c>
      <c r="H33" s="20">
        <v>462</v>
      </c>
      <c r="I33" s="20">
        <v>72</v>
      </c>
      <c r="J33" s="21"/>
      <c r="K33" s="22">
        <v>534</v>
      </c>
      <c r="L33" s="23"/>
      <c r="M33" s="20"/>
      <c r="N33" s="20"/>
      <c r="O33" s="165">
        <f t="shared" si="3"/>
        <v>534</v>
      </c>
    </row>
    <row r="34" spans="1:15" ht="15.75" x14ac:dyDescent="0.25">
      <c r="A34" s="97">
        <v>29</v>
      </c>
      <c r="B34" s="68" t="s">
        <v>46</v>
      </c>
      <c r="C34" s="68" t="s">
        <v>45</v>
      </c>
      <c r="D34" s="68" t="s">
        <v>44</v>
      </c>
      <c r="E34" s="49">
        <v>1</v>
      </c>
      <c r="F34" s="99">
        <v>44440</v>
      </c>
      <c r="G34" s="53" t="s">
        <v>60</v>
      </c>
      <c r="H34" s="25">
        <v>630</v>
      </c>
      <c r="I34" s="20">
        <v>96</v>
      </c>
      <c r="J34" s="28"/>
      <c r="K34" s="22">
        <v>726</v>
      </c>
      <c r="L34" s="29"/>
      <c r="M34" s="28"/>
      <c r="N34" s="28"/>
      <c r="O34" s="165">
        <f t="shared" si="3"/>
        <v>726</v>
      </c>
    </row>
    <row r="35" spans="1:15" ht="15.75" x14ac:dyDescent="0.25">
      <c r="A35" s="97">
        <v>30</v>
      </c>
      <c r="B35" s="68" t="s">
        <v>239</v>
      </c>
      <c r="C35" s="68" t="s">
        <v>179</v>
      </c>
      <c r="D35" s="68" t="s">
        <v>180</v>
      </c>
      <c r="E35" s="49">
        <v>2</v>
      </c>
      <c r="F35" s="99">
        <v>45208</v>
      </c>
      <c r="G35" s="53" t="s">
        <v>228</v>
      </c>
      <c r="H35" s="20">
        <v>462</v>
      </c>
      <c r="I35" s="20">
        <v>72</v>
      </c>
      <c r="J35" s="21"/>
      <c r="K35" s="22">
        <v>534</v>
      </c>
      <c r="L35" s="23"/>
      <c r="M35" s="20"/>
      <c r="N35" s="20"/>
      <c r="O35" s="165">
        <f t="shared" si="3"/>
        <v>534</v>
      </c>
    </row>
    <row r="36" spans="1:15" ht="15.75" x14ac:dyDescent="0.25">
      <c r="A36" s="97">
        <v>31</v>
      </c>
      <c r="B36" s="68" t="s">
        <v>49</v>
      </c>
      <c r="C36" s="68" t="s">
        <v>0</v>
      </c>
      <c r="D36" s="68" t="s">
        <v>34</v>
      </c>
      <c r="E36" s="49">
        <v>1</v>
      </c>
      <c r="F36" s="99">
        <v>44505</v>
      </c>
      <c r="G36" s="53" t="s">
        <v>203</v>
      </c>
      <c r="H36" s="28">
        <v>418</v>
      </c>
      <c r="I36" s="20">
        <v>96</v>
      </c>
      <c r="J36" s="30"/>
      <c r="K36" s="22">
        <v>514</v>
      </c>
      <c r="L36" s="29"/>
      <c r="M36" s="28"/>
      <c r="N36" s="28"/>
      <c r="O36" s="165">
        <f t="shared" si="3"/>
        <v>514</v>
      </c>
    </row>
    <row r="37" spans="1:15" ht="15.75" x14ac:dyDescent="0.25">
      <c r="A37" s="97">
        <v>32</v>
      </c>
      <c r="B37" s="68" t="s">
        <v>81</v>
      </c>
      <c r="C37" s="68" t="s">
        <v>0</v>
      </c>
      <c r="D37" s="68" t="s">
        <v>33</v>
      </c>
      <c r="E37" s="49">
        <v>1</v>
      </c>
      <c r="F37" s="99">
        <v>44652</v>
      </c>
      <c r="G37" s="53" t="s">
        <v>42</v>
      </c>
      <c r="H37" s="28">
        <v>418</v>
      </c>
      <c r="I37" s="20">
        <v>96</v>
      </c>
      <c r="J37" s="28"/>
      <c r="K37" s="22">
        <v>514</v>
      </c>
      <c r="L37" s="29"/>
      <c r="M37" s="28"/>
      <c r="N37" s="28"/>
      <c r="O37" s="165">
        <f t="shared" si="3"/>
        <v>514</v>
      </c>
    </row>
    <row r="38" spans="1:15" ht="15.75" x14ac:dyDescent="0.25">
      <c r="A38" s="97">
        <v>33</v>
      </c>
      <c r="B38" s="68" t="s">
        <v>235</v>
      </c>
      <c r="C38" s="68" t="s">
        <v>0</v>
      </c>
      <c r="D38" s="68" t="s">
        <v>34</v>
      </c>
      <c r="E38" s="49">
        <v>2</v>
      </c>
      <c r="F38" s="99">
        <v>45201</v>
      </c>
      <c r="G38" s="53" t="s">
        <v>113</v>
      </c>
      <c r="H38" s="28">
        <v>404.06</v>
      </c>
      <c r="I38" s="20">
        <v>96</v>
      </c>
      <c r="J38" s="28"/>
      <c r="K38" s="22">
        <v>500.06</v>
      </c>
      <c r="L38" s="29"/>
      <c r="M38" s="28"/>
      <c r="N38" s="28"/>
      <c r="O38" s="165">
        <f t="shared" si="3"/>
        <v>500.06</v>
      </c>
    </row>
    <row r="39" spans="1:15" ht="15.75" x14ac:dyDescent="0.25">
      <c r="A39" s="97">
        <v>34</v>
      </c>
      <c r="B39" s="188" t="s">
        <v>159</v>
      </c>
      <c r="C39" s="193" t="s">
        <v>0</v>
      </c>
      <c r="D39" s="188" t="s">
        <v>35</v>
      </c>
      <c r="E39" s="161">
        <v>1</v>
      </c>
      <c r="F39" s="162">
        <v>45048</v>
      </c>
      <c r="G39" s="163" t="s">
        <v>162</v>
      </c>
      <c r="H39" s="28">
        <v>418</v>
      </c>
      <c r="I39" s="20">
        <v>96</v>
      </c>
      <c r="J39" s="28"/>
      <c r="K39" s="22">
        <v>514</v>
      </c>
      <c r="L39" s="164">
        <v>1</v>
      </c>
      <c r="M39" s="28">
        <v>13.93</v>
      </c>
      <c r="N39" s="28">
        <v>4.8</v>
      </c>
      <c r="O39" s="165">
        <v>495.27</v>
      </c>
    </row>
    <row r="40" spans="1:15" ht="15.75" x14ac:dyDescent="0.25">
      <c r="A40" s="97">
        <v>35</v>
      </c>
      <c r="B40" s="188" t="s">
        <v>240</v>
      </c>
      <c r="C40" s="68" t="s">
        <v>223</v>
      </c>
      <c r="D40" s="188" t="s">
        <v>34</v>
      </c>
      <c r="E40" s="161">
        <v>2</v>
      </c>
      <c r="F40" s="162">
        <v>45201</v>
      </c>
      <c r="G40" s="163" t="s">
        <v>269</v>
      </c>
      <c r="H40" s="25">
        <v>609</v>
      </c>
      <c r="I40" s="20">
        <v>96</v>
      </c>
      <c r="J40" s="26"/>
      <c r="K40" s="22">
        <v>705</v>
      </c>
      <c r="L40" s="27"/>
      <c r="M40" s="26"/>
      <c r="N40" s="26"/>
      <c r="O40" s="165">
        <f>SUM(H40+I40)</f>
        <v>705</v>
      </c>
    </row>
    <row r="41" spans="1:15" ht="15.75" x14ac:dyDescent="0.25">
      <c r="A41" s="97">
        <v>36</v>
      </c>
      <c r="B41" s="68" t="s">
        <v>125</v>
      </c>
      <c r="C41" s="187" t="s">
        <v>0</v>
      </c>
      <c r="D41" s="187" t="s">
        <v>35</v>
      </c>
      <c r="E41" s="49">
        <v>1</v>
      </c>
      <c r="F41" s="99">
        <v>45026</v>
      </c>
      <c r="G41" s="53"/>
      <c r="H41" s="25">
        <v>418</v>
      </c>
      <c r="I41" s="20">
        <v>96</v>
      </c>
      <c r="J41" s="26"/>
      <c r="K41" s="22">
        <v>514</v>
      </c>
      <c r="L41" s="27"/>
      <c r="M41" s="26"/>
      <c r="N41" s="26"/>
      <c r="O41" s="165">
        <f>SUM(H41+I41)</f>
        <v>514</v>
      </c>
    </row>
    <row r="42" spans="1:15" ht="15.75" x14ac:dyDescent="0.25">
      <c r="A42" s="97">
        <v>37</v>
      </c>
      <c r="B42" s="68" t="s">
        <v>292</v>
      </c>
      <c r="C42" s="187" t="s">
        <v>223</v>
      </c>
      <c r="D42" s="187" t="s">
        <v>34</v>
      </c>
      <c r="E42" s="49">
        <v>2</v>
      </c>
      <c r="F42" s="99">
        <v>45200</v>
      </c>
      <c r="G42" s="53" t="s">
        <v>289</v>
      </c>
      <c r="H42" s="25">
        <v>630</v>
      </c>
      <c r="I42" s="20">
        <v>96</v>
      </c>
      <c r="J42" s="26"/>
      <c r="K42" s="22">
        <v>726</v>
      </c>
      <c r="L42" s="27"/>
      <c r="M42" s="26"/>
      <c r="N42" s="26"/>
      <c r="O42" s="165">
        <f>SUM(H42+I42)</f>
        <v>726</v>
      </c>
    </row>
    <row r="43" spans="1:15" ht="15.75" x14ac:dyDescent="0.25">
      <c r="A43" s="97">
        <v>38</v>
      </c>
      <c r="B43" s="68" t="s">
        <v>94</v>
      </c>
      <c r="C43" s="68" t="s">
        <v>95</v>
      </c>
      <c r="D43" s="68" t="s">
        <v>34</v>
      </c>
      <c r="E43" s="49">
        <v>3</v>
      </c>
      <c r="F43" s="53" t="s">
        <v>96</v>
      </c>
      <c r="G43" s="54">
        <v>45230</v>
      </c>
      <c r="H43" s="29"/>
      <c r="I43" s="20"/>
      <c r="J43" s="26">
        <v>630</v>
      </c>
      <c r="K43" s="22">
        <v>630</v>
      </c>
      <c r="L43" s="27"/>
      <c r="M43" s="26"/>
      <c r="N43" s="26"/>
      <c r="O43" s="165">
        <v>630</v>
      </c>
    </row>
    <row r="44" spans="1:15" ht="15.75" x14ac:dyDescent="0.25">
      <c r="A44" s="97">
        <v>39</v>
      </c>
      <c r="B44" s="68" t="s">
        <v>127</v>
      </c>
      <c r="C44" s="68" t="s">
        <v>100</v>
      </c>
      <c r="D44" s="68" t="s">
        <v>35</v>
      </c>
      <c r="E44" s="49" t="s">
        <v>210</v>
      </c>
      <c r="F44" s="53" t="s">
        <v>124</v>
      </c>
      <c r="G44" s="54">
        <v>45392</v>
      </c>
      <c r="H44" s="29">
        <v>231</v>
      </c>
      <c r="I44" s="20">
        <v>81.599999999999994</v>
      </c>
      <c r="J44" s="26">
        <v>315</v>
      </c>
      <c r="K44" s="22">
        <v>627.6</v>
      </c>
      <c r="L44" s="55">
        <v>1</v>
      </c>
      <c r="M44" s="26"/>
      <c r="N44" s="26">
        <v>43.2</v>
      </c>
      <c r="O44" s="165">
        <v>584.4</v>
      </c>
    </row>
    <row r="45" spans="1:15" ht="15.75" x14ac:dyDescent="0.25">
      <c r="A45" s="97">
        <v>40</v>
      </c>
      <c r="B45" s="68" t="s">
        <v>156</v>
      </c>
      <c r="C45" s="68" t="s">
        <v>0</v>
      </c>
      <c r="D45" s="68" t="s">
        <v>157</v>
      </c>
      <c r="E45" s="49">
        <v>1</v>
      </c>
      <c r="F45" s="53" t="s">
        <v>161</v>
      </c>
      <c r="G45" s="54">
        <v>45413</v>
      </c>
      <c r="H45" s="29">
        <v>418</v>
      </c>
      <c r="I45" s="20">
        <v>96</v>
      </c>
      <c r="J45" s="26"/>
      <c r="K45" s="22">
        <v>514</v>
      </c>
      <c r="L45" s="27"/>
      <c r="M45" s="26"/>
      <c r="N45" s="26"/>
      <c r="O45" s="165">
        <f t="shared" ref="O45:O50" si="4">SUM(H45+I45)</f>
        <v>514</v>
      </c>
    </row>
    <row r="46" spans="1:15" ht="15.75" x14ac:dyDescent="0.25">
      <c r="A46" s="97">
        <v>41</v>
      </c>
      <c r="B46" s="68" t="s">
        <v>99</v>
      </c>
      <c r="C46" s="68" t="s">
        <v>0</v>
      </c>
      <c r="D46" s="68" t="s">
        <v>34</v>
      </c>
      <c r="E46" s="49">
        <v>1</v>
      </c>
      <c r="F46" s="53" t="s">
        <v>93</v>
      </c>
      <c r="G46" s="54">
        <v>45238</v>
      </c>
      <c r="H46" s="29">
        <v>418</v>
      </c>
      <c r="I46" s="20">
        <v>96</v>
      </c>
      <c r="J46" s="26"/>
      <c r="K46" s="22">
        <v>514</v>
      </c>
      <c r="L46" s="27"/>
      <c r="M46" s="26"/>
      <c r="N46" s="26"/>
      <c r="O46" s="165">
        <f t="shared" si="4"/>
        <v>514</v>
      </c>
    </row>
    <row r="47" spans="1:15" ht="15.75" x14ac:dyDescent="0.25">
      <c r="A47" s="97">
        <v>42</v>
      </c>
      <c r="B47" s="68" t="s">
        <v>128</v>
      </c>
      <c r="C47" s="68" t="s">
        <v>31</v>
      </c>
      <c r="D47" s="68" t="s">
        <v>35</v>
      </c>
      <c r="E47" s="49">
        <v>1</v>
      </c>
      <c r="F47" s="53" t="s">
        <v>124</v>
      </c>
      <c r="G47" s="54"/>
      <c r="H47" s="29">
        <v>630</v>
      </c>
      <c r="I47" s="20">
        <v>96</v>
      </c>
      <c r="J47" s="26"/>
      <c r="K47" s="22">
        <v>726</v>
      </c>
      <c r="L47" s="27"/>
      <c r="M47" s="26"/>
      <c r="N47" s="26"/>
      <c r="O47" s="165">
        <f t="shared" si="4"/>
        <v>726</v>
      </c>
    </row>
    <row r="48" spans="1:15" ht="15.75" x14ac:dyDescent="0.25">
      <c r="A48" s="97">
        <v>43</v>
      </c>
      <c r="B48" s="68" t="s">
        <v>173</v>
      </c>
      <c r="C48" s="68" t="s">
        <v>0</v>
      </c>
      <c r="D48" s="68" t="s">
        <v>34</v>
      </c>
      <c r="E48" s="49">
        <v>1</v>
      </c>
      <c r="F48" s="53" t="s">
        <v>176</v>
      </c>
      <c r="G48" s="54">
        <v>45475</v>
      </c>
      <c r="H48" s="29">
        <v>418</v>
      </c>
      <c r="I48" s="20">
        <v>96</v>
      </c>
      <c r="J48" s="26"/>
      <c r="K48" s="22">
        <v>514</v>
      </c>
      <c r="L48" s="27"/>
      <c r="M48" s="26"/>
      <c r="N48" s="26"/>
      <c r="O48" s="165">
        <f t="shared" si="4"/>
        <v>514</v>
      </c>
    </row>
    <row r="49" spans="1:15" ht="15.75" x14ac:dyDescent="0.25">
      <c r="A49" s="97">
        <v>44</v>
      </c>
      <c r="B49" s="68" t="s">
        <v>204</v>
      </c>
      <c r="C49" s="68" t="s">
        <v>0</v>
      </c>
      <c r="D49" s="68" t="s">
        <v>34</v>
      </c>
      <c r="E49" s="49">
        <v>1</v>
      </c>
      <c r="F49" s="53" t="s">
        <v>208</v>
      </c>
      <c r="G49" s="54"/>
      <c r="H49" s="29">
        <v>418</v>
      </c>
      <c r="I49" s="20">
        <v>96</v>
      </c>
      <c r="J49" s="26"/>
      <c r="K49" s="22">
        <v>514</v>
      </c>
      <c r="L49" s="27"/>
      <c r="M49" s="26"/>
      <c r="N49" s="26"/>
      <c r="O49" s="165">
        <f t="shared" si="4"/>
        <v>514</v>
      </c>
    </row>
    <row r="50" spans="1:15" ht="15.75" x14ac:dyDescent="0.25">
      <c r="A50" s="97">
        <v>45</v>
      </c>
      <c r="B50" s="68" t="s">
        <v>205</v>
      </c>
      <c r="C50" s="68" t="s">
        <v>206</v>
      </c>
      <c r="D50" s="68" t="s">
        <v>180</v>
      </c>
      <c r="E50" s="49">
        <v>1</v>
      </c>
      <c r="F50" s="53" t="s">
        <v>207</v>
      </c>
      <c r="G50" s="54">
        <v>45540</v>
      </c>
      <c r="H50" s="29">
        <v>630</v>
      </c>
      <c r="I50" s="20">
        <v>96</v>
      </c>
      <c r="J50" s="26"/>
      <c r="K50" s="22">
        <v>726</v>
      </c>
      <c r="L50" s="27"/>
      <c r="M50" s="26"/>
      <c r="N50" s="26"/>
      <c r="O50" s="165">
        <f t="shared" si="4"/>
        <v>726</v>
      </c>
    </row>
    <row r="51" spans="1:15" ht="15.75" x14ac:dyDescent="0.25">
      <c r="A51" s="97">
        <v>46</v>
      </c>
      <c r="B51" s="68" t="s">
        <v>241</v>
      </c>
      <c r="C51" s="68" t="s">
        <v>242</v>
      </c>
      <c r="D51" s="68" t="s">
        <v>44</v>
      </c>
      <c r="E51" s="49">
        <v>2</v>
      </c>
      <c r="F51" s="53" t="s">
        <v>102</v>
      </c>
      <c r="G51" s="54">
        <v>45573</v>
      </c>
      <c r="H51" s="20">
        <v>462</v>
      </c>
      <c r="I51" s="20">
        <v>72</v>
      </c>
      <c r="J51" s="21"/>
      <c r="K51" s="22">
        <v>534</v>
      </c>
      <c r="L51" s="23"/>
      <c r="M51" s="20"/>
      <c r="N51" s="20"/>
      <c r="O51" s="165">
        <f>SUM(H51+I51)</f>
        <v>534</v>
      </c>
    </row>
    <row r="52" spans="1:15" ht="15.75" x14ac:dyDescent="0.25">
      <c r="A52" s="97">
        <v>47</v>
      </c>
      <c r="B52" s="68" t="s">
        <v>243</v>
      </c>
      <c r="C52" s="68" t="s">
        <v>0</v>
      </c>
      <c r="D52" s="68" t="s">
        <v>180</v>
      </c>
      <c r="E52" s="49">
        <v>2</v>
      </c>
      <c r="F52" s="53" t="s">
        <v>237</v>
      </c>
      <c r="G52" s="54">
        <v>45566</v>
      </c>
      <c r="H52" s="28">
        <v>404.06</v>
      </c>
      <c r="I52" s="20">
        <v>96</v>
      </c>
      <c r="J52" s="28"/>
      <c r="K52" s="22">
        <v>500.06</v>
      </c>
      <c r="L52" s="29"/>
      <c r="M52" s="28"/>
      <c r="N52" s="28"/>
      <c r="O52" s="165">
        <f>SUM(H52+I52)</f>
        <v>500.06</v>
      </c>
    </row>
    <row r="53" spans="1:15" ht="15.75" x14ac:dyDescent="0.25">
      <c r="A53" s="97">
        <v>48</v>
      </c>
      <c r="B53" s="68" t="s">
        <v>158</v>
      </c>
      <c r="C53" s="68" t="s">
        <v>0</v>
      </c>
      <c r="D53" s="68" t="s">
        <v>35</v>
      </c>
      <c r="E53" s="49">
        <v>1</v>
      </c>
      <c r="F53" s="53" t="s">
        <v>161</v>
      </c>
      <c r="G53" s="53" t="s">
        <v>162</v>
      </c>
      <c r="H53" s="25">
        <v>418</v>
      </c>
      <c r="I53" s="20">
        <v>96</v>
      </c>
      <c r="J53" s="26"/>
      <c r="K53" s="22">
        <v>514</v>
      </c>
      <c r="L53" s="27"/>
      <c r="M53" s="26"/>
      <c r="N53" s="26"/>
      <c r="O53" s="159">
        <f>SUM(H53+I53)</f>
        <v>514</v>
      </c>
    </row>
    <row r="54" spans="1:15" ht="15.75" x14ac:dyDescent="0.25">
      <c r="A54" s="97">
        <v>49</v>
      </c>
      <c r="B54" s="68" t="s">
        <v>132</v>
      </c>
      <c r="C54" s="68" t="s">
        <v>131</v>
      </c>
      <c r="D54" s="68" t="s">
        <v>34</v>
      </c>
      <c r="E54" s="49">
        <v>1</v>
      </c>
      <c r="F54" s="53" t="s">
        <v>124</v>
      </c>
      <c r="G54" s="53" t="s">
        <v>133</v>
      </c>
      <c r="H54" s="25">
        <v>630</v>
      </c>
      <c r="I54" s="20">
        <v>96</v>
      </c>
      <c r="J54" s="26"/>
      <c r="K54" s="22">
        <v>726</v>
      </c>
      <c r="L54" s="27"/>
      <c r="M54" s="26"/>
      <c r="N54" s="26"/>
      <c r="O54" s="159">
        <f>SUM(H54+I54)</f>
        <v>726</v>
      </c>
    </row>
    <row r="55" spans="1:15" ht="15.75" x14ac:dyDescent="0.25">
      <c r="A55" s="97">
        <v>50</v>
      </c>
      <c r="B55" s="68" t="s">
        <v>134</v>
      </c>
      <c r="C55" s="68" t="s">
        <v>0</v>
      </c>
      <c r="D55" s="68" t="s">
        <v>35</v>
      </c>
      <c r="E55" s="49">
        <v>1</v>
      </c>
      <c r="F55" s="53" t="s">
        <v>124</v>
      </c>
      <c r="G55" s="53" t="s">
        <v>133</v>
      </c>
      <c r="H55" s="25">
        <v>418</v>
      </c>
      <c r="I55" s="20">
        <v>96</v>
      </c>
      <c r="J55" s="26"/>
      <c r="K55" s="22">
        <v>514</v>
      </c>
      <c r="L55" s="156">
        <v>1</v>
      </c>
      <c r="M55" s="26">
        <v>13.93</v>
      </c>
      <c r="N55" s="26">
        <v>4.8</v>
      </c>
      <c r="O55" s="159">
        <v>495.27</v>
      </c>
    </row>
    <row r="56" spans="1:15" ht="15.75" x14ac:dyDescent="0.25">
      <c r="A56" s="97">
        <v>51</v>
      </c>
      <c r="B56" s="68" t="s">
        <v>244</v>
      </c>
      <c r="C56" s="68" t="s">
        <v>0</v>
      </c>
      <c r="D56" s="68" t="s">
        <v>34</v>
      </c>
      <c r="E56" s="49">
        <v>2</v>
      </c>
      <c r="F56" s="53" t="s">
        <v>233</v>
      </c>
      <c r="G56" s="53" t="s">
        <v>288</v>
      </c>
      <c r="H56" s="25">
        <v>362.26</v>
      </c>
      <c r="I56" s="20">
        <v>81.599999999999994</v>
      </c>
      <c r="J56" s="26"/>
      <c r="K56" s="22">
        <v>443.86</v>
      </c>
      <c r="L56" s="156"/>
      <c r="M56" s="26"/>
      <c r="N56" s="26"/>
      <c r="O56" s="159">
        <f>SUM(H56+I56)</f>
        <v>443.86</v>
      </c>
    </row>
    <row r="57" spans="1:15" ht="15.75" x14ac:dyDescent="0.25">
      <c r="A57" s="97">
        <v>52</v>
      </c>
      <c r="B57" s="68" t="s">
        <v>174</v>
      </c>
      <c r="C57" s="68" t="s">
        <v>179</v>
      </c>
      <c r="D57" s="68" t="s">
        <v>180</v>
      </c>
      <c r="E57" s="49">
        <v>1</v>
      </c>
      <c r="F57" s="53" t="s">
        <v>178</v>
      </c>
      <c r="G57" s="53"/>
      <c r="H57" s="25">
        <v>630</v>
      </c>
      <c r="I57" s="20">
        <v>96</v>
      </c>
      <c r="J57" s="26"/>
      <c r="K57" s="22">
        <v>726</v>
      </c>
      <c r="L57" s="27"/>
      <c r="M57" s="26"/>
      <c r="N57" s="26"/>
      <c r="O57" s="159">
        <f>SUM(H57+I57)</f>
        <v>726</v>
      </c>
    </row>
    <row r="58" spans="1:15" ht="15.75" x14ac:dyDescent="0.25">
      <c r="A58" s="97">
        <v>53</v>
      </c>
      <c r="B58" s="68" t="s">
        <v>245</v>
      </c>
      <c r="C58" s="68" t="s">
        <v>246</v>
      </c>
      <c r="D58" s="68" t="s">
        <v>34</v>
      </c>
      <c r="E58" s="49">
        <v>2</v>
      </c>
      <c r="F58" s="53" t="s">
        <v>102</v>
      </c>
      <c r="G58" s="53" t="s">
        <v>228</v>
      </c>
      <c r="H58" s="20">
        <v>462</v>
      </c>
      <c r="I58" s="20">
        <v>72</v>
      </c>
      <c r="J58" s="21"/>
      <c r="K58" s="22">
        <v>534</v>
      </c>
      <c r="L58" s="23"/>
      <c r="M58" s="20"/>
      <c r="N58" s="20"/>
      <c r="O58" s="165">
        <f>SUM(H58+I58)</f>
        <v>534</v>
      </c>
    </row>
    <row r="59" spans="1:15" ht="15.75" x14ac:dyDescent="0.25">
      <c r="A59" s="97">
        <v>54</v>
      </c>
      <c r="B59" s="68" t="s">
        <v>293</v>
      </c>
      <c r="C59" s="68" t="s">
        <v>248</v>
      </c>
      <c r="D59" s="68" t="s">
        <v>44</v>
      </c>
      <c r="E59" s="49">
        <v>2</v>
      </c>
      <c r="F59" s="53" t="s">
        <v>102</v>
      </c>
      <c r="G59" s="53" t="s">
        <v>228</v>
      </c>
      <c r="H59" s="20">
        <v>462</v>
      </c>
      <c r="I59" s="20">
        <v>72</v>
      </c>
      <c r="J59" s="21"/>
      <c r="K59" s="22">
        <v>534</v>
      </c>
      <c r="L59" s="23"/>
      <c r="M59" s="20"/>
      <c r="N59" s="20"/>
      <c r="O59" s="165">
        <f t="shared" ref="O59:O61" si="5">SUM(H59+I59)</f>
        <v>534</v>
      </c>
    </row>
    <row r="60" spans="1:15" ht="15.75" x14ac:dyDescent="0.25">
      <c r="A60" s="97">
        <v>55</v>
      </c>
      <c r="B60" s="68" t="s">
        <v>247</v>
      </c>
      <c r="C60" s="68" t="s">
        <v>206</v>
      </c>
      <c r="D60" s="68" t="s">
        <v>44</v>
      </c>
      <c r="E60" s="49">
        <v>2</v>
      </c>
      <c r="F60" s="53" t="s">
        <v>102</v>
      </c>
      <c r="G60" s="53" t="s">
        <v>228</v>
      </c>
      <c r="H60" s="20">
        <v>462</v>
      </c>
      <c r="I60" s="20">
        <v>72</v>
      </c>
      <c r="J60" s="21"/>
      <c r="K60" s="22">
        <v>534</v>
      </c>
      <c r="L60" s="23"/>
      <c r="M60" s="20"/>
      <c r="N60" s="20"/>
      <c r="O60" s="165">
        <f t="shared" si="5"/>
        <v>534</v>
      </c>
    </row>
    <row r="61" spans="1:15" ht="15.75" x14ac:dyDescent="0.25">
      <c r="A61" s="97">
        <v>56</v>
      </c>
      <c r="B61" s="68" t="s">
        <v>249</v>
      </c>
      <c r="C61" s="68" t="s">
        <v>31</v>
      </c>
      <c r="D61" s="68" t="s">
        <v>34</v>
      </c>
      <c r="E61" s="49">
        <v>2</v>
      </c>
      <c r="F61" s="53" t="s">
        <v>102</v>
      </c>
      <c r="G61" s="53" t="s">
        <v>228</v>
      </c>
      <c r="H61" s="20">
        <v>462</v>
      </c>
      <c r="I61" s="20">
        <v>72</v>
      </c>
      <c r="J61" s="21"/>
      <c r="K61" s="22">
        <v>534</v>
      </c>
      <c r="L61" s="23"/>
      <c r="M61" s="20"/>
      <c r="N61" s="20"/>
      <c r="O61" s="165">
        <f t="shared" si="5"/>
        <v>534</v>
      </c>
    </row>
    <row r="62" spans="1:15" ht="15.75" x14ac:dyDescent="0.25">
      <c r="A62" s="97">
        <v>57</v>
      </c>
      <c r="B62" s="68" t="s">
        <v>51</v>
      </c>
      <c r="C62" s="68" t="s">
        <v>56</v>
      </c>
      <c r="D62" s="68" t="s">
        <v>72</v>
      </c>
      <c r="E62" s="49">
        <v>1</v>
      </c>
      <c r="F62" s="53" t="s">
        <v>59</v>
      </c>
      <c r="G62" s="54">
        <v>45260</v>
      </c>
      <c r="H62" s="29">
        <v>418</v>
      </c>
      <c r="I62" s="20">
        <v>96</v>
      </c>
      <c r="J62" s="26"/>
      <c r="K62" s="22">
        <v>514</v>
      </c>
      <c r="L62" s="27"/>
      <c r="M62" s="26"/>
      <c r="N62" s="26"/>
      <c r="O62" s="159">
        <f>SUM(H62+I62)</f>
        <v>514</v>
      </c>
    </row>
    <row r="63" spans="1:15" ht="15.75" x14ac:dyDescent="0.25">
      <c r="A63" s="97">
        <v>58</v>
      </c>
      <c r="B63" s="68" t="s">
        <v>175</v>
      </c>
      <c r="C63" s="68" t="s">
        <v>0</v>
      </c>
      <c r="D63" s="68" t="s">
        <v>180</v>
      </c>
      <c r="E63" s="49">
        <v>1</v>
      </c>
      <c r="F63" s="53" t="s">
        <v>176</v>
      </c>
      <c r="G63" s="54">
        <v>45475</v>
      </c>
      <c r="H63" s="29">
        <v>418</v>
      </c>
      <c r="I63" s="20">
        <v>96</v>
      </c>
      <c r="J63" s="26"/>
      <c r="K63" s="22">
        <v>514</v>
      </c>
      <c r="L63" s="27"/>
      <c r="M63" s="26"/>
      <c r="N63" s="26"/>
      <c r="O63" s="159">
        <f>SUM(H63+I63)</f>
        <v>514</v>
      </c>
    </row>
    <row r="64" spans="1:15" ht="15.75" x14ac:dyDescent="0.25">
      <c r="A64" s="97">
        <v>59</v>
      </c>
      <c r="B64" s="68" t="s">
        <v>114</v>
      </c>
      <c r="C64" s="68" t="s">
        <v>31</v>
      </c>
      <c r="D64" s="68" t="s">
        <v>32</v>
      </c>
      <c r="E64" s="49">
        <v>1</v>
      </c>
      <c r="F64" s="53" t="s">
        <v>111</v>
      </c>
      <c r="G64" s="54">
        <v>45331</v>
      </c>
      <c r="H64" s="29">
        <v>630</v>
      </c>
      <c r="I64" s="20">
        <v>96</v>
      </c>
      <c r="J64" s="26"/>
      <c r="K64" s="22">
        <v>726</v>
      </c>
      <c r="L64" s="27"/>
      <c r="M64" s="26"/>
      <c r="N64" s="26"/>
      <c r="O64" s="165">
        <f>SUM(H64+I64)</f>
        <v>726</v>
      </c>
    </row>
    <row r="65" spans="1:15" ht="15.75" x14ac:dyDescent="0.25">
      <c r="A65" s="97">
        <v>60</v>
      </c>
      <c r="B65" s="68" t="s">
        <v>250</v>
      </c>
      <c r="C65" s="68" t="s">
        <v>31</v>
      </c>
      <c r="D65" s="68" t="s">
        <v>165</v>
      </c>
      <c r="E65" s="49">
        <v>2</v>
      </c>
      <c r="F65" s="53" t="s">
        <v>251</v>
      </c>
      <c r="G65" s="54">
        <v>45569</v>
      </c>
      <c r="H65" s="20">
        <v>546</v>
      </c>
      <c r="I65" s="20">
        <v>81.599999999999994</v>
      </c>
      <c r="J65" s="20"/>
      <c r="K65" s="22">
        <v>627.6</v>
      </c>
      <c r="L65" s="24"/>
      <c r="M65" s="20"/>
      <c r="N65" s="20"/>
      <c r="O65" s="165">
        <f>SUM(H65+I65)</f>
        <v>627.6</v>
      </c>
    </row>
    <row r="66" spans="1:15" ht="15.75" x14ac:dyDescent="0.25">
      <c r="A66" s="97">
        <v>61</v>
      </c>
      <c r="B66" s="68" t="s">
        <v>252</v>
      </c>
      <c r="C66" s="68" t="s">
        <v>253</v>
      </c>
      <c r="D66" s="68" t="s">
        <v>72</v>
      </c>
      <c r="E66" s="49">
        <v>2</v>
      </c>
      <c r="F66" s="53" t="s">
        <v>102</v>
      </c>
      <c r="G66" s="54">
        <v>45573</v>
      </c>
      <c r="H66" s="20">
        <v>462</v>
      </c>
      <c r="I66" s="20">
        <v>72</v>
      </c>
      <c r="J66" s="21"/>
      <c r="K66" s="22">
        <v>534</v>
      </c>
      <c r="L66" s="23"/>
      <c r="M66" s="20"/>
      <c r="N66" s="20"/>
      <c r="O66" s="165">
        <f t="shared" ref="O66" si="6">SUM(H66+I66)</f>
        <v>534</v>
      </c>
    </row>
    <row r="67" spans="1:15" ht="15.75" x14ac:dyDescent="0.25">
      <c r="A67" s="97">
        <v>62</v>
      </c>
      <c r="B67" s="68" t="s">
        <v>53</v>
      </c>
      <c r="C67" s="68" t="s">
        <v>56</v>
      </c>
      <c r="D67" s="68" t="s">
        <v>35</v>
      </c>
      <c r="E67" s="49">
        <v>1</v>
      </c>
      <c r="F67" s="53" t="s">
        <v>59</v>
      </c>
      <c r="G67" s="54">
        <v>45260</v>
      </c>
      <c r="H67" s="29">
        <v>418</v>
      </c>
      <c r="I67" s="20">
        <v>96</v>
      </c>
      <c r="J67" s="26"/>
      <c r="K67" s="22">
        <v>514</v>
      </c>
      <c r="L67" s="27"/>
      <c r="M67" s="26"/>
      <c r="N67" s="26"/>
      <c r="O67" s="165">
        <f>SUM(H67+I67)</f>
        <v>514</v>
      </c>
    </row>
    <row r="68" spans="1:15" ht="15.75" x14ac:dyDescent="0.25">
      <c r="A68" s="97">
        <v>63</v>
      </c>
      <c r="B68" s="68" t="s">
        <v>254</v>
      </c>
      <c r="C68" s="68" t="s">
        <v>255</v>
      </c>
      <c r="D68" s="68" t="s">
        <v>44</v>
      </c>
      <c r="E68" s="49">
        <v>2</v>
      </c>
      <c r="F68" s="53" t="s">
        <v>102</v>
      </c>
      <c r="G68" s="54">
        <v>45573</v>
      </c>
      <c r="H68" s="20">
        <v>462</v>
      </c>
      <c r="I68" s="20">
        <v>72</v>
      </c>
      <c r="J68" s="21"/>
      <c r="K68" s="22">
        <v>534</v>
      </c>
      <c r="L68" s="23"/>
      <c r="M68" s="20"/>
      <c r="N68" s="20"/>
      <c r="O68" s="165">
        <f t="shared" ref="O68" si="7">SUM(H68+I68)</f>
        <v>534</v>
      </c>
    </row>
    <row r="69" spans="1:15" ht="15.75" x14ac:dyDescent="0.25">
      <c r="A69" s="97">
        <v>64</v>
      </c>
      <c r="B69" s="68" t="s">
        <v>115</v>
      </c>
      <c r="C69" s="68" t="s">
        <v>31</v>
      </c>
      <c r="D69" s="68" t="s">
        <v>32</v>
      </c>
      <c r="E69" s="49">
        <v>1</v>
      </c>
      <c r="F69" s="53" t="s">
        <v>111</v>
      </c>
      <c r="G69" s="54"/>
      <c r="H69" s="29">
        <v>630</v>
      </c>
      <c r="I69" s="20">
        <v>96</v>
      </c>
      <c r="J69" s="26"/>
      <c r="K69" s="22">
        <v>726</v>
      </c>
      <c r="L69" s="27"/>
      <c r="M69" s="26"/>
      <c r="N69" s="26"/>
      <c r="O69" s="165">
        <f t="shared" ref="O69:O75" si="8">SUM(H69+I69)</f>
        <v>726</v>
      </c>
    </row>
    <row r="70" spans="1:15" ht="15.75" x14ac:dyDescent="0.25">
      <c r="A70" s="97">
        <v>65</v>
      </c>
      <c r="B70" s="68" t="s">
        <v>188</v>
      </c>
      <c r="C70" s="68" t="s">
        <v>0</v>
      </c>
      <c r="D70" s="68" t="s">
        <v>189</v>
      </c>
      <c r="E70" s="49">
        <v>1</v>
      </c>
      <c r="F70" s="53" t="s">
        <v>190</v>
      </c>
      <c r="G70" s="54">
        <v>45291</v>
      </c>
      <c r="H70" s="29">
        <v>418</v>
      </c>
      <c r="I70" s="20">
        <v>96</v>
      </c>
      <c r="J70" s="26"/>
      <c r="K70" s="22">
        <v>514</v>
      </c>
      <c r="L70" s="55"/>
      <c r="M70" s="26"/>
      <c r="N70" s="26"/>
      <c r="O70" s="165">
        <f t="shared" si="8"/>
        <v>514</v>
      </c>
    </row>
    <row r="71" spans="1:15" ht="15.75" x14ac:dyDescent="0.25">
      <c r="A71" s="97">
        <v>66</v>
      </c>
      <c r="B71" s="68" t="s">
        <v>54</v>
      </c>
      <c r="C71" s="68" t="s">
        <v>0</v>
      </c>
      <c r="D71" s="68" t="s">
        <v>34</v>
      </c>
      <c r="E71" s="49">
        <v>1</v>
      </c>
      <c r="F71" s="53" t="s">
        <v>59</v>
      </c>
      <c r="G71" s="54">
        <v>45260</v>
      </c>
      <c r="H71" s="29">
        <v>418</v>
      </c>
      <c r="I71" s="20">
        <v>96</v>
      </c>
      <c r="J71" s="26"/>
      <c r="K71" s="22">
        <v>514</v>
      </c>
      <c r="L71" s="55"/>
      <c r="M71" s="26"/>
      <c r="N71" s="26"/>
      <c r="O71" s="165">
        <f t="shared" si="8"/>
        <v>514</v>
      </c>
    </row>
    <row r="72" spans="1:15" ht="15.75" x14ac:dyDescent="0.25">
      <c r="A72" s="97">
        <v>67</v>
      </c>
      <c r="B72" s="68" t="s">
        <v>258</v>
      </c>
      <c r="C72" s="68" t="s">
        <v>257</v>
      </c>
      <c r="D72" s="68" t="s">
        <v>34</v>
      </c>
      <c r="E72" s="49">
        <v>2</v>
      </c>
      <c r="F72" s="53" t="s">
        <v>237</v>
      </c>
      <c r="G72" s="54">
        <v>45566</v>
      </c>
      <c r="H72" s="25">
        <v>609</v>
      </c>
      <c r="I72" s="20">
        <v>96</v>
      </c>
      <c r="J72" s="26"/>
      <c r="K72" s="22">
        <v>705</v>
      </c>
      <c r="L72" s="27"/>
      <c r="M72" s="26"/>
      <c r="N72" s="26"/>
      <c r="O72" s="165">
        <f t="shared" si="8"/>
        <v>705</v>
      </c>
    </row>
    <row r="73" spans="1:15" ht="15.75" x14ac:dyDescent="0.25">
      <c r="A73" s="97">
        <v>68</v>
      </c>
      <c r="B73" s="68" t="s">
        <v>209</v>
      </c>
      <c r="C73" s="68" t="s">
        <v>206</v>
      </c>
      <c r="D73" s="68" t="s">
        <v>35</v>
      </c>
      <c r="E73" s="49">
        <v>1</v>
      </c>
      <c r="F73" s="53" t="s">
        <v>208</v>
      </c>
      <c r="G73" s="54"/>
      <c r="H73" s="29">
        <v>630</v>
      </c>
      <c r="I73" s="20">
        <v>96</v>
      </c>
      <c r="J73" s="26"/>
      <c r="K73" s="22">
        <v>726</v>
      </c>
      <c r="L73" s="55"/>
      <c r="M73" s="26"/>
      <c r="N73" s="26"/>
      <c r="O73" s="165">
        <f t="shared" si="8"/>
        <v>726</v>
      </c>
    </row>
    <row r="74" spans="1:15" ht="15.75" x14ac:dyDescent="0.25">
      <c r="A74" s="97">
        <v>69</v>
      </c>
      <c r="B74" s="68" t="s">
        <v>193</v>
      </c>
      <c r="C74" s="68" t="s">
        <v>194</v>
      </c>
      <c r="D74" s="68" t="s">
        <v>35</v>
      </c>
      <c r="E74" s="49">
        <v>1</v>
      </c>
      <c r="F74" s="53" t="s">
        <v>195</v>
      </c>
      <c r="G74" s="54">
        <v>45506</v>
      </c>
      <c r="H74" s="29">
        <v>418</v>
      </c>
      <c r="I74" s="20">
        <v>96</v>
      </c>
      <c r="J74" s="26"/>
      <c r="K74" s="22">
        <v>514</v>
      </c>
      <c r="L74" s="55"/>
      <c r="M74" s="26"/>
      <c r="N74" s="26"/>
      <c r="O74" s="165">
        <f t="shared" si="8"/>
        <v>514</v>
      </c>
    </row>
    <row r="75" spans="1:15" ht="15.75" x14ac:dyDescent="0.25">
      <c r="A75" s="97">
        <v>70</v>
      </c>
      <c r="B75" s="68" t="s">
        <v>58</v>
      </c>
      <c r="C75" s="68" t="s">
        <v>57</v>
      </c>
      <c r="D75" s="68" t="s">
        <v>32</v>
      </c>
      <c r="E75" s="49">
        <v>1</v>
      </c>
      <c r="F75" s="99">
        <v>44531</v>
      </c>
      <c r="G75" s="53" t="s">
        <v>61</v>
      </c>
      <c r="H75" s="28">
        <v>630</v>
      </c>
      <c r="I75" s="20">
        <v>96</v>
      </c>
      <c r="J75" s="26"/>
      <c r="K75" s="22">
        <v>726</v>
      </c>
      <c r="L75" s="27"/>
      <c r="M75" s="26"/>
      <c r="N75" s="26"/>
      <c r="O75" s="159">
        <f t="shared" si="8"/>
        <v>726</v>
      </c>
    </row>
    <row r="76" spans="1:15" ht="15.75" x14ac:dyDescent="0.25">
      <c r="A76" s="97">
        <v>71</v>
      </c>
      <c r="B76" s="68" t="s">
        <v>259</v>
      </c>
      <c r="C76" s="68" t="s">
        <v>246</v>
      </c>
      <c r="D76" s="68" t="s">
        <v>34</v>
      </c>
      <c r="E76" s="49">
        <v>2</v>
      </c>
      <c r="F76" s="99">
        <v>45208</v>
      </c>
      <c r="G76" s="53" t="s">
        <v>228</v>
      </c>
      <c r="H76" s="20">
        <v>462</v>
      </c>
      <c r="I76" s="20">
        <v>72</v>
      </c>
      <c r="J76" s="21"/>
      <c r="K76" s="22">
        <v>534</v>
      </c>
      <c r="L76" s="23"/>
      <c r="M76" s="20"/>
      <c r="N76" s="20"/>
      <c r="O76" s="165">
        <f t="shared" ref="O76" si="9">SUM(H76+I76)</f>
        <v>534</v>
      </c>
    </row>
    <row r="77" spans="1:15" ht="15.75" x14ac:dyDescent="0.25">
      <c r="A77" s="97">
        <v>72</v>
      </c>
      <c r="B77" s="68" t="s">
        <v>260</v>
      </c>
      <c r="C77" s="68" t="s">
        <v>206</v>
      </c>
      <c r="D77" s="68" t="s">
        <v>180</v>
      </c>
      <c r="E77" s="49">
        <v>2</v>
      </c>
      <c r="F77" s="99">
        <v>45200</v>
      </c>
      <c r="G77" s="53" t="s">
        <v>289</v>
      </c>
      <c r="H77" s="28">
        <v>630</v>
      </c>
      <c r="I77" s="20">
        <v>96</v>
      </c>
      <c r="J77" s="26"/>
      <c r="K77" s="22">
        <v>726</v>
      </c>
      <c r="L77" s="27"/>
      <c r="M77" s="26"/>
      <c r="N77" s="26"/>
      <c r="O77" s="159">
        <f>SUM(H77+I77)</f>
        <v>726</v>
      </c>
    </row>
    <row r="78" spans="1:15" ht="15.75" x14ac:dyDescent="0.25">
      <c r="A78" s="97">
        <v>73</v>
      </c>
      <c r="B78" s="68" t="s">
        <v>47</v>
      </c>
      <c r="C78" s="68" t="s">
        <v>31</v>
      </c>
      <c r="D78" s="68" t="s">
        <v>32</v>
      </c>
      <c r="E78" s="49">
        <v>1</v>
      </c>
      <c r="F78" s="53" t="s">
        <v>43</v>
      </c>
      <c r="G78" s="53" t="s">
        <v>48</v>
      </c>
      <c r="H78" s="25">
        <v>630</v>
      </c>
      <c r="I78" s="20">
        <v>96</v>
      </c>
      <c r="J78" s="26"/>
      <c r="K78" s="22">
        <v>726</v>
      </c>
      <c r="L78" s="27"/>
      <c r="M78" s="26"/>
      <c r="N78" s="26"/>
      <c r="O78" s="159">
        <f>SUM(H78+I78)</f>
        <v>726</v>
      </c>
    </row>
    <row r="79" spans="1:15" ht="15.75" x14ac:dyDescent="0.25">
      <c r="A79" s="297" t="s">
        <v>40</v>
      </c>
      <c r="B79" s="298"/>
      <c r="C79" s="298"/>
      <c r="D79" s="298"/>
      <c r="E79" s="298"/>
      <c r="F79" s="298"/>
      <c r="G79" s="298"/>
      <c r="H79" s="38">
        <v>34444.17</v>
      </c>
      <c r="I79" s="39">
        <v>6283.2</v>
      </c>
      <c r="J79" s="38">
        <v>1575</v>
      </c>
      <c r="K79" s="40">
        <v>42302.37</v>
      </c>
      <c r="L79" s="41"/>
      <c r="M79" s="38">
        <v>41.79</v>
      </c>
      <c r="N79" s="38">
        <v>76.8</v>
      </c>
      <c r="O79" s="155">
        <f>SUM(K79-M79-N79)</f>
        <v>42183.78</v>
      </c>
    </row>
    <row r="80" spans="1:15" ht="15.75" x14ac:dyDescent="0.25">
      <c r="A80" s="60"/>
      <c r="B80" s="61"/>
      <c r="C80" s="61"/>
      <c r="D80" s="61"/>
      <c r="E80" s="61"/>
      <c r="F80" s="61"/>
      <c r="G80" s="61"/>
      <c r="H80" s="62"/>
      <c r="I80" s="63"/>
      <c r="J80" s="62"/>
      <c r="K80" s="64"/>
      <c r="L80" s="65"/>
      <c r="M80" s="62"/>
      <c r="N80" s="62"/>
      <c r="O80" s="66"/>
    </row>
    <row r="81" spans="1:19" ht="15.75" x14ac:dyDescent="0.25">
      <c r="A81" s="100"/>
      <c r="B81" s="61"/>
      <c r="C81" s="61"/>
      <c r="D81" s="61"/>
      <c r="E81" s="8"/>
      <c r="F81" s="10"/>
      <c r="G81" s="10"/>
      <c r="H81" s="62"/>
      <c r="I81" s="62"/>
      <c r="J81" s="62"/>
      <c r="K81" s="101"/>
      <c r="L81" s="102"/>
      <c r="M81" s="101"/>
      <c r="N81" s="101"/>
      <c r="O81" s="103"/>
    </row>
    <row r="82" spans="1:19" ht="15.75" x14ac:dyDescent="0.25">
      <c r="A82" s="299"/>
      <c r="B82" s="300"/>
      <c r="C82" s="300"/>
      <c r="D82" s="300"/>
      <c r="E82" s="300"/>
      <c r="F82" s="300"/>
      <c r="G82" s="300"/>
      <c r="H82" s="300"/>
      <c r="I82" s="300"/>
      <c r="J82" s="300"/>
      <c r="K82" s="300"/>
      <c r="L82" s="300"/>
      <c r="M82" s="300"/>
      <c r="N82" s="300"/>
      <c r="O82" s="301"/>
    </row>
    <row r="83" spans="1:19" s="18" customFormat="1" ht="54" x14ac:dyDescent="0.2">
      <c r="A83" s="189" t="s">
        <v>8</v>
      </c>
      <c r="B83" s="190" t="s">
        <v>9</v>
      </c>
      <c r="C83" s="190" t="s">
        <v>10</v>
      </c>
      <c r="D83" s="169" t="s">
        <v>11</v>
      </c>
      <c r="E83" s="190" t="s">
        <v>12</v>
      </c>
      <c r="F83" s="190" t="s">
        <v>25</v>
      </c>
      <c r="G83" s="190" t="s">
        <v>26</v>
      </c>
      <c r="H83" s="190" t="s">
        <v>18</v>
      </c>
      <c r="I83" s="190" t="s">
        <v>19</v>
      </c>
      <c r="J83" s="190" t="s">
        <v>27</v>
      </c>
      <c r="K83" s="190" t="s">
        <v>21</v>
      </c>
      <c r="L83" s="191" t="s">
        <v>22</v>
      </c>
      <c r="M83" s="190" t="s">
        <v>23</v>
      </c>
      <c r="N83" s="190" t="s">
        <v>28</v>
      </c>
      <c r="O83" s="192" t="s">
        <v>17</v>
      </c>
      <c r="P83" s="194"/>
      <c r="Q83" s="194"/>
      <c r="R83" s="194"/>
      <c r="S83" s="194"/>
    </row>
    <row r="84" spans="1:19" ht="15.75" x14ac:dyDescent="0.25">
      <c r="A84" s="67"/>
      <c r="B84" s="98"/>
      <c r="C84" s="52"/>
      <c r="D84" s="51"/>
      <c r="E84" s="104"/>
      <c r="F84" s="105"/>
      <c r="G84" s="105"/>
      <c r="H84" s="106"/>
      <c r="I84" s="106"/>
      <c r="J84" s="107"/>
      <c r="K84" s="108"/>
      <c r="L84" s="109"/>
      <c r="M84" s="110"/>
      <c r="N84" s="110"/>
      <c r="O84" s="111"/>
    </row>
    <row r="85" spans="1:19" ht="15.75" x14ac:dyDescent="0.25">
      <c r="A85" s="77"/>
      <c r="B85" s="78"/>
      <c r="C85" s="78"/>
      <c r="D85" s="78"/>
      <c r="E85" s="79"/>
      <c r="F85" s="80"/>
      <c r="G85" s="81"/>
      <c r="H85" s="112"/>
      <c r="I85" s="113"/>
      <c r="J85" s="83"/>
      <c r="K85" s="83"/>
      <c r="L85" s="84" t="s">
        <v>30</v>
      </c>
      <c r="M85" s="83"/>
      <c r="N85" s="83"/>
      <c r="O85" s="114"/>
    </row>
    <row r="86" spans="1:19" ht="15.75" x14ac:dyDescent="0.25">
      <c r="A86" s="86"/>
      <c r="B86" s="10"/>
      <c r="C86" s="8"/>
      <c r="D86" s="8"/>
      <c r="E86" s="8"/>
      <c r="F86" s="10"/>
      <c r="G86" s="10"/>
      <c r="H86" s="10"/>
      <c r="I86" s="10"/>
      <c r="J86" s="10"/>
      <c r="K86" s="10"/>
      <c r="L86" s="10"/>
      <c r="M86" s="10"/>
      <c r="N86" s="10"/>
      <c r="O86" s="115"/>
    </row>
    <row r="87" spans="1:19" ht="15.75" x14ac:dyDescent="0.25">
      <c r="A87" s="284" t="s">
        <v>41</v>
      </c>
      <c r="B87" s="285"/>
      <c r="C87" s="285"/>
      <c r="D87" s="285"/>
      <c r="E87" s="285"/>
      <c r="F87" s="285"/>
      <c r="G87" s="286"/>
      <c r="H87" s="36">
        <v>34444.17</v>
      </c>
      <c r="I87" s="42">
        <v>6283.2</v>
      </c>
      <c r="J87" s="36">
        <v>1575</v>
      </c>
      <c r="K87" s="34">
        <v>42302.37</v>
      </c>
      <c r="L87" s="43"/>
      <c r="M87" s="36">
        <v>41.79</v>
      </c>
      <c r="N87" s="195">
        <v>76.8</v>
      </c>
      <c r="O87" s="44">
        <f>SUM(K87-M87-N87)</f>
        <v>42183.78</v>
      </c>
    </row>
    <row r="88" spans="1:19" ht="15.75" x14ac:dyDescent="0.25">
      <c r="A88" s="116" t="s">
        <v>172</v>
      </c>
      <c r="B88" s="117"/>
      <c r="C88" s="8"/>
      <c r="D88" s="8"/>
      <c r="E88" s="8"/>
      <c r="F88" s="10"/>
      <c r="G88" s="10"/>
      <c r="H88" s="290" t="s">
        <v>39</v>
      </c>
      <c r="I88" s="291"/>
      <c r="J88" s="291"/>
      <c r="K88" s="291"/>
      <c r="L88" s="291"/>
      <c r="M88" s="291"/>
      <c r="N88" s="291"/>
      <c r="O88" s="93">
        <v>30</v>
      </c>
    </row>
    <row r="89" spans="1:19" ht="16.5" thickBot="1" x14ac:dyDescent="0.3">
      <c r="A89" s="86"/>
      <c r="B89" s="10"/>
      <c r="C89" s="8"/>
      <c r="D89" s="8"/>
      <c r="E89" s="8"/>
      <c r="F89" s="10"/>
      <c r="G89" s="10"/>
      <c r="H89" s="280" t="s">
        <v>38</v>
      </c>
      <c r="I89" s="281"/>
      <c r="J89" s="281"/>
      <c r="K89" s="281"/>
      <c r="L89" s="281"/>
      <c r="M89" s="281"/>
      <c r="N89" s="281"/>
      <c r="O89" s="118">
        <v>2190</v>
      </c>
      <c r="Q89" s="196"/>
      <c r="R89" s="196"/>
      <c r="S89" s="196"/>
    </row>
    <row r="90" spans="1:19" ht="16.5" thickBot="1" x14ac:dyDescent="0.3">
      <c r="A90" s="119"/>
      <c r="B90" s="120"/>
      <c r="C90" s="121"/>
      <c r="D90" s="121"/>
      <c r="E90" s="121"/>
      <c r="F90" s="120"/>
      <c r="G90" s="120"/>
      <c r="H90" s="282" t="s">
        <v>37</v>
      </c>
      <c r="I90" s="283"/>
      <c r="J90" s="283"/>
      <c r="K90" s="283"/>
      <c r="L90" s="283"/>
      <c r="M90" s="283"/>
      <c r="N90" s="283"/>
      <c r="O90" s="122">
        <f>SUM(O87+O89)</f>
        <v>44373.78</v>
      </c>
    </row>
    <row r="91" spans="1:19" ht="15.75" x14ac:dyDescent="0.25">
      <c r="A91" s="10"/>
      <c r="B91" s="10"/>
      <c r="C91" s="8"/>
      <c r="D91" s="8"/>
      <c r="E91" s="8"/>
      <c r="F91" s="10"/>
      <c r="G91" s="10"/>
      <c r="H91" s="10"/>
      <c r="I91" s="10"/>
      <c r="J91" s="10"/>
      <c r="K91" s="10"/>
      <c r="L91" s="10"/>
      <c r="M91" s="10"/>
      <c r="N91" s="10"/>
      <c r="O91" s="11"/>
    </row>
    <row r="92" spans="1:19" ht="15.75" x14ac:dyDescent="0.25">
      <c r="A92" s="10"/>
      <c r="B92" s="10"/>
      <c r="C92" s="8"/>
      <c r="D92" s="8"/>
      <c r="E92" s="8"/>
      <c r="F92" s="10"/>
      <c r="G92" s="10"/>
      <c r="H92" s="10"/>
      <c r="I92" s="10"/>
      <c r="J92" s="10"/>
      <c r="K92" s="10"/>
      <c r="L92" s="10"/>
      <c r="M92" s="10"/>
      <c r="N92" s="10"/>
      <c r="O92" s="11"/>
    </row>
    <row r="93" spans="1:19" x14ac:dyDescent="0.25">
      <c r="A93" s="15"/>
      <c r="B93" s="15"/>
      <c r="C93" s="14"/>
      <c r="D93" s="14"/>
      <c r="E93" s="14"/>
      <c r="F93" s="15"/>
      <c r="G93" s="15"/>
      <c r="H93" s="15"/>
      <c r="I93" s="15"/>
      <c r="J93" s="15"/>
      <c r="K93" s="15"/>
      <c r="L93" s="15"/>
      <c r="M93" s="15"/>
      <c r="N93" s="15"/>
      <c r="O93" s="16"/>
    </row>
    <row r="94" spans="1:19" x14ac:dyDescent="0.25">
      <c r="A94" s="15"/>
      <c r="B94" s="15"/>
      <c r="C94" s="14"/>
      <c r="D94" s="14"/>
      <c r="E94" s="14"/>
      <c r="F94" s="15"/>
      <c r="G94" s="15"/>
      <c r="H94" s="15"/>
      <c r="I94" s="15"/>
      <c r="J94" s="15"/>
      <c r="K94" s="15"/>
      <c r="L94" s="15"/>
      <c r="M94" s="19"/>
      <c r="N94" s="15"/>
      <c r="O94" s="16"/>
    </row>
    <row r="95" spans="1:19" x14ac:dyDescent="0.25">
      <c r="A95" s="15"/>
      <c r="B95" s="15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9"/>
      <c r="N95" s="15"/>
      <c r="O95" s="16"/>
    </row>
    <row r="96" spans="1:19" x14ac:dyDescent="0.25">
      <c r="A96" s="15"/>
      <c r="B96" s="15"/>
      <c r="C96" s="14"/>
      <c r="D96" s="14"/>
      <c r="E96" s="14"/>
      <c r="F96" s="15"/>
      <c r="G96" s="15"/>
      <c r="H96" s="15"/>
      <c r="I96" s="15"/>
      <c r="J96" s="15"/>
      <c r="K96" s="15"/>
      <c r="L96" s="15"/>
      <c r="M96" s="19"/>
      <c r="N96" s="15"/>
      <c r="O96" s="16"/>
    </row>
    <row r="97" spans="1:15" x14ac:dyDescent="0.25">
      <c r="A97" s="15"/>
      <c r="B97" s="15"/>
      <c r="C97" s="14"/>
      <c r="D97" s="14"/>
      <c r="E97" s="14"/>
      <c r="F97" s="15"/>
      <c r="G97" s="15"/>
      <c r="H97" s="15"/>
      <c r="I97" s="15"/>
      <c r="J97" s="15"/>
      <c r="K97" s="15"/>
      <c r="L97" s="15"/>
      <c r="M97" s="19"/>
      <c r="N97" s="15"/>
      <c r="O97" s="15"/>
    </row>
    <row r="98" spans="1:15" x14ac:dyDescent="0.25">
      <c r="A98" s="2"/>
      <c r="B98" s="2"/>
      <c r="C98" s="1"/>
      <c r="D98" s="1"/>
      <c r="E98" s="1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1"/>
      <c r="D99" s="1"/>
      <c r="E99" s="1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1"/>
      <c r="D100" s="1"/>
      <c r="E100" s="1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1"/>
      <c r="D101" s="1"/>
      <c r="E101" s="1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1"/>
      <c r="C102" s="1"/>
      <c r="D102" s="1"/>
      <c r="E102" s="1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1"/>
      <c r="C103" s="1"/>
      <c r="D103" s="1"/>
      <c r="E103" s="1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B104" s="6"/>
      <c r="C104" s="6"/>
      <c r="D104" s="6"/>
      <c r="E104" s="6"/>
    </row>
    <row r="105" spans="1:15" x14ac:dyDescent="0.25">
      <c r="B105" s="6"/>
      <c r="C105" s="6"/>
      <c r="D105" s="6"/>
      <c r="E105" s="6"/>
    </row>
    <row r="106" spans="1:15" x14ac:dyDescent="0.25">
      <c r="B106" s="6"/>
      <c r="C106" s="6"/>
      <c r="D106" s="6"/>
      <c r="E106" s="6"/>
    </row>
    <row r="107" spans="1:15" x14ac:dyDescent="0.25">
      <c r="B107" s="6"/>
      <c r="C107" s="6"/>
      <c r="D107" s="6"/>
      <c r="E107" s="6"/>
    </row>
    <row r="108" spans="1:15" x14ac:dyDescent="0.25">
      <c r="B108" s="6"/>
      <c r="C108" s="6"/>
      <c r="D108" s="6"/>
      <c r="E108" s="6"/>
    </row>
    <row r="109" spans="1:15" x14ac:dyDescent="0.25">
      <c r="B109" s="6"/>
      <c r="C109" s="6"/>
      <c r="D109" s="6"/>
      <c r="E109" s="6"/>
    </row>
  </sheetData>
  <mergeCells count="23">
    <mergeCell ref="H89:N89"/>
    <mergeCell ref="H90:N90"/>
    <mergeCell ref="A87:G87"/>
    <mergeCell ref="A1:O1"/>
    <mergeCell ref="H88:N88"/>
    <mergeCell ref="G4:G5"/>
    <mergeCell ref="H4:K4"/>
    <mergeCell ref="L4:N4"/>
    <mergeCell ref="O4:O5"/>
    <mergeCell ref="A79:G79"/>
    <mergeCell ref="A82:O82"/>
    <mergeCell ref="A4:A5"/>
    <mergeCell ref="B4:B5"/>
    <mergeCell ref="J2:O2"/>
    <mergeCell ref="A3:C3"/>
    <mergeCell ref="D3:E3"/>
    <mergeCell ref="J3:O3"/>
    <mergeCell ref="C4:C5"/>
    <mergeCell ref="D4:D5"/>
    <mergeCell ref="E4:E5"/>
    <mergeCell ref="F4:F5"/>
    <mergeCell ref="A2:C2"/>
    <mergeCell ref="D2:E2"/>
  </mergeCells>
  <phoneticPr fontId="13" type="noConversion"/>
  <pageMargins left="0.31496062992125984" right="0.31496062992125984" top="0.39370078740157483" bottom="0.39370078740157483" header="0.31496062992125984" footer="0.31496062992125984"/>
  <pageSetup paperSize="9" scale="44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zoomScale="70" zoomScaleNormal="70" workbookViewId="0">
      <selection activeCell="B41" sqref="B41"/>
    </sheetView>
  </sheetViews>
  <sheetFormatPr defaultRowHeight="15" x14ac:dyDescent="0.25"/>
  <cols>
    <col min="1" max="1" width="5.28515625" style="4" customWidth="1"/>
    <col min="2" max="2" width="64.28515625" style="4" customWidth="1"/>
    <col min="3" max="3" width="17" style="4" bestFit="1" customWidth="1"/>
    <col min="4" max="4" width="30.140625" style="4" bestFit="1" customWidth="1"/>
    <col min="5" max="5" width="9.140625" style="4"/>
    <col min="6" max="6" width="12.7109375" style="4" bestFit="1" customWidth="1"/>
    <col min="7" max="7" width="15.140625" style="4" customWidth="1"/>
    <col min="8" max="8" width="15.42578125" style="4" bestFit="1" customWidth="1"/>
    <col min="9" max="9" width="15.140625" style="4" bestFit="1" customWidth="1"/>
    <col min="10" max="10" width="14.7109375" style="4" bestFit="1" customWidth="1"/>
    <col min="11" max="11" width="16" style="4" bestFit="1" customWidth="1"/>
    <col min="12" max="12" width="9.140625" style="4" bestFit="1" customWidth="1"/>
    <col min="13" max="13" width="13.28515625" style="4" customWidth="1"/>
    <col min="14" max="14" width="12.28515625" style="4" customWidth="1"/>
    <col min="15" max="15" width="24.140625" style="4" customWidth="1"/>
    <col min="16" max="16384" width="9.140625" style="4"/>
  </cols>
  <sheetData>
    <row r="1" spans="1:15" ht="70.5" customHeight="1" x14ac:dyDescent="0.25">
      <c r="A1" s="316"/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8"/>
    </row>
    <row r="2" spans="1:15" ht="18" x14ac:dyDescent="0.25">
      <c r="A2" s="275" t="s">
        <v>1</v>
      </c>
      <c r="B2" s="276"/>
      <c r="C2" s="277"/>
      <c r="D2" s="278" t="s">
        <v>2</v>
      </c>
      <c r="E2" s="279"/>
      <c r="F2" s="179" t="s">
        <v>3</v>
      </c>
      <c r="G2" s="180" t="s">
        <v>4</v>
      </c>
      <c r="H2" s="180" t="s">
        <v>36</v>
      </c>
      <c r="I2" s="180" t="s">
        <v>5</v>
      </c>
      <c r="J2" s="265" t="s">
        <v>6</v>
      </c>
      <c r="K2" s="265"/>
      <c r="L2" s="265"/>
      <c r="M2" s="265"/>
      <c r="N2" s="265"/>
      <c r="O2" s="266"/>
    </row>
    <row r="3" spans="1:15" ht="20.25" x14ac:dyDescent="0.25">
      <c r="A3" s="267" t="s">
        <v>295</v>
      </c>
      <c r="B3" s="268"/>
      <c r="C3" s="269"/>
      <c r="D3" s="270" t="s">
        <v>217</v>
      </c>
      <c r="E3" s="271"/>
      <c r="F3" s="174" t="s">
        <v>109</v>
      </c>
      <c r="G3" s="197" t="s">
        <v>216</v>
      </c>
      <c r="H3" s="176">
        <v>20</v>
      </c>
      <c r="I3" s="177">
        <v>4.8</v>
      </c>
      <c r="J3" s="319" t="s">
        <v>7</v>
      </c>
      <c r="K3" s="319"/>
      <c r="L3" s="319"/>
      <c r="M3" s="319"/>
      <c r="N3" s="319"/>
      <c r="O3" s="320"/>
    </row>
    <row r="4" spans="1:15" ht="15.75" x14ac:dyDescent="0.25">
      <c r="A4" s="312" t="s">
        <v>8</v>
      </c>
      <c r="B4" s="304" t="s">
        <v>9</v>
      </c>
      <c r="C4" s="314" t="s">
        <v>10</v>
      </c>
      <c r="D4" s="274" t="s">
        <v>11</v>
      </c>
      <c r="E4" s="274" t="s">
        <v>12</v>
      </c>
      <c r="F4" s="314" t="s">
        <v>13</v>
      </c>
      <c r="G4" s="274" t="s">
        <v>14</v>
      </c>
      <c r="H4" s="292" t="s">
        <v>15</v>
      </c>
      <c r="I4" s="293"/>
      <c r="J4" s="293"/>
      <c r="K4" s="294"/>
      <c r="L4" s="315" t="s">
        <v>16</v>
      </c>
      <c r="M4" s="315"/>
      <c r="N4" s="315"/>
      <c r="O4" s="296" t="s">
        <v>17</v>
      </c>
    </row>
    <row r="5" spans="1:15" ht="45.75" x14ac:dyDescent="0.25">
      <c r="A5" s="313"/>
      <c r="B5" s="305"/>
      <c r="C5" s="314"/>
      <c r="D5" s="274"/>
      <c r="E5" s="274"/>
      <c r="F5" s="314"/>
      <c r="G5" s="274"/>
      <c r="H5" s="169" t="s">
        <v>18</v>
      </c>
      <c r="I5" s="169" t="s">
        <v>19</v>
      </c>
      <c r="J5" s="169" t="s">
        <v>20</v>
      </c>
      <c r="K5" s="168" t="s">
        <v>21</v>
      </c>
      <c r="L5" s="178" t="s">
        <v>22</v>
      </c>
      <c r="M5" s="169" t="s">
        <v>18</v>
      </c>
      <c r="N5" s="169" t="s">
        <v>19</v>
      </c>
      <c r="O5" s="296"/>
    </row>
    <row r="6" spans="1:15" ht="15.75" x14ac:dyDescent="0.25">
      <c r="A6" s="67">
        <v>1</v>
      </c>
      <c r="B6" s="184" t="s">
        <v>80</v>
      </c>
      <c r="C6" s="184" t="s">
        <v>0</v>
      </c>
      <c r="D6" s="184" t="s">
        <v>74</v>
      </c>
      <c r="E6" s="69">
        <v>1</v>
      </c>
      <c r="F6" s="53" t="s">
        <v>83</v>
      </c>
      <c r="G6" s="54">
        <v>45291</v>
      </c>
      <c r="H6" s="28">
        <v>418</v>
      </c>
      <c r="I6" s="25">
        <v>96</v>
      </c>
      <c r="J6" s="26"/>
      <c r="K6" s="25">
        <v>514</v>
      </c>
      <c r="L6" s="27"/>
      <c r="M6" s="26"/>
      <c r="N6" s="26"/>
      <c r="O6" s="167">
        <f>SUM(H6+I6)</f>
        <v>514</v>
      </c>
    </row>
    <row r="7" spans="1:15" ht="15.75" x14ac:dyDescent="0.25">
      <c r="A7" s="67">
        <v>2</v>
      </c>
      <c r="B7" s="184" t="s">
        <v>86</v>
      </c>
      <c r="C7" s="184" t="s">
        <v>0</v>
      </c>
      <c r="D7" s="184" t="s">
        <v>85</v>
      </c>
      <c r="E7" s="69">
        <v>1</v>
      </c>
      <c r="F7" s="53" t="s">
        <v>87</v>
      </c>
      <c r="G7" s="54">
        <v>45291</v>
      </c>
      <c r="H7" s="28">
        <v>418</v>
      </c>
      <c r="I7" s="25">
        <v>96</v>
      </c>
      <c r="J7" s="26"/>
      <c r="K7" s="25">
        <v>514</v>
      </c>
      <c r="L7" s="27"/>
      <c r="M7" s="26"/>
      <c r="N7" s="26">
        <v>4.8</v>
      </c>
      <c r="O7" s="167">
        <v>509.2</v>
      </c>
    </row>
    <row r="8" spans="1:15" ht="15.75" x14ac:dyDescent="0.25">
      <c r="A8" s="67">
        <v>3</v>
      </c>
      <c r="B8" s="182" t="s">
        <v>164</v>
      </c>
      <c r="C8" s="181" t="s">
        <v>0</v>
      </c>
      <c r="D8" s="181" t="s">
        <v>35</v>
      </c>
      <c r="E8" s="69">
        <v>1</v>
      </c>
      <c r="F8" s="50">
        <v>45056</v>
      </c>
      <c r="G8" s="50">
        <v>45422</v>
      </c>
      <c r="H8" s="28">
        <v>418</v>
      </c>
      <c r="I8" s="25">
        <v>96</v>
      </c>
      <c r="J8" s="26"/>
      <c r="K8" s="25">
        <v>514</v>
      </c>
      <c r="L8" s="55"/>
      <c r="M8" s="26"/>
      <c r="N8" s="26"/>
      <c r="O8" s="167">
        <f>SUM(H8+I8)</f>
        <v>514</v>
      </c>
    </row>
    <row r="9" spans="1:15" ht="15.75" x14ac:dyDescent="0.25">
      <c r="A9" s="67">
        <v>4</v>
      </c>
      <c r="B9" s="182" t="s">
        <v>181</v>
      </c>
      <c r="C9" s="181" t="s">
        <v>56</v>
      </c>
      <c r="D9" s="181" t="s">
        <v>187</v>
      </c>
      <c r="E9" s="69">
        <v>1</v>
      </c>
      <c r="F9" s="50" t="s">
        <v>182</v>
      </c>
      <c r="G9" s="50">
        <v>45482</v>
      </c>
      <c r="H9" s="28">
        <v>418</v>
      </c>
      <c r="I9" s="25">
        <v>96</v>
      </c>
      <c r="J9" s="26"/>
      <c r="K9" s="25">
        <v>514</v>
      </c>
      <c r="L9" s="27"/>
      <c r="M9" s="26"/>
      <c r="N9" s="26"/>
      <c r="O9" s="167">
        <f t="shared" ref="O9:O12" si="0">SUM(H9+I9)</f>
        <v>514</v>
      </c>
    </row>
    <row r="10" spans="1:15" ht="15.75" x14ac:dyDescent="0.25">
      <c r="A10" s="67">
        <v>5</v>
      </c>
      <c r="B10" s="182" t="s">
        <v>183</v>
      </c>
      <c r="C10" s="181" t="s">
        <v>56</v>
      </c>
      <c r="D10" s="181" t="s">
        <v>184</v>
      </c>
      <c r="E10" s="69">
        <v>1</v>
      </c>
      <c r="F10" s="50">
        <v>45110</v>
      </c>
      <c r="G10" s="50">
        <v>45291</v>
      </c>
      <c r="H10" s="28">
        <v>418</v>
      </c>
      <c r="I10" s="25">
        <v>96</v>
      </c>
      <c r="J10" s="26"/>
      <c r="K10" s="25">
        <v>514</v>
      </c>
      <c r="L10" s="27"/>
      <c r="M10" s="26"/>
      <c r="N10" s="26"/>
      <c r="O10" s="167">
        <f t="shared" si="0"/>
        <v>514</v>
      </c>
    </row>
    <row r="11" spans="1:15" ht="15.75" x14ac:dyDescent="0.25">
      <c r="A11" s="67">
        <v>6</v>
      </c>
      <c r="B11" s="184" t="s">
        <v>91</v>
      </c>
      <c r="C11" s="184" t="s">
        <v>0</v>
      </c>
      <c r="D11" s="184" t="s">
        <v>74</v>
      </c>
      <c r="E11" s="69">
        <v>1</v>
      </c>
      <c r="F11" s="53" t="s">
        <v>90</v>
      </c>
      <c r="G11" s="54">
        <v>44782</v>
      </c>
      <c r="H11" s="28">
        <v>418</v>
      </c>
      <c r="I11" s="25">
        <v>96</v>
      </c>
      <c r="J11" s="26"/>
      <c r="K11" s="25">
        <v>514</v>
      </c>
      <c r="L11" s="55"/>
      <c r="M11" s="26"/>
      <c r="N11" s="26"/>
      <c r="O11" s="167">
        <f t="shared" si="0"/>
        <v>514</v>
      </c>
    </row>
    <row r="12" spans="1:15" ht="15.75" x14ac:dyDescent="0.25">
      <c r="A12" s="67">
        <v>7</v>
      </c>
      <c r="B12" s="184" t="s">
        <v>136</v>
      </c>
      <c r="C12" s="184" t="s">
        <v>0</v>
      </c>
      <c r="D12" s="184" t="s">
        <v>154</v>
      </c>
      <c r="E12" s="69">
        <v>1</v>
      </c>
      <c r="F12" s="53" t="s">
        <v>124</v>
      </c>
      <c r="G12" s="54">
        <v>45391</v>
      </c>
      <c r="H12" s="28">
        <v>418</v>
      </c>
      <c r="I12" s="25">
        <v>96</v>
      </c>
      <c r="J12" s="26"/>
      <c r="K12" s="25">
        <v>514</v>
      </c>
      <c r="L12" s="55"/>
      <c r="M12" s="26"/>
      <c r="N12" s="26"/>
      <c r="O12" s="167">
        <f t="shared" si="0"/>
        <v>514</v>
      </c>
    </row>
    <row r="13" spans="1:15" ht="15.75" x14ac:dyDescent="0.25">
      <c r="A13" s="67">
        <v>8</v>
      </c>
      <c r="B13" s="183" t="s">
        <v>79</v>
      </c>
      <c r="C13" s="183" t="s">
        <v>0</v>
      </c>
      <c r="D13" s="183" t="s">
        <v>119</v>
      </c>
      <c r="E13" s="69" t="s">
        <v>210</v>
      </c>
      <c r="F13" s="53" t="s">
        <v>83</v>
      </c>
      <c r="G13" s="54">
        <v>45016</v>
      </c>
      <c r="H13" s="28">
        <v>153.26</v>
      </c>
      <c r="I13" s="25">
        <v>86.44</v>
      </c>
      <c r="J13" s="26">
        <v>250.79</v>
      </c>
      <c r="K13" s="25">
        <v>490.49</v>
      </c>
      <c r="L13" s="27"/>
      <c r="M13" s="26"/>
      <c r="N13" s="26">
        <v>48</v>
      </c>
      <c r="O13" s="167">
        <v>442.49</v>
      </c>
    </row>
    <row r="14" spans="1:15" ht="15.75" x14ac:dyDescent="0.25">
      <c r="A14" s="67">
        <v>9</v>
      </c>
      <c r="B14" s="183" t="s">
        <v>167</v>
      </c>
      <c r="C14" s="183" t="s">
        <v>0</v>
      </c>
      <c r="D14" s="183" t="s">
        <v>145</v>
      </c>
      <c r="E14" s="69">
        <v>1</v>
      </c>
      <c r="F14" s="53" t="s">
        <v>166</v>
      </c>
      <c r="G14" s="54">
        <v>45416</v>
      </c>
      <c r="H14" s="28">
        <v>418</v>
      </c>
      <c r="I14" s="25">
        <v>96</v>
      </c>
      <c r="J14" s="26"/>
      <c r="K14" s="25">
        <v>514</v>
      </c>
      <c r="L14" s="55"/>
      <c r="M14" s="26"/>
      <c r="N14" s="26"/>
      <c r="O14" s="167">
        <f t="shared" ref="O14:O15" si="1">SUM(H14+I14)</f>
        <v>514</v>
      </c>
    </row>
    <row r="15" spans="1:15" ht="15.75" x14ac:dyDescent="0.25">
      <c r="A15" s="67">
        <v>10</v>
      </c>
      <c r="B15" s="184" t="s">
        <v>118</v>
      </c>
      <c r="C15" s="184" t="s">
        <v>0</v>
      </c>
      <c r="D15" s="184" t="s">
        <v>74</v>
      </c>
      <c r="E15" s="69">
        <v>1</v>
      </c>
      <c r="F15" s="53" t="s">
        <v>121</v>
      </c>
      <c r="G15" s="54"/>
      <c r="H15" s="28">
        <v>418</v>
      </c>
      <c r="I15" s="25">
        <v>96</v>
      </c>
      <c r="J15" s="26"/>
      <c r="K15" s="25">
        <v>514</v>
      </c>
      <c r="L15" s="55"/>
      <c r="M15" s="26"/>
      <c r="N15" s="26"/>
      <c r="O15" s="167">
        <f t="shared" si="1"/>
        <v>514</v>
      </c>
    </row>
    <row r="16" spans="1:15" ht="15.75" x14ac:dyDescent="0.25">
      <c r="A16" s="67">
        <v>11</v>
      </c>
      <c r="B16" s="183" t="s">
        <v>103</v>
      </c>
      <c r="C16" s="183" t="s">
        <v>100</v>
      </c>
      <c r="D16" s="183" t="s">
        <v>65</v>
      </c>
      <c r="E16" s="69">
        <v>1</v>
      </c>
      <c r="F16" s="53" t="s">
        <v>101</v>
      </c>
      <c r="G16" s="53" t="s">
        <v>102</v>
      </c>
      <c r="H16" s="28">
        <v>630</v>
      </c>
      <c r="I16" s="25">
        <v>96</v>
      </c>
      <c r="J16" s="26"/>
      <c r="K16" s="25">
        <v>726</v>
      </c>
      <c r="L16" s="156"/>
      <c r="M16" s="26"/>
      <c r="N16" s="26"/>
      <c r="O16" s="167">
        <f>SUM(H16+I16)</f>
        <v>726</v>
      </c>
    </row>
    <row r="17" spans="1:19" ht="15.75" x14ac:dyDescent="0.25">
      <c r="A17" s="67">
        <v>12</v>
      </c>
      <c r="B17" s="183" t="s">
        <v>160</v>
      </c>
      <c r="C17" s="183" t="s">
        <v>0</v>
      </c>
      <c r="D17" s="183" t="s">
        <v>35</v>
      </c>
      <c r="E17" s="69">
        <v>1</v>
      </c>
      <c r="F17" s="53" t="s">
        <v>161</v>
      </c>
      <c r="G17" s="53" t="s">
        <v>162</v>
      </c>
      <c r="H17" s="28">
        <v>418</v>
      </c>
      <c r="I17" s="25">
        <v>96</v>
      </c>
      <c r="J17" s="26"/>
      <c r="K17" s="25">
        <v>514</v>
      </c>
      <c r="L17" s="27"/>
      <c r="M17" s="26"/>
      <c r="N17" s="26"/>
      <c r="O17" s="167">
        <f>SUM(H17+I17)</f>
        <v>514</v>
      </c>
    </row>
    <row r="18" spans="1:19" ht="15.75" x14ac:dyDescent="0.25">
      <c r="A18" s="67">
        <v>13</v>
      </c>
      <c r="B18" s="183" t="s">
        <v>137</v>
      </c>
      <c r="C18" s="183" t="s">
        <v>0</v>
      </c>
      <c r="D18" s="183" t="s">
        <v>149</v>
      </c>
      <c r="E18" s="69">
        <v>1</v>
      </c>
      <c r="F18" s="53" t="s">
        <v>124</v>
      </c>
      <c r="G18" s="53"/>
      <c r="H18" s="28">
        <v>418</v>
      </c>
      <c r="I18" s="25">
        <v>96</v>
      </c>
      <c r="J18" s="26"/>
      <c r="K18" s="25">
        <v>514</v>
      </c>
      <c r="L18" s="55"/>
      <c r="M18" s="26"/>
      <c r="N18" s="26"/>
      <c r="O18" s="167">
        <f>SUM(H18+I18)</f>
        <v>514</v>
      </c>
    </row>
    <row r="19" spans="1:19" ht="15.75" x14ac:dyDescent="0.25">
      <c r="A19" s="67">
        <v>14</v>
      </c>
      <c r="B19" s="184" t="s">
        <v>52</v>
      </c>
      <c r="C19" s="183" t="s">
        <v>56</v>
      </c>
      <c r="D19" s="184" t="s">
        <v>65</v>
      </c>
      <c r="E19" s="69">
        <v>1</v>
      </c>
      <c r="F19" s="53" t="s">
        <v>59</v>
      </c>
      <c r="G19" s="70" t="s">
        <v>62</v>
      </c>
      <c r="H19" s="28">
        <v>418</v>
      </c>
      <c r="I19" s="25">
        <v>96</v>
      </c>
      <c r="J19" s="26"/>
      <c r="K19" s="25">
        <v>514</v>
      </c>
      <c r="L19" s="27"/>
      <c r="M19" s="26"/>
      <c r="N19" s="26"/>
      <c r="O19" s="167">
        <f t="shared" ref="O19:O24" si="2">SUM(H19+I19)</f>
        <v>514</v>
      </c>
    </row>
    <row r="20" spans="1:19" ht="15.75" x14ac:dyDescent="0.25">
      <c r="A20" s="67">
        <v>15</v>
      </c>
      <c r="B20" s="184" t="s">
        <v>138</v>
      </c>
      <c r="C20" s="183" t="s">
        <v>56</v>
      </c>
      <c r="D20" s="184" t="s">
        <v>154</v>
      </c>
      <c r="E20" s="69">
        <v>1</v>
      </c>
      <c r="F20" s="53" t="s">
        <v>124</v>
      </c>
      <c r="G20" s="70"/>
      <c r="H20" s="28">
        <v>418</v>
      </c>
      <c r="I20" s="25">
        <v>96</v>
      </c>
      <c r="J20" s="26"/>
      <c r="K20" s="25">
        <v>514</v>
      </c>
      <c r="L20" s="27"/>
      <c r="M20" s="26"/>
      <c r="N20" s="26"/>
      <c r="O20" s="167">
        <f t="shared" si="2"/>
        <v>514</v>
      </c>
    </row>
    <row r="21" spans="1:19" ht="15.75" x14ac:dyDescent="0.25">
      <c r="A21" s="67">
        <v>16</v>
      </c>
      <c r="B21" s="184" t="s">
        <v>139</v>
      </c>
      <c r="C21" s="183" t="s">
        <v>56</v>
      </c>
      <c r="D21" s="184" t="s">
        <v>35</v>
      </c>
      <c r="E21" s="69">
        <v>1</v>
      </c>
      <c r="F21" s="53" t="s">
        <v>124</v>
      </c>
      <c r="G21" s="70"/>
      <c r="H21" s="28">
        <v>418</v>
      </c>
      <c r="I21" s="25">
        <v>96</v>
      </c>
      <c r="J21" s="26"/>
      <c r="K21" s="25">
        <v>514</v>
      </c>
      <c r="L21" s="27"/>
      <c r="M21" s="26"/>
      <c r="N21" s="26"/>
      <c r="O21" s="167">
        <f t="shared" si="2"/>
        <v>514</v>
      </c>
    </row>
    <row r="22" spans="1:19" ht="15.75" x14ac:dyDescent="0.25">
      <c r="A22" s="67">
        <v>17</v>
      </c>
      <c r="B22" s="184" t="s">
        <v>163</v>
      </c>
      <c r="C22" s="183" t="s">
        <v>56</v>
      </c>
      <c r="D22" s="184" t="s">
        <v>145</v>
      </c>
      <c r="E22" s="69">
        <v>1</v>
      </c>
      <c r="F22" s="53" t="s">
        <v>166</v>
      </c>
      <c r="G22" s="54">
        <v>45416</v>
      </c>
      <c r="H22" s="28">
        <v>418</v>
      </c>
      <c r="I22" s="25">
        <v>96</v>
      </c>
      <c r="J22" s="26"/>
      <c r="K22" s="25">
        <v>514</v>
      </c>
      <c r="L22" s="27"/>
      <c r="M22" s="26"/>
      <c r="N22" s="26"/>
      <c r="O22" s="167">
        <f t="shared" si="2"/>
        <v>514</v>
      </c>
    </row>
    <row r="23" spans="1:19" ht="15.75" x14ac:dyDescent="0.25">
      <c r="A23" s="67">
        <v>18</v>
      </c>
      <c r="B23" s="184" t="s">
        <v>120</v>
      </c>
      <c r="C23" s="183" t="s">
        <v>0</v>
      </c>
      <c r="D23" s="184" t="s">
        <v>74</v>
      </c>
      <c r="E23" s="69">
        <v>1</v>
      </c>
      <c r="F23" s="53" t="s">
        <v>123</v>
      </c>
      <c r="G23" s="54"/>
      <c r="H23" s="28">
        <v>418</v>
      </c>
      <c r="I23" s="25">
        <v>96</v>
      </c>
      <c r="J23" s="26"/>
      <c r="K23" s="25">
        <v>514</v>
      </c>
      <c r="L23" s="27"/>
      <c r="M23" s="26"/>
      <c r="N23" s="26"/>
      <c r="O23" s="167">
        <f t="shared" si="2"/>
        <v>514</v>
      </c>
    </row>
    <row r="24" spans="1:19" ht="15.75" x14ac:dyDescent="0.25">
      <c r="A24" s="67">
        <v>19</v>
      </c>
      <c r="B24" s="184" t="s">
        <v>140</v>
      </c>
      <c r="C24" s="183" t="s">
        <v>0</v>
      </c>
      <c r="D24" s="184" t="s">
        <v>155</v>
      </c>
      <c r="E24" s="69">
        <v>1</v>
      </c>
      <c r="F24" s="53" t="s">
        <v>124</v>
      </c>
      <c r="G24" s="54">
        <v>45391</v>
      </c>
      <c r="H24" s="28">
        <v>418</v>
      </c>
      <c r="I24" s="25">
        <v>96</v>
      </c>
      <c r="J24" s="26"/>
      <c r="K24" s="25">
        <v>514</v>
      </c>
      <c r="L24" s="55"/>
      <c r="M24" s="26"/>
      <c r="N24" s="26"/>
      <c r="O24" s="167">
        <f t="shared" si="2"/>
        <v>514</v>
      </c>
    </row>
    <row r="25" spans="1:19" ht="15.75" x14ac:dyDescent="0.25">
      <c r="A25" s="306" t="s">
        <v>66</v>
      </c>
      <c r="B25" s="307"/>
      <c r="C25" s="307"/>
      <c r="D25" s="307"/>
      <c r="E25" s="307"/>
      <c r="F25" s="307"/>
      <c r="G25" s="307"/>
      <c r="H25" s="33">
        <v>7889.26</v>
      </c>
      <c r="I25" s="33">
        <v>1814.44</v>
      </c>
      <c r="J25" s="33">
        <v>250.79</v>
      </c>
      <c r="K25" s="33">
        <v>9954.49</v>
      </c>
      <c r="L25" s="123"/>
      <c r="M25" s="33"/>
      <c r="N25" s="33">
        <v>52.8</v>
      </c>
      <c r="O25" s="124">
        <f>SUM(K25-N25)</f>
        <v>9901.69</v>
      </c>
    </row>
    <row r="26" spans="1:19" ht="15.75" x14ac:dyDescent="0.25">
      <c r="A26" s="100"/>
      <c r="B26" s="61"/>
      <c r="C26" s="125"/>
      <c r="D26" s="61"/>
      <c r="E26" s="8"/>
      <c r="F26" s="9"/>
      <c r="G26" s="10"/>
      <c r="H26" s="101"/>
      <c r="I26" s="101"/>
      <c r="J26" s="101"/>
      <c r="K26" s="101"/>
      <c r="L26" s="102"/>
      <c r="M26" s="101"/>
      <c r="N26" s="101"/>
      <c r="O26" s="103"/>
    </row>
    <row r="27" spans="1:19" ht="15.75" x14ac:dyDescent="0.25">
      <c r="A27" s="338" t="s">
        <v>24</v>
      </c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40"/>
    </row>
    <row r="28" spans="1:19" ht="54" x14ac:dyDescent="0.25">
      <c r="A28" s="189" t="s">
        <v>8</v>
      </c>
      <c r="B28" s="198" t="s">
        <v>9</v>
      </c>
      <c r="C28" s="341" t="s">
        <v>10</v>
      </c>
      <c r="D28" s="198"/>
      <c r="E28" s="198" t="s">
        <v>12</v>
      </c>
      <c r="F28" s="341" t="s">
        <v>25</v>
      </c>
      <c r="G28" s="342" t="s">
        <v>26</v>
      </c>
      <c r="H28" s="198" t="s">
        <v>18</v>
      </c>
      <c r="I28" s="198" t="s">
        <v>19</v>
      </c>
      <c r="J28" s="198" t="s">
        <v>27</v>
      </c>
      <c r="K28" s="198" t="s">
        <v>21</v>
      </c>
      <c r="L28" s="191" t="s">
        <v>22</v>
      </c>
      <c r="M28" s="198" t="s">
        <v>23</v>
      </c>
      <c r="N28" s="198" t="s">
        <v>28</v>
      </c>
      <c r="O28" s="199" t="s">
        <v>17</v>
      </c>
      <c r="S28" s="4" t="s">
        <v>29</v>
      </c>
    </row>
    <row r="29" spans="1:19" ht="15.75" x14ac:dyDescent="0.25">
      <c r="A29" s="126">
        <v>1</v>
      </c>
      <c r="B29" s="172"/>
      <c r="C29" s="127"/>
      <c r="D29" s="128"/>
      <c r="E29" s="104"/>
      <c r="F29" s="129"/>
      <c r="G29" s="105"/>
      <c r="H29" s="130"/>
      <c r="I29" s="130"/>
      <c r="J29" s="107"/>
      <c r="K29" s="131"/>
      <c r="L29" s="109"/>
      <c r="M29" s="132"/>
      <c r="N29" s="132"/>
      <c r="O29" s="111"/>
    </row>
    <row r="30" spans="1:19" ht="15.75" x14ac:dyDescent="0.25">
      <c r="A30" s="297" t="s">
        <v>67</v>
      </c>
      <c r="B30" s="298"/>
      <c r="C30" s="298"/>
      <c r="D30" s="298"/>
      <c r="E30" s="298"/>
      <c r="F30" s="298"/>
      <c r="G30" s="298"/>
      <c r="H30" s="133"/>
      <c r="I30" s="133">
        <f>SUM(I29:I29)</f>
        <v>0</v>
      </c>
      <c r="J30" s="133">
        <f>SUM(J29:J29)</f>
        <v>0</v>
      </c>
      <c r="K30" s="133"/>
      <c r="L30" s="134" t="s">
        <v>30</v>
      </c>
      <c r="M30" s="200">
        <f>SUM(M29:M29)</f>
        <v>0</v>
      </c>
      <c r="N30" s="200">
        <f>SUM(N29:N29)</f>
        <v>0</v>
      </c>
      <c r="O30" s="59"/>
    </row>
    <row r="31" spans="1:19" ht="15.75" x14ac:dyDescent="0.25">
      <c r="A31" s="86"/>
      <c r="B31" s="10"/>
      <c r="C31" s="9"/>
      <c r="D31" s="8"/>
      <c r="E31" s="8"/>
      <c r="F31" s="9"/>
      <c r="G31" s="10"/>
      <c r="H31" s="10"/>
      <c r="I31" s="10"/>
      <c r="J31" s="10"/>
      <c r="K31" s="10"/>
      <c r="L31" s="10"/>
      <c r="M31" s="10"/>
      <c r="N31" s="10"/>
      <c r="O31" s="115"/>
    </row>
    <row r="32" spans="1:19" ht="15.75" x14ac:dyDescent="0.25">
      <c r="A32" s="306" t="s">
        <v>68</v>
      </c>
      <c r="B32" s="307"/>
      <c r="C32" s="307"/>
      <c r="D32" s="307"/>
      <c r="E32" s="307"/>
      <c r="F32" s="307"/>
      <c r="G32" s="307"/>
      <c r="H32" s="34">
        <v>7889.26</v>
      </c>
      <c r="I32" s="35">
        <v>1814.44</v>
      </c>
      <c r="J32" s="36">
        <v>250.79</v>
      </c>
      <c r="K32" s="34">
        <v>9954.49</v>
      </c>
      <c r="L32" s="37"/>
      <c r="M32" s="36"/>
      <c r="N32" s="201">
        <v>52.8</v>
      </c>
      <c r="O32" s="135">
        <f>SUM(K32-N32)</f>
        <v>9901.69</v>
      </c>
    </row>
    <row r="33" spans="1:15" ht="15.75" x14ac:dyDescent="0.25">
      <c r="A33" s="116" t="s">
        <v>172</v>
      </c>
      <c r="B33" s="117"/>
      <c r="C33" s="136"/>
      <c r="D33" s="137"/>
      <c r="E33" s="137"/>
      <c r="F33" s="136"/>
      <c r="G33" s="117"/>
      <c r="H33" s="290" t="s">
        <v>69</v>
      </c>
      <c r="I33" s="291"/>
      <c r="J33" s="291"/>
      <c r="K33" s="291"/>
      <c r="L33" s="291"/>
      <c r="M33" s="291"/>
      <c r="N33" s="291"/>
      <c r="O33" s="138">
        <v>30</v>
      </c>
    </row>
    <row r="34" spans="1:15" ht="15.75" x14ac:dyDescent="0.25">
      <c r="A34" s="86"/>
      <c r="B34" s="10"/>
      <c r="C34" s="9"/>
      <c r="D34" s="8"/>
      <c r="E34" s="8"/>
      <c r="F34" s="9"/>
      <c r="G34" s="10"/>
      <c r="H34" s="308" t="s">
        <v>70</v>
      </c>
      <c r="I34" s="309"/>
      <c r="J34" s="309"/>
      <c r="K34" s="309"/>
      <c r="L34" s="309"/>
      <c r="M34" s="309"/>
      <c r="N34" s="309"/>
      <c r="O34" s="202">
        <v>570</v>
      </c>
    </row>
    <row r="35" spans="1:15" ht="16.5" thickBot="1" x14ac:dyDescent="0.3">
      <c r="A35" s="119"/>
      <c r="B35" s="120"/>
      <c r="C35" s="139"/>
      <c r="D35" s="121"/>
      <c r="E35" s="121"/>
      <c r="F35" s="139"/>
      <c r="G35" s="120"/>
      <c r="H35" s="310" t="s">
        <v>71</v>
      </c>
      <c r="I35" s="311"/>
      <c r="J35" s="311"/>
      <c r="K35" s="311"/>
      <c r="L35" s="311"/>
      <c r="M35" s="311"/>
      <c r="N35" s="311"/>
      <c r="O35" s="140">
        <f>SUM(O32+O34)</f>
        <v>10471.69</v>
      </c>
    </row>
    <row r="36" spans="1:15" x14ac:dyDescent="0.25">
      <c r="A36" s="2"/>
      <c r="B36" s="2"/>
      <c r="C36" s="17"/>
      <c r="D36" s="1"/>
      <c r="E36" s="1"/>
      <c r="F36" s="17"/>
      <c r="G36" s="2"/>
      <c r="H36" s="2"/>
      <c r="I36" s="2"/>
      <c r="J36" s="2"/>
      <c r="K36" s="2"/>
      <c r="L36" s="2"/>
      <c r="M36" s="2"/>
      <c r="N36" s="2"/>
      <c r="O36" s="3"/>
    </row>
    <row r="37" spans="1:15" ht="15.75" x14ac:dyDescent="0.25">
      <c r="A37" s="10"/>
      <c r="B37" s="10"/>
      <c r="C37" s="9"/>
      <c r="D37" s="8"/>
      <c r="E37" s="8"/>
      <c r="F37" s="9"/>
      <c r="G37" s="10"/>
      <c r="H37" s="10"/>
      <c r="I37" s="10"/>
      <c r="J37" s="10"/>
      <c r="K37" s="10"/>
      <c r="L37" s="10"/>
      <c r="M37" s="10"/>
      <c r="N37" s="10"/>
      <c r="O37" s="11"/>
    </row>
  </sheetData>
  <mergeCells count="24">
    <mergeCell ref="A1:O1"/>
    <mergeCell ref="A2:C2"/>
    <mergeCell ref="D2:E2"/>
    <mergeCell ref="J2:O2"/>
    <mergeCell ref="A3:C3"/>
    <mergeCell ref="D3:E3"/>
    <mergeCell ref="J3:O3"/>
    <mergeCell ref="A27:O27"/>
    <mergeCell ref="A4:A5"/>
    <mergeCell ref="B4:B5"/>
    <mergeCell ref="C4:C5"/>
    <mergeCell ref="D4:D5"/>
    <mergeCell ref="E4:E5"/>
    <mergeCell ref="F4:F5"/>
    <mergeCell ref="G4:G5"/>
    <mergeCell ref="H4:K4"/>
    <mergeCell ref="L4:N4"/>
    <mergeCell ref="O4:O5"/>
    <mergeCell ref="A25:G25"/>
    <mergeCell ref="A30:G30"/>
    <mergeCell ref="A32:G32"/>
    <mergeCell ref="H33:N33"/>
    <mergeCell ref="H34:N34"/>
    <mergeCell ref="H35:N35"/>
  </mergeCells>
  <phoneticPr fontId="13" type="noConversion"/>
  <pageMargins left="0.511811024" right="0.511811024" top="0.78740157499999996" bottom="0.78740157499999996" header="0.31496062000000002" footer="0.31496062000000002"/>
  <pageSetup paperSize="9" scale="4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zoomScale="70" zoomScaleNormal="70" zoomScaleSheetLayoutView="71" workbookViewId="0">
      <selection activeCell="B28" sqref="B28"/>
    </sheetView>
  </sheetViews>
  <sheetFormatPr defaultRowHeight="15" x14ac:dyDescent="0.25"/>
  <cols>
    <col min="1" max="1" width="5.85546875" style="4" customWidth="1"/>
    <col min="2" max="2" width="68" style="222" customWidth="1"/>
    <col min="3" max="3" width="19.85546875" style="222" customWidth="1"/>
    <col min="4" max="4" width="29" style="222" bestFit="1" customWidth="1"/>
    <col min="5" max="5" width="6.42578125" style="4" customWidth="1"/>
    <col min="6" max="6" width="14" style="4" customWidth="1"/>
    <col min="7" max="7" width="14.85546875" style="4" customWidth="1"/>
    <col min="8" max="8" width="17.28515625" style="4" customWidth="1"/>
    <col min="9" max="9" width="15.5703125" style="4" customWidth="1"/>
    <col min="10" max="10" width="15.28515625" style="4" customWidth="1"/>
    <col min="11" max="11" width="16.140625" style="4" customWidth="1"/>
    <col min="12" max="12" width="10.7109375" style="4" bestFit="1" customWidth="1"/>
    <col min="13" max="13" width="14" style="4" customWidth="1"/>
    <col min="14" max="14" width="14.5703125" style="4" customWidth="1"/>
    <col min="15" max="15" width="21.42578125" style="4" customWidth="1"/>
    <col min="16" max="16" width="9.140625" style="4"/>
    <col min="17" max="18" width="9.140625" style="173"/>
    <col min="19" max="19" width="14.5703125" style="173" bestFit="1" customWidth="1"/>
    <col min="20" max="20" width="14.28515625" style="173" bestFit="1" customWidth="1"/>
    <col min="21" max="21" width="9.140625" style="173"/>
    <col min="22" max="22" width="13.85546875" style="173" bestFit="1" customWidth="1"/>
    <col min="23" max="23" width="9.140625" style="173"/>
    <col min="24" max="24" width="11.5703125" style="173" bestFit="1" customWidth="1"/>
    <col min="25" max="25" width="11.140625" style="173" bestFit="1" customWidth="1"/>
    <col min="26" max="26" width="13.42578125" style="173" bestFit="1" customWidth="1"/>
    <col min="27" max="16384" width="9.140625" style="4"/>
  </cols>
  <sheetData>
    <row r="1" spans="1:26" ht="82.5" customHeight="1" x14ac:dyDescent="0.25">
      <c r="A1" s="321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3"/>
    </row>
    <row r="2" spans="1:26" ht="18" x14ac:dyDescent="0.25">
      <c r="A2" s="324" t="s">
        <v>1</v>
      </c>
      <c r="B2" s="325"/>
      <c r="C2" s="325"/>
      <c r="D2" s="326" t="s">
        <v>2</v>
      </c>
      <c r="E2" s="326"/>
      <c r="F2" s="215" t="s">
        <v>3</v>
      </c>
      <c r="G2" s="215" t="s">
        <v>4</v>
      </c>
      <c r="H2" s="215" t="s">
        <v>36</v>
      </c>
      <c r="I2" s="215" t="s">
        <v>5</v>
      </c>
      <c r="J2" s="326" t="s">
        <v>6</v>
      </c>
      <c r="K2" s="326"/>
      <c r="L2" s="326"/>
      <c r="M2" s="326"/>
      <c r="N2" s="326"/>
      <c r="O2" s="327"/>
    </row>
    <row r="3" spans="1:26" ht="64.5" customHeight="1" x14ac:dyDescent="0.25">
      <c r="A3" s="328" t="s">
        <v>296</v>
      </c>
      <c r="B3" s="329"/>
      <c r="C3" s="329"/>
      <c r="D3" s="330" t="s">
        <v>217</v>
      </c>
      <c r="E3" s="330"/>
      <c r="F3" s="175" t="s">
        <v>109</v>
      </c>
      <c r="G3" s="197" t="s">
        <v>216</v>
      </c>
      <c r="H3" s="176">
        <v>20</v>
      </c>
      <c r="I3" s="177">
        <v>4.8</v>
      </c>
      <c r="J3" s="272" t="s">
        <v>7</v>
      </c>
      <c r="K3" s="272"/>
      <c r="L3" s="272"/>
      <c r="M3" s="272"/>
      <c r="N3" s="272"/>
      <c r="O3" s="273"/>
    </row>
    <row r="4" spans="1:26" ht="15.75" x14ac:dyDescent="0.25">
      <c r="A4" s="331" t="s">
        <v>8</v>
      </c>
      <c r="B4" s="332" t="s">
        <v>9</v>
      </c>
      <c r="C4" s="332" t="s">
        <v>10</v>
      </c>
      <c r="D4" s="332" t="s">
        <v>11</v>
      </c>
      <c r="E4" s="274" t="s">
        <v>12</v>
      </c>
      <c r="F4" s="274" t="s">
        <v>13</v>
      </c>
      <c r="G4" s="274" t="s">
        <v>14</v>
      </c>
      <c r="H4" s="332" t="s">
        <v>15</v>
      </c>
      <c r="I4" s="332"/>
      <c r="J4" s="332"/>
      <c r="K4" s="332"/>
      <c r="L4" s="295" t="s">
        <v>16</v>
      </c>
      <c r="M4" s="295"/>
      <c r="N4" s="295"/>
      <c r="O4" s="296" t="s">
        <v>17</v>
      </c>
    </row>
    <row r="5" spans="1:26" ht="37.5" x14ac:dyDescent="0.25">
      <c r="A5" s="331"/>
      <c r="B5" s="332"/>
      <c r="C5" s="332"/>
      <c r="D5" s="332"/>
      <c r="E5" s="274"/>
      <c r="F5" s="274"/>
      <c r="G5" s="274"/>
      <c r="H5" s="169" t="s">
        <v>18</v>
      </c>
      <c r="I5" s="169" t="s">
        <v>19</v>
      </c>
      <c r="J5" s="169" t="s">
        <v>20</v>
      </c>
      <c r="K5" s="169" t="s">
        <v>21</v>
      </c>
      <c r="L5" s="178" t="s">
        <v>22</v>
      </c>
      <c r="M5" s="169" t="s">
        <v>18</v>
      </c>
      <c r="N5" s="169" t="s">
        <v>168</v>
      </c>
      <c r="O5" s="296"/>
    </row>
    <row r="6" spans="1:26" ht="15.75" x14ac:dyDescent="0.25">
      <c r="A6" s="223">
        <v>1</v>
      </c>
      <c r="B6" s="181" t="s">
        <v>211</v>
      </c>
      <c r="C6" s="181" t="s">
        <v>0</v>
      </c>
      <c r="D6" s="181" t="s">
        <v>197</v>
      </c>
      <c r="E6" s="49">
        <v>1</v>
      </c>
      <c r="F6" s="50">
        <v>45170</v>
      </c>
      <c r="G6" s="50">
        <v>45505</v>
      </c>
      <c r="H6" s="21">
        <v>418</v>
      </c>
      <c r="I6" s="21">
        <v>96</v>
      </c>
      <c r="J6" s="48"/>
      <c r="K6" s="21">
        <v>514</v>
      </c>
      <c r="L6" s="160"/>
      <c r="M6" s="48"/>
      <c r="N6" s="48"/>
      <c r="O6" s="166">
        <f>SUM(H6+I6)</f>
        <v>514</v>
      </c>
    </row>
    <row r="7" spans="1:26" ht="15.75" x14ac:dyDescent="0.25">
      <c r="A7" s="223">
        <v>2</v>
      </c>
      <c r="B7" s="181" t="s">
        <v>213</v>
      </c>
      <c r="C7" s="181" t="s">
        <v>100</v>
      </c>
      <c r="D7" s="181" t="s">
        <v>212</v>
      </c>
      <c r="E7" s="49">
        <v>1</v>
      </c>
      <c r="F7" s="50">
        <v>45170</v>
      </c>
      <c r="G7" s="50">
        <v>45291</v>
      </c>
      <c r="H7" s="21">
        <v>630</v>
      </c>
      <c r="I7" s="21">
        <v>96</v>
      </c>
      <c r="J7" s="21"/>
      <c r="K7" s="21">
        <v>726</v>
      </c>
      <c r="L7" s="23"/>
      <c r="M7" s="21"/>
      <c r="N7" s="21">
        <v>4.8</v>
      </c>
      <c r="O7" s="166">
        <v>721.2</v>
      </c>
    </row>
    <row r="8" spans="1:26" ht="15.75" x14ac:dyDescent="0.25">
      <c r="A8" s="223">
        <v>3</v>
      </c>
      <c r="B8" s="181" t="s">
        <v>261</v>
      </c>
      <c r="C8" s="181" t="s">
        <v>0</v>
      </c>
      <c r="D8" s="181" t="s">
        <v>262</v>
      </c>
      <c r="E8" s="49">
        <v>2</v>
      </c>
      <c r="F8" s="50">
        <v>45201</v>
      </c>
      <c r="G8" s="50">
        <v>45200</v>
      </c>
      <c r="H8" s="21">
        <v>404.06</v>
      </c>
      <c r="I8" s="21">
        <v>96</v>
      </c>
      <c r="J8" s="21"/>
      <c r="K8" s="21">
        <v>500.06</v>
      </c>
      <c r="L8" s="23"/>
      <c r="M8" s="21"/>
      <c r="N8" s="21"/>
      <c r="O8" s="166">
        <f>SUM(H8+I8)</f>
        <v>500.06</v>
      </c>
    </row>
    <row r="9" spans="1:26" ht="31.5" x14ac:dyDescent="0.25">
      <c r="A9" s="223">
        <v>4</v>
      </c>
      <c r="B9" s="184" t="s">
        <v>50</v>
      </c>
      <c r="C9" s="184" t="s">
        <v>0</v>
      </c>
      <c r="D9" s="184" t="s">
        <v>73</v>
      </c>
      <c r="E9" s="49" t="s">
        <v>210</v>
      </c>
      <c r="F9" s="99">
        <v>44440</v>
      </c>
      <c r="G9" s="53" t="s">
        <v>105</v>
      </c>
      <c r="H9" s="141">
        <v>209</v>
      </c>
      <c r="I9" s="21">
        <v>96</v>
      </c>
      <c r="J9" s="142">
        <v>209</v>
      </c>
      <c r="K9" s="141">
        <v>514</v>
      </c>
      <c r="L9" s="27"/>
      <c r="M9" s="25"/>
      <c r="N9" s="25">
        <v>57.6</v>
      </c>
      <c r="O9" s="167">
        <v>456.4</v>
      </c>
      <c r="S9" s="203"/>
      <c r="T9" s="204"/>
      <c r="U9" s="205"/>
      <c r="V9" s="206"/>
      <c r="W9" s="207"/>
      <c r="X9" s="208"/>
      <c r="Y9" s="208"/>
      <c r="Z9" s="209"/>
    </row>
    <row r="10" spans="1:26" ht="15.75" x14ac:dyDescent="0.25">
      <c r="A10" s="223">
        <v>5</v>
      </c>
      <c r="B10" s="184" t="s">
        <v>214</v>
      </c>
      <c r="C10" s="184" t="s">
        <v>0</v>
      </c>
      <c r="D10" s="184" t="s">
        <v>197</v>
      </c>
      <c r="E10" s="49">
        <v>1</v>
      </c>
      <c r="F10" s="99">
        <v>45170</v>
      </c>
      <c r="G10" s="53" t="s">
        <v>215</v>
      </c>
      <c r="H10" s="141">
        <v>418</v>
      </c>
      <c r="I10" s="21">
        <v>96</v>
      </c>
      <c r="J10" s="142"/>
      <c r="K10" s="141">
        <v>514</v>
      </c>
      <c r="L10" s="55">
        <v>1</v>
      </c>
      <c r="M10" s="25">
        <v>13.93</v>
      </c>
      <c r="N10" s="25">
        <v>4.8</v>
      </c>
      <c r="O10" s="167">
        <v>495.27</v>
      </c>
      <c r="S10" s="203"/>
      <c r="T10" s="204"/>
      <c r="U10" s="205"/>
      <c r="V10" s="206"/>
      <c r="W10" s="207"/>
      <c r="X10" s="208"/>
      <c r="Y10" s="208"/>
      <c r="Z10" s="209"/>
    </row>
    <row r="11" spans="1:26" ht="15.75" x14ac:dyDescent="0.25">
      <c r="A11" s="223">
        <v>6</v>
      </c>
      <c r="B11" s="184" t="s">
        <v>196</v>
      </c>
      <c r="C11" s="184" t="s">
        <v>0</v>
      </c>
      <c r="D11" s="184" t="s">
        <v>197</v>
      </c>
      <c r="E11" s="49">
        <v>1</v>
      </c>
      <c r="F11" s="99">
        <v>45139</v>
      </c>
      <c r="G11" s="53" t="s">
        <v>113</v>
      </c>
      <c r="H11" s="141">
        <v>418</v>
      </c>
      <c r="I11" s="21">
        <v>96</v>
      </c>
      <c r="J11" s="142"/>
      <c r="K11" s="141">
        <v>514</v>
      </c>
      <c r="L11" s="55"/>
      <c r="M11" s="26"/>
      <c r="N11" s="26"/>
      <c r="O11" s="167">
        <f>SUM(H11+I11)</f>
        <v>514</v>
      </c>
      <c r="S11" s="203"/>
      <c r="T11" s="204"/>
      <c r="U11" s="205"/>
      <c r="V11" s="206"/>
      <c r="W11" s="210"/>
      <c r="X11" s="211"/>
      <c r="Y11" s="211"/>
      <c r="Z11" s="209"/>
    </row>
    <row r="12" spans="1:26" ht="15.75" x14ac:dyDescent="0.25">
      <c r="A12" s="223">
        <v>7</v>
      </c>
      <c r="B12" s="184" t="s">
        <v>268</v>
      </c>
      <c r="C12" s="184" t="s">
        <v>100</v>
      </c>
      <c r="D12" s="184" t="s">
        <v>35</v>
      </c>
      <c r="E12" s="49">
        <v>2</v>
      </c>
      <c r="F12" s="99">
        <v>45201</v>
      </c>
      <c r="G12" s="53" t="s">
        <v>269</v>
      </c>
      <c r="H12" s="141">
        <v>609</v>
      </c>
      <c r="I12" s="21">
        <v>96</v>
      </c>
      <c r="J12" s="142"/>
      <c r="K12" s="141">
        <v>705</v>
      </c>
      <c r="L12" s="55"/>
      <c r="M12" s="26"/>
      <c r="N12" s="26"/>
      <c r="O12" s="167">
        <f>SUM(H12+I12)</f>
        <v>705</v>
      </c>
      <c r="S12" s="203"/>
      <c r="T12" s="204"/>
      <c r="U12" s="205"/>
      <c r="V12" s="206"/>
      <c r="W12" s="210"/>
      <c r="X12" s="211"/>
      <c r="Y12" s="211"/>
      <c r="Z12" s="209"/>
    </row>
    <row r="13" spans="1:26" ht="15.75" x14ac:dyDescent="0.25">
      <c r="A13" s="223">
        <v>8</v>
      </c>
      <c r="B13" s="184" t="s">
        <v>141</v>
      </c>
      <c r="C13" s="184" t="s">
        <v>100</v>
      </c>
      <c r="D13" s="184" t="s">
        <v>142</v>
      </c>
      <c r="E13" s="49">
        <v>1</v>
      </c>
      <c r="F13" s="99">
        <v>45026</v>
      </c>
      <c r="G13" s="53" t="s">
        <v>133</v>
      </c>
      <c r="H13" s="141">
        <v>630</v>
      </c>
      <c r="I13" s="21">
        <v>96</v>
      </c>
      <c r="J13" s="142"/>
      <c r="K13" s="141">
        <v>726</v>
      </c>
      <c r="L13" s="55"/>
      <c r="M13" s="26"/>
      <c r="N13" s="26"/>
      <c r="O13" s="167">
        <f>SUM(H13+I13)</f>
        <v>726</v>
      </c>
      <c r="S13" s="203"/>
      <c r="T13" s="204"/>
      <c r="U13" s="205"/>
      <c r="V13" s="206"/>
      <c r="W13" s="210"/>
      <c r="X13" s="211"/>
      <c r="Y13" s="211"/>
      <c r="Z13" s="209"/>
    </row>
    <row r="14" spans="1:26" ht="15.75" x14ac:dyDescent="0.25">
      <c r="A14" s="223">
        <v>9</v>
      </c>
      <c r="B14" s="184" t="s">
        <v>256</v>
      </c>
      <c r="C14" s="184" t="s">
        <v>0</v>
      </c>
      <c r="D14" s="184" t="s">
        <v>180</v>
      </c>
      <c r="E14" s="49">
        <v>2</v>
      </c>
      <c r="F14" s="53" t="s">
        <v>237</v>
      </c>
      <c r="G14" s="53" t="s">
        <v>269</v>
      </c>
      <c r="H14" s="28">
        <v>404.06</v>
      </c>
      <c r="I14" s="20">
        <v>96</v>
      </c>
      <c r="J14" s="28"/>
      <c r="K14" s="22">
        <v>500.06</v>
      </c>
      <c r="L14" s="29"/>
      <c r="M14" s="28"/>
      <c r="N14" s="28"/>
      <c r="O14" s="165">
        <f t="shared" ref="O14" si="0">SUM(H14+I14)</f>
        <v>500.06</v>
      </c>
      <c r="S14" s="203"/>
      <c r="T14" s="204"/>
      <c r="U14" s="205"/>
      <c r="V14" s="206"/>
      <c r="W14" s="210"/>
      <c r="X14" s="211"/>
      <c r="Y14" s="211"/>
      <c r="Z14" s="209"/>
    </row>
    <row r="15" spans="1:26" ht="15.75" x14ac:dyDescent="0.25">
      <c r="A15" s="223">
        <v>10</v>
      </c>
      <c r="B15" s="184" t="s">
        <v>263</v>
      </c>
      <c r="C15" s="184" t="s">
        <v>100</v>
      </c>
      <c r="D15" s="184" t="s">
        <v>146</v>
      </c>
      <c r="E15" s="49">
        <v>2</v>
      </c>
      <c r="F15" s="99">
        <v>45208</v>
      </c>
      <c r="G15" s="53" t="s">
        <v>228</v>
      </c>
      <c r="H15" s="141">
        <v>462</v>
      </c>
      <c r="I15" s="21">
        <v>72</v>
      </c>
      <c r="J15" s="142"/>
      <c r="K15" s="141">
        <v>534</v>
      </c>
      <c r="L15" s="55"/>
      <c r="M15" s="26"/>
      <c r="N15" s="26"/>
      <c r="O15" s="167">
        <f>SUM(H15+I15)</f>
        <v>534</v>
      </c>
      <c r="S15" s="203"/>
      <c r="T15" s="204"/>
      <c r="U15" s="205"/>
      <c r="V15" s="206"/>
      <c r="W15" s="210"/>
      <c r="X15" s="211"/>
      <c r="Y15" s="211"/>
      <c r="Z15" s="209"/>
    </row>
    <row r="16" spans="1:26" ht="31.5" x14ac:dyDescent="0.25">
      <c r="A16" s="223">
        <v>11</v>
      </c>
      <c r="B16" s="184" t="s">
        <v>104</v>
      </c>
      <c r="C16" s="184" t="s">
        <v>0</v>
      </c>
      <c r="D16" s="184" t="s">
        <v>73</v>
      </c>
      <c r="E16" s="49" t="s">
        <v>210</v>
      </c>
      <c r="F16" s="99">
        <v>44866</v>
      </c>
      <c r="G16" s="53" t="s">
        <v>105</v>
      </c>
      <c r="H16" s="141"/>
      <c r="I16" s="21"/>
      <c r="J16" s="142">
        <v>418</v>
      </c>
      <c r="K16" s="141">
        <v>418</v>
      </c>
      <c r="L16" s="27"/>
      <c r="M16" s="25"/>
      <c r="N16" s="26"/>
      <c r="O16" s="167">
        <v>418</v>
      </c>
      <c r="S16" s="203"/>
      <c r="T16" s="204"/>
      <c r="U16" s="205"/>
      <c r="V16" s="206"/>
      <c r="W16" s="210"/>
      <c r="X16" s="211"/>
      <c r="Y16" s="211"/>
      <c r="Z16" s="209"/>
    </row>
    <row r="17" spans="1:26" ht="15.75" x14ac:dyDescent="0.25">
      <c r="A17" s="223">
        <v>12</v>
      </c>
      <c r="B17" s="184" t="s">
        <v>264</v>
      </c>
      <c r="C17" s="184" t="s">
        <v>100</v>
      </c>
      <c r="D17" s="184" t="s">
        <v>265</v>
      </c>
      <c r="E17" s="49">
        <v>2</v>
      </c>
      <c r="F17" s="99">
        <v>45201</v>
      </c>
      <c r="G17" s="53" t="s">
        <v>269</v>
      </c>
      <c r="H17" s="21">
        <v>609</v>
      </c>
      <c r="I17" s="21">
        <v>96</v>
      </c>
      <c r="J17" s="21"/>
      <c r="K17" s="45">
        <v>705</v>
      </c>
      <c r="L17" s="154"/>
      <c r="M17" s="25"/>
      <c r="N17" s="25"/>
      <c r="O17" s="166">
        <f>SUM(H17+I17)</f>
        <v>705</v>
      </c>
      <c r="S17" s="203"/>
      <c r="T17" s="204"/>
      <c r="U17" s="205"/>
      <c r="V17" s="206"/>
      <c r="W17" s="207"/>
      <c r="X17" s="208"/>
      <c r="Y17" s="211"/>
      <c r="Z17" s="209"/>
    </row>
    <row r="18" spans="1:26" ht="15.75" x14ac:dyDescent="0.25">
      <c r="A18" s="297" t="s">
        <v>40</v>
      </c>
      <c r="B18" s="298"/>
      <c r="C18" s="298"/>
      <c r="D18" s="298"/>
      <c r="E18" s="298"/>
      <c r="F18" s="298"/>
      <c r="G18" s="298"/>
      <c r="H18" s="38">
        <v>5211.12</v>
      </c>
      <c r="I18" s="39">
        <v>1032</v>
      </c>
      <c r="J18" s="38">
        <v>627</v>
      </c>
      <c r="K18" s="31">
        <v>6870.12</v>
      </c>
      <c r="L18" s="32"/>
      <c r="M18" s="143">
        <v>13.93</v>
      </c>
      <c r="N18" s="143">
        <v>67.2</v>
      </c>
      <c r="O18" s="224">
        <f>SUM(K18-M18-N18)</f>
        <v>6788.99</v>
      </c>
      <c r="S18" s="218"/>
      <c r="T18" s="219"/>
      <c r="V18" s="220"/>
      <c r="X18" s="221"/>
      <c r="Y18" s="221"/>
      <c r="Z18" s="220"/>
    </row>
    <row r="19" spans="1:26" ht="15.75" x14ac:dyDescent="0.25">
      <c r="A19" s="225"/>
      <c r="B19" s="144"/>
      <c r="C19" s="144"/>
      <c r="D19" s="144"/>
      <c r="E19" s="144"/>
      <c r="F19" s="144"/>
      <c r="G19" s="144"/>
      <c r="H19" s="145"/>
      <c r="I19" s="132"/>
      <c r="J19" s="145"/>
      <c r="K19" s="146"/>
      <c r="L19" s="147"/>
      <c r="M19" s="145"/>
      <c r="N19" s="145"/>
      <c r="O19" s="111"/>
    </row>
    <row r="20" spans="1:26" ht="15.75" x14ac:dyDescent="0.25">
      <c r="A20" s="343" t="s">
        <v>24</v>
      </c>
      <c r="B20" s="319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20"/>
    </row>
    <row r="21" spans="1:26" s="18" customFormat="1" ht="54" x14ac:dyDescent="0.2">
      <c r="A21" s="189" t="s">
        <v>8</v>
      </c>
      <c r="B21" s="216" t="s">
        <v>9</v>
      </c>
      <c r="C21" s="216" t="s">
        <v>10</v>
      </c>
      <c r="D21" s="217" t="s">
        <v>11</v>
      </c>
      <c r="E21" s="198" t="s">
        <v>12</v>
      </c>
      <c r="F21" s="198" t="s">
        <v>25</v>
      </c>
      <c r="G21" s="198" t="s">
        <v>26</v>
      </c>
      <c r="H21" s="198" t="s">
        <v>18</v>
      </c>
      <c r="I21" s="198" t="s">
        <v>19</v>
      </c>
      <c r="J21" s="198" t="s">
        <v>27</v>
      </c>
      <c r="K21" s="198" t="s">
        <v>21</v>
      </c>
      <c r="L21" s="191" t="s">
        <v>22</v>
      </c>
      <c r="M21" s="198" t="s">
        <v>23</v>
      </c>
      <c r="N21" s="198" t="s">
        <v>28</v>
      </c>
      <c r="O21" s="199" t="s">
        <v>17</v>
      </c>
      <c r="Q21" s="194"/>
      <c r="R21" s="194"/>
      <c r="S21" s="194"/>
      <c r="T21" s="194"/>
      <c r="U21" s="194"/>
      <c r="V21" s="194"/>
      <c r="W21" s="194"/>
      <c r="X21" s="194"/>
      <c r="Y21" s="194"/>
      <c r="Z21" s="194"/>
    </row>
    <row r="22" spans="1:26" ht="15.75" x14ac:dyDescent="0.25">
      <c r="A22" s="67"/>
      <c r="B22" s="68"/>
      <c r="C22" s="51"/>
      <c r="D22" s="51"/>
      <c r="E22" s="69"/>
      <c r="F22" s="53"/>
      <c r="G22" s="70"/>
      <c r="H22" s="70"/>
      <c r="I22" s="71"/>
      <c r="J22" s="72"/>
      <c r="K22" s="73"/>
      <c r="L22" s="74"/>
      <c r="M22" s="75"/>
      <c r="N22" s="75"/>
      <c r="O22" s="226"/>
    </row>
    <row r="23" spans="1:26" ht="15.75" x14ac:dyDescent="0.25">
      <c r="A23" s="227" t="s">
        <v>29</v>
      </c>
      <c r="B23" s="171"/>
      <c r="C23" s="171"/>
      <c r="D23" s="171"/>
      <c r="E23" s="148"/>
      <c r="F23" s="149"/>
      <c r="G23" s="149"/>
      <c r="H23" s="83"/>
      <c r="I23" s="83"/>
      <c r="J23" s="83"/>
      <c r="K23" s="83"/>
      <c r="L23" s="84" t="s">
        <v>30</v>
      </c>
      <c r="M23" s="83"/>
      <c r="N23" s="83"/>
      <c r="O23" s="114"/>
    </row>
    <row r="24" spans="1:26" ht="15.75" x14ac:dyDescent="0.25">
      <c r="A24" s="228"/>
      <c r="B24" s="212"/>
      <c r="C24" s="150"/>
      <c r="D24" s="150"/>
      <c r="E24" s="150"/>
      <c r="F24" s="88"/>
      <c r="G24" s="88"/>
      <c r="H24" s="88"/>
      <c r="I24" s="88"/>
      <c r="J24" s="88"/>
      <c r="K24" s="88"/>
      <c r="L24" s="88"/>
      <c r="M24" s="88"/>
      <c r="N24" s="88"/>
      <c r="O24" s="229"/>
    </row>
    <row r="25" spans="1:26" ht="15.75" x14ac:dyDescent="0.25">
      <c r="A25" s="306" t="s">
        <v>41</v>
      </c>
      <c r="B25" s="307"/>
      <c r="C25" s="307"/>
      <c r="D25" s="307"/>
      <c r="E25" s="307"/>
      <c r="F25" s="307"/>
      <c r="G25" s="307"/>
      <c r="H25" s="34">
        <v>5211.12</v>
      </c>
      <c r="I25" s="35">
        <v>1032</v>
      </c>
      <c r="J25" s="34">
        <v>627</v>
      </c>
      <c r="K25" s="34">
        <v>6870.12</v>
      </c>
      <c r="L25" s="43"/>
      <c r="M25" s="34">
        <v>13.93</v>
      </c>
      <c r="N25" s="34">
        <v>67.2</v>
      </c>
      <c r="O25" s="230">
        <f>SUM(K25-M25-N25)</f>
        <v>6788.99</v>
      </c>
    </row>
    <row r="26" spans="1:26" ht="15.75" x14ac:dyDescent="0.25">
      <c r="A26" s="231" t="s">
        <v>172</v>
      </c>
      <c r="B26" s="151"/>
      <c r="C26" s="152"/>
      <c r="D26" s="152"/>
      <c r="E26" s="152"/>
      <c r="F26" s="153"/>
      <c r="G26" s="153"/>
      <c r="H26" s="334" t="s">
        <v>39</v>
      </c>
      <c r="I26" s="334"/>
      <c r="J26" s="334"/>
      <c r="K26" s="334"/>
      <c r="L26" s="334"/>
      <c r="M26" s="334"/>
      <c r="N26" s="334"/>
      <c r="O26" s="232">
        <v>30</v>
      </c>
    </row>
    <row r="27" spans="1:26" ht="15.75" x14ac:dyDescent="0.25">
      <c r="A27" s="233"/>
      <c r="B27" s="213"/>
      <c r="C27" s="152"/>
      <c r="D27" s="152"/>
      <c r="E27" s="152"/>
      <c r="F27" s="153"/>
      <c r="G27" s="153"/>
      <c r="H27" s="335" t="s">
        <v>38</v>
      </c>
      <c r="I27" s="335"/>
      <c r="J27" s="335"/>
      <c r="K27" s="335"/>
      <c r="L27" s="335"/>
      <c r="M27" s="335"/>
      <c r="N27" s="335"/>
      <c r="O27" s="234">
        <v>360</v>
      </c>
    </row>
    <row r="28" spans="1:26" ht="16.5" thickBot="1" x14ac:dyDescent="0.3">
      <c r="A28" s="235"/>
      <c r="B28" s="236"/>
      <c r="C28" s="237"/>
      <c r="D28" s="237"/>
      <c r="E28" s="237"/>
      <c r="F28" s="238"/>
      <c r="G28" s="238"/>
      <c r="H28" s="333" t="s">
        <v>37</v>
      </c>
      <c r="I28" s="333"/>
      <c r="J28" s="333"/>
      <c r="K28" s="333"/>
      <c r="L28" s="333"/>
      <c r="M28" s="333"/>
      <c r="N28" s="333"/>
      <c r="O28" s="239">
        <f>SUM(O25+O27)</f>
        <v>7148.99</v>
      </c>
    </row>
    <row r="29" spans="1:26" x14ac:dyDescent="0.25">
      <c r="A29" s="2"/>
      <c r="B29" s="214"/>
      <c r="C29" s="1"/>
      <c r="D29" s="1"/>
      <c r="E29" s="1"/>
      <c r="F29" s="2"/>
      <c r="G29" s="2"/>
      <c r="H29" s="2"/>
      <c r="I29" s="2"/>
      <c r="J29" s="2"/>
      <c r="K29" s="2"/>
      <c r="L29" s="2"/>
      <c r="M29" s="2"/>
      <c r="N29" s="2"/>
      <c r="O29" s="3"/>
    </row>
    <row r="30" spans="1:26" x14ac:dyDescent="0.25">
      <c r="A30" s="2"/>
      <c r="B30" s="214"/>
      <c r="C30" s="1"/>
      <c r="D30" s="1"/>
      <c r="E30" s="1"/>
      <c r="F30" s="2"/>
      <c r="G30" s="2"/>
      <c r="H30" s="2"/>
      <c r="I30" s="2"/>
      <c r="J30" s="2"/>
      <c r="K30" s="2"/>
      <c r="L30" s="2"/>
      <c r="M30" s="2"/>
      <c r="N30" s="2"/>
      <c r="O30" s="3"/>
    </row>
    <row r="31" spans="1:26" x14ac:dyDescent="0.25">
      <c r="A31" s="2"/>
      <c r="B31" s="214"/>
      <c r="C31" s="1"/>
      <c r="D31" s="1"/>
      <c r="E31" s="1"/>
      <c r="F31" s="2"/>
      <c r="G31" s="2"/>
      <c r="H31" s="2"/>
      <c r="I31" s="2"/>
      <c r="J31" s="2"/>
      <c r="K31" s="2"/>
      <c r="L31" s="2"/>
      <c r="M31" s="2"/>
      <c r="N31" s="2"/>
      <c r="O31" s="3"/>
    </row>
    <row r="32" spans="1:26" x14ac:dyDescent="0.25">
      <c r="A32" s="2"/>
      <c r="B32" s="214"/>
      <c r="C32" s="1"/>
      <c r="D32" s="1"/>
      <c r="E32" s="1"/>
      <c r="F32" s="2"/>
      <c r="G32" s="2"/>
      <c r="H32" s="2"/>
      <c r="I32" s="2"/>
      <c r="J32" s="2"/>
      <c r="K32" s="2"/>
      <c r="L32" s="2"/>
      <c r="M32" s="5"/>
      <c r="N32" s="2"/>
      <c r="O32" s="3"/>
    </row>
    <row r="33" spans="1:15" x14ac:dyDescent="0.25">
      <c r="A33" s="2"/>
      <c r="B33" s="214"/>
      <c r="C33" s="1"/>
      <c r="D33" s="1"/>
      <c r="E33" s="1"/>
      <c r="F33" s="2"/>
      <c r="G33" s="2"/>
      <c r="H33" s="2"/>
      <c r="I33" s="2"/>
      <c r="J33" s="2"/>
      <c r="K33" s="2"/>
      <c r="L33" s="2"/>
      <c r="M33" s="5"/>
      <c r="N33" s="2"/>
      <c r="O33" s="3"/>
    </row>
    <row r="34" spans="1:15" x14ac:dyDescent="0.25">
      <c r="A34" s="2"/>
      <c r="B34" s="214"/>
      <c r="C34" s="1"/>
      <c r="D34" s="1"/>
      <c r="E34" s="1"/>
      <c r="F34" s="2"/>
      <c r="G34" s="2"/>
      <c r="H34" s="2"/>
      <c r="I34" s="2"/>
      <c r="J34" s="2"/>
      <c r="K34" s="2"/>
      <c r="L34" s="2"/>
      <c r="M34" s="5"/>
      <c r="N34" s="2"/>
      <c r="O34" s="3"/>
    </row>
    <row r="35" spans="1:15" x14ac:dyDescent="0.25">
      <c r="A35" s="2"/>
      <c r="B35" s="214"/>
      <c r="C35" s="1"/>
      <c r="D35" s="1"/>
      <c r="E35" s="1"/>
      <c r="F35" s="2"/>
      <c r="G35" s="2"/>
      <c r="H35" s="2"/>
      <c r="I35" s="2"/>
      <c r="J35" s="2"/>
      <c r="K35" s="2"/>
      <c r="L35" s="2"/>
      <c r="M35" s="5"/>
      <c r="N35" s="2"/>
      <c r="O35" s="2"/>
    </row>
    <row r="36" spans="1:15" x14ac:dyDescent="0.25">
      <c r="A36" s="2"/>
      <c r="B36" s="214"/>
      <c r="C36" s="1"/>
      <c r="D36" s="1"/>
      <c r="E36" s="1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14"/>
      <c r="C37" s="1"/>
      <c r="D37" s="1"/>
      <c r="E37" s="1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14"/>
      <c r="C38" s="1"/>
      <c r="D38" s="1"/>
      <c r="E38" s="1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14"/>
      <c r="C39" s="1"/>
      <c r="D39" s="1"/>
      <c r="E39" s="1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1"/>
      <c r="C40" s="1"/>
      <c r="D40" s="1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1"/>
      <c r="C41" s="1"/>
      <c r="D41" s="1"/>
      <c r="E41" s="1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B42" s="6"/>
      <c r="C42" s="6"/>
      <c r="D42" s="6"/>
      <c r="E42" s="6"/>
    </row>
    <row r="43" spans="1:15" x14ac:dyDescent="0.25">
      <c r="B43" s="6"/>
      <c r="C43" s="6"/>
      <c r="D43" s="6"/>
      <c r="E43" s="6"/>
    </row>
    <row r="44" spans="1:15" x14ac:dyDescent="0.25">
      <c r="B44" s="6"/>
      <c r="C44" s="6"/>
      <c r="D44" s="6"/>
      <c r="E44" s="6"/>
    </row>
    <row r="45" spans="1:15" x14ac:dyDescent="0.25">
      <c r="B45" s="6"/>
      <c r="C45" s="6"/>
      <c r="D45" s="6"/>
      <c r="E45" s="6"/>
    </row>
    <row r="46" spans="1:15" x14ac:dyDescent="0.25">
      <c r="B46" s="6"/>
      <c r="C46" s="6"/>
      <c r="D46" s="6"/>
      <c r="E46" s="6"/>
    </row>
    <row r="47" spans="1:15" x14ac:dyDescent="0.25">
      <c r="B47" s="6"/>
      <c r="C47" s="6"/>
      <c r="D47" s="6"/>
      <c r="E47" s="6"/>
    </row>
  </sheetData>
  <mergeCells count="23">
    <mergeCell ref="O4:O5"/>
    <mergeCell ref="A18:G18"/>
    <mergeCell ref="A20:O20"/>
    <mergeCell ref="A25:G25"/>
    <mergeCell ref="H26:N26"/>
    <mergeCell ref="F4:F5"/>
    <mergeCell ref="H28:N28"/>
    <mergeCell ref="G4:G5"/>
    <mergeCell ref="H4:K4"/>
    <mergeCell ref="L4:N4"/>
    <mergeCell ref="H27:N27"/>
    <mergeCell ref="A4:A5"/>
    <mergeCell ref="B4:B5"/>
    <mergeCell ref="C4:C5"/>
    <mergeCell ref="D4:D5"/>
    <mergeCell ref="E4:E5"/>
    <mergeCell ref="A1:O1"/>
    <mergeCell ref="A2:C2"/>
    <mergeCell ref="D2:E2"/>
    <mergeCell ref="J2:O2"/>
    <mergeCell ref="A3:C3"/>
    <mergeCell ref="D3:E3"/>
    <mergeCell ref="J3:O3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="70" zoomScaleNormal="70" workbookViewId="0">
      <selection activeCell="C36" sqref="C36"/>
    </sheetView>
  </sheetViews>
  <sheetFormatPr defaultRowHeight="15" x14ac:dyDescent="0.25"/>
  <cols>
    <col min="1" max="1" width="5.85546875" style="4" customWidth="1"/>
    <col min="2" max="2" width="50.85546875" style="263" bestFit="1" customWidth="1"/>
    <col min="3" max="3" width="28.42578125" style="263" bestFit="1" customWidth="1"/>
    <col min="4" max="4" width="30.140625" style="263" bestFit="1" customWidth="1"/>
    <col min="5" max="5" width="7.85546875" style="4" customWidth="1"/>
    <col min="6" max="6" width="14" style="4" customWidth="1"/>
    <col min="7" max="7" width="14.85546875" style="4" customWidth="1"/>
    <col min="8" max="8" width="18.5703125" style="4" customWidth="1"/>
    <col min="9" max="9" width="15.5703125" style="4" customWidth="1"/>
    <col min="10" max="10" width="15.28515625" style="4" customWidth="1"/>
    <col min="11" max="11" width="22.140625" style="4" customWidth="1"/>
    <col min="12" max="12" width="8.140625" style="4" customWidth="1"/>
    <col min="13" max="13" width="14" style="4" bestFit="1" customWidth="1"/>
    <col min="14" max="14" width="13.42578125" style="12" customWidth="1"/>
    <col min="15" max="15" width="21.5703125" style="4" customWidth="1"/>
    <col min="16" max="16384" width="9.140625" style="4"/>
  </cols>
  <sheetData>
    <row r="1" spans="1:15" ht="87.75" customHeight="1" x14ac:dyDescent="0.25">
      <c r="A1" s="287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9"/>
    </row>
    <row r="2" spans="1:15" ht="18" x14ac:dyDescent="0.25">
      <c r="A2" s="275" t="s">
        <v>1</v>
      </c>
      <c r="B2" s="276"/>
      <c r="C2" s="277"/>
      <c r="D2" s="278" t="s">
        <v>2</v>
      </c>
      <c r="E2" s="279"/>
      <c r="F2" s="179" t="s">
        <v>3</v>
      </c>
      <c r="G2" s="180" t="s">
        <v>4</v>
      </c>
      <c r="H2" s="180" t="s">
        <v>36</v>
      </c>
      <c r="I2" s="180" t="s">
        <v>5</v>
      </c>
      <c r="J2" s="265" t="s">
        <v>6</v>
      </c>
      <c r="K2" s="265"/>
      <c r="L2" s="265"/>
      <c r="M2" s="265"/>
      <c r="N2" s="265"/>
      <c r="O2" s="266"/>
    </row>
    <row r="3" spans="1:15" ht="50.25" customHeight="1" x14ac:dyDescent="0.25">
      <c r="A3" s="267" t="s">
        <v>297</v>
      </c>
      <c r="B3" s="268"/>
      <c r="C3" s="269"/>
      <c r="D3" s="270" t="s">
        <v>217</v>
      </c>
      <c r="E3" s="271"/>
      <c r="F3" s="174" t="s">
        <v>109</v>
      </c>
      <c r="G3" s="175" t="s">
        <v>216</v>
      </c>
      <c r="H3" s="176">
        <v>20</v>
      </c>
      <c r="I3" s="177">
        <v>4.8</v>
      </c>
      <c r="J3" s="272" t="s">
        <v>7</v>
      </c>
      <c r="K3" s="272"/>
      <c r="L3" s="272"/>
      <c r="M3" s="272"/>
      <c r="N3" s="272"/>
      <c r="O3" s="273"/>
    </row>
    <row r="4" spans="1:15" ht="15.75" x14ac:dyDescent="0.25">
      <c r="A4" s="302" t="s">
        <v>8</v>
      </c>
      <c r="B4" s="336" t="s">
        <v>9</v>
      </c>
      <c r="C4" s="332" t="s">
        <v>10</v>
      </c>
      <c r="D4" s="332" t="s">
        <v>11</v>
      </c>
      <c r="E4" s="274" t="s">
        <v>12</v>
      </c>
      <c r="F4" s="274" t="s">
        <v>13</v>
      </c>
      <c r="G4" s="274" t="s">
        <v>14</v>
      </c>
      <c r="H4" s="292" t="s">
        <v>15</v>
      </c>
      <c r="I4" s="293"/>
      <c r="J4" s="293"/>
      <c r="K4" s="294"/>
      <c r="L4" s="295" t="s">
        <v>16</v>
      </c>
      <c r="M4" s="295"/>
      <c r="N4" s="295"/>
      <c r="O4" s="296" t="s">
        <v>17</v>
      </c>
    </row>
    <row r="5" spans="1:15" ht="54" x14ac:dyDescent="0.25">
      <c r="A5" s="303"/>
      <c r="B5" s="337"/>
      <c r="C5" s="332"/>
      <c r="D5" s="332"/>
      <c r="E5" s="274"/>
      <c r="F5" s="274"/>
      <c r="G5" s="274"/>
      <c r="H5" s="169" t="s">
        <v>18</v>
      </c>
      <c r="I5" s="169" t="s">
        <v>19</v>
      </c>
      <c r="J5" s="169" t="s">
        <v>20</v>
      </c>
      <c r="K5" s="168" t="s">
        <v>21</v>
      </c>
      <c r="L5" s="178" t="s">
        <v>22</v>
      </c>
      <c r="M5" s="169" t="s">
        <v>18</v>
      </c>
      <c r="N5" s="264" t="s">
        <v>19</v>
      </c>
      <c r="O5" s="296"/>
    </row>
    <row r="6" spans="1:15" ht="15.75" x14ac:dyDescent="0.25">
      <c r="A6" s="47">
        <v>1</v>
      </c>
      <c r="B6" s="182" t="s">
        <v>107</v>
      </c>
      <c r="C6" s="181" t="s">
        <v>55</v>
      </c>
      <c r="D6" s="181" t="s">
        <v>74</v>
      </c>
      <c r="E6" s="49">
        <v>1</v>
      </c>
      <c r="F6" s="50">
        <v>44896</v>
      </c>
      <c r="G6" s="50">
        <v>45260</v>
      </c>
      <c r="H6" s="21">
        <v>630</v>
      </c>
      <c r="I6" s="21">
        <v>96</v>
      </c>
      <c r="J6" s="21"/>
      <c r="K6" s="45">
        <v>726</v>
      </c>
      <c r="L6" s="158">
        <v>1</v>
      </c>
      <c r="M6" s="21"/>
      <c r="N6" s="21">
        <v>38.4</v>
      </c>
      <c r="O6" s="166">
        <v>687.6</v>
      </c>
    </row>
    <row r="7" spans="1:15" ht="15.75" x14ac:dyDescent="0.25">
      <c r="A7" s="47">
        <v>2</v>
      </c>
      <c r="B7" s="182" t="s">
        <v>266</v>
      </c>
      <c r="C7" s="181" t="s">
        <v>55</v>
      </c>
      <c r="D7" s="181" t="s">
        <v>267</v>
      </c>
      <c r="E7" s="49">
        <v>2</v>
      </c>
      <c r="F7" s="50">
        <v>45201</v>
      </c>
      <c r="G7" s="50">
        <v>45567</v>
      </c>
      <c r="H7" s="21">
        <v>609</v>
      </c>
      <c r="I7" s="21">
        <v>96</v>
      </c>
      <c r="J7" s="21"/>
      <c r="K7" s="45">
        <v>705</v>
      </c>
      <c r="L7" s="158"/>
      <c r="M7" s="21"/>
      <c r="N7" s="21"/>
      <c r="O7" s="166">
        <f>SUM(H7+I7)</f>
        <v>705</v>
      </c>
    </row>
    <row r="8" spans="1:15" ht="15.75" x14ac:dyDescent="0.25">
      <c r="A8" s="47">
        <v>3</v>
      </c>
      <c r="B8" s="182" t="s">
        <v>270</v>
      </c>
      <c r="C8" s="181" t="s">
        <v>55</v>
      </c>
      <c r="D8" s="181" t="s">
        <v>145</v>
      </c>
      <c r="E8" s="49">
        <v>2</v>
      </c>
      <c r="F8" s="50">
        <v>45201</v>
      </c>
      <c r="G8" s="50">
        <v>45567</v>
      </c>
      <c r="H8" s="21">
        <v>609</v>
      </c>
      <c r="I8" s="21">
        <v>96</v>
      </c>
      <c r="J8" s="21"/>
      <c r="K8" s="45">
        <v>705</v>
      </c>
      <c r="L8" s="158"/>
      <c r="M8" s="21"/>
      <c r="N8" s="21"/>
      <c r="O8" s="166">
        <f>SUM(H8+I8)</f>
        <v>705</v>
      </c>
    </row>
    <row r="9" spans="1:15" ht="15.75" x14ac:dyDescent="0.25">
      <c r="A9" s="47">
        <v>4</v>
      </c>
      <c r="B9" s="182" t="s">
        <v>272</v>
      </c>
      <c r="C9" s="181" t="s">
        <v>55</v>
      </c>
      <c r="D9" s="181" t="s">
        <v>273</v>
      </c>
      <c r="E9" s="49">
        <v>2</v>
      </c>
      <c r="F9" s="50">
        <v>45201</v>
      </c>
      <c r="G9" s="50">
        <v>45567</v>
      </c>
      <c r="H9" s="21">
        <v>609</v>
      </c>
      <c r="I9" s="21">
        <v>96</v>
      </c>
      <c r="J9" s="21"/>
      <c r="K9" s="45">
        <v>705</v>
      </c>
      <c r="L9" s="158"/>
      <c r="M9" s="21"/>
      <c r="N9" s="21"/>
      <c r="O9" s="166">
        <f>SUM(H9+I9)</f>
        <v>705</v>
      </c>
    </row>
    <row r="10" spans="1:15" ht="15.75" x14ac:dyDescent="0.25">
      <c r="A10" s="47">
        <v>5</v>
      </c>
      <c r="B10" s="182" t="s">
        <v>271</v>
      </c>
      <c r="C10" s="181" t="s">
        <v>55</v>
      </c>
      <c r="D10" s="181" t="s">
        <v>148</v>
      </c>
      <c r="E10" s="49">
        <v>2</v>
      </c>
      <c r="F10" s="50">
        <v>45200</v>
      </c>
      <c r="G10" s="50">
        <v>45473</v>
      </c>
      <c r="H10" s="21">
        <v>630</v>
      </c>
      <c r="I10" s="21">
        <v>96</v>
      </c>
      <c r="J10" s="21"/>
      <c r="K10" s="45">
        <v>726</v>
      </c>
      <c r="L10" s="158"/>
      <c r="M10" s="21"/>
      <c r="N10" s="21"/>
      <c r="O10" s="166">
        <f>SUM(H10+I10)</f>
        <v>726</v>
      </c>
    </row>
    <row r="11" spans="1:15" ht="15.75" x14ac:dyDescent="0.25">
      <c r="A11" s="47">
        <v>6</v>
      </c>
      <c r="B11" s="184" t="s">
        <v>147</v>
      </c>
      <c r="C11" s="184" t="s">
        <v>84</v>
      </c>
      <c r="D11" s="184" t="s">
        <v>148</v>
      </c>
      <c r="E11" s="49">
        <v>1</v>
      </c>
      <c r="F11" s="53" t="s">
        <v>124</v>
      </c>
      <c r="G11" s="54">
        <v>45391</v>
      </c>
      <c r="H11" s="21">
        <v>630</v>
      </c>
      <c r="I11" s="21">
        <v>96</v>
      </c>
      <c r="J11" s="21"/>
      <c r="K11" s="45">
        <v>726</v>
      </c>
      <c r="L11" s="55" t="s">
        <v>286</v>
      </c>
      <c r="M11" s="25">
        <v>42</v>
      </c>
      <c r="N11" s="25">
        <v>9.6</v>
      </c>
      <c r="O11" s="166">
        <v>674.4</v>
      </c>
    </row>
    <row r="12" spans="1:15" ht="15.75" x14ac:dyDescent="0.25">
      <c r="A12" s="47">
        <v>7</v>
      </c>
      <c r="B12" s="184" t="s">
        <v>275</v>
      </c>
      <c r="C12" s="184" t="s">
        <v>84</v>
      </c>
      <c r="D12" s="184" t="s">
        <v>274</v>
      </c>
      <c r="E12" s="49">
        <v>2</v>
      </c>
      <c r="F12" s="53" t="s">
        <v>237</v>
      </c>
      <c r="G12" s="54">
        <v>45567</v>
      </c>
      <c r="H12" s="21">
        <v>609</v>
      </c>
      <c r="I12" s="21">
        <v>96</v>
      </c>
      <c r="J12" s="21"/>
      <c r="K12" s="45">
        <v>705</v>
      </c>
      <c r="L12" s="55"/>
      <c r="M12" s="25"/>
      <c r="N12" s="25"/>
      <c r="O12" s="166">
        <f>SUM(H12+I12)</f>
        <v>705</v>
      </c>
    </row>
    <row r="13" spans="1:15" ht="15.75" x14ac:dyDescent="0.25">
      <c r="A13" s="47">
        <v>8</v>
      </c>
      <c r="B13" s="184" t="s">
        <v>75</v>
      </c>
      <c r="C13" s="184" t="s">
        <v>84</v>
      </c>
      <c r="D13" s="184" t="s">
        <v>73</v>
      </c>
      <c r="E13" s="49">
        <v>1</v>
      </c>
      <c r="F13" s="53" t="s">
        <v>83</v>
      </c>
      <c r="G13" s="54">
        <v>45016</v>
      </c>
      <c r="H13" s="21">
        <v>630</v>
      </c>
      <c r="I13" s="21">
        <v>96</v>
      </c>
      <c r="J13" s="21"/>
      <c r="K13" s="45">
        <v>726</v>
      </c>
      <c r="L13" s="55"/>
      <c r="M13" s="25"/>
      <c r="N13" s="25"/>
      <c r="O13" s="166">
        <f>SUM(H13+I13)</f>
        <v>726</v>
      </c>
    </row>
    <row r="14" spans="1:15" ht="15.75" x14ac:dyDescent="0.25">
      <c r="A14" s="47">
        <v>9</v>
      </c>
      <c r="B14" s="184" t="s">
        <v>276</v>
      </c>
      <c r="C14" s="184" t="s">
        <v>84</v>
      </c>
      <c r="D14" s="184" t="s">
        <v>277</v>
      </c>
      <c r="E14" s="49">
        <v>2</v>
      </c>
      <c r="F14" s="53" t="s">
        <v>237</v>
      </c>
      <c r="G14" s="54">
        <v>45567</v>
      </c>
      <c r="H14" s="21">
        <v>609</v>
      </c>
      <c r="I14" s="21">
        <v>96</v>
      </c>
      <c r="J14" s="21"/>
      <c r="K14" s="45">
        <v>705</v>
      </c>
      <c r="L14" s="55"/>
      <c r="M14" s="25"/>
      <c r="N14" s="25"/>
      <c r="O14" s="166">
        <f>SUM(H14+I14)</f>
        <v>705</v>
      </c>
    </row>
    <row r="15" spans="1:15" ht="15.75" x14ac:dyDescent="0.25">
      <c r="A15" s="47">
        <v>10</v>
      </c>
      <c r="B15" s="184" t="s">
        <v>284</v>
      </c>
      <c r="C15" s="184" t="s">
        <v>55</v>
      </c>
      <c r="D15" s="184" t="s">
        <v>73</v>
      </c>
      <c r="E15" s="49">
        <v>2</v>
      </c>
      <c r="F15" s="53" t="s">
        <v>237</v>
      </c>
      <c r="G15" s="54">
        <v>45567</v>
      </c>
      <c r="H15" s="21">
        <v>609</v>
      </c>
      <c r="I15" s="21">
        <v>96</v>
      </c>
      <c r="J15" s="21"/>
      <c r="K15" s="45">
        <v>705</v>
      </c>
      <c r="L15" s="55"/>
      <c r="M15" s="25"/>
      <c r="N15" s="25"/>
      <c r="O15" s="166">
        <f>SUM(H15+I15)</f>
        <v>705</v>
      </c>
    </row>
    <row r="16" spans="1:15" ht="15.75" x14ac:dyDescent="0.25">
      <c r="A16" s="47">
        <v>11</v>
      </c>
      <c r="B16" s="184" t="s">
        <v>278</v>
      </c>
      <c r="C16" s="184" t="s">
        <v>84</v>
      </c>
      <c r="D16" s="184" t="s">
        <v>154</v>
      </c>
      <c r="E16" s="49">
        <v>2</v>
      </c>
      <c r="F16" s="53" t="s">
        <v>237</v>
      </c>
      <c r="G16" s="54">
        <v>45567</v>
      </c>
      <c r="H16" s="21">
        <v>609</v>
      </c>
      <c r="I16" s="21">
        <v>96</v>
      </c>
      <c r="J16" s="21"/>
      <c r="K16" s="45">
        <v>705</v>
      </c>
      <c r="L16" s="55"/>
      <c r="M16" s="25"/>
      <c r="N16" s="25"/>
      <c r="O16" s="166">
        <f>SUM(H16+I16)</f>
        <v>705</v>
      </c>
    </row>
    <row r="17" spans="1:15" ht="15.75" x14ac:dyDescent="0.25">
      <c r="A17" s="47">
        <v>12</v>
      </c>
      <c r="B17" s="184" t="s">
        <v>152</v>
      </c>
      <c r="C17" s="184" t="s">
        <v>84</v>
      </c>
      <c r="D17" s="184" t="s">
        <v>142</v>
      </c>
      <c r="E17" s="49">
        <v>1</v>
      </c>
      <c r="F17" s="53" t="s">
        <v>153</v>
      </c>
      <c r="G17" s="54">
        <v>45394</v>
      </c>
      <c r="H17" s="21">
        <v>630</v>
      </c>
      <c r="I17" s="21">
        <v>96</v>
      </c>
      <c r="J17" s="21"/>
      <c r="K17" s="45">
        <v>726</v>
      </c>
      <c r="L17" s="55" t="s">
        <v>285</v>
      </c>
      <c r="M17" s="25">
        <v>21</v>
      </c>
      <c r="N17" s="25">
        <v>4.8</v>
      </c>
      <c r="O17" s="166">
        <v>700.2</v>
      </c>
    </row>
    <row r="18" spans="1:15" ht="15.75" x14ac:dyDescent="0.25">
      <c r="A18" s="47">
        <v>13</v>
      </c>
      <c r="B18" s="184" t="s">
        <v>150</v>
      </c>
      <c r="C18" s="184" t="s">
        <v>55</v>
      </c>
      <c r="D18" s="184" t="s">
        <v>151</v>
      </c>
      <c r="E18" s="49">
        <v>1</v>
      </c>
      <c r="F18" s="53" t="s">
        <v>124</v>
      </c>
      <c r="G18" s="54">
        <v>45391</v>
      </c>
      <c r="H18" s="21">
        <v>630</v>
      </c>
      <c r="I18" s="21">
        <v>96</v>
      </c>
      <c r="J18" s="21"/>
      <c r="K18" s="45">
        <v>726</v>
      </c>
      <c r="L18" s="154"/>
      <c r="M18" s="25"/>
      <c r="N18" s="25"/>
      <c r="O18" s="166">
        <f t="shared" ref="O18:O32" si="0">SUM(H18+I18)</f>
        <v>726</v>
      </c>
    </row>
    <row r="19" spans="1:15" ht="15.75" x14ac:dyDescent="0.25">
      <c r="A19" s="47">
        <v>14</v>
      </c>
      <c r="B19" s="184" t="s">
        <v>185</v>
      </c>
      <c r="C19" s="184" t="s">
        <v>84</v>
      </c>
      <c r="D19" s="184" t="s">
        <v>65</v>
      </c>
      <c r="E19" s="49">
        <v>1</v>
      </c>
      <c r="F19" s="53" t="s">
        <v>178</v>
      </c>
      <c r="G19" s="54"/>
      <c r="H19" s="21">
        <v>630</v>
      </c>
      <c r="I19" s="21">
        <v>96</v>
      </c>
      <c r="J19" s="21"/>
      <c r="K19" s="45">
        <v>726</v>
      </c>
      <c r="L19" s="154"/>
      <c r="M19" s="25"/>
      <c r="N19" s="25"/>
      <c r="O19" s="166">
        <f t="shared" si="0"/>
        <v>726</v>
      </c>
    </row>
    <row r="20" spans="1:15" ht="15.75" x14ac:dyDescent="0.25">
      <c r="A20" s="47">
        <v>15</v>
      </c>
      <c r="B20" s="184" t="s">
        <v>108</v>
      </c>
      <c r="C20" s="184" t="s">
        <v>55</v>
      </c>
      <c r="D20" s="184" t="s">
        <v>74</v>
      </c>
      <c r="E20" s="49">
        <v>1</v>
      </c>
      <c r="F20" s="53" t="s">
        <v>106</v>
      </c>
      <c r="G20" s="54">
        <v>45260</v>
      </c>
      <c r="H20" s="21">
        <v>630</v>
      </c>
      <c r="I20" s="21">
        <v>96</v>
      </c>
      <c r="J20" s="21"/>
      <c r="K20" s="45">
        <v>726</v>
      </c>
      <c r="L20" s="157"/>
      <c r="M20" s="46"/>
      <c r="N20" s="46"/>
      <c r="O20" s="166">
        <f t="shared" si="0"/>
        <v>726</v>
      </c>
    </row>
    <row r="21" spans="1:15" ht="15.75" x14ac:dyDescent="0.25">
      <c r="A21" s="47">
        <v>16</v>
      </c>
      <c r="B21" s="184" t="s">
        <v>177</v>
      </c>
      <c r="C21" s="184" t="s">
        <v>186</v>
      </c>
      <c r="D21" s="184" t="s">
        <v>65</v>
      </c>
      <c r="E21" s="49">
        <v>1</v>
      </c>
      <c r="F21" s="53" t="s">
        <v>178</v>
      </c>
      <c r="G21" s="54">
        <v>45475</v>
      </c>
      <c r="H21" s="21">
        <v>630</v>
      </c>
      <c r="I21" s="21">
        <v>96</v>
      </c>
      <c r="J21" s="21"/>
      <c r="K21" s="45">
        <v>726</v>
      </c>
      <c r="L21" s="154"/>
      <c r="M21" s="25"/>
      <c r="N21" s="25"/>
      <c r="O21" s="166">
        <f t="shared" si="0"/>
        <v>726</v>
      </c>
    </row>
    <row r="22" spans="1:15" ht="15.75" x14ac:dyDescent="0.25">
      <c r="A22" s="47">
        <v>17</v>
      </c>
      <c r="B22" s="184" t="s">
        <v>143</v>
      </c>
      <c r="C22" s="184" t="s">
        <v>84</v>
      </c>
      <c r="D22" s="184" t="s">
        <v>146</v>
      </c>
      <c r="E22" s="49">
        <v>1</v>
      </c>
      <c r="F22" s="53" t="s">
        <v>124</v>
      </c>
      <c r="G22" s="54">
        <v>45391</v>
      </c>
      <c r="H22" s="21">
        <v>630</v>
      </c>
      <c r="I22" s="21">
        <v>96</v>
      </c>
      <c r="J22" s="21"/>
      <c r="K22" s="45">
        <v>726</v>
      </c>
      <c r="L22" s="154"/>
      <c r="M22" s="25"/>
      <c r="N22" s="25"/>
      <c r="O22" s="166">
        <f t="shared" si="0"/>
        <v>726</v>
      </c>
    </row>
    <row r="23" spans="1:15" ht="15.75" x14ac:dyDescent="0.25">
      <c r="A23" s="47">
        <v>18</v>
      </c>
      <c r="B23" s="184" t="s">
        <v>279</v>
      </c>
      <c r="C23" s="184" t="s">
        <v>84</v>
      </c>
      <c r="D23" s="184" t="s">
        <v>145</v>
      </c>
      <c r="E23" s="49">
        <v>2</v>
      </c>
      <c r="F23" s="53" t="s">
        <v>237</v>
      </c>
      <c r="G23" s="54">
        <v>45567</v>
      </c>
      <c r="H23" s="21">
        <v>609</v>
      </c>
      <c r="I23" s="21">
        <v>96</v>
      </c>
      <c r="J23" s="21"/>
      <c r="K23" s="45">
        <v>705</v>
      </c>
      <c r="L23" s="154"/>
      <c r="M23" s="25"/>
      <c r="N23" s="25"/>
      <c r="O23" s="166">
        <f>SUM(H23+I23)</f>
        <v>705</v>
      </c>
    </row>
    <row r="24" spans="1:15" ht="15.75" x14ac:dyDescent="0.25">
      <c r="A24" s="47">
        <v>19</v>
      </c>
      <c r="B24" s="184" t="s">
        <v>144</v>
      </c>
      <c r="C24" s="184" t="s">
        <v>84</v>
      </c>
      <c r="D24" s="184" t="s">
        <v>145</v>
      </c>
      <c r="E24" s="49" t="s">
        <v>210</v>
      </c>
      <c r="F24" s="53" t="s">
        <v>124</v>
      </c>
      <c r="G24" s="54">
        <v>45391</v>
      </c>
      <c r="H24" s="21"/>
      <c r="I24" s="21"/>
      <c r="J24" s="21">
        <v>315</v>
      </c>
      <c r="K24" s="45">
        <v>315</v>
      </c>
      <c r="L24" s="154"/>
      <c r="M24" s="25"/>
      <c r="N24" s="25"/>
      <c r="O24" s="166">
        <v>315</v>
      </c>
    </row>
    <row r="25" spans="1:15" ht="15.75" x14ac:dyDescent="0.25">
      <c r="A25" s="47">
        <v>20</v>
      </c>
      <c r="B25" s="184" t="s">
        <v>280</v>
      </c>
      <c r="C25" s="184" t="s">
        <v>55</v>
      </c>
      <c r="D25" s="184" t="s">
        <v>265</v>
      </c>
      <c r="E25" s="49">
        <v>2</v>
      </c>
      <c r="F25" s="53" t="s">
        <v>237</v>
      </c>
      <c r="G25" s="54">
        <v>45269</v>
      </c>
      <c r="H25" s="21">
        <v>609</v>
      </c>
      <c r="I25" s="21">
        <v>96</v>
      </c>
      <c r="J25" s="21"/>
      <c r="K25" s="45">
        <v>705</v>
      </c>
      <c r="L25" s="154"/>
      <c r="M25" s="25"/>
      <c r="N25" s="25"/>
      <c r="O25" s="166">
        <f>SUM(H25+I25)</f>
        <v>705</v>
      </c>
    </row>
    <row r="26" spans="1:15" ht="15.75" x14ac:dyDescent="0.25">
      <c r="A26" s="47">
        <v>21</v>
      </c>
      <c r="B26" s="184" t="s">
        <v>170</v>
      </c>
      <c r="C26" s="184" t="s">
        <v>84</v>
      </c>
      <c r="D26" s="184" t="s">
        <v>171</v>
      </c>
      <c r="E26" s="49" t="s">
        <v>210</v>
      </c>
      <c r="F26" s="53" t="s">
        <v>169</v>
      </c>
      <c r="G26" s="54">
        <v>45820</v>
      </c>
      <c r="H26" s="21"/>
      <c r="I26" s="21"/>
      <c r="J26" s="21">
        <v>210</v>
      </c>
      <c r="K26" s="45">
        <v>210</v>
      </c>
      <c r="L26" s="156"/>
      <c r="M26" s="25"/>
      <c r="N26" s="25"/>
      <c r="O26" s="166">
        <v>210</v>
      </c>
    </row>
    <row r="27" spans="1:15" ht="15.75" x14ac:dyDescent="0.25">
      <c r="A27" s="47">
        <v>22</v>
      </c>
      <c r="B27" s="184" t="s">
        <v>76</v>
      </c>
      <c r="C27" s="184" t="s">
        <v>55</v>
      </c>
      <c r="D27" s="184" t="s">
        <v>74</v>
      </c>
      <c r="E27" s="49">
        <v>1</v>
      </c>
      <c r="F27" s="53" t="s">
        <v>83</v>
      </c>
      <c r="G27" s="54">
        <v>45016</v>
      </c>
      <c r="H27" s="21">
        <v>630</v>
      </c>
      <c r="I27" s="21">
        <v>96</v>
      </c>
      <c r="J27" s="21"/>
      <c r="K27" s="45">
        <v>726</v>
      </c>
      <c r="L27" s="156"/>
      <c r="M27" s="26"/>
      <c r="N27" s="26"/>
      <c r="O27" s="166">
        <f t="shared" si="0"/>
        <v>726</v>
      </c>
    </row>
    <row r="28" spans="1:15" ht="15.75" x14ac:dyDescent="0.25">
      <c r="A28" s="47">
        <v>23</v>
      </c>
      <c r="B28" s="184" t="s">
        <v>281</v>
      </c>
      <c r="C28" s="184" t="s">
        <v>55</v>
      </c>
      <c r="D28" s="184" t="s">
        <v>273</v>
      </c>
      <c r="E28" s="49">
        <v>2</v>
      </c>
      <c r="F28" s="53" t="s">
        <v>237</v>
      </c>
      <c r="G28" s="54">
        <v>45566</v>
      </c>
      <c r="H28" s="21">
        <v>609</v>
      </c>
      <c r="I28" s="21">
        <v>96</v>
      </c>
      <c r="J28" s="21"/>
      <c r="K28" s="45">
        <v>705</v>
      </c>
      <c r="L28" s="154"/>
      <c r="M28" s="25"/>
      <c r="N28" s="25"/>
      <c r="O28" s="166">
        <f>SUM(H28+I28)</f>
        <v>705</v>
      </c>
    </row>
    <row r="29" spans="1:15" ht="15.75" x14ac:dyDescent="0.25">
      <c r="A29" s="47">
        <v>24</v>
      </c>
      <c r="B29" s="184" t="s">
        <v>77</v>
      </c>
      <c r="C29" s="184" t="s">
        <v>55</v>
      </c>
      <c r="D29" s="184" t="s">
        <v>82</v>
      </c>
      <c r="E29" s="49">
        <v>1</v>
      </c>
      <c r="F29" s="53" t="s">
        <v>83</v>
      </c>
      <c r="G29" s="54">
        <v>45016</v>
      </c>
      <c r="H29" s="21">
        <v>630</v>
      </c>
      <c r="I29" s="21">
        <v>96</v>
      </c>
      <c r="J29" s="21"/>
      <c r="K29" s="45">
        <v>726</v>
      </c>
      <c r="L29" s="156"/>
      <c r="M29" s="26"/>
      <c r="N29" s="26"/>
      <c r="O29" s="166">
        <f t="shared" si="0"/>
        <v>726</v>
      </c>
    </row>
    <row r="30" spans="1:15" ht="15.75" x14ac:dyDescent="0.25">
      <c r="A30" s="47">
        <v>25</v>
      </c>
      <c r="B30" s="184" t="s">
        <v>282</v>
      </c>
      <c r="C30" s="184" t="s">
        <v>84</v>
      </c>
      <c r="D30" s="184" t="s">
        <v>277</v>
      </c>
      <c r="E30" s="49">
        <v>2</v>
      </c>
      <c r="F30" s="53" t="s">
        <v>237</v>
      </c>
      <c r="G30" s="54">
        <v>45567</v>
      </c>
      <c r="H30" s="21">
        <v>609</v>
      </c>
      <c r="I30" s="21">
        <v>96</v>
      </c>
      <c r="J30" s="21"/>
      <c r="K30" s="45">
        <v>705</v>
      </c>
      <c r="L30" s="154"/>
      <c r="M30" s="25"/>
      <c r="N30" s="25"/>
      <c r="O30" s="166">
        <f>SUM(H30+I30)</f>
        <v>705</v>
      </c>
    </row>
    <row r="31" spans="1:15" ht="15.75" x14ac:dyDescent="0.25">
      <c r="A31" s="47">
        <v>26</v>
      </c>
      <c r="B31" s="184" t="s">
        <v>283</v>
      </c>
      <c r="C31" s="184" t="s">
        <v>84</v>
      </c>
      <c r="D31" s="184" t="s">
        <v>146</v>
      </c>
      <c r="E31" s="49">
        <v>2</v>
      </c>
      <c r="F31" s="53" t="s">
        <v>237</v>
      </c>
      <c r="G31" s="54">
        <v>45567</v>
      </c>
      <c r="H31" s="21">
        <v>609</v>
      </c>
      <c r="I31" s="21">
        <v>96</v>
      </c>
      <c r="J31" s="21"/>
      <c r="K31" s="45">
        <v>705</v>
      </c>
      <c r="L31" s="154"/>
      <c r="M31" s="25"/>
      <c r="N31" s="25"/>
      <c r="O31" s="166">
        <f>SUM(H31+I31)</f>
        <v>705</v>
      </c>
    </row>
    <row r="32" spans="1:15" ht="15.75" x14ac:dyDescent="0.25">
      <c r="A32" s="47">
        <v>27</v>
      </c>
      <c r="B32" s="184" t="s">
        <v>78</v>
      </c>
      <c r="C32" s="184" t="s">
        <v>55</v>
      </c>
      <c r="D32" s="184" t="s">
        <v>82</v>
      </c>
      <c r="E32" s="49">
        <v>1</v>
      </c>
      <c r="F32" s="53" t="s">
        <v>83</v>
      </c>
      <c r="G32" s="54">
        <v>45016</v>
      </c>
      <c r="H32" s="21">
        <v>630</v>
      </c>
      <c r="I32" s="21">
        <v>96</v>
      </c>
      <c r="J32" s="21"/>
      <c r="K32" s="45">
        <v>726</v>
      </c>
      <c r="L32" s="156"/>
      <c r="M32" s="26"/>
      <c r="N32" s="26"/>
      <c r="O32" s="166">
        <f t="shared" si="0"/>
        <v>726</v>
      </c>
    </row>
    <row r="33" spans="1:15" ht="15.75" x14ac:dyDescent="0.25">
      <c r="A33" s="297" t="s">
        <v>40</v>
      </c>
      <c r="B33" s="298"/>
      <c r="C33" s="298"/>
      <c r="D33" s="298"/>
      <c r="E33" s="298"/>
      <c r="F33" s="298"/>
      <c r="G33" s="298"/>
      <c r="H33" s="38">
        <v>15498</v>
      </c>
      <c r="I33" s="56">
        <v>2400</v>
      </c>
      <c r="J33" s="38">
        <v>525</v>
      </c>
      <c r="K33" s="31">
        <v>18423</v>
      </c>
      <c r="L33" s="57"/>
      <c r="M33" s="38">
        <v>63</v>
      </c>
      <c r="N33" s="58">
        <v>52.8</v>
      </c>
      <c r="O33" s="59">
        <f>SUM(K33-M33-N33)</f>
        <v>18307.2</v>
      </c>
    </row>
    <row r="34" spans="1:15" ht="15.75" x14ac:dyDescent="0.25">
      <c r="A34" s="60"/>
      <c r="B34" s="255"/>
      <c r="C34" s="255"/>
      <c r="D34" s="255"/>
      <c r="E34" s="240"/>
      <c r="F34" s="240"/>
      <c r="G34" s="240"/>
      <c r="H34" s="241"/>
      <c r="I34" s="242"/>
      <c r="J34" s="241"/>
      <c r="K34" s="243"/>
      <c r="L34" s="65"/>
      <c r="M34" s="241"/>
      <c r="N34" s="244"/>
      <c r="O34" s="66"/>
    </row>
    <row r="35" spans="1:15" ht="15.75" x14ac:dyDescent="0.25">
      <c r="A35" s="338" t="s">
        <v>24</v>
      </c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40"/>
    </row>
    <row r="36" spans="1:15" s="18" customFormat="1" ht="54" x14ac:dyDescent="0.2">
      <c r="A36" s="189" t="s">
        <v>8</v>
      </c>
      <c r="B36" s="256" t="s">
        <v>9</v>
      </c>
      <c r="C36" s="256" t="s">
        <v>10</v>
      </c>
      <c r="D36" s="257" t="s">
        <v>11</v>
      </c>
      <c r="E36" s="198" t="s">
        <v>12</v>
      </c>
      <c r="F36" s="198" t="s">
        <v>25</v>
      </c>
      <c r="G36" s="198" t="s">
        <v>26</v>
      </c>
      <c r="H36" s="198" t="s">
        <v>18</v>
      </c>
      <c r="I36" s="198" t="s">
        <v>19</v>
      </c>
      <c r="J36" s="198" t="s">
        <v>27</v>
      </c>
      <c r="K36" s="198" t="s">
        <v>21</v>
      </c>
      <c r="L36" s="191" t="s">
        <v>22</v>
      </c>
      <c r="M36" s="198" t="s">
        <v>23</v>
      </c>
      <c r="N36" s="254" t="s">
        <v>28</v>
      </c>
      <c r="O36" s="199" t="s">
        <v>17</v>
      </c>
    </row>
    <row r="37" spans="1:15" ht="15.75" x14ac:dyDescent="0.25">
      <c r="A37" s="67"/>
      <c r="B37" s="184"/>
      <c r="C37" s="184"/>
      <c r="D37" s="184"/>
      <c r="E37" s="69"/>
      <c r="F37" s="53"/>
      <c r="G37" s="70"/>
      <c r="H37" s="70"/>
      <c r="I37" s="71"/>
      <c r="J37" s="72"/>
      <c r="K37" s="73"/>
      <c r="L37" s="74"/>
      <c r="M37" s="75"/>
      <c r="N37" s="76"/>
      <c r="O37" s="226"/>
    </row>
    <row r="38" spans="1:15" ht="15.75" x14ac:dyDescent="0.25">
      <c r="A38" s="77" t="s">
        <v>29</v>
      </c>
      <c r="B38" s="258"/>
      <c r="C38" s="258"/>
      <c r="D38" s="258"/>
      <c r="E38" s="79"/>
      <c r="F38" s="80"/>
      <c r="G38" s="81"/>
      <c r="H38" s="82"/>
      <c r="I38" s="83"/>
      <c r="J38" s="83"/>
      <c r="K38" s="83"/>
      <c r="L38" s="84" t="s">
        <v>30</v>
      </c>
      <c r="M38" s="83"/>
      <c r="N38" s="85"/>
      <c r="O38" s="114"/>
    </row>
    <row r="39" spans="1:15" ht="15.75" x14ac:dyDescent="0.25">
      <c r="A39" s="86"/>
      <c r="B39" s="259"/>
      <c r="C39" s="259"/>
      <c r="D39" s="259"/>
      <c r="E39" s="246"/>
      <c r="F39" s="245"/>
      <c r="G39" s="245"/>
      <c r="H39" s="245"/>
      <c r="I39" s="245"/>
      <c r="J39" s="245"/>
      <c r="K39" s="245"/>
      <c r="L39" s="245"/>
      <c r="M39" s="245"/>
      <c r="N39" s="247"/>
      <c r="O39" s="229"/>
    </row>
    <row r="40" spans="1:15" ht="15.75" x14ac:dyDescent="0.25">
      <c r="A40" s="284" t="s">
        <v>41</v>
      </c>
      <c r="B40" s="285"/>
      <c r="C40" s="285"/>
      <c r="D40" s="285"/>
      <c r="E40" s="285"/>
      <c r="F40" s="285"/>
      <c r="G40" s="286"/>
      <c r="H40" s="35">
        <v>15498</v>
      </c>
      <c r="I40" s="42">
        <v>2400</v>
      </c>
      <c r="J40" s="36">
        <v>525</v>
      </c>
      <c r="K40" s="135">
        <v>18423</v>
      </c>
      <c r="L40" s="37"/>
      <c r="M40" s="44">
        <v>63</v>
      </c>
      <c r="N40" s="201">
        <v>52.8</v>
      </c>
      <c r="O40" s="248">
        <f>SUM(K40-M40-N40)</f>
        <v>18307.2</v>
      </c>
    </row>
    <row r="41" spans="1:15" ht="15.75" x14ac:dyDescent="0.25">
      <c r="A41" s="89" t="s">
        <v>172</v>
      </c>
      <c r="B41" s="170"/>
      <c r="C41" s="260"/>
      <c r="D41" s="260"/>
      <c r="E41" s="90"/>
      <c r="F41" s="91"/>
      <c r="G41" s="92"/>
      <c r="H41" s="290" t="s">
        <v>39</v>
      </c>
      <c r="I41" s="291"/>
      <c r="J41" s="291"/>
      <c r="K41" s="291"/>
      <c r="L41" s="291"/>
      <c r="M41" s="291"/>
      <c r="N41" s="291"/>
      <c r="O41" s="249">
        <v>30</v>
      </c>
    </row>
    <row r="42" spans="1:15" ht="16.5" thickBot="1" x14ac:dyDescent="0.3">
      <c r="A42" s="7"/>
      <c r="B42" s="261"/>
      <c r="C42" s="261"/>
      <c r="D42" s="261"/>
      <c r="E42" s="251"/>
      <c r="F42" s="250"/>
      <c r="G42" s="250"/>
      <c r="H42" s="280" t="s">
        <v>38</v>
      </c>
      <c r="I42" s="281"/>
      <c r="J42" s="281"/>
      <c r="K42" s="281"/>
      <c r="L42" s="281"/>
      <c r="M42" s="281"/>
      <c r="N42" s="281"/>
      <c r="O42" s="252">
        <v>810</v>
      </c>
    </row>
    <row r="43" spans="1:15" ht="16.5" thickBot="1" x14ac:dyDescent="0.3">
      <c r="A43" s="94"/>
      <c r="B43" s="262"/>
      <c r="C43" s="262"/>
      <c r="D43" s="262"/>
      <c r="E43" s="96"/>
      <c r="F43" s="95"/>
      <c r="G43" s="95"/>
      <c r="H43" s="282" t="s">
        <v>37</v>
      </c>
      <c r="I43" s="283"/>
      <c r="J43" s="283"/>
      <c r="K43" s="283"/>
      <c r="L43" s="283"/>
      <c r="M43" s="283"/>
      <c r="N43" s="283"/>
      <c r="O43" s="253">
        <f>SUM(O40+O42)</f>
        <v>19117.2</v>
      </c>
    </row>
    <row r="44" spans="1:15" ht="15.75" x14ac:dyDescent="0.25">
      <c r="A44" s="10"/>
      <c r="B44" s="9"/>
      <c r="C44" s="9"/>
      <c r="D44" s="9"/>
      <c r="E44" s="8"/>
      <c r="F44" s="10"/>
      <c r="G44" s="10"/>
      <c r="H44" s="10"/>
      <c r="I44" s="10"/>
      <c r="J44" s="10"/>
      <c r="K44" s="10"/>
      <c r="L44" s="10"/>
      <c r="M44" s="10"/>
      <c r="N44" s="87"/>
      <c r="O44" s="11"/>
    </row>
    <row r="45" spans="1:15" ht="15.75" x14ac:dyDescent="0.25">
      <c r="A45" s="10"/>
      <c r="B45" s="9"/>
      <c r="C45" s="9"/>
      <c r="D45" s="9"/>
      <c r="E45" s="8"/>
      <c r="F45" s="10"/>
      <c r="G45" s="10"/>
      <c r="H45" s="10"/>
      <c r="I45" s="10"/>
      <c r="J45" s="10"/>
      <c r="K45" s="10"/>
      <c r="L45" s="10"/>
      <c r="M45" s="10"/>
      <c r="N45" s="87"/>
      <c r="O45" s="11"/>
    </row>
    <row r="46" spans="1:15" ht="15.75" x14ac:dyDescent="0.25">
      <c r="A46" s="10"/>
      <c r="B46" s="9"/>
      <c r="C46" s="9"/>
      <c r="D46" s="9"/>
      <c r="E46" s="8"/>
      <c r="F46" s="10"/>
      <c r="G46" s="10"/>
      <c r="H46" s="10"/>
      <c r="I46" s="10"/>
      <c r="J46" s="10"/>
      <c r="K46" s="10"/>
      <c r="L46" s="10"/>
      <c r="M46" s="10"/>
      <c r="N46" s="87"/>
      <c r="O46" s="11"/>
    </row>
    <row r="47" spans="1:15" x14ac:dyDescent="0.25">
      <c r="A47" s="2"/>
      <c r="B47" s="17"/>
      <c r="C47" s="17"/>
      <c r="D47" s="17"/>
      <c r="E47" s="1"/>
      <c r="F47" s="2"/>
      <c r="G47" s="2"/>
      <c r="H47" s="2"/>
      <c r="I47" s="2"/>
      <c r="J47" s="2"/>
      <c r="K47" s="2"/>
      <c r="L47" s="2"/>
      <c r="M47" s="5"/>
      <c r="N47" s="13"/>
      <c r="O47" s="3"/>
    </row>
    <row r="48" spans="1:15" x14ac:dyDescent="0.25">
      <c r="A48" s="2"/>
      <c r="B48" s="17"/>
      <c r="C48" s="17"/>
      <c r="D48" s="17"/>
      <c r="E48" s="1"/>
      <c r="F48" s="2"/>
      <c r="G48" s="2"/>
      <c r="H48" s="2"/>
      <c r="I48" s="2"/>
      <c r="J48" s="2"/>
      <c r="K48" s="2"/>
      <c r="L48" s="2"/>
      <c r="M48" s="5"/>
      <c r="N48" s="13"/>
      <c r="O48" s="3"/>
    </row>
    <row r="49" spans="1:15" x14ac:dyDescent="0.25">
      <c r="A49" s="2"/>
      <c r="B49" s="17"/>
      <c r="C49" s="17"/>
      <c r="D49" s="17"/>
      <c r="E49" s="1"/>
      <c r="F49" s="2"/>
      <c r="G49" s="2"/>
      <c r="H49" s="2"/>
      <c r="I49" s="2"/>
      <c r="J49" s="2"/>
      <c r="K49" s="2"/>
      <c r="L49" s="2"/>
      <c r="M49" s="5"/>
      <c r="N49" s="13"/>
      <c r="O49" s="3"/>
    </row>
    <row r="50" spans="1:15" x14ac:dyDescent="0.25">
      <c r="A50" s="2"/>
      <c r="B50" s="17"/>
      <c r="C50" s="17"/>
      <c r="D50" s="17"/>
      <c r="E50" s="1"/>
      <c r="F50" s="2"/>
      <c r="G50" s="2"/>
      <c r="H50" s="2"/>
      <c r="I50" s="2"/>
      <c r="J50" s="2"/>
      <c r="K50" s="2"/>
      <c r="L50" s="2"/>
      <c r="M50" s="5"/>
      <c r="N50" s="13"/>
      <c r="O50" s="2"/>
    </row>
    <row r="51" spans="1:15" x14ac:dyDescent="0.25">
      <c r="A51" s="2"/>
      <c r="B51" s="17"/>
      <c r="C51" s="17"/>
      <c r="D51" s="17"/>
      <c r="E51" s="1"/>
      <c r="F51" s="2"/>
      <c r="G51" s="2"/>
      <c r="H51" s="2"/>
      <c r="I51" s="2"/>
      <c r="J51" s="2"/>
      <c r="K51" s="2"/>
      <c r="L51" s="2"/>
      <c r="M51" s="2"/>
      <c r="N51" s="13"/>
      <c r="O51" s="2"/>
    </row>
    <row r="52" spans="1:15" x14ac:dyDescent="0.25">
      <c r="A52" s="2"/>
      <c r="B52" s="17"/>
      <c r="C52" s="17"/>
      <c r="D52" s="17"/>
      <c r="E52" s="1"/>
      <c r="F52" s="2"/>
      <c r="G52" s="2"/>
      <c r="H52" s="2"/>
      <c r="I52" s="2"/>
      <c r="J52" s="2"/>
      <c r="K52" s="2"/>
      <c r="L52" s="2"/>
      <c r="M52" s="2"/>
      <c r="N52" s="13"/>
      <c r="O52" s="2"/>
    </row>
    <row r="53" spans="1:15" x14ac:dyDescent="0.25">
      <c r="A53" s="2"/>
      <c r="B53" s="17"/>
      <c r="C53" s="17"/>
      <c r="D53" s="17"/>
      <c r="E53" s="1"/>
      <c r="F53" s="2"/>
      <c r="G53" s="2"/>
      <c r="H53" s="2"/>
      <c r="I53" s="2"/>
      <c r="J53" s="2"/>
      <c r="K53" s="2"/>
      <c r="L53" s="2"/>
      <c r="M53" s="2"/>
      <c r="N53" s="13"/>
      <c r="O53" s="2"/>
    </row>
    <row r="54" spans="1:15" x14ac:dyDescent="0.25">
      <c r="A54" s="2"/>
      <c r="B54" s="17"/>
      <c r="C54" s="17"/>
      <c r="D54" s="17"/>
      <c r="E54" s="1"/>
      <c r="F54" s="2"/>
      <c r="G54" s="2"/>
      <c r="H54" s="2"/>
      <c r="I54" s="2"/>
      <c r="J54" s="2"/>
      <c r="K54" s="2"/>
      <c r="L54" s="2"/>
      <c r="M54" s="2"/>
      <c r="N54" s="13"/>
      <c r="O54" s="2"/>
    </row>
    <row r="55" spans="1:15" x14ac:dyDescent="0.25">
      <c r="A55" s="2"/>
      <c r="B55" s="17"/>
      <c r="C55" s="17"/>
      <c r="D55" s="17"/>
      <c r="E55" s="1"/>
      <c r="F55" s="2"/>
      <c r="G55" s="2"/>
      <c r="H55" s="2"/>
      <c r="I55" s="2"/>
      <c r="J55" s="2"/>
      <c r="K55" s="2"/>
      <c r="L55" s="2"/>
      <c r="M55" s="2"/>
      <c r="N55" s="13"/>
      <c r="O55" s="2"/>
    </row>
    <row r="56" spans="1:15" x14ac:dyDescent="0.25">
      <c r="A56" s="2"/>
      <c r="B56" s="17"/>
      <c r="C56" s="17"/>
      <c r="D56" s="17"/>
      <c r="E56" s="1"/>
      <c r="F56" s="2"/>
      <c r="G56" s="2"/>
      <c r="H56" s="2"/>
      <c r="I56" s="2"/>
      <c r="J56" s="2"/>
      <c r="K56" s="2"/>
      <c r="L56" s="2"/>
      <c r="M56" s="2"/>
      <c r="N56" s="13"/>
      <c r="O56" s="2"/>
    </row>
    <row r="57" spans="1:15" x14ac:dyDescent="0.25">
      <c r="E57" s="6"/>
    </row>
    <row r="58" spans="1:15" x14ac:dyDescent="0.25">
      <c r="E58" s="6"/>
    </row>
    <row r="59" spans="1:15" x14ac:dyDescent="0.25">
      <c r="E59" s="6"/>
    </row>
    <row r="60" spans="1:15" x14ac:dyDescent="0.25">
      <c r="E60" s="6"/>
    </row>
    <row r="61" spans="1:15" x14ac:dyDescent="0.25">
      <c r="E61" s="6"/>
    </row>
    <row r="62" spans="1:15" x14ac:dyDescent="0.25">
      <c r="E62" s="6"/>
    </row>
  </sheetData>
  <mergeCells count="23">
    <mergeCell ref="A1:O1"/>
    <mergeCell ref="A2:C2"/>
    <mergeCell ref="D2:E2"/>
    <mergeCell ref="J2:O2"/>
    <mergeCell ref="A3:C3"/>
    <mergeCell ref="D3:E3"/>
    <mergeCell ref="J3:O3"/>
    <mergeCell ref="O4:O5"/>
    <mergeCell ref="A33:G33"/>
    <mergeCell ref="A35:O35"/>
    <mergeCell ref="A4:A5"/>
    <mergeCell ref="B4:B5"/>
    <mergeCell ref="C4:C5"/>
    <mergeCell ref="D4:D5"/>
    <mergeCell ref="E4:E5"/>
    <mergeCell ref="F4:F5"/>
    <mergeCell ref="A40:G40"/>
    <mergeCell ref="H41:N41"/>
    <mergeCell ref="H42:N42"/>
    <mergeCell ref="H43:N43"/>
    <mergeCell ref="G4:G5"/>
    <mergeCell ref="H4:K4"/>
    <mergeCell ref="L4:N4"/>
  </mergeCells>
  <phoneticPr fontId="13" type="noConversion"/>
  <pageMargins left="0.31496062992125984" right="0.31496062992125984" top="0.39370078740157483" bottom="0.39370078740157483" header="0.31496062992125984" footer="0.31496062992125984"/>
  <pageSetup paperSize="9" scale="48" orientation="landscape" r:id="rId1"/>
  <ignoredErrors>
    <ignoredError sqref="L17 L1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Filial 12-PRMB </vt:lpstr>
      <vt:lpstr>Filial 14</vt:lpstr>
      <vt:lpstr>Filial 15</vt:lpstr>
      <vt:lpstr>Filial 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cgmrb</cp:lastModifiedBy>
  <cp:lastPrinted>2023-11-06T15:15:21Z</cp:lastPrinted>
  <dcterms:created xsi:type="dcterms:W3CDTF">2017-01-27T13:50:12Z</dcterms:created>
  <dcterms:modified xsi:type="dcterms:W3CDTF">2023-12-14T23:35:24Z</dcterms:modified>
</cp:coreProperties>
</file>