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 tabRatio="864"/>
  </bookViews>
  <sheets>
    <sheet name="FMHIS LICITAÇÕES SET 2018" sheetId="1" r:id="rId1"/>
  </sheets>
  <calcPr calcId="145621" calcMode="autoNoTable" iterate="1"/>
</workbook>
</file>

<file path=xl/calcChain.xml><?xml version="1.0" encoding="utf-8"?>
<calcChain xmlns="http://schemas.openxmlformats.org/spreadsheetml/2006/main">
  <c r="AO42" i="1" l="1"/>
  <c r="AN42" i="1"/>
  <c r="AM42" i="1"/>
  <c r="AK42" i="1"/>
  <c r="AL42" i="1"/>
  <c r="AJ42" i="1"/>
  <c r="AI42" i="1"/>
  <c r="AH42" i="1"/>
  <c r="AE42" i="1"/>
  <c r="AD42" i="1"/>
  <c r="L42" i="1"/>
  <c r="AN41" i="1" l="1"/>
  <c r="AO41" i="1" l="1"/>
  <c r="AI30" i="1" l="1"/>
  <c r="AI19" i="1"/>
  <c r="AJ19" i="1" l="1"/>
  <c r="AL19" i="1"/>
  <c r="AK30" i="1"/>
  <c r="AL30" i="1"/>
  <c r="AM30" i="1"/>
  <c r="AO30" i="1" l="1"/>
  <c r="AO19" i="1"/>
</calcChain>
</file>

<file path=xl/sharedStrings.xml><?xml version="1.0" encoding="utf-8"?>
<sst xmlns="http://schemas.openxmlformats.org/spreadsheetml/2006/main" count="258" uniqueCount="179">
  <si>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</si>
  <si>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</si>
  <si>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</si>
  <si>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</si>
  <si>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</si>
  <si>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</si>
  <si>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</si>
  <si>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</si>
  <si>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</si>
  <si>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</si>
  <si>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</si>
  <si>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</si>
  <si>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</si>
  <si>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</si>
  <si>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</si>
  <si>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</si>
  <si>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</si>
  <si>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</si>
  <si>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</si>
  <si>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</si>
  <si>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</si>
  <si>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</si>
  <si>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</si>
  <si>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</si>
  <si>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</si>
  <si>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</si>
  <si>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</si>
  <si>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</si>
  <si>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</si>
  <si>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</si>
  <si>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</si>
  <si>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</si>
  <si>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</si>
  <si>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</si>
  <si>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</si>
  <si>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</si>
  <si>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</si>
  <si>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</si>
  <si>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</si>
  <si>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</si>
  <si>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</si>
  <si>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</si>
  <si>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</si>
  <si>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</si>
  <si>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</si>
  <si>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</si>
  <si>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</si>
  <si>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</si>
  <si>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</si>
  <si>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</si>
  <si>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</si>
  <si>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</si>
  <si>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</si>
  <si>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</si>
  <si>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</si>
  <si>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</si>
  <si>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</si>
  <si>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</si>
  <si>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</si>
  <si>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</si>
  <si>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</si>
  <si>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</si>
  <si>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</si>
  <si>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</si>
  <si>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</si>
  <si>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</si>
  <si>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</si>
  <si>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</si>
  <si>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</si>
  <si>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</si>
  <si>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</si>
  <si>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</si>
  <si>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</si>
  <si>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</si>
  <si>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(ak)</t>
  </si>
  <si>
    <t>(al)</t>
  </si>
  <si>
    <t>(am)</t>
  </si>
  <si>
    <t>(an)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</si>
  <si>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</si>
  <si>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</si>
  <si>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</si>
  <si>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</si>
  <si>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</si>
  <si>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</si>
  <si>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</si>
  <si>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</si>
  <si>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</si>
  <si>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</si>
  <si>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</si>
  <si>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</si>
  <si>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</si>
  <si>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</si>
  <si>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</si>
  <si>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</si>
  <si>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</si>
  <si>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</si>
  <si>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</si>
  <si>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</si>
  <si>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</si>
  <si>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</si>
  <si>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</si>
  <si>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</si>
  <si>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</si>
  <si>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</si>
  <si>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</si>
  <si>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</si>
  <si>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</si>
  <si>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</si>
  <si>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</si>
  <si>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</si>
  <si>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</si>
  <si>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</si>
  <si>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</si>
  <si>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</si>
  <si>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</si>
  <si>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</si>
  <si>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</si>
  <si>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</si>
  <si>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</si>
  <si>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</si>
  <si>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</si>
  <si>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</si>
  <si>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</si>
  <si>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</si>
  <si>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</si>
  <si>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</si>
  <si>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</si>
  <si>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</si>
  <si>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</si>
  <si>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</si>
  <si>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</si>
  <si>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</si>
  <si>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</si>
  <si>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</si>
  <si>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</si>
  <si>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</si>
  <si>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</si>
  <si>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</si>
  <si>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</si>
  <si>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7º</t>
  </si>
  <si>
    <t>8º</t>
  </si>
  <si>
    <t xml:space="preserve"> Executado no Exercício 2017</t>
  </si>
  <si>
    <t>(ag)</t>
  </si>
  <si>
    <t>9º</t>
  </si>
  <si>
    <t>PRESTAÇÃO DE CONTAS MENSAL - EXERCÍCIO 2018</t>
  </si>
  <si>
    <t>(t)</t>
  </si>
  <si>
    <t>(ae)</t>
  </si>
  <si>
    <t>Prazo</t>
  </si>
  <si>
    <t>Apostilamento</t>
  </si>
  <si>
    <t>Art. 57 - LF nº 8.666/93</t>
  </si>
  <si>
    <t>Art. 65, caput e §§ 1º a 6º - LF nº 8.666/93</t>
  </si>
  <si>
    <t>Art. 65, § 8º - LF nº 8.666/93</t>
  </si>
  <si>
    <t>Data da concessão do reajuste</t>
  </si>
  <si>
    <t>% de reajuste</t>
  </si>
  <si>
    <t>Valor do reajuste</t>
  </si>
  <si>
    <t>(af)</t>
  </si>
  <si>
    <t>(ai) = (k) - (ae) + (ad) + (ah)</t>
  </si>
  <si>
    <t xml:space="preserve"> Executado no Exercício 2018</t>
  </si>
  <si>
    <t>(ao) = (aj)+(ak)+(al)+(am)+(an)</t>
  </si>
  <si>
    <t>(bf)</t>
  </si>
  <si>
    <t>(bg)</t>
  </si>
  <si>
    <t>(bh)</t>
  </si>
  <si>
    <t>(bi)</t>
  </si>
  <si>
    <t>(bj)</t>
  </si>
  <si>
    <t>(bk)</t>
  </si>
  <si>
    <t>(bl)</t>
  </si>
  <si>
    <t>10º</t>
  </si>
  <si>
    <t>028/2017</t>
  </si>
  <si>
    <t>Auxiliar o Órgão na execução Preliminar do Projeto de Ações de Regularização Fundiária na área urbana do Município de Rio Branco/AC</t>
  </si>
  <si>
    <t>INSTITUTO DE TERRAS DO ACRE - ITERACRE</t>
  </si>
  <si>
    <t>05.511.040/0001-11</t>
  </si>
  <si>
    <t>001/2017</t>
  </si>
  <si>
    <t xml:space="preserve">33 30 41 00 </t>
  </si>
  <si>
    <t>TERMO DE APOSTILAMENTO
 AO CONVÊNIO Nº.    001/2017
O presente instrumento tem como objeto o apostilamento do Convênio nº 001/2017 referente ao Apoio Institucional e Financeiro ao Instituto de Terras do Acre - ITERACRE visando auxiliar o Órgão na execução Preliminar do Projeto de Ações de Regularização Fundiária na área urbana do Município de Rio Branco/AC, de acordo com o Plano de Trabalho, cujo objetivo é explicitar a DOTAÇÃO ORÇAMENTÁRIA, conforme o abaixo relacionado: PROGRAMA DE TRABALHO: 01.017.001.16.451.0105.1250.0000 ELEMENTO DE DESPESA07/11/2017  3.3.30.41.00.00.00 FONTE DE RECURSO07/11/2017  01 (Recurso Próprio)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</si>
  <si>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FUNDO MUNICIPAL DE HABITAÇÃO E INTERESSE SOCIAL - FMHIS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</si>
  <si>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SETEMBRO/2018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</si>
  <si>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01/10/2018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</si>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</sst>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2">
    <xf numFmtId="0" fontId="0" fillId="0" borderId="0" xfId="0"/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justify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right" vertical="center" wrapText="1"/>
    </xf>
    <xf numFmtId="2" fontId="4" fillId="0" borderId="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justify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3" fontId="4" fillId="0" borderId="1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justify" vertical="center" wrapText="1"/>
    </xf>
    <xf numFmtId="49" fontId="4" fillId="0" borderId="31" xfId="0" applyNumberFormat="1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14" fontId="4" fillId="0" borderId="31" xfId="0" applyNumberFormat="1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10" fontId="4" fillId="0" borderId="31" xfId="0" applyNumberFormat="1" applyFont="1" applyFill="1" applyBorder="1" applyAlignment="1">
      <alignment horizontal="center" vertical="center" wrapText="1"/>
    </xf>
    <xf numFmtId="2" fontId="4" fillId="0" borderId="31" xfId="0" applyNumberFormat="1" applyFont="1" applyFill="1" applyBorder="1" applyAlignment="1">
      <alignment horizontal="right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justify" vertical="center" wrapText="1"/>
    </xf>
    <xf numFmtId="3" fontId="4" fillId="0" borderId="43" xfId="0" applyNumberFormat="1" applyFont="1" applyFill="1" applyBorder="1" applyAlignment="1">
      <alignment horizontal="center" vertical="center" wrapText="1"/>
    </xf>
    <xf numFmtId="49" fontId="4" fillId="0" borderId="44" xfId="0" applyNumberFormat="1" applyFont="1" applyFill="1" applyBorder="1" applyAlignment="1">
      <alignment horizontal="center" vertical="center" wrapText="1"/>
    </xf>
    <xf numFmtId="14" fontId="4" fillId="0" borderId="42" xfId="0" applyNumberFormat="1" applyFont="1" applyFill="1" applyBorder="1" applyAlignment="1">
      <alignment horizontal="center" vertical="center" wrapText="1"/>
    </xf>
    <xf numFmtId="3" fontId="4" fillId="0" borderId="42" xfId="0" applyNumberFormat="1" applyFont="1" applyFill="1" applyBorder="1" applyAlignment="1">
      <alignment horizontal="center" vertical="center" wrapText="1"/>
    </xf>
    <xf numFmtId="43" fontId="4" fillId="0" borderId="42" xfId="2" applyFont="1" applyFill="1" applyBorder="1" applyAlignment="1">
      <alignment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14" fontId="4" fillId="0" borderId="43" xfId="0" applyNumberFormat="1" applyFont="1" applyFill="1" applyBorder="1" applyAlignment="1">
      <alignment horizontal="center" vertical="center" wrapText="1"/>
    </xf>
    <xf numFmtId="4" fontId="4" fillId="0" borderId="42" xfId="0" applyNumberFormat="1" applyFont="1" applyFill="1" applyBorder="1" applyAlignment="1">
      <alignment horizontal="center" vertical="center" wrapText="1"/>
    </xf>
    <xf numFmtId="4" fontId="4" fillId="0" borderId="45" xfId="0" applyNumberFormat="1" applyFont="1" applyFill="1" applyBorder="1" applyAlignment="1">
      <alignment horizontal="center" vertical="center" wrapText="1"/>
    </xf>
    <xf numFmtId="4" fontId="4" fillId="0" borderId="46" xfId="0" applyNumberFormat="1" applyFont="1" applyFill="1" applyBorder="1" applyAlignment="1">
      <alignment horizontal="center" vertical="center" wrapText="1"/>
    </xf>
    <xf numFmtId="4" fontId="4" fillId="0" borderId="43" xfId="0" applyNumberFormat="1" applyFont="1" applyFill="1" applyBorder="1" applyAlignment="1">
      <alignment horizontal="center" vertical="center" wrapText="1"/>
    </xf>
    <xf numFmtId="4" fontId="4" fillId="0" borderId="45" xfId="0" applyNumberFormat="1" applyFont="1" applyFill="1" applyBorder="1" applyAlignment="1">
      <alignment horizontal="center" vertical="center"/>
    </xf>
    <xf numFmtId="4" fontId="4" fillId="0" borderId="29" xfId="0" applyNumberFormat="1" applyFont="1" applyFill="1" applyBorder="1" applyAlignment="1">
      <alignment horizontal="center" vertical="center"/>
    </xf>
    <xf numFmtId="4" fontId="4" fillId="0" borderId="48" xfId="0" applyNumberFormat="1" applyFont="1" applyFill="1" applyBorder="1" applyAlignment="1">
      <alignment horizontal="center" vertical="center" wrapText="1"/>
    </xf>
    <xf numFmtId="49" fontId="4" fillId="0" borderId="42" xfId="0" applyNumberFormat="1" applyFont="1" applyFill="1" applyBorder="1" applyAlignment="1">
      <alignment horizontal="center" vertical="center" wrapText="1"/>
    </xf>
    <xf numFmtId="3" fontId="4" fillId="0" borderId="42" xfId="0" applyNumberFormat="1" applyFont="1" applyFill="1" applyBorder="1" applyAlignment="1">
      <alignment horizontal="left" vertical="center" wrapText="1"/>
    </xf>
    <xf numFmtId="2" fontId="4" fillId="0" borderId="4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46" xfId="0" applyFont="1" applyFill="1" applyBorder="1" applyAlignment="1">
      <alignment vertical="center"/>
    </xf>
    <xf numFmtId="0" fontId="4" fillId="0" borderId="47" xfId="0" applyFont="1" applyFill="1" applyBorder="1" applyAlignment="1">
      <alignment vertical="center"/>
    </xf>
    <xf numFmtId="0" fontId="4" fillId="0" borderId="44" xfId="0" applyFont="1" applyFill="1" applyBorder="1" applyAlignment="1">
      <alignment vertical="center"/>
    </xf>
    <xf numFmtId="0" fontId="4" fillId="0" borderId="42" xfId="0" applyFont="1" applyFill="1" applyBorder="1" applyAlignment="1">
      <alignment vertical="center"/>
    </xf>
    <xf numFmtId="0" fontId="4" fillId="0" borderId="43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2" fontId="3" fillId="0" borderId="14" xfId="0" applyNumberFormat="1" applyFont="1" applyFill="1" applyBorder="1" applyAlignment="1">
      <alignment vertical="center" wrapText="1"/>
    </xf>
    <xf numFmtId="49" fontId="3" fillId="0" borderId="40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3" fontId="4" fillId="0" borderId="0" xfId="0" applyNumberFormat="1" applyFont="1" applyFill="1" applyAlignment="1">
      <alignment vertical="center"/>
    </xf>
    <xf numFmtId="44" fontId="4" fillId="0" borderId="0" xfId="1" applyFont="1" applyFill="1" applyAlignment="1">
      <alignment vertical="center"/>
    </xf>
    <xf numFmtId="17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justify" vertical="center"/>
    </xf>
    <xf numFmtId="4" fontId="4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39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39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left" vertical="center" wrapText="1"/>
    </xf>
    <xf numFmtId="44" fontId="0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0" fillId="0" borderId="39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31" xfId="1" applyFont="1" applyFill="1" applyBorder="1" applyAlignment="1">
      <alignment horizontal="center" vertical="center" wrapText="1"/>
    </xf>
    <xf numFmtId="44" fontId="4" fillId="0" borderId="42" xfId="1" applyFont="1" applyFill="1" applyBorder="1" applyAlignment="1">
      <alignment horizontal="right" vertical="center" wrapText="1"/>
    </xf>
    <xf numFmtId="44" fontId="3" fillId="0" borderId="14" xfId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4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43" fontId="0" fillId="0" borderId="0" xfId="0" applyNumberFormat="1" applyFont="1" applyFill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85724</xdr:colOff>
      <xdr:row>0</xdr:row>
      <xdr:rowOff>66675</xdr:rowOff>
    </xdr:from>
    <xdr:to>
      <xdr:col>1</xdr:col>
      <xdr:colOff>552449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4" y="66675"/>
          <a:ext cx="466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53"/>
  <sheetViews>
    <sheetView showGridLines="0" tabSelected="1" zoomScaleNormal="100" workbookViewId="0">
      <selection activeCell="H8" sqref="H8"/>
    </sheetView>
  </sheetViews>
  <sheetFormatPr defaultColWidth="9.140625" defaultRowHeight="12.75" x14ac:dyDescent="0.25"/>
  <cols>
    <col min="1" max="1" width="6.85546875" style="103" customWidth="1"/>
    <col min="2" max="2" width="13.28515625" style="102" customWidth="1"/>
    <col min="3" max="3" width="9.140625" style="102" customWidth="1"/>
    <col min="4" max="4" width="18" style="102" customWidth="1"/>
    <col min="5" max="5" width="11.42578125" style="102" customWidth="1"/>
    <col min="6" max="6" width="32.42578125" style="105" customWidth="1"/>
    <col min="7" max="7" width="12.85546875" style="102" customWidth="1"/>
    <col min="8" max="8" width="10.5703125" style="102" customWidth="1"/>
    <col min="9" max="9" width="28.5703125" style="138" customWidth="1"/>
    <col min="10" max="10" width="17.85546875" style="103" customWidth="1"/>
    <col min="11" max="11" width="10.5703125" style="102" customWidth="1"/>
    <col min="12" max="12" width="15.7109375" style="134" bestFit="1" customWidth="1"/>
    <col min="13" max="13" width="10.140625" style="102" customWidth="1"/>
    <col min="14" max="14" width="14.28515625" style="102" customWidth="1"/>
    <col min="15" max="15" width="10.7109375" style="102" customWidth="1"/>
    <col min="16" max="16" width="8.85546875" style="102" customWidth="1"/>
    <col min="17" max="17" width="18.28515625" style="102" customWidth="1"/>
    <col min="18" max="18" width="11.5703125" style="102" customWidth="1"/>
    <col min="19" max="19" width="11.7109375" style="102" customWidth="1"/>
    <col min="20" max="21" width="11.85546875" style="102" customWidth="1"/>
    <col min="22" max="22" width="6.42578125" style="102" customWidth="1"/>
    <col min="23" max="23" width="10.5703125" style="102" customWidth="1"/>
    <col min="24" max="24" width="12.42578125" style="102" customWidth="1"/>
    <col min="25" max="25" width="58.28515625" style="102" customWidth="1"/>
    <col min="26" max="26" width="11.140625" style="102" customWidth="1"/>
    <col min="27" max="27" width="11.5703125" style="102" customWidth="1"/>
    <col min="28" max="28" width="11.28515625" style="102" customWidth="1"/>
    <col min="29" max="29" width="9.5703125" style="102" customWidth="1"/>
    <col min="30" max="30" width="11.7109375" style="102" bestFit="1" customWidth="1"/>
    <col min="31" max="34" width="14.28515625" style="102" customWidth="1"/>
    <col min="35" max="35" width="20.28515625" style="102" customWidth="1"/>
    <col min="36" max="36" width="17.85546875" style="102" customWidth="1"/>
    <col min="37" max="40" width="16.140625" style="102" customWidth="1"/>
    <col min="41" max="41" width="21.85546875" style="102" customWidth="1"/>
    <col min="42" max="42" width="11.5703125" style="104" customWidth="1"/>
    <col min="43" max="43" width="13.85546875" style="102" customWidth="1"/>
    <col min="44" max="44" width="33.140625" style="102" customWidth="1"/>
    <col min="45" max="45" width="13.140625" style="102" customWidth="1"/>
    <col min="46" max="46" width="14.5703125" style="102" customWidth="1"/>
    <col min="47" max="47" width="19.42578125" style="102" customWidth="1"/>
    <col min="48" max="48" width="13.85546875" style="102" customWidth="1"/>
    <col min="49" max="49" width="13.7109375" style="102" customWidth="1"/>
    <col min="50" max="50" width="13.28515625" style="102" customWidth="1"/>
    <col min="51" max="51" width="12.28515625" style="102" customWidth="1"/>
    <col min="52" max="59" width="9.140625" style="102"/>
    <col min="60" max="60" width="10.140625" style="102" customWidth="1"/>
    <col min="61" max="61" width="5" style="102" bestFit="1" customWidth="1"/>
    <col min="62" max="62" width="7" style="102" bestFit="1" customWidth="1"/>
    <col min="63" max="63" width="6.5703125" style="102" bestFit="1" customWidth="1"/>
    <col min="64" max="16384" width="9.140625" style="102"/>
  </cols>
  <sheetData>
    <row r="1" spans="1:63" s="139" customFormat="1" ht="15" x14ac:dyDescent="0.25">
      <c r="I1" s="142"/>
      <c r="L1" s="184"/>
      <c r="AP1" s="140"/>
    </row>
    <row r="2" spans="1:63" s="139" customFormat="1" ht="15" x14ac:dyDescent="0.25">
      <c r="I2" s="142"/>
      <c r="L2" s="184"/>
      <c r="AP2" s="140"/>
    </row>
    <row r="3" spans="1:63" s="139" customFormat="1" ht="15" x14ac:dyDescent="0.25">
      <c r="I3" s="142"/>
      <c r="L3" s="184"/>
      <c r="AP3" s="140"/>
    </row>
    <row r="4" spans="1:63" s="142" customFormat="1" ht="15" x14ac:dyDescent="0.25">
      <c r="A4" s="142" t="s">
        <v>53</v>
      </c>
      <c r="L4" s="185"/>
      <c r="AP4" s="143"/>
    </row>
    <row r="5" spans="1:63" s="139" customFormat="1" ht="15" x14ac:dyDescent="0.25">
      <c r="I5" s="142"/>
      <c r="L5" s="184"/>
      <c r="AP5" s="140"/>
    </row>
    <row r="6" spans="1:63" s="142" customFormat="1" ht="15" x14ac:dyDescent="0.25">
      <c r="A6" s="142" t="s">
        <v>144</v>
      </c>
      <c r="L6" s="185"/>
    </row>
    <row r="7" spans="1:63" s="139" customFormat="1" ht="15" x14ac:dyDescent="0.25">
      <c r="A7" s="139" t="s">
        <v>110</v>
      </c>
      <c r="I7" s="142"/>
      <c r="L7" s="184"/>
      <c r="AP7" s="140"/>
    </row>
    <row r="8" spans="1:63" s="139" customFormat="1" ht="15" x14ac:dyDescent="0.25">
      <c r="I8" s="142"/>
      <c r="L8" s="184"/>
      <c r="AP8" s="140"/>
    </row>
    <row r="9" spans="1:63" s="139" customFormat="1" ht="15" x14ac:dyDescent="0.25">
      <c r="A9" s="139" t="s">
        <v>174</v>
      </c>
      <c r="I9" s="142"/>
      <c r="L9" s="184"/>
      <c r="AP9" s="140"/>
    </row>
    <row r="10" spans="1:63" s="139" customFormat="1" ht="15" x14ac:dyDescent="0.25">
      <c r="A10" s="139" t="s">
        <v>175</v>
      </c>
      <c r="I10" s="142"/>
      <c r="L10" s="184"/>
    </row>
    <row r="11" spans="1:63" s="139" customFormat="1" ht="15" x14ac:dyDescent="0.25">
      <c r="A11" s="139" t="s">
        <v>176</v>
      </c>
      <c r="I11" s="142"/>
      <c r="L11" s="184"/>
    </row>
    <row r="12" spans="1:63" s="139" customFormat="1" ht="15" x14ac:dyDescent="0.25">
      <c r="I12" s="142"/>
      <c r="L12" s="184"/>
      <c r="AP12" s="140"/>
    </row>
    <row r="13" spans="1:63" s="139" customFormat="1" ht="15.75" thickBot="1" x14ac:dyDescent="0.3">
      <c r="A13" s="144" t="s">
        <v>83</v>
      </c>
      <c r="B13" s="141"/>
      <c r="C13" s="141"/>
      <c r="D13" s="141"/>
      <c r="E13" s="141"/>
      <c r="F13" s="141"/>
      <c r="G13" s="141"/>
      <c r="H13" s="141"/>
      <c r="I13" s="178"/>
      <c r="J13" s="141"/>
      <c r="K13" s="141"/>
      <c r="L13" s="186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</row>
    <row r="14" spans="1:63" x14ac:dyDescent="0.25">
      <c r="A14" s="145" t="s">
        <v>57</v>
      </c>
      <c r="B14" s="1" t="s">
        <v>24</v>
      </c>
      <c r="C14" s="2"/>
      <c r="D14" s="2"/>
      <c r="E14" s="2"/>
      <c r="F14" s="2"/>
      <c r="G14" s="3"/>
      <c r="H14" s="106" t="s">
        <v>84</v>
      </c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8"/>
      <c r="AP14" s="106" t="s">
        <v>89</v>
      </c>
      <c r="AQ14" s="107"/>
      <c r="AR14" s="107"/>
      <c r="AS14" s="108"/>
      <c r="AT14" s="106" t="s">
        <v>109</v>
      </c>
      <c r="AU14" s="107"/>
      <c r="AV14" s="107"/>
      <c r="AW14" s="107"/>
      <c r="AX14" s="107"/>
      <c r="AY14" s="108"/>
      <c r="AZ14" s="106" t="s">
        <v>85</v>
      </c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9"/>
    </row>
    <row r="15" spans="1:63" x14ac:dyDescent="0.25">
      <c r="A15" s="146"/>
      <c r="B15" s="4"/>
      <c r="C15" s="5"/>
      <c r="D15" s="5"/>
      <c r="E15" s="5"/>
      <c r="F15" s="5"/>
      <c r="G15" s="6"/>
      <c r="H15" s="7" t="s">
        <v>54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"/>
      <c r="U15" s="10" t="s">
        <v>55</v>
      </c>
      <c r="V15" s="11"/>
      <c r="W15" s="11"/>
      <c r="X15" s="11"/>
      <c r="Y15" s="11"/>
      <c r="Z15" s="11"/>
      <c r="AA15" s="11"/>
      <c r="AB15" s="11"/>
      <c r="AC15" s="11"/>
      <c r="AD15" s="11"/>
      <c r="AE15" s="12"/>
      <c r="AF15" s="10" t="s">
        <v>148</v>
      </c>
      <c r="AG15" s="11"/>
      <c r="AH15" s="12"/>
      <c r="AI15" s="10" t="s">
        <v>56</v>
      </c>
      <c r="AJ15" s="11"/>
      <c r="AK15" s="11"/>
      <c r="AL15" s="11"/>
      <c r="AM15" s="11"/>
      <c r="AN15" s="11"/>
      <c r="AO15" s="12"/>
      <c r="AP15" s="147" t="s">
        <v>91</v>
      </c>
      <c r="AQ15" s="148" t="s">
        <v>92</v>
      </c>
      <c r="AR15" s="148" t="s">
        <v>90</v>
      </c>
      <c r="AS15" s="148" t="s">
        <v>93</v>
      </c>
      <c r="AT15" s="148" t="s">
        <v>98</v>
      </c>
      <c r="AU15" s="148" t="s">
        <v>99</v>
      </c>
      <c r="AV15" s="148" t="s">
        <v>100</v>
      </c>
      <c r="AW15" s="148" t="s">
        <v>102</v>
      </c>
      <c r="AX15" s="148" t="s">
        <v>101</v>
      </c>
      <c r="AY15" s="148" t="s">
        <v>102</v>
      </c>
      <c r="AZ15" s="148" t="s">
        <v>1</v>
      </c>
      <c r="BA15" s="148" t="s">
        <v>61</v>
      </c>
      <c r="BB15" s="149" t="s">
        <v>65</v>
      </c>
      <c r="BC15" s="150"/>
      <c r="BD15" s="151"/>
      <c r="BE15" s="149" t="s">
        <v>68</v>
      </c>
      <c r="BF15" s="151"/>
      <c r="BG15" s="148" t="s">
        <v>69</v>
      </c>
      <c r="BH15" s="148" t="s">
        <v>82</v>
      </c>
      <c r="BI15" s="149" t="s">
        <v>72</v>
      </c>
      <c r="BJ15" s="150"/>
      <c r="BK15" s="152"/>
    </row>
    <row r="16" spans="1:63" x14ac:dyDescent="0.25">
      <c r="A16" s="146"/>
      <c r="B16" s="15"/>
      <c r="C16" s="16"/>
      <c r="D16" s="16"/>
      <c r="E16" s="16"/>
      <c r="F16" s="16"/>
      <c r="G16" s="17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7"/>
      <c r="U16" s="10"/>
      <c r="V16" s="11"/>
      <c r="W16" s="11"/>
      <c r="X16" s="11"/>
      <c r="Y16" s="12"/>
      <c r="Z16" s="18" t="s">
        <v>149</v>
      </c>
      <c r="AA16" s="18"/>
      <c r="AB16" s="10" t="s">
        <v>150</v>
      </c>
      <c r="AC16" s="11"/>
      <c r="AD16" s="11"/>
      <c r="AE16" s="12"/>
      <c r="AF16" s="10" t="s">
        <v>151</v>
      </c>
      <c r="AG16" s="11"/>
      <c r="AH16" s="12"/>
      <c r="AI16" s="19"/>
      <c r="AJ16" s="20"/>
      <c r="AK16" s="20"/>
      <c r="AL16" s="20"/>
      <c r="AM16" s="20"/>
      <c r="AN16" s="20"/>
      <c r="AO16" s="21"/>
      <c r="AP16" s="153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5"/>
      <c r="BC16" s="156"/>
      <c r="BD16" s="157"/>
      <c r="BE16" s="155"/>
      <c r="BF16" s="157"/>
      <c r="BG16" s="154"/>
      <c r="BH16" s="154"/>
      <c r="BI16" s="155"/>
      <c r="BJ16" s="156"/>
      <c r="BK16" s="158"/>
    </row>
    <row r="17" spans="1:63" s="103" customFormat="1" ht="51" x14ac:dyDescent="0.25">
      <c r="A17" s="146"/>
      <c r="B17" s="159" t="s">
        <v>7</v>
      </c>
      <c r="C17" s="159" t="s">
        <v>8</v>
      </c>
      <c r="D17" s="159" t="s">
        <v>0</v>
      </c>
      <c r="E17" s="159" t="s">
        <v>1</v>
      </c>
      <c r="F17" s="159" t="s">
        <v>2</v>
      </c>
      <c r="G17" s="159" t="s">
        <v>9</v>
      </c>
      <c r="H17" s="160" t="s">
        <v>10</v>
      </c>
      <c r="I17" s="159" t="s">
        <v>3</v>
      </c>
      <c r="J17" s="159" t="s">
        <v>22</v>
      </c>
      <c r="K17" s="159" t="s">
        <v>11</v>
      </c>
      <c r="L17" s="187" t="s">
        <v>51</v>
      </c>
      <c r="M17" s="159" t="s">
        <v>16</v>
      </c>
      <c r="N17" s="159" t="s">
        <v>15</v>
      </c>
      <c r="O17" s="159" t="s">
        <v>14</v>
      </c>
      <c r="P17" s="159" t="s">
        <v>4</v>
      </c>
      <c r="Q17" s="159" t="s">
        <v>88</v>
      </c>
      <c r="R17" s="159" t="s">
        <v>58</v>
      </c>
      <c r="S17" s="159" t="s">
        <v>59</v>
      </c>
      <c r="T17" s="159" t="s">
        <v>5</v>
      </c>
      <c r="U17" s="159" t="s">
        <v>1</v>
      </c>
      <c r="V17" s="159" t="s">
        <v>12</v>
      </c>
      <c r="W17" s="159" t="s">
        <v>11</v>
      </c>
      <c r="X17" s="159" t="s">
        <v>16</v>
      </c>
      <c r="Y17" s="159" t="s">
        <v>13</v>
      </c>
      <c r="Z17" s="159" t="s">
        <v>15</v>
      </c>
      <c r="AA17" s="159" t="s">
        <v>14</v>
      </c>
      <c r="AB17" s="159" t="s">
        <v>17</v>
      </c>
      <c r="AC17" s="159" t="s">
        <v>18</v>
      </c>
      <c r="AD17" s="159" t="s">
        <v>19</v>
      </c>
      <c r="AE17" s="159" t="s">
        <v>20</v>
      </c>
      <c r="AF17" s="159" t="s">
        <v>152</v>
      </c>
      <c r="AG17" s="159" t="s">
        <v>153</v>
      </c>
      <c r="AH17" s="159" t="s">
        <v>154</v>
      </c>
      <c r="AI17" s="159" t="s">
        <v>25</v>
      </c>
      <c r="AJ17" s="159" t="s">
        <v>21</v>
      </c>
      <c r="AK17" s="159" t="s">
        <v>128</v>
      </c>
      <c r="AL17" s="159" t="s">
        <v>135</v>
      </c>
      <c r="AM17" s="159" t="s">
        <v>141</v>
      </c>
      <c r="AN17" s="159" t="s">
        <v>157</v>
      </c>
      <c r="AO17" s="159" t="s">
        <v>23</v>
      </c>
      <c r="AP17" s="161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3" t="s">
        <v>62</v>
      </c>
      <c r="BC17" s="163" t="s">
        <v>63</v>
      </c>
      <c r="BD17" s="163" t="s">
        <v>64</v>
      </c>
      <c r="BE17" s="163" t="s">
        <v>66</v>
      </c>
      <c r="BF17" s="159" t="s">
        <v>67</v>
      </c>
      <c r="BG17" s="162"/>
      <c r="BH17" s="162"/>
      <c r="BI17" s="163" t="s">
        <v>62</v>
      </c>
      <c r="BJ17" s="163" t="s">
        <v>71</v>
      </c>
      <c r="BK17" s="164" t="s">
        <v>70</v>
      </c>
    </row>
    <row r="18" spans="1:63" s="103" customFormat="1" ht="26.25" thickBot="1" x14ac:dyDescent="0.3">
      <c r="A18" s="146"/>
      <c r="B18" s="165" t="s">
        <v>26</v>
      </c>
      <c r="C18" s="165" t="s">
        <v>27</v>
      </c>
      <c r="D18" s="166" t="s">
        <v>50</v>
      </c>
      <c r="E18" s="165" t="s">
        <v>28</v>
      </c>
      <c r="F18" s="165" t="s">
        <v>29</v>
      </c>
      <c r="G18" s="165" t="s">
        <v>30</v>
      </c>
      <c r="H18" s="166" t="s">
        <v>31</v>
      </c>
      <c r="I18" s="165" t="s">
        <v>32</v>
      </c>
      <c r="J18" s="165" t="s">
        <v>33</v>
      </c>
      <c r="K18" s="165" t="s">
        <v>34</v>
      </c>
      <c r="L18" s="188" t="s">
        <v>35</v>
      </c>
      <c r="M18" s="165" t="s">
        <v>36</v>
      </c>
      <c r="N18" s="165" t="s">
        <v>37</v>
      </c>
      <c r="O18" s="165" t="s">
        <v>38</v>
      </c>
      <c r="P18" s="165" t="s">
        <v>39</v>
      </c>
      <c r="Q18" s="165" t="s">
        <v>40</v>
      </c>
      <c r="R18" s="165" t="s">
        <v>41</v>
      </c>
      <c r="S18" s="165" t="s">
        <v>52</v>
      </c>
      <c r="T18" s="165" t="s">
        <v>42</v>
      </c>
      <c r="U18" s="165" t="s">
        <v>145</v>
      </c>
      <c r="V18" s="165" t="s">
        <v>43</v>
      </c>
      <c r="W18" s="165" t="s">
        <v>44</v>
      </c>
      <c r="X18" s="165" t="s">
        <v>45</v>
      </c>
      <c r="Y18" s="165" t="s">
        <v>46</v>
      </c>
      <c r="Z18" s="165" t="s">
        <v>47</v>
      </c>
      <c r="AA18" s="165" t="s">
        <v>48</v>
      </c>
      <c r="AB18" s="165" t="s">
        <v>60</v>
      </c>
      <c r="AC18" s="165" t="s">
        <v>49</v>
      </c>
      <c r="AD18" s="165" t="s">
        <v>86</v>
      </c>
      <c r="AE18" s="165" t="s">
        <v>146</v>
      </c>
      <c r="AF18" s="165" t="s">
        <v>155</v>
      </c>
      <c r="AG18" s="165" t="s">
        <v>142</v>
      </c>
      <c r="AH18" s="165" t="s">
        <v>129</v>
      </c>
      <c r="AI18" s="167" t="s">
        <v>156</v>
      </c>
      <c r="AJ18" s="165" t="s">
        <v>73</v>
      </c>
      <c r="AK18" s="165" t="s">
        <v>74</v>
      </c>
      <c r="AL18" s="165" t="s">
        <v>75</v>
      </c>
      <c r="AM18" s="168" t="s">
        <v>76</v>
      </c>
      <c r="AN18" s="168" t="s">
        <v>77</v>
      </c>
      <c r="AO18" s="165" t="s">
        <v>158</v>
      </c>
      <c r="AP18" s="168" t="s">
        <v>78</v>
      </c>
      <c r="AQ18" s="168" t="s">
        <v>79</v>
      </c>
      <c r="AR18" s="168" t="s">
        <v>80</v>
      </c>
      <c r="AS18" s="168" t="s">
        <v>81</v>
      </c>
      <c r="AT18" s="168" t="s">
        <v>87</v>
      </c>
      <c r="AU18" s="168" t="s">
        <v>94</v>
      </c>
      <c r="AV18" s="168" t="s">
        <v>95</v>
      </c>
      <c r="AW18" s="168" t="s">
        <v>96</v>
      </c>
      <c r="AX18" s="168" t="s">
        <v>103</v>
      </c>
      <c r="AY18" s="168" t="s">
        <v>97</v>
      </c>
      <c r="AZ18" s="168" t="s">
        <v>104</v>
      </c>
      <c r="BA18" s="168" t="s">
        <v>105</v>
      </c>
      <c r="BB18" s="168" t="s">
        <v>106</v>
      </c>
      <c r="BC18" s="168" t="s">
        <v>107</v>
      </c>
      <c r="BD18" s="169" t="s">
        <v>108</v>
      </c>
      <c r="BE18" s="168" t="s">
        <v>159</v>
      </c>
      <c r="BF18" s="168" t="s">
        <v>160</v>
      </c>
      <c r="BG18" s="168" t="s">
        <v>161</v>
      </c>
      <c r="BH18" s="168" t="s">
        <v>162</v>
      </c>
      <c r="BI18" s="168" t="s">
        <v>163</v>
      </c>
      <c r="BJ18" s="168" t="s">
        <v>164</v>
      </c>
      <c r="BK18" s="169" t="s">
        <v>165</v>
      </c>
    </row>
    <row r="19" spans="1:63" x14ac:dyDescent="0.25">
      <c r="A19" s="170">
        <v>1</v>
      </c>
      <c r="B19" s="24" t="s">
        <v>119</v>
      </c>
      <c r="C19" s="24" t="s">
        <v>120</v>
      </c>
      <c r="D19" s="24" t="s">
        <v>116</v>
      </c>
      <c r="E19" s="24" t="s">
        <v>117</v>
      </c>
      <c r="F19" s="25" t="s">
        <v>126</v>
      </c>
      <c r="G19" s="28">
        <v>11192</v>
      </c>
      <c r="H19" s="58" t="s">
        <v>113</v>
      </c>
      <c r="I19" s="179" t="s">
        <v>121</v>
      </c>
      <c r="J19" s="24" t="s">
        <v>122</v>
      </c>
      <c r="K19" s="26">
        <v>41689</v>
      </c>
      <c r="L19" s="189">
        <v>569335</v>
      </c>
      <c r="M19" s="28">
        <v>11251</v>
      </c>
      <c r="N19" s="26">
        <v>41689</v>
      </c>
      <c r="O19" s="26">
        <v>41930</v>
      </c>
      <c r="P19" s="24">
        <v>6</v>
      </c>
      <c r="Q19" s="24" t="s">
        <v>123</v>
      </c>
      <c r="R19" s="24"/>
      <c r="S19" s="24"/>
      <c r="T19" s="24" t="s">
        <v>118</v>
      </c>
      <c r="U19" s="29" t="s">
        <v>147</v>
      </c>
      <c r="V19" s="29" t="s">
        <v>111</v>
      </c>
      <c r="W19" s="30">
        <v>41920</v>
      </c>
      <c r="X19" s="31">
        <v>11390</v>
      </c>
      <c r="Y19" s="32" t="s">
        <v>115</v>
      </c>
      <c r="Z19" s="30">
        <v>41931</v>
      </c>
      <c r="AA19" s="30">
        <v>42020</v>
      </c>
      <c r="AB19" s="26"/>
      <c r="AC19" s="24"/>
      <c r="AD19" s="27"/>
      <c r="AE19" s="24"/>
      <c r="AF19" s="29"/>
      <c r="AG19" s="29"/>
      <c r="AH19" s="29"/>
      <c r="AI19" s="27">
        <f>L19-AE19+AD19+AH23</f>
        <v>596006.37</v>
      </c>
      <c r="AJ19" s="27">
        <f>16475+127850+30000</f>
        <v>174325</v>
      </c>
      <c r="AK19" s="27">
        <v>22850</v>
      </c>
      <c r="AL19" s="27">
        <f>120460+132999.75+26671.37+71850.25+20760</f>
        <v>372741.37</v>
      </c>
      <c r="AM19" s="27">
        <v>0</v>
      </c>
      <c r="AN19" s="27">
        <v>0</v>
      </c>
      <c r="AO19" s="27">
        <f>AJ19+AK19+AL19+AM19+AN19</f>
        <v>569916.37</v>
      </c>
      <c r="AP19" s="33"/>
      <c r="AQ19" s="34"/>
      <c r="AR19" s="34"/>
      <c r="AS19" s="34"/>
      <c r="AT19" s="34"/>
      <c r="AU19" s="34"/>
      <c r="AV19" s="34"/>
      <c r="AW19" s="34"/>
      <c r="AX19" s="34"/>
      <c r="AY19" s="34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1"/>
    </row>
    <row r="20" spans="1:63" x14ac:dyDescent="0.25">
      <c r="A20" s="171"/>
      <c r="B20" s="35"/>
      <c r="C20" s="35"/>
      <c r="D20" s="35"/>
      <c r="E20" s="35"/>
      <c r="F20" s="36"/>
      <c r="G20" s="39"/>
      <c r="H20" s="61"/>
      <c r="I20" s="180"/>
      <c r="J20" s="35"/>
      <c r="K20" s="37"/>
      <c r="L20" s="190"/>
      <c r="M20" s="39"/>
      <c r="N20" s="37"/>
      <c r="O20" s="37"/>
      <c r="P20" s="35"/>
      <c r="Q20" s="35"/>
      <c r="R20" s="35"/>
      <c r="S20" s="35"/>
      <c r="T20" s="35"/>
      <c r="U20" s="22" t="s">
        <v>147</v>
      </c>
      <c r="V20" s="22" t="s">
        <v>112</v>
      </c>
      <c r="W20" s="40">
        <v>42009</v>
      </c>
      <c r="X20" s="41">
        <v>11473</v>
      </c>
      <c r="Y20" s="42" t="s">
        <v>115</v>
      </c>
      <c r="Z20" s="40">
        <v>42021</v>
      </c>
      <c r="AA20" s="40" t="s">
        <v>127</v>
      </c>
      <c r="AB20" s="37"/>
      <c r="AC20" s="35"/>
      <c r="AD20" s="38"/>
      <c r="AE20" s="35"/>
      <c r="AF20" s="22"/>
      <c r="AG20" s="22"/>
      <c r="AH20" s="22"/>
      <c r="AI20" s="38"/>
      <c r="AJ20" s="38"/>
      <c r="AK20" s="38"/>
      <c r="AL20" s="38"/>
      <c r="AM20" s="38"/>
      <c r="AN20" s="38"/>
      <c r="AO20" s="38"/>
      <c r="AP20" s="43"/>
      <c r="AQ20" s="44"/>
      <c r="AR20" s="44"/>
      <c r="AS20" s="44"/>
      <c r="AT20" s="44"/>
      <c r="AU20" s="44"/>
      <c r="AV20" s="44"/>
      <c r="AW20" s="44"/>
      <c r="AX20" s="44"/>
      <c r="AY20" s="44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3"/>
    </row>
    <row r="21" spans="1:63" x14ac:dyDescent="0.25">
      <c r="A21" s="171"/>
      <c r="B21" s="35"/>
      <c r="C21" s="35"/>
      <c r="D21" s="35"/>
      <c r="E21" s="35"/>
      <c r="F21" s="36"/>
      <c r="G21" s="39"/>
      <c r="H21" s="61"/>
      <c r="I21" s="180"/>
      <c r="J21" s="35"/>
      <c r="K21" s="37"/>
      <c r="L21" s="190"/>
      <c r="M21" s="39"/>
      <c r="N21" s="37"/>
      <c r="O21" s="37"/>
      <c r="P21" s="35"/>
      <c r="Q21" s="35"/>
      <c r="R21" s="35"/>
      <c r="S21" s="35"/>
      <c r="T21" s="35"/>
      <c r="U21" s="22" t="s">
        <v>147</v>
      </c>
      <c r="V21" s="22" t="s">
        <v>130</v>
      </c>
      <c r="W21" s="40">
        <v>42135</v>
      </c>
      <c r="X21" s="41">
        <v>11567</v>
      </c>
      <c r="Y21" s="42" t="s">
        <v>115</v>
      </c>
      <c r="Z21" s="40">
        <v>42140</v>
      </c>
      <c r="AA21" s="40">
        <v>42230</v>
      </c>
      <c r="AB21" s="37"/>
      <c r="AC21" s="35"/>
      <c r="AD21" s="38"/>
      <c r="AE21" s="35"/>
      <c r="AF21" s="22"/>
      <c r="AG21" s="22"/>
      <c r="AH21" s="22"/>
      <c r="AI21" s="38"/>
      <c r="AJ21" s="38"/>
      <c r="AK21" s="38"/>
      <c r="AL21" s="38"/>
      <c r="AM21" s="38"/>
      <c r="AN21" s="38"/>
      <c r="AO21" s="38"/>
      <c r="AP21" s="43"/>
      <c r="AQ21" s="44"/>
      <c r="AR21" s="44"/>
      <c r="AS21" s="44"/>
      <c r="AT21" s="44"/>
      <c r="AU21" s="44"/>
      <c r="AV21" s="44"/>
      <c r="AW21" s="44"/>
      <c r="AX21" s="44"/>
      <c r="AY21" s="44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3"/>
    </row>
    <row r="22" spans="1:63" x14ac:dyDescent="0.25">
      <c r="A22" s="171"/>
      <c r="B22" s="35"/>
      <c r="C22" s="35"/>
      <c r="D22" s="35"/>
      <c r="E22" s="35"/>
      <c r="F22" s="36"/>
      <c r="G22" s="39"/>
      <c r="H22" s="61"/>
      <c r="I22" s="180"/>
      <c r="J22" s="35"/>
      <c r="K22" s="37"/>
      <c r="L22" s="190"/>
      <c r="M22" s="39"/>
      <c r="N22" s="37"/>
      <c r="O22" s="37"/>
      <c r="P22" s="35"/>
      <c r="Q22" s="35"/>
      <c r="R22" s="35"/>
      <c r="S22" s="35"/>
      <c r="T22" s="35"/>
      <c r="U22" s="22" t="s">
        <v>147</v>
      </c>
      <c r="V22" s="22" t="s">
        <v>131</v>
      </c>
      <c r="W22" s="40">
        <v>42227</v>
      </c>
      <c r="X22" s="41">
        <v>11618</v>
      </c>
      <c r="Y22" s="42" t="s">
        <v>115</v>
      </c>
      <c r="Z22" s="40">
        <v>42231</v>
      </c>
      <c r="AA22" s="40">
        <v>42369</v>
      </c>
      <c r="AB22" s="37"/>
      <c r="AC22" s="35"/>
      <c r="AD22" s="38"/>
      <c r="AE22" s="35"/>
      <c r="AF22" s="22"/>
      <c r="AG22" s="22"/>
      <c r="AH22" s="22"/>
      <c r="AI22" s="38"/>
      <c r="AJ22" s="38"/>
      <c r="AK22" s="38"/>
      <c r="AL22" s="38"/>
      <c r="AM22" s="38"/>
      <c r="AN22" s="38"/>
      <c r="AO22" s="38"/>
      <c r="AP22" s="43"/>
      <c r="AQ22" s="44"/>
      <c r="AR22" s="44"/>
      <c r="AS22" s="44"/>
      <c r="AT22" s="44"/>
      <c r="AU22" s="44"/>
      <c r="AV22" s="44"/>
      <c r="AW22" s="44"/>
      <c r="AX22" s="44"/>
      <c r="AY22" s="44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3"/>
    </row>
    <row r="23" spans="1:63" ht="280.5" x14ac:dyDescent="0.25">
      <c r="A23" s="171"/>
      <c r="B23" s="35"/>
      <c r="C23" s="35"/>
      <c r="D23" s="35"/>
      <c r="E23" s="35"/>
      <c r="F23" s="36"/>
      <c r="G23" s="39"/>
      <c r="H23" s="61"/>
      <c r="I23" s="180"/>
      <c r="J23" s="35"/>
      <c r="K23" s="37"/>
      <c r="L23" s="190"/>
      <c r="M23" s="39"/>
      <c r="N23" s="37"/>
      <c r="O23" s="37"/>
      <c r="P23" s="35"/>
      <c r="Q23" s="35"/>
      <c r="R23" s="35"/>
      <c r="S23" s="35"/>
      <c r="T23" s="35"/>
      <c r="U23" s="22" t="s">
        <v>148</v>
      </c>
      <c r="V23" s="22" t="s">
        <v>111</v>
      </c>
      <c r="W23" s="40">
        <v>42320</v>
      </c>
      <c r="X23" s="41" t="s">
        <v>138</v>
      </c>
      <c r="Y23" s="45" t="s">
        <v>134</v>
      </c>
      <c r="Z23" s="46">
        <v>41640</v>
      </c>
      <c r="AA23" s="46">
        <v>42005</v>
      </c>
      <c r="AB23" s="37"/>
      <c r="AC23" s="35"/>
      <c r="AD23" s="38"/>
      <c r="AE23" s="35"/>
      <c r="AF23" s="22"/>
      <c r="AG23" s="22" t="s">
        <v>132</v>
      </c>
      <c r="AH23" s="47">
        <v>26671.37</v>
      </c>
      <c r="AI23" s="38"/>
      <c r="AJ23" s="38"/>
      <c r="AK23" s="38"/>
      <c r="AL23" s="38"/>
      <c r="AM23" s="38"/>
      <c r="AN23" s="38"/>
      <c r="AO23" s="38"/>
      <c r="AP23" s="43"/>
      <c r="AQ23" s="44"/>
      <c r="AR23" s="44"/>
      <c r="AS23" s="44"/>
      <c r="AT23" s="44"/>
      <c r="AU23" s="44"/>
      <c r="AV23" s="44"/>
      <c r="AW23" s="44"/>
      <c r="AX23" s="44"/>
      <c r="AY23" s="44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3"/>
    </row>
    <row r="24" spans="1:63" x14ac:dyDescent="0.25">
      <c r="A24" s="171"/>
      <c r="B24" s="35"/>
      <c r="C24" s="35"/>
      <c r="D24" s="35"/>
      <c r="E24" s="35"/>
      <c r="F24" s="36"/>
      <c r="G24" s="39"/>
      <c r="H24" s="61"/>
      <c r="I24" s="180"/>
      <c r="J24" s="35"/>
      <c r="K24" s="37"/>
      <c r="L24" s="190"/>
      <c r="M24" s="39"/>
      <c r="N24" s="37"/>
      <c r="O24" s="37"/>
      <c r="P24" s="35"/>
      <c r="Q24" s="35"/>
      <c r="R24" s="35"/>
      <c r="S24" s="35"/>
      <c r="T24" s="35"/>
      <c r="U24" s="22" t="s">
        <v>147</v>
      </c>
      <c r="V24" s="22" t="s">
        <v>136</v>
      </c>
      <c r="W24" s="40">
        <v>42367</v>
      </c>
      <c r="X24" s="41">
        <v>11718</v>
      </c>
      <c r="Y24" s="42" t="s">
        <v>115</v>
      </c>
      <c r="Z24" s="40">
        <v>42370</v>
      </c>
      <c r="AA24" s="40">
        <v>42460</v>
      </c>
      <c r="AB24" s="37"/>
      <c r="AC24" s="35"/>
      <c r="AD24" s="38"/>
      <c r="AE24" s="35"/>
      <c r="AF24" s="22"/>
      <c r="AG24" s="22"/>
      <c r="AH24" s="22"/>
      <c r="AI24" s="38"/>
      <c r="AJ24" s="38"/>
      <c r="AK24" s="38"/>
      <c r="AL24" s="38"/>
      <c r="AM24" s="38"/>
      <c r="AN24" s="38"/>
      <c r="AO24" s="38"/>
      <c r="AP24" s="43"/>
      <c r="AQ24" s="44"/>
      <c r="AR24" s="44"/>
      <c r="AS24" s="44"/>
      <c r="AT24" s="44"/>
      <c r="AU24" s="44"/>
      <c r="AV24" s="44"/>
      <c r="AW24" s="44"/>
      <c r="AX24" s="44"/>
      <c r="AY24" s="44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3"/>
    </row>
    <row r="25" spans="1:63" x14ac:dyDescent="0.25">
      <c r="A25" s="171"/>
      <c r="B25" s="35"/>
      <c r="C25" s="35"/>
      <c r="D25" s="35"/>
      <c r="E25" s="35"/>
      <c r="F25" s="36"/>
      <c r="G25" s="39"/>
      <c r="H25" s="61"/>
      <c r="I25" s="180"/>
      <c r="J25" s="35"/>
      <c r="K25" s="37"/>
      <c r="L25" s="190"/>
      <c r="M25" s="39"/>
      <c r="N25" s="37"/>
      <c r="O25" s="37"/>
      <c r="P25" s="35"/>
      <c r="Q25" s="35"/>
      <c r="R25" s="35"/>
      <c r="S25" s="35"/>
      <c r="T25" s="35"/>
      <c r="U25" s="22" t="s">
        <v>147</v>
      </c>
      <c r="V25" s="22" t="s">
        <v>137</v>
      </c>
      <c r="W25" s="40">
        <v>42093</v>
      </c>
      <c r="X25" s="41">
        <v>11776</v>
      </c>
      <c r="Y25" s="42" t="s">
        <v>115</v>
      </c>
      <c r="Z25" s="40">
        <v>42461</v>
      </c>
      <c r="AA25" s="40">
        <v>42582</v>
      </c>
      <c r="AB25" s="37"/>
      <c r="AC25" s="35"/>
      <c r="AD25" s="38"/>
      <c r="AE25" s="35"/>
      <c r="AF25" s="22"/>
      <c r="AG25" s="22"/>
      <c r="AH25" s="22"/>
      <c r="AI25" s="38"/>
      <c r="AJ25" s="38"/>
      <c r="AK25" s="38"/>
      <c r="AL25" s="38"/>
      <c r="AM25" s="38"/>
      <c r="AN25" s="38"/>
      <c r="AO25" s="38"/>
      <c r="AP25" s="43"/>
      <c r="AQ25" s="44"/>
      <c r="AR25" s="44"/>
      <c r="AS25" s="44"/>
      <c r="AT25" s="44"/>
      <c r="AU25" s="44"/>
      <c r="AV25" s="44"/>
      <c r="AW25" s="44"/>
      <c r="AX25" s="44"/>
      <c r="AY25" s="44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3"/>
    </row>
    <row r="26" spans="1:63" x14ac:dyDescent="0.25">
      <c r="A26" s="171"/>
      <c r="B26" s="35"/>
      <c r="C26" s="35"/>
      <c r="D26" s="35"/>
      <c r="E26" s="35"/>
      <c r="F26" s="36"/>
      <c r="G26" s="39"/>
      <c r="H26" s="61"/>
      <c r="I26" s="180"/>
      <c r="J26" s="35"/>
      <c r="K26" s="37"/>
      <c r="L26" s="190"/>
      <c r="M26" s="39"/>
      <c r="N26" s="37"/>
      <c r="O26" s="37"/>
      <c r="P26" s="35"/>
      <c r="Q26" s="35"/>
      <c r="R26" s="35"/>
      <c r="S26" s="35"/>
      <c r="T26" s="35"/>
      <c r="U26" s="22" t="s">
        <v>147</v>
      </c>
      <c r="V26" s="22" t="s">
        <v>139</v>
      </c>
      <c r="W26" s="40">
        <v>42580</v>
      </c>
      <c r="X26" s="41">
        <v>11863</v>
      </c>
      <c r="Y26" s="42" t="s">
        <v>115</v>
      </c>
      <c r="Z26" s="40">
        <v>42583</v>
      </c>
      <c r="AA26" s="40">
        <v>42735</v>
      </c>
      <c r="AB26" s="37"/>
      <c r="AC26" s="35"/>
      <c r="AD26" s="38"/>
      <c r="AE26" s="35"/>
      <c r="AF26" s="22"/>
      <c r="AG26" s="22"/>
      <c r="AH26" s="22"/>
      <c r="AI26" s="38"/>
      <c r="AJ26" s="38"/>
      <c r="AK26" s="38"/>
      <c r="AL26" s="38"/>
      <c r="AM26" s="38"/>
      <c r="AN26" s="38"/>
      <c r="AO26" s="38"/>
      <c r="AP26" s="43"/>
      <c r="AQ26" s="44"/>
      <c r="AR26" s="44"/>
      <c r="AS26" s="44"/>
      <c r="AT26" s="44"/>
      <c r="AU26" s="44"/>
      <c r="AV26" s="44"/>
      <c r="AW26" s="44"/>
      <c r="AX26" s="44"/>
      <c r="AY26" s="44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3"/>
    </row>
    <row r="27" spans="1:63" x14ac:dyDescent="0.25">
      <c r="A27" s="171"/>
      <c r="B27" s="35"/>
      <c r="C27" s="35"/>
      <c r="D27" s="35"/>
      <c r="E27" s="35"/>
      <c r="F27" s="36"/>
      <c r="G27" s="39"/>
      <c r="H27" s="61"/>
      <c r="I27" s="180"/>
      <c r="J27" s="35"/>
      <c r="K27" s="37"/>
      <c r="L27" s="190"/>
      <c r="M27" s="39"/>
      <c r="N27" s="37"/>
      <c r="O27" s="37"/>
      <c r="P27" s="35"/>
      <c r="Q27" s="35"/>
      <c r="R27" s="35"/>
      <c r="S27" s="35"/>
      <c r="T27" s="35"/>
      <c r="U27" s="22" t="s">
        <v>147</v>
      </c>
      <c r="V27" s="22" t="s">
        <v>140</v>
      </c>
      <c r="W27" s="40">
        <v>42730</v>
      </c>
      <c r="X27" s="41">
        <v>11969</v>
      </c>
      <c r="Y27" s="42" t="s">
        <v>115</v>
      </c>
      <c r="Z27" s="40">
        <v>42736</v>
      </c>
      <c r="AA27" s="40">
        <v>42916</v>
      </c>
      <c r="AB27" s="37"/>
      <c r="AC27" s="35"/>
      <c r="AD27" s="38"/>
      <c r="AE27" s="35"/>
      <c r="AF27" s="22"/>
      <c r="AG27" s="22"/>
      <c r="AH27" s="22"/>
      <c r="AI27" s="38"/>
      <c r="AJ27" s="38"/>
      <c r="AK27" s="38"/>
      <c r="AL27" s="38"/>
      <c r="AM27" s="38"/>
      <c r="AN27" s="38"/>
      <c r="AO27" s="38"/>
      <c r="AP27" s="43"/>
      <c r="AQ27" s="44"/>
      <c r="AR27" s="44"/>
      <c r="AS27" s="44"/>
      <c r="AT27" s="44"/>
      <c r="AU27" s="44"/>
      <c r="AV27" s="44"/>
      <c r="AW27" s="44"/>
      <c r="AX27" s="44"/>
      <c r="AY27" s="44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3"/>
    </row>
    <row r="28" spans="1:63" x14ac:dyDescent="0.25">
      <c r="A28" s="172"/>
      <c r="B28" s="14"/>
      <c r="C28" s="14"/>
      <c r="D28" s="14"/>
      <c r="E28" s="14"/>
      <c r="F28" s="48"/>
      <c r="G28" s="51"/>
      <c r="H28" s="13"/>
      <c r="I28" s="181"/>
      <c r="J28" s="14"/>
      <c r="K28" s="49"/>
      <c r="L28" s="191"/>
      <c r="M28" s="51"/>
      <c r="N28" s="49"/>
      <c r="O28" s="49"/>
      <c r="P28" s="14"/>
      <c r="Q28" s="14"/>
      <c r="R28" s="14"/>
      <c r="S28" s="14"/>
      <c r="T28" s="14"/>
      <c r="U28" s="23" t="s">
        <v>147</v>
      </c>
      <c r="V28" s="23" t="s">
        <v>143</v>
      </c>
      <c r="W28" s="52">
        <v>42915</v>
      </c>
      <c r="X28" s="53">
        <v>12090</v>
      </c>
      <c r="Y28" s="54" t="s">
        <v>115</v>
      </c>
      <c r="Z28" s="52">
        <v>42917</v>
      </c>
      <c r="AA28" s="52">
        <v>43100</v>
      </c>
      <c r="AB28" s="49"/>
      <c r="AC28" s="14"/>
      <c r="AD28" s="50"/>
      <c r="AE28" s="14"/>
      <c r="AF28" s="23"/>
      <c r="AG28" s="23"/>
      <c r="AH28" s="23"/>
      <c r="AI28" s="50"/>
      <c r="AJ28" s="50"/>
      <c r="AK28" s="50"/>
      <c r="AL28" s="50"/>
      <c r="AM28" s="50"/>
      <c r="AN28" s="50"/>
      <c r="AO28" s="50"/>
      <c r="AP28" s="55"/>
      <c r="AQ28" s="56"/>
      <c r="AR28" s="56"/>
      <c r="AS28" s="56"/>
      <c r="AT28" s="56"/>
      <c r="AU28" s="56"/>
      <c r="AV28" s="56"/>
      <c r="AW28" s="56"/>
      <c r="AX28" s="56"/>
      <c r="AY28" s="56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5"/>
    </row>
    <row r="29" spans="1:63" ht="13.5" thickBot="1" x14ac:dyDescent="0.3">
      <c r="A29" s="172"/>
      <c r="B29" s="14"/>
      <c r="C29" s="14"/>
      <c r="D29" s="14"/>
      <c r="E29" s="14"/>
      <c r="F29" s="48"/>
      <c r="G29" s="51"/>
      <c r="H29" s="13"/>
      <c r="I29" s="181"/>
      <c r="J29" s="14"/>
      <c r="K29" s="49"/>
      <c r="L29" s="191"/>
      <c r="M29" s="51"/>
      <c r="N29" s="49"/>
      <c r="O29" s="49"/>
      <c r="P29" s="14"/>
      <c r="Q29" s="14"/>
      <c r="R29" s="14"/>
      <c r="S29" s="14"/>
      <c r="T29" s="14"/>
      <c r="U29" s="23" t="s">
        <v>147</v>
      </c>
      <c r="V29" s="23" t="s">
        <v>166</v>
      </c>
      <c r="W29" s="52">
        <v>43096</v>
      </c>
      <c r="X29" s="53">
        <v>12221</v>
      </c>
      <c r="Y29" s="54" t="s">
        <v>115</v>
      </c>
      <c r="Z29" s="52">
        <v>43101</v>
      </c>
      <c r="AA29" s="52">
        <v>43312</v>
      </c>
      <c r="AB29" s="49"/>
      <c r="AC29" s="14"/>
      <c r="AD29" s="50"/>
      <c r="AE29" s="14"/>
      <c r="AF29" s="23"/>
      <c r="AG29" s="23"/>
      <c r="AH29" s="23"/>
      <c r="AI29" s="50"/>
      <c r="AJ29" s="50"/>
      <c r="AK29" s="50"/>
      <c r="AL29" s="50"/>
      <c r="AM29" s="50"/>
      <c r="AN29" s="50"/>
      <c r="AO29" s="50"/>
      <c r="AP29" s="55"/>
      <c r="AQ29" s="56"/>
      <c r="AR29" s="56"/>
      <c r="AS29" s="56"/>
      <c r="AT29" s="56"/>
      <c r="AU29" s="56"/>
      <c r="AV29" s="56"/>
      <c r="AW29" s="56"/>
      <c r="AX29" s="56"/>
      <c r="AY29" s="56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5"/>
    </row>
    <row r="30" spans="1:63" x14ac:dyDescent="0.25">
      <c r="A30" s="173">
        <v>2</v>
      </c>
      <c r="B30" s="57" t="s">
        <v>114</v>
      </c>
      <c r="C30" s="24" t="s">
        <v>120</v>
      </c>
      <c r="D30" s="24" t="s">
        <v>116</v>
      </c>
      <c r="E30" s="24" t="s">
        <v>117</v>
      </c>
      <c r="F30" s="25" t="s">
        <v>125</v>
      </c>
      <c r="G30" s="28">
        <v>11192</v>
      </c>
      <c r="H30" s="58" t="s">
        <v>119</v>
      </c>
      <c r="I30" s="179" t="s">
        <v>121</v>
      </c>
      <c r="J30" s="24" t="s">
        <v>122</v>
      </c>
      <c r="K30" s="26">
        <v>41689</v>
      </c>
      <c r="L30" s="189">
        <v>387134.5</v>
      </c>
      <c r="M30" s="28">
        <v>11068</v>
      </c>
      <c r="N30" s="26">
        <v>41689</v>
      </c>
      <c r="O30" s="26">
        <v>41930</v>
      </c>
      <c r="P30" s="24">
        <v>8</v>
      </c>
      <c r="Q30" s="24" t="s">
        <v>124</v>
      </c>
      <c r="R30" s="24"/>
      <c r="S30" s="24"/>
      <c r="T30" s="24" t="s">
        <v>118</v>
      </c>
      <c r="U30" s="29" t="s">
        <v>147</v>
      </c>
      <c r="V30" s="29" t="s">
        <v>111</v>
      </c>
      <c r="W30" s="30">
        <v>41920</v>
      </c>
      <c r="X30" s="31">
        <v>11390</v>
      </c>
      <c r="Y30" s="32" t="s">
        <v>115</v>
      </c>
      <c r="Z30" s="30">
        <v>41931</v>
      </c>
      <c r="AA30" s="30">
        <v>42020</v>
      </c>
      <c r="AB30" s="59"/>
      <c r="AC30" s="24"/>
      <c r="AD30" s="27"/>
      <c r="AE30" s="24"/>
      <c r="AF30" s="29"/>
      <c r="AG30" s="29"/>
      <c r="AH30" s="29"/>
      <c r="AI30" s="27">
        <f>L30-AE30+AD30+AH34</f>
        <v>406705.59</v>
      </c>
      <c r="AJ30" s="27">
        <v>107147.5</v>
      </c>
      <c r="AK30" s="27">
        <f>86800+15186+70000+17357.5+27542.8+20000</f>
        <v>236886.3</v>
      </c>
      <c r="AL30" s="27">
        <f>19571.09+12280</f>
        <v>31851.09</v>
      </c>
      <c r="AM30" s="27">
        <f>13945.95+1240.05</f>
        <v>15186</v>
      </c>
      <c r="AN30" s="27">
        <v>0</v>
      </c>
      <c r="AO30" s="27">
        <f>AJ30+AK30+AL30+AM30+AN30</f>
        <v>391070.89</v>
      </c>
      <c r="AP30" s="33"/>
      <c r="AQ30" s="34"/>
      <c r="AR30" s="34"/>
      <c r="AS30" s="34"/>
      <c r="AT30" s="34"/>
      <c r="AU30" s="34"/>
      <c r="AV30" s="34"/>
      <c r="AW30" s="34"/>
      <c r="AX30" s="34"/>
      <c r="AY30" s="34"/>
      <c r="AZ30" s="110"/>
      <c r="BA30" s="110"/>
      <c r="BB30" s="110"/>
      <c r="BC30" s="110"/>
      <c r="BD30" s="110"/>
      <c r="BE30" s="110"/>
      <c r="BF30" s="110"/>
      <c r="BG30" s="110"/>
      <c r="BH30" s="110"/>
      <c r="BI30" s="110"/>
      <c r="BJ30" s="110"/>
      <c r="BK30" s="111"/>
    </row>
    <row r="31" spans="1:63" x14ac:dyDescent="0.25">
      <c r="A31" s="174"/>
      <c r="B31" s="60"/>
      <c r="C31" s="35"/>
      <c r="D31" s="35"/>
      <c r="E31" s="35"/>
      <c r="F31" s="36"/>
      <c r="G31" s="39"/>
      <c r="H31" s="61"/>
      <c r="I31" s="180"/>
      <c r="J31" s="35"/>
      <c r="K31" s="37"/>
      <c r="L31" s="190"/>
      <c r="M31" s="39"/>
      <c r="N31" s="37"/>
      <c r="O31" s="37"/>
      <c r="P31" s="35"/>
      <c r="Q31" s="35"/>
      <c r="R31" s="35"/>
      <c r="S31" s="35"/>
      <c r="T31" s="35"/>
      <c r="U31" s="22" t="s">
        <v>147</v>
      </c>
      <c r="V31" s="22" t="s">
        <v>112</v>
      </c>
      <c r="W31" s="40">
        <v>42009</v>
      </c>
      <c r="X31" s="41">
        <v>11473</v>
      </c>
      <c r="Y31" s="42" t="s">
        <v>115</v>
      </c>
      <c r="Z31" s="40">
        <v>42021</v>
      </c>
      <c r="AA31" s="40" t="s">
        <v>127</v>
      </c>
      <c r="AB31" s="62"/>
      <c r="AC31" s="35"/>
      <c r="AD31" s="38"/>
      <c r="AE31" s="35"/>
      <c r="AF31" s="22"/>
      <c r="AG31" s="22"/>
      <c r="AH31" s="22"/>
      <c r="AI31" s="38"/>
      <c r="AJ31" s="38"/>
      <c r="AK31" s="38"/>
      <c r="AL31" s="38"/>
      <c r="AM31" s="38"/>
      <c r="AN31" s="38"/>
      <c r="AO31" s="38"/>
      <c r="AP31" s="43"/>
      <c r="AQ31" s="44"/>
      <c r="AR31" s="44"/>
      <c r="AS31" s="44"/>
      <c r="AT31" s="44"/>
      <c r="AU31" s="44"/>
      <c r="AV31" s="44"/>
      <c r="AW31" s="44"/>
      <c r="AX31" s="44"/>
      <c r="AY31" s="44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3"/>
    </row>
    <row r="32" spans="1:63" x14ac:dyDescent="0.25">
      <c r="A32" s="174"/>
      <c r="B32" s="60"/>
      <c r="C32" s="35"/>
      <c r="D32" s="35"/>
      <c r="E32" s="35"/>
      <c r="F32" s="36"/>
      <c r="G32" s="39"/>
      <c r="H32" s="61"/>
      <c r="I32" s="180"/>
      <c r="J32" s="35"/>
      <c r="K32" s="37"/>
      <c r="L32" s="190"/>
      <c r="M32" s="39"/>
      <c r="N32" s="37"/>
      <c r="O32" s="37"/>
      <c r="P32" s="35"/>
      <c r="Q32" s="35"/>
      <c r="R32" s="35"/>
      <c r="S32" s="35"/>
      <c r="T32" s="35"/>
      <c r="U32" s="22" t="s">
        <v>147</v>
      </c>
      <c r="V32" s="22" t="s">
        <v>130</v>
      </c>
      <c r="W32" s="40">
        <v>42135</v>
      </c>
      <c r="X32" s="41">
        <v>11567</v>
      </c>
      <c r="Y32" s="42" t="s">
        <v>115</v>
      </c>
      <c r="Z32" s="40">
        <v>42140</v>
      </c>
      <c r="AA32" s="40">
        <v>42230</v>
      </c>
      <c r="AB32" s="62"/>
      <c r="AC32" s="35"/>
      <c r="AD32" s="38"/>
      <c r="AE32" s="35"/>
      <c r="AF32" s="22"/>
      <c r="AG32" s="22"/>
      <c r="AH32" s="22"/>
      <c r="AI32" s="38"/>
      <c r="AJ32" s="38"/>
      <c r="AK32" s="38"/>
      <c r="AL32" s="38"/>
      <c r="AM32" s="38"/>
      <c r="AN32" s="38"/>
      <c r="AO32" s="38"/>
      <c r="AP32" s="43"/>
      <c r="AQ32" s="44"/>
      <c r="AR32" s="44"/>
      <c r="AS32" s="44"/>
      <c r="AT32" s="44"/>
      <c r="AU32" s="44"/>
      <c r="AV32" s="44"/>
      <c r="AW32" s="44"/>
      <c r="AX32" s="44"/>
      <c r="AY32" s="44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3"/>
    </row>
    <row r="33" spans="1:63" x14ac:dyDescent="0.25">
      <c r="A33" s="174"/>
      <c r="B33" s="60"/>
      <c r="C33" s="35"/>
      <c r="D33" s="35"/>
      <c r="E33" s="35"/>
      <c r="F33" s="36"/>
      <c r="G33" s="39"/>
      <c r="H33" s="61"/>
      <c r="I33" s="180"/>
      <c r="J33" s="35"/>
      <c r="K33" s="37"/>
      <c r="L33" s="190"/>
      <c r="M33" s="39"/>
      <c r="N33" s="37"/>
      <c r="O33" s="37"/>
      <c r="P33" s="35"/>
      <c r="Q33" s="35"/>
      <c r="R33" s="35"/>
      <c r="S33" s="35"/>
      <c r="T33" s="35"/>
      <c r="U33" s="22" t="s">
        <v>147</v>
      </c>
      <c r="V33" s="22" t="s">
        <v>131</v>
      </c>
      <c r="W33" s="40">
        <v>42227</v>
      </c>
      <c r="X33" s="41">
        <v>11618</v>
      </c>
      <c r="Y33" s="42" t="s">
        <v>115</v>
      </c>
      <c r="Z33" s="40">
        <v>42231</v>
      </c>
      <c r="AA33" s="40">
        <v>42369</v>
      </c>
      <c r="AB33" s="62"/>
      <c r="AC33" s="35"/>
      <c r="AD33" s="38"/>
      <c r="AE33" s="35"/>
      <c r="AF33" s="22"/>
      <c r="AG33" s="22"/>
      <c r="AH33" s="22"/>
      <c r="AI33" s="38"/>
      <c r="AJ33" s="38"/>
      <c r="AK33" s="38"/>
      <c r="AL33" s="38"/>
      <c r="AM33" s="38"/>
      <c r="AN33" s="38"/>
      <c r="AO33" s="38"/>
      <c r="AP33" s="43"/>
      <c r="AQ33" s="44"/>
      <c r="AR33" s="44"/>
      <c r="AS33" s="44"/>
      <c r="AT33" s="44"/>
      <c r="AU33" s="44"/>
      <c r="AV33" s="44"/>
      <c r="AW33" s="44"/>
      <c r="AX33" s="44"/>
      <c r="AY33" s="44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3"/>
    </row>
    <row r="34" spans="1:63" ht="280.5" x14ac:dyDescent="0.25">
      <c r="A34" s="174"/>
      <c r="B34" s="60"/>
      <c r="C34" s="35"/>
      <c r="D34" s="35"/>
      <c r="E34" s="35"/>
      <c r="F34" s="36"/>
      <c r="G34" s="39"/>
      <c r="H34" s="61"/>
      <c r="I34" s="180"/>
      <c r="J34" s="35"/>
      <c r="K34" s="37"/>
      <c r="L34" s="190"/>
      <c r="M34" s="39"/>
      <c r="N34" s="37"/>
      <c r="O34" s="37"/>
      <c r="P34" s="35"/>
      <c r="Q34" s="35"/>
      <c r="R34" s="35"/>
      <c r="S34" s="35"/>
      <c r="T34" s="35"/>
      <c r="U34" s="22" t="s">
        <v>148</v>
      </c>
      <c r="V34" s="22" t="s">
        <v>111</v>
      </c>
      <c r="W34" s="40">
        <v>42320</v>
      </c>
      <c r="X34" s="41" t="s">
        <v>138</v>
      </c>
      <c r="Y34" s="63" t="s">
        <v>133</v>
      </c>
      <c r="Z34" s="64">
        <v>41640</v>
      </c>
      <c r="AA34" s="64">
        <v>42005</v>
      </c>
      <c r="AB34" s="62"/>
      <c r="AC34" s="35"/>
      <c r="AD34" s="38"/>
      <c r="AE34" s="35"/>
      <c r="AF34" s="22"/>
      <c r="AG34" s="22" t="s">
        <v>132</v>
      </c>
      <c r="AH34" s="47">
        <v>19571.09</v>
      </c>
      <c r="AI34" s="38"/>
      <c r="AJ34" s="38"/>
      <c r="AK34" s="38"/>
      <c r="AL34" s="38"/>
      <c r="AM34" s="38"/>
      <c r="AN34" s="38"/>
      <c r="AO34" s="38"/>
      <c r="AP34" s="43"/>
      <c r="AQ34" s="44"/>
      <c r="AR34" s="44"/>
      <c r="AS34" s="44"/>
      <c r="AT34" s="44"/>
      <c r="AU34" s="44"/>
      <c r="AV34" s="44"/>
      <c r="AW34" s="44"/>
      <c r="AX34" s="44"/>
      <c r="AY34" s="44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3"/>
    </row>
    <row r="35" spans="1:63" x14ac:dyDescent="0.25">
      <c r="A35" s="174"/>
      <c r="B35" s="60"/>
      <c r="C35" s="35"/>
      <c r="D35" s="35"/>
      <c r="E35" s="35"/>
      <c r="F35" s="36"/>
      <c r="G35" s="39"/>
      <c r="H35" s="61"/>
      <c r="I35" s="180"/>
      <c r="J35" s="35"/>
      <c r="K35" s="37"/>
      <c r="L35" s="190"/>
      <c r="M35" s="39"/>
      <c r="N35" s="37"/>
      <c r="O35" s="37"/>
      <c r="P35" s="35"/>
      <c r="Q35" s="35"/>
      <c r="R35" s="35"/>
      <c r="S35" s="35"/>
      <c r="T35" s="35"/>
      <c r="U35" s="22" t="s">
        <v>147</v>
      </c>
      <c r="V35" s="22" t="s">
        <v>136</v>
      </c>
      <c r="W35" s="40">
        <v>42367</v>
      </c>
      <c r="X35" s="41">
        <v>11718</v>
      </c>
      <c r="Y35" s="42" t="s">
        <v>115</v>
      </c>
      <c r="Z35" s="40">
        <v>42370</v>
      </c>
      <c r="AA35" s="40">
        <v>42460</v>
      </c>
      <c r="AB35" s="62"/>
      <c r="AC35" s="35"/>
      <c r="AD35" s="38"/>
      <c r="AE35" s="35"/>
      <c r="AF35" s="22"/>
      <c r="AG35" s="22"/>
      <c r="AH35" s="22"/>
      <c r="AI35" s="38"/>
      <c r="AJ35" s="38"/>
      <c r="AK35" s="38"/>
      <c r="AL35" s="38"/>
      <c r="AM35" s="38"/>
      <c r="AN35" s="38"/>
      <c r="AO35" s="38"/>
      <c r="AP35" s="43"/>
      <c r="AQ35" s="44"/>
      <c r="AR35" s="44"/>
      <c r="AS35" s="44"/>
      <c r="AT35" s="44"/>
      <c r="AU35" s="44"/>
      <c r="AV35" s="44"/>
      <c r="AW35" s="44"/>
      <c r="AX35" s="44"/>
      <c r="AY35" s="44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3"/>
    </row>
    <row r="36" spans="1:63" x14ac:dyDescent="0.25">
      <c r="A36" s="174"/>
      <c r="B36" s="60"/>
      <c r="C36" s="35"/>
      <c r="D36" s="35"/>
      <c r="E36" s="35"/>
      <c r="F36" s="36"/>
      <c r="G36" s="39"/>
      <c r="H36" s="61"/>
      <c r="I36" s="180"/>
      <c r="J36" s="35"/>
      <c r="K36" s="37"/>
      <c r="L36" s="190"/>
      <c r="M36" s="39"/>
      <c r="N36" s="37"/>
      <c r="O36" s="37"/>
      <c r="P36" s="35"/>
      <c r="Q36" s="35"/>
      <c r="R36" s="35"/>
      <c r="S36" s="35"/>
      <c r="T36" s="35"/>
      <c r="U36" s="22" t="s">
        <v>147</v>
      </c>
      <c r="V36" s="22" t="s">
        <v>137</v>
      </c>
      <c r="W36" s="40">
        <v>42093</v>
      </c>
      <c r="X36" s="41">
        <v>11776</v>
      </c>
      <c r="Y36" s="42" t="s">
        <v>115</v>
      </c>
      <c r="Z36" s="40">
        <v>42461</v>
      </c>
      <c r="AA36" s="40">
        <v>42735</v>
      </c>
      <c r="AB36" s="62"/>
      <c r="AC36" s="35"/>
      <c r="AD36" s="38"/>
      <c r="AE36" s="35"/>
      <c r="AF36" s="22"/>
      <c r="AG36" s="22"/>
      <c r="AH36" s="22"/>
      <c r="AI36" s="38"/>
      <c r="AJ36" s="38"/>
      <c r="AK36" s="38"/>
      <c r="AL36" s="38"/>
      <c r="AM36" s="38"/>
      <c r="AN36" s="38"/>
      <c r="AO36" s="38"/>
      <c r="AP36" s="43"/>
      <c r="AQ36" s="44"/>
      <c r="AR36" s="44"/>
      <c r="AS36" s="44"/>
      <c r="AT36" s="44"/>
      <c r="AU36" s="44"/>
      <c r="AV36" s="44"/>
      <c r="AW36" s="44"/>
      <c r="AX36" s="44"/>
      <c r="AY36" s="44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3"/>
    </row>
    <row r="37" spans="1:63" x14ac:dyDescent="0.25">
      <c r="A37" s="174"/>
      <c r="B37" s="60"/>
      <c r="C37" s="35"/>
      <c r="D37" s="35"/>
      <c r="E37" s="35"/>
      <c r="F37" s="36"/>
      <c r="G37" s="39"/>
      <c r="H37" s="61"/>
      <c r="I37" s="180"/>
      <c r="J37" s="35"/>
      <c r="K37" s="37"/>
      <c r="L37" s="190"/>
      <c r="M37" s="39"/>
      <c r="N37" s="37"/>
      <c r="O37" s="37"/>
      <c r="P37" s="35"/>
      <c r="Q37" s="35"/>
      <c r="R37" s="35"/>
      <c r="S37" s="35"/>
      <c r="T37" s="35"/>
      <c r="U37" s="22" t="s">
        <v>147</v>
      </c>
      <c r="V37" s="22" t="s">
        <v>139</v>
      </c>
      <c r="W37" s="40">
        <v>42580</v>
      </c>
      <c r="X37" s="41">
        <v>11863</v>
      </c>
      <c r="Y37" s="42" t="s">
        <v>115</v>
      </c>
      <c r="Z37" s="40">
        <v>42583</v>
      </c>
      <c r="AA37" s="40">
        <v>42735</v>
      </c>
      <c r="AB37" s="62"/>
      <c r="AC37" s="35"/>
      <c r="AD37" s="38"/>
      <c r="AE37" s="35"/>
      <c r="AF37" s="22"/>
      <c r="AG37" s="22"/>
      <c r="AH37" s="22"/>
      <c r="AI37" s="38"/>
      <c r="AJ37" s="38"/>
      <c r="AK37" s="38"/>
      <c r="AL37" s="38"/>
      <c r="AM37" s="38"/>
      <c r="AN37" s="38"/>
      <c r="AO37" s="38"/>
      <c r="AP37" s="43"/>
      <c r="AQ37" s="44"/>
      <c r="AR37" s="44"/>
      <c r="AS37" s="44"/>
      <c r="AT37" s="44"/>
      <c r="AU37" s="44"/>
      <c r="AV37" s="44"/>
      <c r="AW37" s="44"/>
      <c r="AX37" s="44"/>
      <c r="AY37" s="44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3"/>
    </row>
    <row r="38" spans="1:63" x14ac:dyDescent="0.25">
      <c r="A38" s="174"/>
      <c r="B38" s="60"/>
      <c r="C38" s="35"/>
      <c r="D38" s="35"/>
      <c r="E38" s="35"/>
      <c r="F38" s="36"/>
      <c r="G38" s="39"/>
      <c r="H38" s="61"/>
      <c r="I38" s="180"/>
      <c r="J38" s="35"/>
      <c r="K38" s="37"/>
      <c r="L38" s="190"/>
      <c r="M38" s="39"/>
      <c r="N38" s="37"/>
      <c r="O38" s="37"/>
      <c r="P38" s="35"/>
      <c r="Q38" s="35"/>
      <c r="R38" s="35"/>
      <c r="S38" s="35"/>
      <c r="T38" s="35"/>
      <c r="U38" s="22" t="s">
        <v>147</v>
      </c>
      <c r="V38" s="22" t="s">
        <v>140</v>
      </c>
      <c r="W38" s="40">
        <v>42730</v>
      </c>
      <c r="X38" s="41">
        <v>11969</v>
      </c>
      <c r="Y38" s="42" t="s">
        <v>115</v>
      </c>
      <c r="Z38" s="40">
        <v>42736</v>
      </c>
      <c r="AA38" s="40">
        <v>42916</v>
      </c>
      <c r="AB38" s="62"/>
      <c r="AC38" s="35"/>
      <c r="AD38" s="38"/>
      <c r="AE38" s="35"/>
      <c r="AF38" s="22"/>
      <c r="AG38" s="22"/>
      <c r="AH38" s="22"/>
      <c r="AI38" s="38"/>
      <c r="AJ38" s="38"/>
      <c r="AK38" s="38"/>
      <c r="AL38" s="38"/>
      <c r="AM38" s="38"/>
      <c r="AN38" s="38"/>
      <c r="AO38" s="38"/>
      <c r="AP38" s="43"/>
      <c r="AQ38" s="44"/>
      <c r="AR38" s="44"/>
      <c r="AS38" s="44"/>
      <c r="AT38" s="44"/>
      <c r="AU38" s="44"/>
      <c r="AV38" s="44"/>
      <c r="AW38" s="44"/>
      <c r="AX38" s="44"/>
      <c r="AY38" s="44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3"/>
    </row>
    <row r="39" spans="1:63" x14ac:dyDescent="0.25">
      <c r="A39" s="175"/>
      <c r="B39" s="65"/>
      <c r="C39" s="14"/>
      <c r="D39" s="14"/>
      <c r="E39" s="14"/>
      <c r="F39" s="48"/>
      <c r="G39" s="51"/>
      <c r="H39" s="13"/>
      <c r="I39" s="181"/>
      <c r="J39" s="14"/>
      <c r="K39" s="49"/>
      <c r="L39" s="191"/>
      <c r="M39" s="51"/>
      <c r="N39" s="49"/>
      <c r="O39" s="49"/>
      <c r="P39" s="14"/>
      <c r="Q39" s="14"/>
      <c r="R39" s="14"/>
      <c r="S39" s="14"/>
      <c r="T39" s="14"/>
      <c r="U39" s="23" t="s">
        <v>147</v>
      </c>
      <c r="V39" s="23" t="s">
        <v>143</v>
      </c>
      <c r="W39" s="52">
        <v>42915</v>
      </c>
      <c r="X39" s="53">
        <v>12090</v>
      </c>
      <c r="Y39" s="54" t="s">
        <v>115</v>
      </c>
      <c r="Z39" s="52">
        <v>42917</v>
      </c>
      <c r="AA39" s="52">
        <v>43100</v>
      </c>
      <c r="AB39" s="66"/>
      <c r="AC39" s="14"/>
      <c r="AD39" s="50"/>
      <c r="AE39" s="14"/>
      <c r="AF39" s="23"/>
      <c r="AG39" s="23"/>
      <c r="AH39" s="23"/>
      <c r="AI39" s="50"/>
      <c r="AJ39" s="50"/>
      <c r="AK39" s="50"/>
      <c r="AL39" s="50"/>
      <c r="AM39" s="50"/>
      <c r="AN39" s="50"/>
      <c r="AO39" s="50"/>
      <c r="AP39" s="55"/>
      <c r="AQ39" s="56"/>
      <c r="AR39" s="56"/>
      <c r="AS39" s="56"/>
      <c r="AT39" s="56"/>
      <c r="AU39" s="56"/>
      <c r="AV39" s="56"/>
      <c r="AW39" s="56"/>
      <c r="AX39" s="56"/>
      <c r="AY39" s="56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5"/>
    </row>
    <row r="40" spans="1:63" ht="13.5" thickBot="1" x14ac:dyDescent="0.3">
      <c r="A40" s="176"/>
      <c r="B40" s="67"/>
      <c r="C40" s="68"/>
      <c r="D40" s="68"/>
      <c r="E40" s="68"/>
      <c r="F40" s="69"/>
      <c r="G40" s="73"/>
      <c r="H40" s="70"/>
      <c r="I40" s="182"/>
      <c r="J40" s="68"/>
      <c r="K40" s="71"/>
      <c r="L40" s="192"/>
      <c r="M40" s="73"/>
      <c r="N40" s="71"/>
      <c r="O40" s="71"/>
      <c r="P40" s="68"/>
      <c r="Q40" s="68"/>
      <c r="R40" s="68"/>
      <c r="S40" s="68"/>
      <c r="T40" s="68"/>
      <c r="U40" s="74" t="s">
        <v>147</v>
      </c>
      <c r="V40" s="74" t="s">
        <v>166</v>
      </c>
      <c r="W40" s="75">
        <v>43096</v>
      </c>
      <c r="X40" s="76">
        <v>12221</v>
      </c>
      <c r="Y40" s="77" t="s">
        <v>115</v>
      </c>
      <c r="Z40" s="75">
        <v>43101</v>
      </c>
      <c r="AA40" s="75">
        <v>43312</v>
      </c>
      <c r="AB40" s="78"/>
      <c r="AC40" s="68"/>
      <c r="AD40" s="72"/>
      <c r="AE40" s="68"/>
      <c r="AF40" s="74"/>
      <c r="AG40" s="74"/>
      <c r="AH40" s="74"/>
      <c r="AI40" s="50"/>
      <c r="AJ40" s="72"/>
      <c r="AK40" s="72"/>
      <c r="AL40" s="72"/>
      <c r="AM40" s="72"/>
      <c r="AN40" s="50"/>
      <c r="AO40" s="50"/>
      <c r="AP40" s="55"/>
      <c r="AQ40" s="56"/>
      <c r="AR40" s="56"/>
      <c r="AS40" s="56"/>
      <c r="AT40" s="56"/>
      <c r="AU40" s="79"/>
      <c r="AV40" s="79"/>
      <c r="AW40" s="79"/>
      <c r="AX40" s="79"/>
      <c r="AY40" s="79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7"/>
    </row>
    <row r="41" spans="1:63" ht="153.75" thickBot="1" x14ac:dyDescent="0.3">
      <c r="A41" s="177">
        <v>3</v>
      </c>
      <c r="B41" s="80" t="s">
        <v>167</v>
      </c>
      <c r="C41" s="81" t="s">
        <v>138</v>
      </c>
      <c r="D41" s="81" t="s">
        <v>138</v>
      </c>
      <c r="E41" s="81" t="s">
        <v>138</v>
      </c>
      <c r="F41" s="82" t="s">
        <v>168</v>
      </c>
      <c r="G41" s="83" t="s">
        <v>138</v>
      </c>
      <c r="H41" s="84" t="s">
        <v>138</v>
      </c>
      <c r="I41" s="183" t="s">
        <v>169</v>
      </c>
      <c r="J41" s="81" t="s">
        <v>170</v>
      </c>
      <c r="K41" s="85">
        <v>42955</v>
      </c>
      <c r="L41" s="193" t="s">
        <v>138</v>
      </c>
      <c r="M41" s="86">
        <v>12128</v>
      </c>
      <c r="N41" s="85">
        <v>42955</v>
      </c>
      <c r="O41" s="85">
        <v>43685</v>
      </c>
      <c r="P41" s="81">
        <v>1</v>
      </c>
      <c r="Q41" s="81" t="s">
        <v>171</v>
      </c>
      <c r="R41" s="87">
        <v>360000</v>
      </c>
      <c r="S41" s="88"/>
      <c r="T41" s="89" t="s">
        <v>172</v>
      </c>
      <c r="U41" s="90" t="s">
        <v>148</v>
      </c>
      <c r="V41" s="81" t="s">
        <v>111</v>
      </c>
      <c r="W41" s="85">
        <v>43014</v>
      </c>
      <c r="X41" s="86" t="s">
        <v>138</v>
      </c>
      <c r="Y41" s="82" t="s">
        <v>173</v>
      </c>
      <c r="Z41" s="85"/>
      <c r="AA41" s="91"/>
      <c r="AB41" s="80"/>
      <c r="AC41" s="81"/>
      <c r="AD41" s="92"/>
      <c r="AE41" s="93"/>
      <c r="AF41" s="94"/>
      <c r="AG41" s="92"/>
      <c r="AH41" s="95"/>
      <c r="AI41" s="92">
        <v>0</v>
      </c>
      <c r="AJ41" s="92">
        <v>0</v>
      </c>
      <c r="AK41" s="96">
        <v>0</v>
      </c>
      <c r="AL41" s="96">
        <v>0</v>
      </c>
      <c r="AM41" s="96">
        <v>0</v>
      </c>
      <c r="AN41" s="97">
        <f>30000+30000+30000+30000+30000</f>
        <v>150000</v>
      </c>
      <c r="AO41" s="98">
        <f t="shared" ref="AO41" si="0">AI41+AJ41+AK41+AL41+AM41+AN41</f>
        <v>150000</v>
      </c>
      <c r="AP41" s="118"/>
      <c r="AQ41" s="99"/>
      <c r="AR41" s="86"/>
      <c r="AS41" s="100"/>
      <c r="AT41" s="83"/>
      <c r="AU41" s="101"/>
      <c r="AV41" s="86"/>
      <c r="AW41" s="85"/>
      <c r="AX41" s="86"/>
      <c r="AY41" s="91"/>
      <c r="AZ41" s="119"/>
      <c r="BA41" s="120"/>
      <c r="BB41" s="121"/>
      <c r="BC41" s="121"/>
      <c r="BD41" s="121"/>
      <c r="BE41" s="121"/>
      <c r="BF41" s="121"/>
      <c r="BG41" s="121"/>
      <c r="BH41" s="121"/>
      <c r="BI41" s="121"/>
      <c r="BJ41" s="121"/>
      <c r="BK41" s="122"/>
    </row>
    <row r="42" spans="1:63" ht="13.5" thickBot="1" x14ac:dyDescent="0.3">
      <c r="A42" s="123" t="s">
        <v>6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5"/>
      <c r="L42" s="194">
        <f>SUM(L19:L41)</f>
        <v>956469.5</v>
      </c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26"/>
      <c r="X42" s="126"/>
      <c r="Y42" s="126"/>
      <c r="Z42" s="126"/>
      <c r="AA42" s="126"/>
      <c r="AB42" s="126"/>
      <c r="AC42" s="126"/>
      <c r="AD42" s="194">
        <f>SUM(AD19:AD41)</f>
        <v>0</v>
      </c>
      <c r="AE42" s="194">
        <f>SUM(AE19:AE41)</f>
        <v>0</v>
      </c>
      <c r="AF42" s="127"/>
      <c r="AG42" s="127"/>
      <c r="AH42" s="194">
        <f>SUM(AH19:AH41)</f>
        <v>46242.46</v>
      </c>
      <c r="AI42" s="194">
        <f>SUM(AI19:AI41)</f>
        <v>1002711.96</v>
      </c>
      <c r="AJ42" s="194">
        <f>SUM(AJ19:AJ41)</f>
        <v>281472.5</v>
      </c>
      <c r="AK42" s="194">
        <f>SUM(AK19:AK41)</f>
        <v>259736.3</v>
      </c>
      <c r="AL42" s="194">
        <f>SUM(AL19:AL41)</f>
        <v>404592.46</v>
      </c>
      <c r="AM42" s="194">
        <f>SUM(AM19:AM41)</f>
        <v>15186</v>
      </c>
      <c r="AN42" s="194">
        <f>SUM(AN19:AN41)</f>
        <v>150000</v>
      </c>
      <c r="AO42" s="194">
        <f>SUM(AO19:AO41)</f>
        <v>1110987.26</v>
      </c>
      <c r="AP42" s="128"/>
      <c r="AQ42" s="127"/>
      <c r="AR42" s="127"/>
      <c r="AS42" s="127"/>
      <c r="AT42" s="127"/>
      <c r="AU42" s="127"/>
      <c r="AV42" s="127"/>
      <c r="AW42" s="127"/>
      <c r="AX42" s="127"/>
      <c r="AY42" s="127"/>
      <c r="AZ42" s="129"/>
      <c r="BA42" s="130"/>
      <c r="BB42" s="130"/>
      <c r="BC42" s="130"/>
      <c r="BD42" s="130"/>
      <c r="BE42" s="130"/>
      <c r="BF42" s="130"/>
      <c r="BG42" s="130"/>
      <c r="BH42" s="130"/>
      <c r="BI42" s="130"/>
      <c r="BJ42" s="130"/>
      <c r="BK42" s="131"/>
    </row>
    <row r="44" spans="1:63" s="139" customFormat="1" ht="15" x14ac:dyDescent="0.25">
      <c r="A44" s="195" t="s">
        <v>177</v>
      </c>
      <c r="B44" s="195"/>
      <c r="C44" s="195"/>
      <c r="D44" s="196"/>
      <c r="E44" s="196"/>
      <c r="F44" s="196"/>
      <c r="G44" s="196"/>
      <c r="J44" s="197"/>
      <c r="L44" s="184"/>
      <c r="N44" s="198"/>
      <c r="AK44" s="199"/>
      <c r="AL44" s="199"/>
      <c r="AM44" s="199"/>
      <c r="AN44" s="199"/>
      <c r="AP44" s="140"/>
    </row>
    <row r="45" spans="1:63" s="139" customFormat="1" ht="15" x14ac:dyDescent="0.25">
      <c r="A45" s="195"/>
      <c r="B45" s="195"/>
      <c r="C45" s="195"/>
      <c r="D45" s="196"/>
      <c r="E45" s="196"/>
      <c r="F45" s="196"/>
      <c r="G45" s="196"/>
      <c r="J45" s="197"/>
      <c r="L45" s="184"/>
      <c r="N45" s="198"/>
      <c r="AK45" s="199"/>
      <c r="AL45" s="199"/>
      <c r="AM45" s="199"/>
      <c r="AN45" s="199"/>
      <c r="AP45" s="140"/>
    </row>
    <row r="46" spans="1:63" s="139" customFormat="1" ht="15" x14ac:dyDescent="0.25">
      <c r="A46" s="200" t="s">
        <v>178</v>
      </c>
      <c r="B46" s="200"/>
      <c r="C46" s="200"/>
      <c r="D46" s="200"/>
      <c r="E46" s="200"/>
      <c r="F46" s="200"/>
      <c r="G46" s="200"/>
      <c r="J46" s="197"/>
      <c r="L46" s="184"/>
      <c r="AK46" s="201"/>
      <c r="AL46" s="201"/>
      <c r="AM46" s="201"/>
      <c r="AN46" s="201"/>
      <c r="AO46" s="198"/>
      <c r="AP46" s="140"/>
    </row>
    <row r="47" spans="1:63" x14ac:dyDescent="0.25">
      <c r="N47" s="134"/>
      <c r="O47" s="135"/>
      <c r="AI47" s="133"/>
      <c r="AL47" s="132"/>
      <c r="AM47" s="132"/>
      <c r="AN47" s="132"/>
      <c r="AO47" s="132"/>
    </row>
    <row r="48" spans="1:63" x14ac:dyDescent="0.25">
      <c r="AO48" s="132"/>
    </row>
    <row r="49" spans="1:42" x14ac:dyDescent="0.25">
      <c r="AK49" s="133"/>
      <c r="AL49" s="133"/>
      <c r="AM49" s="133"/>
      <c r="AN49" s="133"/>
      <c r="AO49" s="132"/>
    </row>
    <row r="50" spans="1:42" x14ac:dyDescent="0.25">
      <c r="F50" s="136"/>
      <c r="AO50" s="132"/>
    </row>
    <row r="51" spans="1:42" x14ac:dyDescent="0.25">
      <c r="AL51" s="137"/>
      <c r="AM51" s="137"/>
      <c r="AN51" s="137"/>
      <c r="AO51" s="132"/>
    </row>
    <row r="52" spans="1:42" x14ac:dyDescent="0.25">
      <c r="AO52" s="132"/>
    </row>
    <row r="53" spans="1:42" x14ac:dyDescent="0.25">
      <c r="A53" s="102"/>
      <c r="F53" s="102"/>
      <c r="J53" s="102"/>
      <c r="AO53" s="132"/>
      <c r="AP53" s="102"/>
    </row>
  </sheetData>
  <mergeCells count="95">
    <mergeCell ref="AT14:AY14"/>
    <mergeCell ref="AU15:AU17"/>
    <mergeCell ref="AP15:AP17"/>
    <mergeCell ref="AQ15:AQ17"/>
    <mergeCell ref="AR15:AR17"/>
    <mergeCell ref="AS15:AS17"/>
    <mergeCell ref="AT15:AT17"/>
    <mergeCell ref="AY15:AY17"/>
    <mergeCell ref="AP14:AS14"/>
    <mergeCell ref="BG15:BG17"/>
    <mergeCell ref="BH15:BH17"/>
    <mergeCell ref="BI15:BK15"/>
    <mergeCell ref="AZ14:BK14"/>
    <mergeCell ref="AZ15:AZ17"/>
    <mergeCell ref="BA15:BA17"/>
    <mergeCell ref="BB15:BD15"/>
    <mergeCell ref="A14:A18"/>
    <mergeCell ref="H14:AO14"/>
    <mergeCell ref="B14:G16"/>
    <mergeCell ref="Z16:AA16"/>
    <mergeCell ref="AB16:AE16"/>
    <mergeCell ref="A46:G46"/>
    <mergeCell ref="A42:K42"/>
    <mergeCell ref="A19:A29"/>
    <mergeCell ref="B19:B29"/>
    <mergeCell ref="O30:O40"/>
    <mergeCell ref="P30:P40"/>
    <mergeCell ref="Q30:Q40"/>
    <mergeCell ref="C19:C29"/>
    <mergeCell ref="D19:D29"/>
    <mergeCell ref="E19:E29"/>
    <mergeCell ref="F19:F29"/>
    <mergeCell ref="G19:G29"/>
    <mergeCell ref="AB30:AB40"/>
    <mergeCell ref="AC30:AC40"/>
    <mergeCell ref="AD30:AD40"/>
    <mergeCell ref="AE30:AE40"/>
    <mergeCell ref="AI30:AI40"/>
    <mergeCell ref="AB19:AB29"/>
    <mergeCell ref="AC19:AC29"/>
    <mergeCell ref="AD19:AD29"/>
    <mergeCell ref="AE19:AE29"/>
    <mergeCell ref="AI19:AI29"/>
    <mergeCell ref="A30:A40"/>
    <mergeCell ref="B30:B40"/>
    <mergeCell ref="C30:C40"/>
    <mergeCell ref="D30:D40"/>
    <mergeCell ref="E30:E40"/>
    <mergeCell ref="F30:F40"/>
    <mergeCell ref="G30:G40"/>
    <mergeCell ref="H30:H40"/>
    <mergeCell ref="I30:I40"/>
    <mergeCell ref="J30:J40"/>
    <mergeCell ref="K30:K40"/>
    <mergeCell ref="L30:L40"/>
    <mergeCell ref="M30:M40"/>
    <mergeCell ref="N30:N40"/>
    <mergeCell ref="M19:M29"/>
    <mergeCell ref="N19:N29"/>
    <mergeCell ref="AW15:AW17"/>
    <mergeCell ref="AX15:AX17"/>
    <mergeCell ref="O19:O29"/>
    <mergeCell ref="P19:P29"/>
    <mergeCell ref="Q19:Q29"/>
    <mergeCell ref="H19:H29"/>
    <mergeCell ref="I19:I29"/>
    <mergeCell ref="J19:J29"/>
    <mergeCell ref="K19:K29"/>
    <mergeCell ref="AO30:AO40"/>
    <mergeCell ref="AL30:AL40"/>
    <mergeCell ref="AK30:AK40"/>
    <mergeCell ref="AJ30:AJ40"/>
    <mergeCell ref="AO19:AO29"/>
    <mergeCell ref="AL19:AL29"/>
    <mergeCell ref="AK19:AK29"/>
    <mergeCell ref="T19:T29"/>
    <mergeCell ref="S19:S29"/>
    <mergeCell ref="BE15:BF15"/>
    <mergeCell ref="AV15:AV17"/>
    <mergeCell ref="AI15:AO15"/>
    <mergeCell ref="H15:T16"/>
    <mergeCell ref="U15:AE15"/>
    <mergeCell ref="U16:Y16"/>
    <mergeCell ref="AF16:AH16"/>
    <mergeCell ref="AF15:AH15"/>
    <mergeCell ref="AN19:AN29"/>
    <mergeCell ref="AN30:AN40"/>
    <mergeCell ref="L19:L29"/>
    <mergeCell ref="R30:R40"/>
    <mergeCell ref="S30:S40"/>
    <mergeCell ref="T30:T40"/>
    <mergeCell ref="R19:R29"/>
    <mergeCell ref="AJ19:AJ29"/>
    <mergeCell ref="AM19:AM29"/>
    <mergeCell ref="AM30:AM4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LICITAÇÕES SET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2018-10-18T16:18:00Z</dcterms:modified>
</cp:coreProperties>
</file>