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833"/>
  </bookViews>
  <sheets>
    <sheet name="FMHIS LICITAÇÕES DEZ 2018" sheetId="1" r:id="rId1"/>
  </sheets>
  <calcPr calcId="145621" calcMode="autoNoTable" iterate="1"/>
</workbook>
</file>

<file path=xl/calcChain.xml><?xml version="1.0" encoding="utf-8"?>
<calcChain xmlns="http://schemas.openxmlformats.org/spreadsheetml/2006/main">
  <c r="L43" i="1" l="1"/>
  <c r="AO43" i="1"/>
  <c r="AM43" i="1"/>
  <c r="AN43" i="1"/>
  <c r="AL43" i="1"/>
  <c r="AK43" i="1"/>
  <c r="AJ43" i="1"/>
  <c r="AI43" i="1"/>
  <c r="AH43" i="1"/>
  <c r="AN42" i="1" l="1"/>
  <c r="AO42" i="1" l="1"/>
  <c r="AI31" i="1" l="1"/>
  <c r="AI20" i="1"/>
  <c r="AJ20" i="1" l="1"/>
  <c r="AL20" i="1"/>
  <c r="AK31" i="1"/>
  <c r="AL31" i="1"/>
  <c r="AM31" i="1"/>
  <c r="AD43" i="1"/>
  <c r="AE43" i="1"/>
  <c r="AO31" i="1" l="1"/>
  <c r="AO20" i="1"/>
</calcChain>
</file>

<file path=xl/sharedStrings.xml><?xml version="1.0" encoding="utf-8"?>
<sst xmlns="http://schemas.openxmlformats.org/spreadsheetml/2006/main" count="258" uniqueCount="179">
  <si>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</si>
  <si>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</si>
  <si>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</si>
  <si>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</si>
  <si>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</si>
  <si>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</si>
  <si>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</si>
  <si>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</si>
  <si>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</si>
  <si>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</si>
  <si>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</si>
  <si>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</si>
  <si>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</si>
  <si>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</si>
  <si>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</si>
  <si>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</si>
  <si>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</si>
  <si>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</si>
  <si>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</si>
  <si>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</si>
  <si>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</si>
  <si>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</si>
  <si>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</si>
  <si>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</si>
  <si>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</si>
  <si>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</si>
  <si>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</si>
  <si>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</si>
  <si>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</si>
  <si>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</si>
  <si>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</si>
  <si>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</si>
  <si>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</si>
  <si>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</si>
  <si>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</si>
  <si>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</si>
  <si>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</si>
  <si>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</si>
  <si>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</si>
  <si>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</si>
  <si>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</si>
  <si>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</si>
  <si>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</si>
  <si>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</si>
  <si>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</si>
  <si>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</si>
  <si>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</si>
  <si>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</si>
  <si>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</si>
  <si>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</si>
  <si>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</si>
  <si>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</si>
  <si>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</si>
  <si>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</si>
  <si>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</si>
  <si>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</si>
  <si>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</si>
  <si>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</si>
  <si>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</si>
  <si>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</si>
  <si>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</si>
  <si>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</si>
  <si>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</si>
  <si>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</si>
  <si>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</si>
  <si>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</si>
  <si>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</si>
  <si>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</si>
  <si>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</si>
  <si>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</si>
  <si>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</si>
  <si>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</si>
  <si>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</si>
  <si>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</si>
  <si>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</si>
  <si>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</si>
  <si>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</si>
  <si>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</si>
  <si>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</si>
  <si>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</si>
  <si>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</si>
  <si>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</si>
  <si>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</si>
  <si>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</si>
  <si>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</si>
  <si>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</si>
  <si>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</si>
  <si>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</si>
  <si>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</si>
  <si>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</si>
  <si>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</si>
  <si>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</si>
  <si>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</si>
  <si>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</si>
  <si>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</si>
  <si>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</si>
  <si>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</si>
  <si>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</si>
  <si>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</si>
  <si>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</si>
  <si>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</si>
  <si>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</si>
  <si>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</si>
  <si>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</si>
  <si>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</si>
  <si>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</si>
  <si>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</si>
  <si>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</si>
  <si>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</si>
  <si>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</si>
  <si>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</si>
  <si>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</si>
  <si>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</si>
  <si>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</si>
  <si>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</si>
  <si>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</si>
  <si>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</si>
  <si>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</si>
  <si>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</si>
  <si>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</si>
  <si>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</si>
  <si>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</si>
  <si>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</si>
  <si>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</si>
  <si>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</si>
  <si>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</si>
  <si>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</si>
  <si>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</si>
  <si>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</si>
  <si>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</si>
  <si>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</si>
  <si>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</si>
  <si>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</si>
  <si>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</si>
  <si>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</si>
  <si>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</si>
  <si>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</si>
  <si>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</si>
  <si>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</si>
  <si>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</si>
  <si>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</si>
  <si>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</si>
  <si>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</si>
  <si>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</si>
  <si>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</si>
  <si>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</si>
  <si>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</si>
  <si>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</si>
  <si>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</si>
  <si>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</si>
  <si>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</si>
  <si>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</si>
  <si>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</si>
  <si>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</si>
  <si>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</si>
  <si>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</si>
  <si>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</si>
  <si>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</si>
  <si>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</si>
  <si>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</si>
  <si>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</si>
  <si>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</si>
  <si>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</si>
  <si>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</si>
  <si>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</si>
  <si>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</si>
  <si>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</si>
  <si>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</si>
  <si>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</si>
  <si>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</si>
  <si>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</si>
  <si>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FUNDO MUNICIPAL DE HABITAÇÃO E DE INTERESSE SOCIAL - FMHIS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</si>
  <si>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DEZEMBRO/2018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</si>
  <si>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02/01/2019</t>
    </r>
  </si>
  <si>
    <t>Em andamento em 2018</t>
  </si>
  <si>
    <t>Concluída em 2018</t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</si>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</sst>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justify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166" fontId="0" fillId="0" borderId="1" xfId="0" applyNumberFormat="1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justify" vertical="center"/>
    </xf>
    <xf numFmtId="44" fontId="0" fillId="0" borderId="0" xfId="1" applyFont="1" applyFill="1" applyAlignment="1">
      <alignment vertical="center"/>
    </xf>
    <xf numFmtId="17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44" fontId="0" fillId="0" borderId="0" xfId="1" applyFont="1" applyFill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44" fontId="0" fillId="0" borderId="1" xfId="1" applyFont="1" applyFill="1" applyBorder="1" applyAlignment="1">
      <alignment horizontal="center" vertical="center" wrapText="1"/>
    </xf>
    <xf numFmtId="44" fontId="0" fillId="0" borderId="2" xfId="1" applyFon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44" fontId="0" fillId="0" borderId="2" xfId="1" applyFont="1" applyFill="1" applyBorder="1" applyAlignment="1">
      <alignment horizontal="center" vertical="center"/>
    </xf>
    <xf numFmtId="44" fontId="0" fillId="0" borderId="0" xfId="1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4" fontId="0" fillId="0" borderId="0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justify" vertical="center" wrapText="1"/>
    </xf>
    <xf numFmtId="3" fontId="0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44" fontId="0" fillId="0" borderId="8" xfId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44" fontId="0" fillId="0" borderId="8" xfId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right" vertical="center" wrapText="1"/>
    </xf>
    <xf numFmtId="2" fontId="0" fillId="0" borderId="8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/>
    </xf>
    <xf numFmtId="44" fontId="0" fillId="0" borderId="2" xfId="1" applyFont="1" applyFill="1" applyBorder="1" applyAlignment="1">
      <alignment horizontal="right" vertical="center" wrapText="1"/>
    </xf>
    <xf numFmtId="43" fontId="0" fillId="0" borderId="2" xfId="2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3" fontId="0" fillId="0" borderId="2" xfId="0" applyNumberFormat="1" applyFont="1" applyFill="1" applyBorder="1" applyAlignment="1">
      <alignment horizontal="left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4" fontId="2" fillId="0" borderId="12" xfId="1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2" fontId="2" fillId="0" borderId="12" xfId="0" applyNumberFormat="1" applyFont="1" applyFill="1" applyBorder="1" applyAlignment="1">
      <alignment vertical="center" wrapText="1"/>
    </xf>
    <xf numFmtId="49" fontId="2" fillId="0" borderId="12" xfId="0" applyNumberFormat="1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44" fontId="1" fillId="0" borderId="0" xfId="1" applyFont="1" applyFill="1" applyBorder="1" applyAlignment="1">
      <alignment horizontal="right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57149</xdr:rowOff>
    </xdr:from>
    <xdr:to>
      <xdr:col>1</xdr:col>
      <xdr:colOff>581025</xdr:colOff>
      <xdr:row>2</xdr:row>
      <xdr:rowOff>180974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57149"/>
          <a:ext cx="495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4"/>
  <sheetViews>
    <sheetView showGridLines="0" tabSelected="1" zoomScaleNormal="100" workbookViewId="0">
      <selection activeCell="B60" sqref="B60"/>
    </sheetView>
  </sheetViews>
  <sheetFormatPr defaultColWidth="9.140625" defaultRowHeight="15" x14ac:dyDescent="0.25"/>
  <cols>
    <col min="1" max="1" width="6.85546875" style="30" customWidth="1"/>
    <col min="2" max="2" width="15.7109375" style="29" customWidth="1"/>
    <col min="3" max="3" width="9.140625" style="29" customWidth="1"/>
    <col min="4" max="4" width="18" style="29" customWidth="1"/>
    <col min="5" max="5" width="11.42578125" style="29" customWidth="1"/>
    <col min="6" max="6" width="45.140625" style="38" customWidth="1"/>
    <col min="7" max="7" width="12.85546875" style="29" customWidth="1"/>
    <col min="8" max="8" width="10.5703125" style="29" customWidth="1"/>
    <col min="9" max="9" width="30.28515625" style="46" customWidth="1"/>
    <col min="10" max="10" width="17.85546875" style="30" customWidth="1"/>
    <col min="11" max="11" width="10.5703125" style="29" customWidth="1"/>
    <col min="12" max="12" width="15.7109375" style="39" bestFit="1" customWidth="1"/>
    <col min="13" max="13" width="10.140625" style="29" customWidth="1"/>
    <col min="14" max="14" width="14.28515625" style="29" customWidth="1"/>
    <col min="15" max="15" width="10.7109375" style="29" customWidth="1"/>
    <col min="16" max="16" width="8.85546875" style="29" customWidth="1"/>
    <col min="17" max="17" width="18.28515625" style="29" customWidth="1"/>
    <col min="18" max="18" width="11.5703125" style="29" customWidth="1"/>
    <col min="19" max="19" width="13.28515625" style="29" customWidth="1"/>
    <col min="20" max="21" width="11.85546875" style="29" customWidth="1"/>
    <col min="22" max="22" width="13" style="29" customWidth="1"/>
    <col min="23" max="23" width="10.5703125" style="29" customWidth="1"/>
    <col min="24" max="24" width="12.42578125" style="29" customWidth="1"/>
    <col min="25" max="25" width="58.28515625" style="29" customWidth="1"/>
    <col min="26" max="26" width="11.140625" style="29" customWidth="1"/>
    <col min="27" max="27" width="11.5703125" style="29" customWidth="1"/>
    <col min="28" max="28" width="11.28515625" style="29" customWidth="1"/>
    <col min="29" max="29" width="9.5703125" style="29" customWidth="1"/>
    <col min="30" max="30" width="11.7109375" style="39" bestFit="1" customWidth="1"/>
    <col min="31" max="31" width="14.28515625" style="39" customWidth="1"/>
    <col min="32" max="33" width="14.28515625" style="29" customWidth="1"/>
    <col min="34" max="34" width="14.28515625" style="39" customWidth="1"/>
    <col min="35" max="35" width="20.28515625" style="39" customWidth="1"/>
    <col min="36" max="36" width="17.85546875" style="39" customWidth="1"/>
    <col min="37" max="40" width="16.140625" style="39" customWidth="1"/>
    <col min="41" max="41" width="22.7109375" style="39" customWidth="1"/>
    <col min="42" max="42" width="11.5703125" style="36" customWidth="1"/>
    <col min="43" max="43" width="16.28515625" style="29" customWidth="1"/>
    <col min="44" max="44" width="33.140625" style="29" customWidth="1"/>
    <col min="45" max="45" width="14.140625" style="29" customWidth="1"/>
    <col min="46" max="46" width="16.5703125" style="29" customWidth="1"/>
    <col min="47" max="47" width="15.140625" style="29" customWidth="1"/>
    <col min="48" max="48" width="13.85546875" style="29" customWidth="1"/>
    <col min="49" max="49" width="13.7109375" style="29" customWidth="1"/>
    <col min="50" max="50" width="13.28515625" style="29" customWidth="1"/>
    <col min="51" max="51" width="12.28515625" style="29" customWidth="1"/>
    <col min="52" max="58" width="9.140625" style="29"/>
    <col min="59" max="59" width="10.140625" style="29" customWidth="1"/>
    <col min="60" max="60" width="12" style="29" customWidth="1"/>
    <col min="61" max="61" width="5.7109375" style="29" bestFit="1" customWidth="1"/>
    <col min="62" max="62" width="8" style="29" bestFit="1" customWidth="1"/>
    <col min="63" max="63" width="7.28515625" style="29" bestFit="1" customWidth="1"/>
    <col min="64" max="16384" width="9.140625" style="29"/>
  </cols>
  <sheetData>
    <row r="1" spans="1:63" s="27" customFormat="1" x14ac:dyDescent="0.25">
      <c r="I1" s="42"/>
      <c r="L1" s="47"/>
      <c r="AD1" s="47"/>
      <c r="AE1" s="47"/>
      <c r="AH1" s="47"/>
      <c r="AI1" s="47"/>
      <c r="AJ1" s="47"/>
      <c r="AK1" s="47"/>
      <c r="AL1" s="47"/>
      <c r="AM1" s="47"/>
      <c r="AN1" s="47"/>
      <c r="AO1" s="47"/>
      <c r="AP1" s="28"/>
    </row>
    <row r="2" spans="1:63" s="27" customFormat="1" x14ac:dyDescent="0.25">
      <c r="I2" s="42"/>
      <c r="L2" s="47"/>
      <c r="AD2" s="47"/>
      <c r="AE2" s="47"/>
      <c r="AH2" s="47"/>
      <c r="AI2" s="47"/>
      <c r="AJ2" s="47"/>
      <c r="AK2" s="47"/>
      <c r="AL2" s="47"/>
      <c r="AM2" s="47"/>
      <c r="AN2" s="47"/>
      <c r="AO2" s="47"/>
      <c r="AP2" s="28"/>
    </row>
    <row r="3" spans="1:63" s="27" customFormat="1" x14ac:dyDescent="0.25">
      <c r="I3" s="42"/>
      <c r="L3" s="47"/>
      <c r="AD3" s="47"/>
      <c r="AE3" s="47"/>
      <c r="AH3" s="47"/>
      <c r="AI3" s="47"/>
      <c r="AJ3" s="47"/>
      <c r="AK3" s="47"/>
      <c r="AL3" s="47"/>
      <c r="AM3" s="47"/>
      <c r="AN3" s="47"/>
      <c r="AO3" s="47"/>
      <c r="AP3" s="28"/>
    </row>
    <row r="4" spans="1:63" s="42" customFormat="1" x14ac:dyDescent="0.25">
      <c r="A4" s="42" t="s">
        <v>52</v>
      </c>
      <c r="L4" s="48"/>
      <c r="AD4" s="48"/>
      <c r="AE4" s="48"/>
      <c r="AH4" s="48"/>
      <c r="AI4" s="48"/>
      <c r="AJ4" s="48"/>
      <c r="AK4" s="48"/>
      <c r="AL4" s="48"/>
      <c r="AM4" s="48"/>
      <c r="AN4" s="48"/>
      <c r="AO4" s="48"/>
      <c r="AP4" s="43"/>
    </row>
    <row r="5" spans="1:63" s="27" customFormat="1" x14ac:dyDescent="0.25">
      <c r="I5" s="42"/>
      <c r="L5" s="47"/>
      <c r="AD5" s="47"/>
      <c r="AE5" s="47"/>
      <c r="AH5" s="47"/>
      <c r="AI5" s="47"/>
      <c r="AJ5" s="47"/>
      <c r="AK5" s="47"/>
      <c r="AL5" s="47"/>
      <c r="AM5" s="47"/>
      <c r="AN5" s="47"/>
      <c r="AO5" s="47"/>
      <c r="AP5" s="28"/>
    </row>
    <row r="6" spans="1:63" s="42" customFormat="1" x14ac:dyDescent="0.25">
      <c r="A6" s="42" t="s">
        <v>141</v>
      </c>
      <c r="L6" s="48"/>
      <c r="AD6" s="48"/>
      <c r="AE6" s="48"/>
      <c r="AH6" s="48"/>
      <c r="AI6" s="48"/>
      <c r="AJ6" s="48"/>
      <c r="AK6" s="48"/>
      <c r="AL6" s="48"/>
      <c r="AM6" s="48"/>
      <c r="AN6" s="48"/>
      <c r="AO6" s="48"/>
    </row>
    <row r="7" spans="1:63" s="27" customFormat="1" x14ac:dyDescent="0.25">
      <c r="A7" s="27" t="s">
        <v>107</v>
      </c>
      <c r="I7" s="42"/>
      <c r="L7" s="47"/>
      <c r="AD7" s="47"/>
      <c r="AE7" s="47"/>
      <c r="AH7" s="47"/>
      <c r="AI7" s="47"/>
      <c r="AJ7" s="47"/>
      <c r="AK7" s="47"/>
      <c r="AL7" s="47"/>
      <c r="AM7" s="47"/>
      <c r="AN7" s="47"/>
      <c r="AO7" s="47"/>
      <c r="AP7" s="28"/>
    </row>
    <row r="8" spans="1:63" s="27" customFormat="1" x14ac:dyDescent="0.25">
      <c r="I8" s="42"/>
      <c r="L8" s="47"/>
      <c r="AD8" s="47"/>
      <c r="AE8" s="47"/>
      <c r="AH8" s="47"/>
      <c r="AI8" s="47"/>
      <c r="AJ8" s="47"/>
      <c r="AK8" s="47"/>
      <c r="AL8" s="47"/>
      <c r="AM8" s="47"/>
      <c r="AN8" s="47"/>
      <c r="AO8" s="47"/>
      <c r="AP8" s="28"/>
    </row>
    <row r="9" spans="1:63" s="27" customFormat="1" x14ac:dyDescent="0.25">
      <c r="I9" s="42"/>
      <c r="L9" s="47"/>
      <c r="AD9" s="47"/>
      <c r="AE9" s="47"/>
      <c r="AH9" s="47"/>
      <c r="AI9" s="47"/>
      <c r="AJ9" s="47"/>
      <c r="AK9" s="47"/>
      <c r="AL9" s="47"/>
      <c r="AM9" s="47"/>
      <c r="AN9" s="47"/>
      <c r="AO9" s="47"/>
      <c r="AP9" s="28"/>
    </row>
    <row r="10" spans="1:63" s="27" customFormat="1" x14ac:dyDescent="0.25">
      <c r="A10" s="27" t="s">
        <v>171</v>
      </c>
      <c r="I10" s="42"/>
      <c r="L10" s="47"/>
      <c r="AD10" s="47"/>
      <c r="AE10" s="47"/>
      <c r="AH10" s="47"/>
      <c r="AI10" s="47"/>
      <c r="AJ10" s="47"/>
      <c r="AK10" s="47"/>
      <c r="AL10" s="47"/>
      <c r="AM10" s="47"/>
      <c r="AN10" s="47"/>
      <c r="AO10" s="47"/>
      <c r="AP10" s="28"/>
    </row>
    <row r="11" spans="1:63" s="27" customFormat="1" x14ac:dyDescent="0.25">
      <c r="A11" s="27" t="s">
        <v>172</v>
      </c>
      <c r="I11" s="42"/>
      <c r="L11" s="47"/>
      <c r="AD11" s="47"/>
      <c r="AE11" s="47"/>
      <c r="AH11" s="47"/>
      <c r="AI11" s="47"/>
      <c r="AJ11" s="47"/>
      <c r="AK11" s="47"/>
      <c r="AL11" s="47"/>
      <c r="AM11" s="47"/>
      <c r="AN11" s="47"/>
      <c r="AO11" s="47"/>
    </row>
    <row r="12" spans="1:63" s="27" customFormat="1" x14ac:dyDescent="0.25">
      <c r="A12" s="27" t="s">
        <v>173</v>
      </c>
      <c r="I12" s="42"/>
      <c r="L12" s="47"/>
      <c r="AD12" s="47"/>
      <c r="AE12" s="47"/>
      <c r="AH12" s="47"/>
      <c r="AI12" s="47"/>
      <c r="AJ12" s="47"/>
      <c r="AK12" s="47"/>
      <c r="AL12" s="47"/>
      <c r="AM12" s="47"/>
      <c r="AN12" s="47"/>
      <c r="AO12" s="47"/>
    </row>
    <row r="13" spans="1:63" s="27" customFormat="1" x14ac:dyDescent="0.25">
      <c r="I13" s="42"/>
      <c r="L13" s="47"/>
      <c r="AD13" s="47"/>
      <c r="AE13" s="47"/>
      <c r="AH13" s="47"/>
      <c r="AI13" s="47"/>
      <c r="AJ13" s="47"/>
      <c r="AK13" s="47"/>
      <c r="AL13" s="47"/>
      <c r="AM13" s="47"/>
      <c r="AN13" s="47"/>
      <c r="AO13" s="47"/>
      <c r="AP13" s="28"/>
    </row>
    <row r="14" spans="1:63" s="27" customFormat="1" ht="15.75" thickBot="1" x14ac:dyDescent="0.3">
      <c r="A14" s="54" t="s">
        <v>80</v>
      </c>
      <c r="B14" s="55"/>
      <c r="C14" s="55"/>
      <c r="D14" s="55"/>
      <c r="E14" s="55"/>
      <c r="F14" s="55"/>
      <c r="G14" s="55"/>
      <c r="H14" s="55"/>
      <c r="I14" s="56"/>
      <c r="J14" s="55"/>
      <c r="K14" s="55"/>
      <c r="L14" s="57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7"/>
      <c r="AE14" s="57"/>
      <c r="AF14" s="55"/>
      <c r="AG14" s="55"/>
      <c r="AH14" s="57"/>
      <c r="AI14" s="57"/>
      <c r="AJ14" s="57"/>
      <c r="AK14" s="57"/>
      <c r="AL14" s="57"/>
      <c r="AM14" s="57"/>
      <c r="AN14" s="57"/>
      <c r="AO14" s="57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</row>
    <row r="15" spans="1:63" x14ac:dyDescent="0.25">
      <c r="A15" s="76" t="s">
        <v>56</v>
      </c>
      <c r="B15" s="77" t="s">
        <v>23</v>
      </c>
      <c r="C15" s="77"/>
      <c r="D15" s="77"/>
      <c r="E15" s="77"/>
      <c r="F15" s="77"/>
      <c r="G15" s="77"/>
      <c r="H15" s="77" t="s">
        <v>81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 t="s">
        <v>86</v>
      </c>
      <c r="AQ15" s="77"/>
      <c r="AR15" s="77"/>
      <c r="AS15" s="77"/>
      <c r="AT15" s="77" t="s">
        <v>106</v>
      </c>
      <c r="AU15" s="77"/>
      <c r="AV15" s="77"/>
      <c r="AW15" s="77"/>
      <c r="AX15" s="77"/>
      <c r="AY15" s="77"/>
      <c r="AZ15" s="77" t="s">
        <v>82</v>
      </c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8"/>
    </row>
    <row r="16" spans="1:63" x14ac:dyDescent="0.25">
      <c r="A16" s="79"/>
      <c r="B16" s="1"/>
      <c r="C16" s="1"/>
      <c r="D16" s="1"/>
      <c r="E16" s="1"/>
      <c r="F16" s="1"/>
      <c r="G16" s="1"/>
      <c r="H16" s="1" t="s">
        <v>53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54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 t="s">
        <v>145</v>
      </c>
      <c r="AG16" s="1"/>
      <c r="AH16" s="1"/>
      <c r="AI16" s="1" t="s">
        <v>55</v>
      </c>
      <c r="AJ16" s="1"/>
      <c r="AK16" s="1"/>
      <c r="AL16" s="1"/>
      <c r="AM16" s="1"/>
      <c r="AN16" s="1"/>
      <c r="AO16" s="1"/>
      <c r="AP16" s="60" t="s">
        <v>88</v>
      </c>
      <c r="AQ16" s="1" t="s">
        <v>89</v>
      </c>
      <c r="AR16" s="1" t="s">
        <v>87</v>
      </c>
      <c r="AS16" s="1" t="s">
        <v>90</v>
      </c>
      <c r="AT16" s="1" t="s">
        <v>95</v>
      </c>
      <c r="AU16" s="1" t="s">
        <v>96</v>
      </c>
      <c r="AV16" s="1" t="s">
        <v>97</v>
      </c>
      <c r="AW16" s="1" t="s">
        <v>99</v>
      </c>
      <c r="AX16" s="1" t="s">
        <v>98</v>
      </c>
      <c r="AY16" s="1" t="s">
        <v>99</v>
      </c>
      <c r="AZ16" s="1" t="s">
        <v>1</v>
      </c>
      <c r="BA16" s="1" t="s">
        <v>60</v>
      </c>
      <c r="BB16" s="59" t="s">
        <v>64</v>
      </c>
      <c r="BC16" s="59"/>
      <c r="BD16" s="59"/>
      <c r="BE16" s="59" t="s">
        <v>67</v>
      </c>
      <c r="BF16" s="59"/>
      <c r="BG16" s="1" t="s">
        <v>175</v>
      </c>
      <c r="BH16" s="1" t="s">
        <v>174</v>
      </c>
      <c r="BI16" s="59" t="s">
        <v>70</v>
      </c>
      <c r="BJ16" s="59"/>
      <c r="BK16" s="80"/>
    </row>
    <row r="17" spans="1:63" x14ac:dyDescent="0.25">
      <c r="A17" s="7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 t="s">
        <v>146</v>
      </c>
      <c r="AA17" s="1"/>
      <c r="AB17" s="1" t="s">
        <v>147</v>
      </c>
      <c r="AC17" s="1"/>
      <c r="AD17" s="1"/>
      <c r="AE17" s="1"/>
      <c r="AF17" s="1" t="s">
        <v>148</v>
      </c>
      <c r="AG17" s="1"/>
      <c r="AH17" s="1"/>
      <c r="AI17" s="58"/>
      <c r="AJ17" s="58"/>
      <c r="AK17" s="58"/>
      <c r="AL17" s="58"/>
      <c r="AM17" s="58"/>
      <c r="AN17" s="58"/>
      <c r="AO17" s="58"/>
      <c r="AP17" s="60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61"/>
      <c r="BC17" s="61"/>
      <c r="BD17" s="61"/>
      <c r="BE17" s="61"/>
      <c r="BF17" s="61"/>
      <c r="BG17" s="1"/>
      <c r="BH17" s="1"/>
      <c r="BI17" s="61"/>
      <c r="BJ17" s="61"/>
      <c r="BK17" s="81"/>
    </row>
    <row r="18" spans="1:63" s="30" customFormat="1" ht="60" x14ac:dyDescent="0.25">
      <c r="A18" s="79"/>
      <c r="B18" s="44" t="s">
        <v>6</v>
      </c>
      <c r="C18" s="44" t="s">
        <v>7</v>
      </c>
      <c r="D18" s="44" t="s">
        <v>0</v>
      </c>
      <c r="E18" s="44" t="s">
        <v>1</v>
      </c>
      <c r="F18" s="44" t="s">
        <v>2</v>
      </c>
      <c r="G18" s="44" t="s">
        <v>8</v>
      </c>
      <c r="H18" s="62" t="s">
        <v>9</v>
      </c>
      <c r="I18" s="44" t="s">
        <v>3</v>
      </c>
      <c r="J18" s="44" t="s">
        <v>21</v>
      </c>
      <c r="K18" s="44" t="s">
        <v>10</v>
      </c>
      <c r="L18" s="58" t="s">
        <v>50</v>
      </c>
      <c r="M18" s="44" t="s">
        <v>15</v>
      </c>
      <c r="N18" s="44" t="s">
        <v>14</v>
      </c>
      <c r="O18" s="44" t="s">
        <v>13</v>
      </c>
      <c r="P18" s="44" t="s">
        <v>4</v>
      </c>
      <c r="Q18" s="44" t="s">
        <v>85</v>
      </c>
      <c r="R18" s="44" t="s">
        <v>57</v>
      </c>
      <c r="S18" s="44" t="s">
        <v>58</v>
      </c>
      <c r="T18" s="44" t="s">
        <v>5</v>
      </c>
      <c r="U18" s="44" t="s">
        <v>1</v>
      </c>
      <c r="V18" s="44" t="s">
        <v>11</v>
      </c>
      <c r="W18" s="44" t="s">
        <v>10</v>
      </c>
      <c r="X18" s="44" t="s">
        <v>15</v>
      </c>
      <c r="Y18" s="44" t="s">
        <v>12</v>
      </c>
      <c r="Z18" s="44" t="s">
        <v>14</v>
      </c>
      <c r="AA18" s="44" t="s">
        <v>13</v>
      </c>
      <c r="AB18" s="44" t="s">
        <v>16</v>
      </c>
      <c r="AC18" s="44" t="s">
        <v>17</v>
      </c>
      <c r="AD18" s="58" t="s">
        <v>18</v>
      </c>
      <c r="AE18" s="58" t="s">
        <v>19</v>
      </c>
      <c r="AF18" s="44" t="s">
        <v>149</v>
      </c>
      <c r="AG18" s="44" t="s">
        <v>150</v>
      </c>
      <c r="AH18" s="58" t="s">
        <v>151</v>
      </c>
      <c r="AI18" s="58" t="s">
        <v>24</v>
      </c>
      <c r="AJ18" s="58" t="s">
        <v>20</v>
      </c>
      <c r="AK18" s="58" t="s">
        <v>125</v>
      </c>
      <c r="AL18" s="58" t="s">
        <v>132</v>
      </c>
      <c r="AM18" s="58" t="s">
        <v>138</v>
      </c>
      <c r="AN18" s="58" t="s">
        <v>154</v>
      </c>
      <c r="AO18" s="58" t="s">
        <v>22</v>
      </c>
      <c r="AP18" s="60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61" t="s">
        <v>61</v>
      </c>
      <c r="BC18" s="61" t="s">
        <v>62</v>
      </c>
      <c r="BD18" s="61" t="s">
        <v>63</v>
      </c>
      <c r="BE18" s="61" t="s">
        <v>65</v>
      </c>
      <c r="BF18" s="44" t="s">
        <v>66</v>
      </c>
      <c r="BG18" s="1"/>
      <c r="BH18" s="1"/>
      <c r="BI18" s="61" t="s">
        <v>61</v>
      </c>
      <c r="BJ18" s="61" t="s">
        <v>69</v>
      </c>
      <c r="BK18" s="81" t="s">
        <v>68</v>
      </c>
    </row>
    <row r="19" spans="1:63" s="30" customFormat="1" ht="30.75" thickBot="1" x14ac:dyDescent="0.3">
      <c r="A19" s="82"/>
      <c r="B19" s="83" t="s">
        <v>25</v>
      </c>
      <c r="C19" s="83" t="s">
        <v>26</v>
      </c>
      <c r="D19" s="84" t="s">
        <v>49</v>
      </c>
      <c r="E19" s="83" t="s">
        <v>27</v>
      </c>
      <c r="F19" s="83" t="s">
        <v>28</v>
      </c>
      <c r="G19" s="83" t="s">
        <v>29</v>
      </c>
      <c r="H19" s="84" t="s">
        <v>30</v>
      </c>
      <c r="I19" s="83" t="s">
        <v>31</v>
      </c>
      <c r="J19" s="83" t="s">
        <v>32</v>
      </c>
      <c r="K19" s="83" t="s">
        <v>33</v>
      </c>
      <c r="L19" s="85" t="s">
        <v>34</v>
      </c>
      <c r="M19" s="83" t="s">
        <v>35</v>
      </c>
      <c r="N19" s="83" t="s">
        <v>36</v>
      </c>
      <c r="O19" s="83" t="s">
        <v>37</v>
      </c>
      <c r="P19" s="83" t="s">
        <v>38</v>
      </c>
      <c r="Q19" s="83" t="s">
        <v>39</v>
      </c>
      <c r="R19" s="83" t="s">
        <v>40</v>
      </c>
      <c r="S19" s="83" t="s">
        <v>51</v>
      </c>
      <c r="T19" s="83" t="s">
        <v>41</v>
      </c>
      <c r="U19" s="83" t="s">
        <v>142</v>
      </c>
      <c r="V19" s="83" t="s">
        <v>42</v>
      </c>
      <c r="W19" s="83" t="s">
        <v>43</v>
      </c>
      <c r="X19" s="83" t="s">
        <v>44</v>
      </c>
      <c r="Y19" s="83" t="s">
        <v>45</v>
      </c>
      <c r="Z19" s="83" t="s">
        <v>46</v>
      </c>
      <c r="AA19" s="83" t="s">
        <v>47</v>
      </c>
      <c r="AB19" s="83" t="s">
        <v>59</v>
      </c>
      <c r="AC19" s="83" t="s">
        <v>48</v>
      </c>
      <c r="AD19" s="85" t="s">
        <v>83</v>
      </c>
      <c r="AE19" s="85" t="s">
        <v>143</v>
      </c>
      <c r="AF19" s="83" t="s">
        <v>152</v>
      </c>
      <c r="AG19" s="83" t="s">
        <v>139</v>
      </c>
      <c r="AH19" s="85" t="s">
        <v>126</v>
      </c>
      <c r="AI19" s="86" t="s">
        <v>153</v>
      </c>
      <c r="AJ19" s="85" t="s">
        <v>71</v>
      </c>
      <c r="AK19" s="85" t="s">
        <v>72</v>
      </c>
      <c r="AL19" s="85" t="s">
        <v>73</v>
      </c>
      <c r="AM19" s="87" t="s">
        <v>74</v>
      </c>
      <c r="AN19" s="87" t="s">
        <v>75</v>
      </c>
      <c r="AO19" s="85" t="s">
        <v>155</v>
      </c>
      <c r="AP19" s="88" t="s">
        <v>76</v>
      </c>
      <c r="AQ19" s="88" t="s">
        <v>77</v>
      </c>
      <c r="AR19" s="88" t="s">
        <v>78</v>
      </c>
      <c r="AS19" s="88" t="s">
        <v>79</v>
      </c>
      <c r="AT19" s="88" t="s">
        <v>84</v>
      </c>
      <c r="AU19" s="88" t="s">
        <v>91</v>
      </c>
      <c r="AV19" s="88" t="s">
        <v>92</v>
      </c>
      <c r="AW19" s="88" t="s">
        <v>93</v>
      </c>
      <c r="AX19" s="88" t="s">
        <v>100</v>
      </c>
      <c r="AY19" s="88" t="s">
        <v>94</v>
      </c>
      <c r="AZ19" s="88" t="s">
        <v>101</v>
      </c>
      <c r="BA19" s="88" t="s">
        <v>102</v>
      </c>
      <c r="BB19" s="88" t="s">
        <v>103</v>
      </c>
      <c r="BC19" s="88" t="s">
        <v>104</v>
      </c>
      <c r="BD19" s="88" t="s">
        <v>105</v>
      </c>
      <c r="BE19" s="88" t="s">
        <v>156</v>
      </c>
      <c r="BF19" s="88" t="s">
        <v>157</v>
      </c>
      <c r="BG19" s="88" t="s">
        <v>158</v>
      </c>
      <c r="BH19" s="88" t="s">
        <v>159</v>
      </c>
      <c r="BI19" s="88" t="s">
        <v>160</v>
      </c>
      <c r="BJ19" s="88" t="s">
        <v>161</v>
      </c>
      <c r="BK19" s="89" t="s">
        <v>162</v>
      </c>
    </row>
    <row r="20" spans="1:63" x14ac:dyDescent="0.25">
      <c r="A20" s="90">
        <v>1</v>
      </c>
      <c r="B20" s="4" t="s">
        <v>116</v>
      </c>
      <c r="C20" s="4" t="s">
        <v>117</v>
      </c>
      <c r="D20" s="4" t="s">
        <v>113</v>
      </c>
      <c r="E20" s="4" t="s">
        <v>114</v>
      </c>
      <c r="F20" s="63" t="s">
        <v>123</v>
      </c>
      <c r="G20" s="64">
        <v>11192</v>
      </c>
      <c r="H20" s="3" t="s">
        <v>110</v>
      </c>
      <c r="I20" s="65" t="s">
        <v>118</v>
      </c>
      <c r="J20" s="4" t="s">
        <v>119</v>
      </c>
      <c r="K20" s="66">
        <v>41689</v>
      </c>
      <c r="L20" s="67">
        <v>569335</v>
      </c>
      <c r="M20" s="64">
        <v>11251</v>
      </c>
      <c r="N20" s="66">
        <v>41689</v>
      </c>
      <c r="O20" s="66">
        <v>41930</v>
      </c>
      <c r="P20" s="4">
        <v>6</v>
      </c>
      <c r="Q20" s="4" t="s">
        <v>120</v>
      </c>
      <c r="R20" s="4"/>
      <c r="S20" s="4"/>
      <c r="T20" s="4" t="s">
        <v>115</v>
      </c>
      <c r="U20" s="68" t="s">
        <v>144</v>
      </c>
      <c r="V20" s="68" t="s">
        <v>108</v>
      </c>
      <c r="W20" s="69">
        <v>41920</v>
      </c>
      <c r="X20" s="70">
        <v>11390</v>
      </c>
      <c r="Y20" s="71" t="s">
        <v>112</v>
      </c>
      <c r="Z20" s="69">
        <v>41931</v>
      </c>
      <c r="AA20" s="69">
        <v>42020</v>
      </c>
      <c r="AB20" s="66"/>
      <c r="AC20" s="4"/>
      <c r="AD20" s="67"/>
      <c r="AE20" s="67"/>
      <c r="AF20" s="68"/>
      <c r="AG20" s="68"/>
      <c r="AH20" s="72"/>
      <c r="AI20" s="67">
        <f>L20-AE20+AD20+AH24</f>
        <v>596006.37</v>
      </c>
      <c r="AJ20" s="67">
        <f>16475+127850+30000</f>
        <v>174325</v>
      </c>
      <c r="AK20" s="67">
        <v>22850</v>
      </c>
      <c r="AL20" s="67">
        <f>120460+132999.75+26671.37+71850.25+20760</f>
        <v>372741.37</v>
      </c>
      <c r="AM20" s="67">
        <v>0</v>
      </c>
      <c r="AN20" s="67">
        <v>0</v>
      </c>
      <c r="AO20" s="67">
        <f>AJ20+AK20+AL20+AM20+AN20</f>
        <v>569916.37</v>
      </c>
      <c r="AP20" s="73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</row>
    <row r="21" spans="1:63" x14ac:dyDescent="0.25">
      <c r="A21" s="59"/>
      <c r="B21" s="8"/>
      <c r="C21" s="8"/>
      <c r="D21" s="8"/>
      <c r="E21" s="8"/>
      <c r="F21" s="9"/>
      <c r="G21" s="10"/>
      <c r="H21" s="11"/>
      <c r="I21" s="45"/>
      <c r="J21" s="8"/>
      <c r="K21" s="12"/>
      <c r="L21" s="51"/>
      <c r="M21" s="10"/>
      <c r="N21" s="12"/>
      <c r="O21" s="12"/>
      <c r="P21" s="8"/>
      <c r="Q21" s="8"/>
      <c r="R21" s="8"/>
      <c r="S21" s="8"/>
      <c r="T21" s="8"/>
      <c r="U21" s="2" t="s">
        <v>144</v>
      </c>
      <c r="V21" s="2" t="s">
        <v>109</v>
      </c>
      <c r="W21" s="13">
        <v>42009</v>
      </c>
      <c r="X21" s="14">
        <v>11473</v>
      </c>
      <c r="Y21" s="15" t="s">
        <v>112</v>
      </c>
      <c r="Z21" s="13">
        <v>42021</v>
      </c>
      <c r="AA21" s="13" t="s">
        <v>124</v>
      </c>
      <c r="AB21" s="12"/>
      <c r="AC21" s="8"/>
      <c r="AD21" s="51"/>
      <c r="AE21" s="51"/>
      <c r="AF21" s="2"/>
      <c r="AG21" s="2"/>
      <c r="AH21" s="49"/>
      <c r="AI21" s="51"/>
      <c r="AJ21" s="51"/>
      <c r="AK21" s="51"/>
      <c r="AL21" s="51"/>
      <c r="AM21" s="51"/>
      <c r="AN21" s="51"/>
      <c r="AO21" s="51"/>
      <c r="AP21" s="16"/>
      <c r="AQ21" s="17"/>
      <c r="AR21" s="17"/>
      <c r="AS21" s="17"/>
      <c r="AT21" s="17"/>
      <c r="AU21" s="17"/>
      <c r="AV21" s="17"/>
      <c r="AW21" s="17"/>
      <c r="AX21" s="17"/>
      <c r="AY21" s="17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</row>
    <row r="22" spans="1:63" x14ac:dyDescent="0.25">
      <c r="A22" s="59"/>
      <c r="B22" s="8"/>
      <c r="C22" s="8"/>
      <c r="D22" s="8"/>
      <c r="E22" s="8"/>
      <c r="F22" s="9"/>
      <c r="G22" s="10"/>
      <c r="H22" s="11"/>
      <c r="I22" s="45"/>
      <c r="J22" s="8"/>
      <c r="K22" s="12"/>
      <c r="L22" s="51"/>
      <c r="M22" s="10"/>
      <c r="N22" s="12"/>
      <c r="O22" s="12"/>
      <c r="P22" s="8"/>
      <c r="Q22" s="8"/>
      <c r="R22" s="8"/>
      <c r="S22" s="8"/>
      <c r="T22" s="8"/>
      <c r="U22" s="2" t="s">
        <v>144</v>
      </c>
      <c r="V22" s="2" t="s">
        <v>127</v>
      </c>
      <c r="W22" s="13">
        <v>42135</v>
      </c>
      <c r="X22" s="14">
        <v>11567</v>
      </c>
      <c r="Y22" s="15" t="s">
        <v>112</v>
      </c>
      <c r="Z22" s="13">
        <v>42140</v>
      </c>
      <c r="AA22" s="13">
        <v>42230</v>
      </c>
      <c r="AB22" s="12"/>
      <c r="AC22" s="8"/>
      <c r="AD22" s="51"/>
      <c r="AE22" s="51"/>
      <c r="AF22" s="2"/>
      <c r="AG22" s="2"/>
      <c r="AH22" s="49"/>
      <c r="AI22" s="51"/>
      <c r="AJ22" s="51"/>
      <c r="AK22" s="51"/>
      <c r="AL22" s="51"/>
      <c r="AM22" s="51"/>
      <c r="AN22" s="51"/>
      <c r="AO22" s="51"/>
      <c r="AP22" s="16"/>
      <c r="AQ22" s="17"/>
      <c r="AR22" s="17"/>
      <c r="AS22" s="17"/>
      <c r="AT22" s="17"/>
      <c r="AU22" s="17"/>
      <c r="AV22" s="17"/>
      <c r="AW22" s="17"/>
      <c r="AX22" s="17"/>
      <c r="AY22" s="17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</row>
    <row r="23" spans="1:63" x14ac:dyDescent="0.25">
      <c r="A23" s="59"/>
      <c r="B23" s="8"/>
      <c r="C23" s="8"/>
      <c r="D23" s="8"/>
      <c r="E23" s="8"/>
      <c r="F23" s="9"/>
      <c r="G23" s="10"/>
      <c r="H23" s="11"/>
      <c r="I23" s="45"/>
      <c r="J23" s="8"/>
      <c r="K23" s="12"/>
      <c r="L23" s="51"/>
      <c r="M23" s="10"/>
      <c r="N23" s="12"/>
      <c r="O23" s="12"/>
      <c r="P23" s="8"/>
      <c r="Q23" s="8"/>
      <c r="R23" s="8"/>
      <c r="S23" s="8"/>
      <c r="T23" s="8"/>
      <c r="U23" s="2" t="s">
        <v>144</v>
      </c>
      <c r="V23" s="2" t="s">
        <v>128</v>
      </c>
      <c r="W23" s="13">
        <v>42227</v>
      </c>
      <c r="X23" s="14">
        <v>11618</v>
      </c>
      <c r="Y23" s="15" t="s">
        <v>112</v>
      </c>
      <c r="Z23" s="13">
        <v>42231</v>
      </c>
      <c r="AA23" s="13">
        <v>42369</v>
      </c>
      <c r="AB23" s="12"/>
      <c r="AC23" s="8"/>
      <c r="AD23" s="51"/>
      <c r="AE23" s="51"/>
      <c r="AF23" s="2"/>
      <c r="AG23" s="2"/>
      <c r="AH23" s="49"/>
      <c r="AI23" s="51"/>
      <c r="AJ23" s="51"/>
      <c r="AK23" s="51"/>
      <c r="AL23" s="51"/>
      <c r="AM23" s="51"/>
      <c r="AN23" s="51"/>
      <c r="AO23" s="51"/>
      <c r="AP23" s="16"/>
      <c r="AQ23" s="17"/>
      <c r="AR23" s="17"/>
      <c r="AS23" s="17"/>
      <c r="AT23" s="17"/>
      <c r="AU23" s="17"/>
      <c r="AV23" s="17"/>
      <c r="AW23" s="17"/>
      <c r="AX23" s="17"/>
      <c r="AY23" s="17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</row>
    <row r="24" spans="1:63" ht="390" x14ac:dyDescent="0.25">
      <c r="A24" s="59"/>
      <c r="B24" s="8"/>
      <c r="C24" s="8"/>
      <c r="D24" s="8"/>
      <c r="E24" s="8"/>
      <c r="F24" s="9"/>
      <c r="G24" s="10"/>
      <c r="H24" s="11"/>
      <c r="I24" s="45"/>
      <c r="J24" s="8"/>
      <c r="K24" s="12"/>
      <c r="L24" s="51"/>
      <c r="M24" s="10"/>
      <c r="N24" s="12"/>
      <c r="O24" s="12"/>
      <c r="P24" s="8"/>
      <c r="Q24" s="8"/>
      <c r="R24" s="8"/>
      <c r="S24" s="8"/>
      <c r="T24" s="8"/>
      <c r="U24" s="2" t="s">
        <v>145</v>
      </c>
      <c r="V24" s="2" t="s">
        <v>108</v>
      </c>
      <c r="W24" s="13">
        <v>42320</v>
      </c>
      <c r="X24" s="14" t="s">
        <v>135</v>
      </c>
      <c r="Y24" s="18" t="s">
        <v>131</v>
      </c>
      <c r="Z24" s="19">
        <v>41640</v>
      </c>
      <c r="AA24" s="19">
        <v>42005</v>
      </c>
      <c r="AB24" s="12"/>
      <c r="AC24" s="8"/>
      <c r="AD24" s="51"/>
      <c r="AE24" s="51"/>
      <c r="AF24" s="2"/>
      <c r="AG24" s="2" t="s">
        <v>129</v>
      </c>
      <c r="AH24" s="49">
        <v>26671.37</v>
      </c>
      <c r="AI24" s="51"/>
      <c r="AJ24" s="51"/>
      <c r="AK24" s="51"/>
      <c r="AL24" s="51"/>
      <c r="AM24" s="51"/>
      <c r="AN24" s="51"/>
      <c r="AO24" s="51"/>
      <c r="AP24" s="16"/>
      <c r="AQ24" s="17"/>
      <c r="AR24" s="17"/>
      <c r="AS24" s="17"/>
      <c r="AT24" s="17"/>
      <c r="AU24" s="17"/>
      <c r="AV24" s="17"/>
      <c r="AW24" s="17"/>
      <c r="AX24" s="17"/>
      <c r="AY24" s="17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</row>
    <row r="25" spans="1:63" x14ac:dyDescent="0.25">
      <c r="A25" s="59"/>
      <c r="B25" s="8"/>
      <c r="C25" s="8"/>
      <c r="D25" s="8"/>
      <c r="E25" s="8"/>
      <c r="F25" s="9"/>
      <c r="G25" s="10"/>
      <c r="H25" s="11"/>
      <c r="I25" s="45"/>
      <c r="J25" s="8"/>
      <c r="K25" s="12"/>
      <c r="L25" s="51"/>
      <c r="M25" s="10"/>
      <c r="N25" s="12"/>
      <c r="O25" s="12"/>
      <c r="P25" s="8"/>
      <c r="Q25" s="8"/>
      <c r="R25" s="8"/>
      <c r="S25" s="8"/>
      <c r="T25" s="8"/>
      <c r="U25" s="2" t="s">
        <v>144</v>
      </c>
      <c r="V25" s="2" t="s">
        <v>133</v>
      </c>
      <c r="W25" s="13">
        <v>42367</v>
      </c>
      <c r="X25" s="14">
        <v>11718</v>
      </c>
      <c r="Y25" s="15" t="s">
        <v>112</v>
      </c>
      <c r="Z25" s="13">
        <v>42370</v>
      </c>
      <c r="AA25" s="13">
        <v>42460</v>
      </c>
      <c r="AB25" s="12"/>
      <c r="AC25" s="8"/>
      <c r="AD25" s="51"/>
      <c r="AE25" s="51"/>
      <c r="AF25" s="2"/>
      <c r="AG25" s="2"/>
      <c r="AH25" s="49"/>
      <c r="AI25" s="51"/>
      <c r="AJ25" s="51"/>
      <c r="AK25" s="51"/>
      <c r="AL25" s="51"/>
      <c r="AM25" s="51"/>
      <c r="AN25" s="51"/>
      <c r="AO25" s="51"/>
      <c r="AP25" s="16"/>
      <c r="AQ25" s="17"/>
      <c r="AR25" s="17"/>
      <c r="AS25" s="17"/>
      <c r="AT25" s="17"/>
      <c r="AU25" s="17"/>
      <c r="AV25" s="17"/>
      <c r="AW25" s="17"/>
      <c r="AX25" s="17"/>
      <c r="AY25" s="17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</row>
    <row r="26" spans="1:63" x14ac:dyDescent="0.25">
      <c r="A26" s="59"/>
      <c r="B26" s="8"/>
      <c r="C26" s="8"/>
      <c r="D26" s="8"/>
      <c r="E26" s="8"/>
      <c r="F26" s="9"/>
      <c r="G26" s="10"/>
      <c r="H26" s="11"/>
      <c r="I26" s="45"/>
      <c r="J26" s="8"/>
      <c r="K26" s="12"/>
      <c r="L26" s="51"/>
      <c r="M26" s="10"/>
      <c r="N26" s="12"/>
      <c r="O26" s="12"/>
      <c r="P26" s="8"/>
      <c r="Q26" s="8"/>
      <c r="R26" s="8"/>
      <c r="S26" s="8"/>
      <c r="T26" s="8"/>
      <c r="U26" s="2" t="s">
        <v>144</v>
      </c>
      <c r="V26" s="2" t="s">
        <v>134</v>
      </c>
      <c r="W26" s="13">
        <v>42093</v>
      </c>
      <c r="X26" s="14">
        <v>11776</v>
      </c>
      <c r="Y26" s="15" t="s">
        <v>112</v>
      </c>
      <c r="Z26" s="13">
        <v>42461</v>
      </c>
      <c r="AA26" s="13">
        <v>42582</v>
      </c>
      <c r="AB26" s="12"/>
      <c r="AC26" s="8"/>
      <c r="AD26" s="51"/>
      <c r="AE26" s="51"/>
      <c r="AF26" s="2"/>
      <c r="AG26" s="2"/>
      <c r="AH26" s="49"/>
      <c r="AI26" s="51"/>
      <c r="AJ26" s="51"/>
      <c r="AK26" s="51"/>
      <c r="AL26" s="51"/>
      <c r="AM26" s="51"/>
      <c r="AN26" s="51"/>
      <c r="AO26" s="51"/>
      <c r="AP26" s="16"/>
      <c r="AQ26" s="17"/>
      <c r="AR26" s="17"/>
      <c r="AS26" s="17"/>
      <c r="AT26" s="17"/>
      <c r="AU26" s="17"/>
      <c r="AV26" s="17"/>
      <c r="AW26" s="17"/>
      <c r="AX26" s="17"/>
      <c r="AY26" s="17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</row>
    <row r="27" spans="1:63" x14ac:dyDescent="0.25">
      <c r="A27" s="59"/>
      <c r="B27" s="8"/>
      <c r="C27" s="8"/>
      <c r="D27" s="8"/>
      <c r="E27" s="8"/>
      <c r="F27" s="9"/>
      <c r="G27" s="10"/>
      <c r="H27" s="11"/>
      <c r="I27" s="45"/>
      <c r="J27" s="8"/>
      <c r="K27" s="12"/>
      <c r="L27" s="51"/>
      <c r="M27" s="10"/>
      <c r="N27" s="12"/>
      <c r="O27" s="12"/>
      <c r="P27" s="8"/>
      <c r="Q27" s="8"/>
      <c r="R27" s="8"/>
      <c r="S27" s="8"/>
      <c r="T27" s="8"/>
      <c r="U27" s="2" t="s">
        <v>144</v>
      </c>
      <c r="V27" s="2" t="s">
        <v>136</v>
      </c>
      <c r="W27" s="13">
        <v>42580</v>
      </c>
      <c r="X27" s="14">
        <v>11863</v>
      </c>
      <c r="Y27" s="15" t="s">
        <v>112</v>
      </c>
      <c r="Z27" s="13">
        <v>42583</v>
      </c>
      <c r="AA27" s="13">
        <v>42735</v>
      </c>
      <c r="AB27" s="12"/>
      <c r="AC27" s="8"/>
      <c r="AD27" s="51"/>
      <c r="AE27" s="51"/>
      <c r="AF27" s="2"/>
      <c r="AG27" s="2"/>
      <c r="AH27" s="49"/>
      <c r="AI27" s="51"/>
      <c r="AJ27" s="51"/>
      <c r="AK27" s="51"/>
      <c r="AL27" s="51"/>
      <c r="AM27" s="51"/>
      <c r="AN27" s="51"/>
      <c r="AO27" s="51"/>
      <c r="AP27" s="16"/>
      <c r="AQ27" s="17"/>
      <c r="AR27" s="17"/>
      <c r="AS27" s="17"/>
      <c r="AT27" s="17"/>
      <c r="AU27" s="17"/>
      <c r="AV27" s="17"/>
      <c r="AW27" s="17"/>
      <c r="AX27" s="17"/>
      <c r="AY27" s="17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</row>
    <row r="28" spans="1:63" x14ac:dyDescent="0.25">
      <c r="A28" s="59"/>
      <c r="B28" s="8"/>
      <c r="C28" s="8"/>
      <c r="D28" s="8"/>
      <c r="E28" s="8"/>
      <c r="F28" s="9"/>
      <c r="G28" s="10"/>
      <c r="H28" s="11"/>
      <c r="I28" s="45"/>
      <c r="J28" s="8"/>
      <c r="K28" s="12"/>
      <c r="L28" s="51"/>
      <c r="M28" s="10"/>
      <c r="N28" s="12"/>
      <c r="O28" s="12"/>
      <c r="P28" s="8"/>
      <c r="Q28" s="8"/>
      <c r="R28" s="8"/>
      <c r="S28" s="8"/>
      <c r="T28" s="8"/>
      <c r="U28" s="2" t="s">
        <v>144</v>
      </c>
      <c r="V28" s="2" t="s">
        <v>137</v>
      </c>
      <c r="W28" s="13">
        <v>42730</v>
      </c>
      <c r="X28" s="14">
        <v>11969</v>
      </c>
      <c r="Y28" s="15" t="s">
        <v>112</v>
      </c>
      <c r="Z28" s="13">
        <v>42736</v>
      </c>
      <c r="AA28" s="13">
        <v>42916</v>
      </c>
      <c r="AB28" s="12"/>
      <c r="AC28" s="8"/>
      <c r="AD28" s="51"/>
      <c r="AE28" s="51"/>
      <c r="AF28" s="2"/>
      <c r="AG28" s="2"/>
      <c r="AH28" s="49"/>
      <c r="AI28" s="51"/>
      <c r="AJ28" s="51"/>
      <c r="AK28" s="51"/>
      <c r="AL28" s="51"/>
      <c r="AM28" s="51"/>
      <c r="AN28" s="51"/>
      <c r="AO28" s="51"/>
      <c r="AP28" s="16"/>
      <c r="AQ28" s="17"/>
      <c r="AR28" s="17"/>
      <c r="AS28" s="17"/>
      <c r="AT28" s="17"/>
      <c r="AU28" s="17"/>
      <c r="AV28" s="17"/>
      <c r="AW28" s="17"/>
      <c r="AX28" s="17"/>
      <c r="AY28" s="17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</row>
    <row r="29" spans="1:63" x14ac:dyDescent="0.25">
      <c r="A29" s="59"/>
      <c r="B29" s="8"/>
      <c r="C29" s="8"/>
      <c r="D29" s="8"/>
      <c r="E29" s="8"/>
      <c r="F29" s="9"/>
      <c r="G29" s="10"/>
      <c r="H29" s="11"/>
      <c r="I29" s="45"/>
      <c r="J29" s="8"/>
      <c r="K29" s="12"/>
      <c r="L29" s="51"/>
      <c r="M29" s="10"/>
      <c r="N29" s="12"/>
      <c r="O29" s="12"/>
      <c r="P29" s="8"/>
      <c r="Q29" s="8"/>
      <c r="R29" s="8"/>
      <c r="S29" s="8"/>
      <c r="T29" s="8"/>
      <c r="U29" s="2" t="s">
        <v>144</v>
      </c>
      <c r="V29" s="2" t="s">
        <v>140</v>
      </c>
      <c r="W29" s="13">
        <v>42915</v>
      </c>
      <c r="X29" s="14">
        <v>12090</v>
      </c>
      <c r="Y29" s="15" t="s">
        <v>112</v>
      </c>
      <c r="Z29" s="13">
        <v>42917</v>
      </c>
      <c r="AA29" s="13">
        <v>43100</v>
      </c>
      <c r="AB29" s="12"/>
      <c r="AC29" s="8"/>
      <c r="AD29" s="51"/>
      <c r="AE29" s="51"/>
      <c r="AF29" s="2"/>
      <c r="AG29" s="2"/>
      <c r="AH29" s="49"/>
      <c r="AI29" s="51"/>
      <c r="AJ29" s="51"/>
      <c r="AK29" s="51"/>
      <c r="AL29" s="51"/>
      <c r="AM29" s="51"/>
      <c r="AN29" s="51"/>
      <c r="AO29" s="51"/>
      <c r="AP29" s="16"/>
      <c r="AQ29" s="17"/>
      <c r="AR29" s="17"/>
      <c r="AS29" s="17"/>
      <c r="AT29" s="17"/>
      <c r="AU29" s="17"/>
      <c r="AV29" s="17"/>
      <c r="AW29" s="17"/>
      <c r="AX29" s="17"/>
      <c r="AY29" s="17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</row>
    <row r="30" spans="1:63" x14ac:dyDescent="0.25">
      <c r="A30" s="59"/>
      <c r="B30" s="8"/>
      <c r="C30" s="8"/>
      <c r="D30" s="8"/>
      <c r="E30" s="8"/>
      <c r="F30" s="9"/>
      <c r="G30" s="10"/>
      <c r="H30" s="11"/>
      <c r="I30" s="45"/>
      <c r="J30" s="8"/>
      <c r="K30" s="12"/>
      <c r="L30" s="51"/>
      <c r="M30" s="10"/>
      <c r="N30" s="12"/>
      <c r="O30" s="12"/>
      <c r="P30" s="8"/>
      <c r="Q30" s="8"/>
      <c r="R30" s="8"/>
      <c r="S30" s="8"/>
      <c r="T30" s="8"/>
      <c r="U30" s="2" t="s">
        <v>144</v>
      </c>
      <c r="V30" s="2" t="s">
        <v>163</v>
      </c>
      <c r="W30" s="13">
        <v>43096</v>
      </c>
      <c r="X30" s="14">
        <v>12221</v>
      </c>
      <c r="Y30" s="15" t="s">
        <v>112</v>
      </c>
      <c r="Z30" s="13">
        <v>43101</v>
      </c>
      <c r="AA30" s="13">
        <v>43312</v>
      </c>
      <c r="AB30" s="12"/>
      <c r="AC30" s="8"/>
      <c r="AD30" s="51"/>
      <c r="AE30" s="51"/>
      <c r="AF30" s="2"/>
      <c r="AG30" s="2"/>
      <c r="AH30" s="49"/>
      <c r="AI30" s="51"/>
      <c r="AJ30" s="51"/>
      <c r="AK30" s="51"/>
      <c r="AL30" s="51"/>
      <c r="AM30" s="51"/>
      <c r="AN30" s="51"/>
      <c r="AO30" s="51"/>
      <c r="AP30" s="16"/>
      <c r="AQ30" s="17"/>
      <c r="AR30" s="17"/>
      <c r="AS30" s="17"/>
      <c r="AT30" s="17"/>
      <c r="AU30" s="17"/>
      <c r="AV30" s="17"/>
      <c r="AW30" s="17"/>
      <c r="AX30" s="17"/>
      <c r="AY30" s="17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</row>
    <row r="31" spans="1:63" x14ac:dyDescent="0.25">
      <c r="A31" s="1">
        <v>2</v>
      </c>
      <c r="B31" s="22" t="s">
        <v>111</v>
      </c>
      <c r="C31" s="8" t="s">
        <v>117</v>
      </c>
      <c r="D31" s="8" t="s">
        <v>113</v>
      </c>
      <c r="E31" s="8" t="s">
        <v>114</v>
      </c>
      <c r="F31" s="9" t="s">
        <v>122</v>
      </c>
      <c r="G31" s="10">
        <v>11192</v>
      </c>
      <c r="H31" s="11" t="s">
        <v>116</v>
      </c>
      <c r="I31" s="45" t="s">
        <v>118</v>
      </c>
      <c r="J31" s="8" t="s">
        <v>119</v>
      </c>
      <c r="K31" s="12">
        <v>41689</v>
      </c>
      <c r="L31" s="51">
        <v>387134.5</v>
      </c>
      <c r="M31" s="10">
        <v>11068</v>
      </c>
      <c r="N31" s="12">
        <v>41689</v>
      </c>
      <c r="O31" s="12">
        <v>41930</v>
      </c>
      <c r="P31" s="8">
        <v>8</v>
      </c>
      <c r="Q31" s="8" t="s">
        <v>121</v>
      </c>
      <c r="R31" s="8"/>
      <c r="S31" s="8"/>
      <c r="T31" s="8" t="s">
        <v>115</v>
      </c>
      <c r="U31" s="2" t="s">
        <v>144</v>
      </c>
      <c r="V31" s="2" t="s">
        <v>108</v>
      </c>
      <c r="W31" s="13">
        <v>41920</v>
      </c>
      <c r="X31" s="14">
        <v>11390</v>
      </c>
      <c r="Y31" s="15" t="s">
        <v>112</v>
      </c>
      <c r="Z31" s="13">
        <v>41931</v>
      </c>
      <c r="AA31" s="13">
        <v>42020</v>
      </c>
      <c r="AB31" s="23"/>
      <c r="AC31" s="8"/>
      <c r="AD31" s="51"/>
      <c r="AE31" s="51"/>
      <c r="AF31" s="2"/>
      <c r="AG31" s="2"/>
      <c r="AH31" s="49"/>
      <c r="AI31" s="51">
        <f>L31-AE31+AD31+AH35</f>
        <v>406705.59</v>
      </c>
      <c r="AJ31" s="51">
        <v>107147.5</v>
      </c>
      <c r="AK31" s="51">
        <f>86800+15186+70000+17357.5+27542.8+20000</f>
        <v>236886.3</v>
      </c>
      <c r="AL31" s="51">
        <f>19571.09+12280</f>
        <v>31851.09</v>
      </c>
      <c r="AM31" s="51">
        <f>13945.95+1240.05</f>
        <v>15186</v>
      </c>
      <c r="AN31" s="51">
        <v>0</v>
      </c>
      <c r="AO31" s="51">
        <f>AJ31+AK31+AL31+AM31+AN31</f>
        <v>391070.89</v>
      </c>
      <c r="AP31" s="16"/>
      <c r="AQ31" s="17"/>
      <c r="AR31" s="17"/>
      <c r="AS31" s="17"/>
      <c r="AT31" s="17"/>
      <c r="AU31" s="17"/>
      <c r="AV31" s="17"/>
      <c r="AW31" s="17"/>
      <c r="AX31" s="17"/>
      <c r="AY31" s="17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x14ac:dyDescent="0.25">
      <c r="A32" s="1"/>
      <c r="B32" s="22"/>
      <c r="C32" s="8"/>
      <c r="D32" s="8"/>
      <c r="E32" s="8"/>
      <c r="F32" s="9"/>
      <c r="G32" s="10"/>
      <c r="H32" s="11"/>
      <c r="I32" s="45"/>
      <c r="J32" s="8"/>
      <c r="K32" s="12"/>
      <c r="L32" s="51"/>
      <c r="M32" s="10"/>
      <c r="N32" s="12"/>
      <c r="O32" s="12"/>
      <c r="P32" s="8"/>
      <c r="Q32" s="8"/>
      <c r="R32" s="8"/>
      <c r="S32" s="8"/>
      <c r="T32" s="8"/>
      <c r="U32" s="2" t="s">
        <v>144</v>
      </c>
      <c r="V32" s="2" t="s">
        <v>109</v>
      </c>
      <c r="W32" s="13">
        <v>42009</v>
      </c>
      <c r="X32" s="14">
        <v>11473</v>
      </c>
      <c r="Y32" s="15" t="s">
        <v>112</v>
      </c>
      <c r="Z32" s="13">
        <v>42021</v>
      </c>
      <c r="AA32" s="13" t="s">
        <v>124</v>
      </c>
      <c r="AB32" s="23"/>
      <c r="AC32" s="8"/>
      <c r="AD32" s="51"/>
      <c r="AE32" s="51"/>
      <c r="AF32" s="2"/>
      <c r="AG32" s="2"/>
      <c r="AH32" s="49"/>
      <c r="AI32" s="51"/>
      <c r="AJ32" s="51"/>
      <c r="AK32" s="51"/>
      <c r="AL32" s="51"/>
      <c r="AM32" s="51"/>
      <c r="AN32" s="51"/>
      <c r="AO32" s="51"/>
      <c r="AP32" s="16"/>
      <c r="AQ32" s="17"/>
      <c r="AR32" s="17"/>
      <c r="AS32" s="17"/>
      <c r="AT32" s="17"/>
      <c r="AU32" s="17"/>
      <c r="AV32" s="17"/>
      <c r="AW32" s="17"/>
      <c r="AX32" s="17"/>
      <c r="AY32" s="17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</row>
    <row r="33" spans="1:63" x14ac:dyDescent="0.25">
      <c r="A33" s="1"/>
      <c r="B33" s="22"/>
      <c r="C33" s="8"/>
      <c r="D33" s="8"/>
      <c r="E33" s="8"/>
      <c r="F33" s="9"/>
      <c r="G33" s="10"/>
      <c r="H33" s="11"/>
      <c r="I33" s="45"/>
      <c r="J33" s="8"/>
      <c r="K33" s="12"/>
      <c r="L33" s="51"/>
      <c r="M33" s="10"/>
      <c r="N33" s="12"/>
      <c r="O33" s="12"/>
      <c r="P33" s="8"/>
      <c r="Q33" s="8"/>
      <c r="R33" s="8"/>
      <c r="S33" s="8"/>
      <c r="T33" s="8"/>
      <c r="U33" s="2" t="s">
        <v>144</v>
      </c>
      <c r="V33" s="2" t="s">
        <v>127</v>
      </c>
      <c r="W33" s="13">
        <v>42135</v>
      </c>
      <c r="X33" s="14">
        <v>11567</v>
      </c>
      <c r="Y33" s="15" t="s">
        <v>112</v>
      </c>
      <c r="Z33" s="13">
        <v>42140</v>
      </c>
      <c r="AA33" s="13">
        <v>42230</v>
      </c>
      <c r="AB33" s="23"/>
      <c r="AC33" s="8"/>
      <c r="AD33" s="51"/>
      <c r="AE33" s="51"/>
      <c r="AF33" s="2"/>
      <c r="AG33" s="2"/>
      <c r="AH33" s="49"/>
      <c r="AI33" s="51"/>
      <c r="AJ33" s="51"/>
      <c r="AK33" s="51"/>
      <c r="AL33" s="51"/>
      <c r="AM33" s="51"/>
      <c r="AN33" s="51"/>
      <c r="AO33" s="51"/>
      <c r="AP33" s="16"/>
      <c r="AQ33" s="17"/>
      <c r="AR33" s="17"/>
      <c r="AS33" s="17"/>
      <c r="AT33" s="17"/>
      <c r="AU33" s="17"/>
      <c r="AV33" s="17"/>
      <c r="AW33" s="17"/>
      <c r="AX33" s="17"/>
      <c r="AY33" s="17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</row>
    <row r="34" spans="1:63" x14ac:dyDescent="0.25">
      <c r="A34" s="1"/>
      <c r="B34" s="22"/>
      <c r="C34" s="8"/>
      <c r="D34" s="8"/>
      <c r="E34" s="8"/>
      <c r="F34" s="9"/>
      <c r="G34" s="10"/>
      <c r="H34" s="11"/>
      <c r="I34" s="45"/>
      <c r="J34" s="8"/>
      <c r="K34" s="12"/>
      <c r="L34" s="51"/>
      <c r="M34" s="10"/>
      <c r="N34" s="12"/>
      <c r="O34" s="12"/>
      <c r="P34" s="8"/>
      <c r="Q34" s="8"/>
      <c r="R34" s="8"/>
      <c r="S34" s="8"/>
      <c r="T34" s="8"/>
      <c r="U34" s="2" t="s">
        <v>144</v>
      </c>
      <c r="V34" s="2" t="s">
        <v>128</v>
      </c>
      <c r="W34" s="13">
        <v>42227</v>
      </c>
      <c r="X34" s="14">
        <v>11618</v>
      </c>
      <c r="Y34" s="15" t="s">
        <v>112</v>
      </c>
      <c r="Z34" s="13">
        <v>42231</v>
      </c>
      <c r="AA34" s="13">
        <v>42369</v>
      </c>
      <c r="AB34" s="23"/>
      <c r="AC34" s="8"/>
      <c r="AD34" s="51"/>
      <c r="AE34" s="51"/>
      <c r="AF34" s="2"/>
      <c r="AG34" s="2"/>
      <c r="AH34" s="49"/>
      <c r="AI34" s="51"/>
      <c r="AJ34" s="51"/>
      <c r="AK34" s="51"/>
      <c r="AL34" s="51"/>
      <c r="AM34" s="51"/>
      <c r="AN34" s="51"/>
      <c r="AO34" s="51"/>
      <c r="AP34" s="16"/>
      <c r="AQ34" s="17"/>
      <c r="AR34" s="17"/>
      <c r="AS34" s="17"/>
      <c r="AT34" s="17"/>
      <c r="AU34" s="17"/>
      <c r="AV34" s="17"/>
      <c r="AW34" s="17"/>
      <c r="AX34" s="17"/>
      <c r="AY34" s="17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</row>
    <row r="35" spans="1:63" ht="375" x14ac:dyDescent="0.25">
      <c r="A35" s="1"/>
      <c r="B35" s="22"/>
      <c r="C35" s="8"/>
      <c r="D35" s="8"/>
      <c r="E35" s="8"/>
      <c r="F35" s="9"/>
      <c r="G35" s="10"/>
      <c r="H35" s="11"/>
      <c r="I35" s="45"/>
      <c r="J35" s="8"/>
      <c r="K35" s="12"/>
      <c r="L35" s="51"/>
      <c r="M35" s="10"/>
      <c r="N35" s="12"/>
      <c r="O35" s="12"/>
      <c r="P35" s="8"/>
      <c r="Q35" s="8"/>
      <c r="R35" s="8"/>
      <c r="S35" s="8"/>
      <c r="T35" s="8"/>
      <c r="U35" s="2" t="s">
        <v>145</v>
      </c>
      <c r="V35" s="2" t="s">
        <v>108</v>
      </c>
      <c r="W35" s="13">
        <v>42320</v>
      </c>
      <c r="X35" s="14" t="s">
        <v>135</v>
      </c>
      <c r="Y35" s="24" t="s">
        <v>130</v>
      </c>
      <c r="Z35" s="25">
        <v>41640</v>
      </c>
      <c r="AA35" s="25">
        <v>42005</v>
      </c>
      <c r="AB35" s="23"/>
      <c r="AC35" s="8"/>
      <c r="AD35" s="51"/>
      <c r="AE35" s="51"/>
      <c r="AF35" s="2"/>
      <c r="AG35" s="2" t="s">
        <v>129</v>
      </c>
      <c r="AH35" s="49">
        <v>19571.09</v>
      </c>
      <c r="AI35" s="51"/>
      <c r="AJ35" s="51"/>
      <c r="AK35" s="51"/>
      <c r="AL35" s="51"/>
      <c r="AM35" s="51"/>
      <c r="AN35" s="51"/>
      <c r="AO35" s="51"/>
      <c r="AP35" s="16"/>
      <c r="AQ35" s="17"/>
      <c r="AR35" s="17"/>
      <c r="AS35" s="17"/>
      <c r="AT35" s="17"/>
      <c r="AU35" s="17"/>
      <c r="AV35" s="17"/>
      <c r="AW35" s="17"/>
      <c r="AX35" s="17"/>
      <c r="AY35" s="17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</row>
    <row r="36" spans="1:63" x14ac:dyDescent="0.25">
      <c r="A36" s="1"/>
      <c r="B36" s="22"/>
      <c r="C36" s="8"/>
      <c r="D36" s="8"/>
      <c r="E36" s="8"/>
      <c r="F36" s="9"/>
      <c r="G36" s="10"/>
      <c r="H36" s="11"/>
      <c r="I36" s="45"/>
      <c r="J36" s="8"/>
      <c r="K36" s="12"/>
      <c r="L36" s="51"/>
      <c r="M36" s="10"/>
      <c r="N36" s="12"/>
      <c r="O36" s="12"/>
      <c r="P36" s="8"/>
      <c r="Q36" s="8"/>
      <c r="R36" s="8"/>
      <c r="S36" s="8"/>
      <c r="T36" s="8"/>
      <c r="U36" s="2" t="s">
        <v>144</v>
      </c>
      <c r="V36" s="2" t="s">
        <v>133</v>
      </c>
      <c r="W36" s="13">
        <v>42367</v>
      </c>
      <c r="X36" s="14">
        <v>11718</v>
      </c>
      <c r="Y36" s="15" t="s">
        <v>112</v>
      </c>
      <c r="Z36" s="13">
        <v>42370</v>
      </c>
      <c r="AA36" s="13">
        <v>42460</v>
      </c>
      <c r="AB36" s="23"/>
      <c r="AC36" s="8"/>
      <c r="AD36" s="51"/>
      <c r="AE36" s="51"/>
      <c r="AF36" s="2"/>
      <c r="AG36" s="2"/>
      <c r="AH36" s="49"/>
      <c r="AI36" s="51"/>
      <c r="AJ36" s="51"/>
      <c r="AK36" s="51"/>
      <c r="AL36" s="51"/>
      <c r="AM36" s="51"/>
      <c r="AN36" s="51"/>
      <c r="AO36" s="51"/>
      <c r="AP36" s="16"/>
      <c r="AQ36" s="17"/>
      <c r="AR36" s="17"/>
      <c r="AS36" s="17"/>
      <c r="AT36" s="17"/>
      <c r="AU36" s="17"/>
      <c r="AV36" s="17"/>
      <c r="AW36" s="17"/>
      <c r="AX36" s="17"/>
      <c r="AY36" s="17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x14ac:dyDescent="0.25">
      <c r="A37" s="1"/>
      <c r="B37" s="22"/>
      <c r="C37" s="8"/>
      <c r="D37" s="8"/>
      <c r="E37" s="8"/>
      <c r="F37" s="9"/>
      <c r="G37" s="10"/>
      <c r="H37" s="11"/>
      <c r="I37" s="45"/>
      <c r="J37" s="8"/>
      <c r="K37" s="12"/>
      <c r="L37" s="51"/>
      <c r="M37" s="10"/>
      <c r="N37" s="12"/>
      <c r="O37" s="12"/>
      <c r="P37" s="8"/>
      <c r="Q37" s="8"/>
      <c r="R37" s="8"/>
      <c r="S37" s="8"/>
      <c r="T37" s="8"/>
      <c r="U37" s="2" t="s">
        <v>144</v>
      </c>
      <c r="V37" s="2" t="s">
        <v>134</v>
      </c>
      <c r="W37" s="13">
        <v>42093</v>
      </c>
      <c r="X37" s="14">
        <v>11776</v>
      </c>
      <c r="Y37" s="15" t="s">
        <v>112</v>
      </c>
      <c r="Z37" s="13">
        <v>42461</v>
      </c>
      <c r="AA37" s="13">
        <v>42735</v>
      </c>
      <c r="AB37" s="23"/>
      <c r="AC37" s="8"/>
      <c r="AD37" s="51"/>
      <c r="AE37" s="51"/>
      <c r="AF37" s="2"/>
      <c r="AG37" s="2"/>
      <c r="AH37" s="49"/>
      <c r="AI37" s="51"/>
      <c r="AJ37" s="51"/>
      <c r="AK37" s="51"/>
      <c r="AL37" s="51"/>
      <c r="AM37" s="51"/>
      <c r="AN37" s="51"/>
      <c r="AO37" s="51"/>
      <c r="AP37" s="16"/>
      <c r="AQ37" s="17"/>
      <c r="AR37" s="17"/>
      <c r="AS37" s="17"/>
      <c r="AT37" s="17"/>
      <c r="AU37" s="17"/>
      <c r="AV37" s="17"/>
      <c r="AW37" s="17"/>
      <c r="AX37" s="17"/>
      <c r="AY37" s="17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</row>
    <row r="38" spans="1:63" x14ac:dyDescent="0.25">
      <c r="A38" s="1"/>
      <c r="B38" s="22"/>
      <c r="C38" s="8"/>
      <c r="D38" s="8"/>
      <c r="E38" s="8"/>
      <c r="F38" s="9"/>
      <c r="G38" s="10"/>
      <c r="H38" s="11"/>
      <c r="I38" s="45"/>
      <c r="J38" s="8"/>
      <c r="K38" s="12"/>
      <c r="L38" s="51"/>
      <c r="M38" s="10"/>
      <c r="N38" s="12"/>
      <c r="O38" s="12"/>
      <c r="P38" s="8"/>
      <c r="Q38" s="8"/>
      <c r="R38" s="8"/>
      <c r="S38" s="8"/>
      <c r="T38" s="8"/>
      <c r="U38" s="2" t="s">
        <v>144</v>
      </c>
      <c r="V38" s="2" t="s">
        <v>136</v>
      </c>
      <c r="W38" s="13">
        <v>42580</v>
      </c>
      <c r="X38" s="14">
        <v>11863</v>
      </c>
      <c r="Y38" s="15" t="s">
        <v>112</v>
      </c>
      <c r="Z38" s="13">
        <v>42583</v>
      </c>
      <c r="AA38" s="13">
        <v>42735</v>
      </c>
      <c r="AB38" s="23"/>
      <c r="AC38" s="8"/>
      <c r="AD38" s="51"/>
      <c r="AE38" s="51"/>
      <c r="AF38" s="2"/>
      <c r="AG38" s="2"/>
      <c r="AH38" s="49"/>
      <c r="AI38" s="51"/>
      <c r="AJ38" s="51"/>
      <c r="AK38" s="51"/>
      <c r="AL38" s="51"/>
      <c r="AM38" s="51"/>
      <c r="AN38" s="51"/>
      <c r="AO38" s="51"/>
      <c r="AP38" s="16"/>
      <c r="AQ38" s="17"/>
      <c r="AR38" s="17"/>
      <c r="AS38" s="17"/>
      <c r="AT38" s="17"/>
      <c r="AU38" s="17"/>
      <c r="AV38" s="17"/>
      <c r="AW38" s="17"/>
      <c r="AX38" s="17"/>
      <c r="AY38" s="17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</row>
    <row r="39" spans="1:63" x14ac:dyDescent="0.25">
      <c r="A39" s="1"/>
      <c r="B39" s="22"/>
      <c r="C39" s="8"/>
      <c r="D39" s="8"/>
      <c r="E39" s="8"/>
      <c r="F39" s="9"/>
      <c r="G39" s="10"/>
      <c r="H39" s="11"/>
      <c r="I39" s="45"/>
      <c r="J39" s="8"/>
      <c r="K39" s="12"/>
      <c r="L39" s="51"/>
      <c r="M39" s="10"/>
      <c r="N39" s="12"/>
      <c r="O39" s="12"/>
      <c r="P39" s="8"/>
      <c r="Q39" s="8"/>
      <c r="R39" s="8"/>
      <c r="S39" s="8"/>
      <c r="T39" s="8"/>
      <c r="U39" s="2" t="s">
        <v>144</v>
      </c>
      <c r="V39" s="2" t="s">
        <v>137</v>
      </c>
      <c r="W39" s="13">
        <v>42730</v>
      </c>
      <c r="X39" s="14">
        <v>11969</v>
      </c>
      <c r="Y39" s="15" t="s">
        <v>112</v>
      </c>
      <c r="Z39" s="13">
        <v>42736</v>
      </c>
      <c r="AA39" s="13">
        <v>42916</v>
      </c>
      <c r="AB39" s="23"/>
      <c r="AC39" s="8"/>
      <c r="AD39" s="51"/>
      <c r="AE39" s="51"/>
      <c r="AF39" s="2"/>
      <c r="AG39" s="2"/>
      <c r="AH39" s="49"/>
      <c r="AI39" s="51"/>
      <c r="AJ39" s="51"/>
      <c r="AK39" s="51"/>
      <c r="AL39" s="51"/>
      <c r="AM39" s="51"/>
      <c r="AN39" s="51"/>
      <c r="AO39" s="51"/>
      <c r="AP39" s="16"/>
      <c r="AQ39" s="17"/>
      <c r="AR39" s="17"/>
      <c r="AS39" s="17"/>
      <c r="AT39" s="17"/>
      <c r="AU39" s="17"/>
      <c r="AV39" s="17"/>
      <c r="AW39" s="17"/>
      <c r="AX39" s="17"/>
      <c r="AY39" s="17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</row>
    <row r="40" spans="1:63" x14ac:dyDescent="0.25">
      <c r="A40" s="1"/>
      <c r="B40" s="22"/>
      <c r="C40" s="8"/>
      <c r="D40" s="8"/>
      <c r="E40" s="8"/>
      <c r="F40" s="9"/>
      <c r="G40" s="10"/>
      <c r="H40" s="11"/>
      <c r="I40" s="45"/>
      <c r="J40" s="8"/>
      <c r="K40" s="12"/>
      <c r="L40" s="51"/>
      <c r="M40" s="10"/>
      <c r="N40" s="12"/>
      <c r="O40" s="12"/>
      <c r="P40" s="8"/>
      <c r="Q40" s="8"/>
      <c r="R40" s="8"/>
      <c r="S40" s="8"/>
      <c r="T40" s="8"/>
      <c r="U40" s="2" t="s">
        <v>144</v>
      </c>
      <c r="V40" s="2" t="s">
        <v>140</v>
      </c>
      <c r="W40" s="13">
        <v>42915</v>
      </c>
      <c r="X40" s="14">
        <v>12090</v>
      </c>
      <c r="Y40" s="15" t="s">
        <v>112</v>
      </c>
      <c r="Z40" s="13">
        <v>42917</v>
      </c>
      <c r="AA40" s="13">
        <v>43100</v>
      </c>
      <c r="AB40" s="23"/>
      <c r="AC40" s="8"/>
      <c r="AD40" s="51"/>
      <c r="AE40" s="51"/>
      <c r="AF40" s="2"/>
      <c r="AG40" s="2"/>
      <c r="AH40" s="49"/>
      <c r="AI40" s="51"/>
      <c r="AJ40" s="51"/>
      <c r="AK40" s="51"/>
      <c r="AL40" s="51"/>
      <c r="AM40" s="51"/>
      <c r="AN40" s="51"/>
      <c r="AO40" s="51"/>
      <c r="AP40" s="16"/>
      <c r="AQ40" s="17"/>
      <c r="AR40" s="17"/>
      <c r="AS40" s="17"/>
      <c r="AT40" s="17"/>
      <c r="AU40" s="17"/>
      <c r="AV40" s="17"/>
      <c r="AW40" s="17"/>
      <c r="AX40" s="17"/>
      <c r="AY40" s="17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</row>
    <row r="41" spans="1:63" x14ac:dyDescent="0.25">
      <c r="A41" s="1"/>
      <c r="B41" s="22"/>
      <c r="C41" s="8"/>
      <c r="D41" s="8"/>
      <c r="E41" s="8"/>
      <c r="F41" s="9"/>
      <c r="G41" s="10"/>
      <c r="H41" s="11"/>
      <c r="I41" s="45"/>
      <c r="J41" s="8"/>
      <c r="K41" s="12"/>
      <c r="L41" s="51"/>
      <c r="M41" s="10"/>
      <c r="N41" s="12"/>
      <c r="O41" s="12"/>
      <c r="P41" s="8"/>
      <c r="Q41" s="8"/>
      <c r="R41" s="8"/>
      <c r="S41" s="8"/>
      <c r="T41" s="8"/>
      <c r="U41" s="2" t="s">
        <v>144</v>
      </c>
      <c r="V41" s="2" t="s">
        <v>163</v>
      </c>
      <c r="W41" s="13">
        <v>43096</v>
      </c>
      <c r="X41" s="14">
        <v>12221</v>
      </c>
      <c r="Y41" s="15" t="s">
        <v>112</v>
      </c>
      <c r="Z41" s="13">
        <v>43101</v>
      </c>
      <c r="AA41" s="13">
        <v>43312</v>
      </c>
      <c r="AB41" s="23"/>
      <c r="AC41" s="8"/>
      <c r="AD41" s="51"/>
      <c r="AE41" s="51"/>
      <c r="AF41" s="2"/>
      <c r="AG41" s="2"/>
      <c r="AH41" s="49"/>
      <c r="AI41" s="51"/>
      <c r="AJ41" s="51"/>
      <c r="AK41" s="51"/>
      <c r="AL41" s="51"/>
      <c r="AM41" s="51"/>
      <c r="AN41" s="51"/>
      <c r="AO41" s="51"/>
      <c r="AP41" s="16"/>
      <c r="AQ41" s="17"/>
      <c r="AR41" s="17"/>
      <c r="AS41" s="17"/>
      <c r="AT41" s="17"/>
      <c r="AU41" s="17"/>
      <c r="AV41" s="17"/>
      <c r="AW41" s="17"/>
      <c r="AX41" s="17"/>
      <c r="AY41" s="17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ht="195.75" thickBot="1" x14ac:dyDescent="0.3">
      <c r="A42" s="91">
        <v>3</v>
      </c>
      <c r="B42" s="5" t="s">
        <v>164</v>
      </c>
      <c r="C42" s="5" t="s">
        <v>135</v>
      </c>
      <c r="D42" s="5" t="s">
        <v>135</v>
      </c>
      <c r="E42" s="5" t="s">
        <v>135</v>
      </c>
      <c r="F42" s="92" t="s">
        <v>165</v>
      </c>
      <c r="G42" s="21" t="s">
        <v>135</v>
      </c>
      <c r="H42" s="6" t="s">
        <v>135</v>
      </c>
      <c r="I42" s="93" t="s">
        <v>166</v>
      </c>
      <c r="J42" s="5" t="s">
        <v>167</v>
      </c>
      <c r="K42" s="20">
        <v>42955</v>
      </c>
      <c r="L42" s="94" t="s">
        <v>135</v>
      </c>
      <c r="M42" s="21">
        <v>12128</v>
      </c>
      <c r="N42" s="20">
        <v>42955</v>
      </c>
      <c r="O42" s="20">
        <v>43685</v>
      </c>
      <c r="P42" s="5">
        <v>1</v>
      </c>
      <c r="Q42" s="5" t="s">
        <v>168</v>
      </c>
      <c r="R42" s="95">
        <v>360000</v>
      </c>
      <c r="S42" s="96"/>
      <c r="T42" s="5" t="s">
        <v>169</v>
      </c>
      <c r="U42" s="5" t="s">
        <v>145</v>
      </c>
      <c r="V42" s="5" t="s">
        <v>108</v>
      </c>
      <c r="W42" s="20">
        <v>43014</v>
      </c>
      <c r="X42" s="21" t="s">
        <v>135</v>
      </c>
      <c r="Y42" s="92" t="s">
        <v>170</v>
      </c>
      <c r="Z42" s="20"/>
      <c r="AA42" s="20"/>
      <c r="AB42" s="5"/>
      <c r="AC42" s="5"/>
      <c r="AD42" s="50"/>
      <c r="AE42" s="50"/>
      <c r="AF42" s="7"/>
      <c r="AG42" s="7"/>
      <c r="AH42" s="50"/>
      <c r="AI42" s="50">
        <v>0</v>
      </c>
      <c r="AJ42" s="50">
        <v>0</v>
      </c>
      <c r="AK42" s="52">
        <v>0</v>
      </c>
      <c r="AL42" s="52">
        <v>0</v>
      </c>
      <c r="AM42" s="52">
        <v>0</v>
      </c>
      <c r="AN42" s="52">
        <f>30000+30000+30000+30000+30000+30000</f>
        <v>180000</v>
      </c>
      <c r="AO42" s="50">
        <f t="shared" ref="AO42" si="0">AI42+AJ42+AK42+AL42+AM42+AN42</f>
        <v>180000</v>
      </c>
      <c r="AP42" s="32"/>
      <c r="AQ42" s="6"/>
      <c r="AR42" s="21"/>
      <c r="AS42" s="97"/>
      <c r="AT42" s="21"/>
      <c r="AU42" s="98"/>
      <c r="AV42" s="21"/>
      <c r="AW42" s="20"/>
      <c r="AX42" s="21"/>
      <c r="AY42" s="20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</row>
    <row r="43" spans="1:63" ht="15.75" thickBot="1" x14ac:dyDescent="0.3">
      <c r="A43" s="99" t="s">
        <v>176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1">
        <f>SUM(L20:L42)</f>
        <v>956469.5</v>
      </c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1">
        <f>AD31+AD20</f>
        <v>0</v>
      </c>
      <c r="AE43" s="101">
        <f>SUM(AE19:AE30)</f>
        <v>0</v>
      </c>
      <c r="AF43" s="103"/>
      <c r="AG43" s="103"/>
      <c r="AH43" s="101">
        <f>SUM(AH20:AH42)</f>
        <v>46242.46</v>
      </c>
      <c r="AI43" s="101">
        <f>SUM(AI20:AI42)</f>
        <v>1002711.96</v>
      </c>
      <c r="AJ43" s="101">
        <f>SUM(AJ20:AJ42)</f>
        <v>281472.5</v>
      </c>
      <c r="AK43" s="101">
        <f>SUM(AK20:AK42)</f>
        <v>259736.3</v>
      </c>
      <c r="AL43" s="101">
        <f>SUM(AL20:AL42)</f>
        <v>404592.46</v>
      </c>
      <c r="AM43" s="101">
        <f>SUM(AM20:AM42)</f>
        <v>15186</v>
      </c>
      <c r="AN43" s="101">
        <f>SUM(AN20:AN42)</f>
        <v>180000</v>
      </c>
      <c r="AO43" s="101">
        <f>SUM(AO20:AO42)</f>
        <v>1140987.26</v>
      </c>
      <c r="AP43" s="104"/>
      <c r="AQ43" s="103"/>
      <c r="AR43" s="103"/>
      <c r="AS43" s="103"/>
      <c r="AT43" s="103"/>
      <c r="AU43" s="103"/>
      <c r="AV43" s="103"/>
      <c r="AW43" s="103"/>
      <c r="AX43" s="103"/>
      <c r="AY43" s="103"/>
      <c r="AZ43" s="26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6"/>
    </row>
    <row r="45" spans="1:63" x14ac:dyDescent="0.25">
      <c r="A45" s="33" t="s">
        <v>177</v>
      </c>
      <c r="B45" s="33"/>
      <c r="C45" s="33"/>
      <c r="D45" s="34"/>
      <c r="E45" s="34"/>
      <c r="F45" s="34"/>
      <c r="G45" s="34"/>
      <c r="I45" s="29"/>
      <c r="L45" s="107"/>
      <c r="N45" s="35"/>
      <c r="AD45" s="107"/>
      <c r="AE45" s="107"/>
      <c r="AH45" s="107"/>
      <c r="AI45" s="107"/>
      <c r="AJ45" s="107"/>
      <c r="AK45" s="108"/>
      <c r="AL45" s="108"/>
      <c r="AM45" s="108"/>
      <c r="AN45" s="108"/>
      <c r="AO45" s="107"/>
    </row>
    <row r="46" spans="1:63" x14ac:dyDescent="0.25">
      <c r="A46" s="33"/>
      <c r="B46" s="33"/>
      <c r="C46" s="33"/>
      <c r="D46" s="34"/>
      <c r="E46" s="34"/>
      <c r="F46" s="34"/>
      <c r="G46" s="34"/>
      <c r="I46" s="29"/>
      <c r="L46" s="107"/>
      <c r="N46" s="35"/>
      <c r="AD46" s="107"/>
      <c r="AE46" s="107"/>
      <c r="AH46" s="107"/>
      <c r="AI46" s="107"/>
      <c r="AJ46" s="107"/>
      <c r="AK46" s="108"/>
      <c r="AL46" s="108"/>
      <c r="AM46" s="108"/>
      <c r="AN46" s="108"/>
      <c r="AO46" s="107"/>
    </row>
    <row r="47" spans="1:63" x14ac:dyDescent="0.25">
      <c r="A47" s="37" t="s">
        <v>178</v>
      </c>
      <c r="B47" s="37"/>
      <c r="C47" s="37"/>
      <c r="D47" s="37"/>
      <c r="E47" s="37"/>
      <c r="F47" s="37"/>
      <c r="G47" s="37"/>
      <c r="I47" s="29"/>
      <c r="L47" s="107"/>
      <c r="AD47" s="107"/>
      <c r="AE47" s="107"/>
      <c r="AH47" s="107"/>
      <c r="AI47" s="107"/>
      <c r="AJ47" s="107"/>
      <c r="AK47" s="107"/>
      <c r="AL47" s="107"/>
      <c r="AM47" s="107"/>
      <c r="AN47" s="107"/>
      <c r="AO47" s="107"/>
    </row>
    <row r="48" spans="1:63" x14ac:dyDescent="0.25">
      <c r="I48" s="29"/>
      <c r="L48" s="107"/>
      <c r="N48" s="107"/>
      <c r="O48" s="40"/>
      <c r="AD48" s="107"/>
      <c r="AE48" s="107"/>
      <c r="AH48" s="107"/>
      <c r="AI48" s="107"/>
      <c r="AJ48" s="107"/>
      <c r="AK48" s="107"/>
      <c r="AL48" s="107"/>
      <c r="AM48" s="107"/>
      <c r="AN48" s="107"/>
      <c r="AO48" s="107"/>
    </row>
    <row r="51" spans="1:42" x14ac:dyDescent="0.25">
      <c r="F51" s="41"/>
    </row>
    <row r="52" spans="1:42" x14ac:dyDescent="0.25">
      <c r="AL52" s="53"/>
      <c r="AM52" s="53"/>
      <c r="AN52" s="53"/>
    </row>
    <row r="54" spans="1:42" x14ac:dyDescent="0.25">
      <c r="A54" s="29"/>
      <c r="F54" s="29"/>
      <c r="J54" s="29"/>
      <c r="AP54" s="29"/>
    </row>
  </sheetData>
  <mergeCells count="95">
    <mergeCell ref="AF17:AH17"/>
    <mergeCell ref="AF16:AH16"/>
    <mergeCell ref="AN20:AN30"/>
    <mergeCell ref="AN31:AN41"/>
    <mergeCell ref="L20:L30"/>
    <mergeCell ref="R31:R41"/>
    <mergeCell ref="S31:S41"/>
    <mergeCell ref="T31:T41"/>
    <mergeCell ref="R20:R30"/>
    <mergeCell ref="AJ20:AJ30"/>
    <mergeCell ref="AM20:AM30"/>
    <mergeCell ref="AM31:AM41"/>
    <mergeCell ref="K31:K41"/>
    <mergeCell ref="L31:L41"/>
    <mergeCell ref="M31:M41"/>
    <mergeCell ref="N31:N41"/>
    <mergeCell ref="M20:M30"/>
    <mergeCell ref="N20:N30"/>
    <mergeCell ref="AW16:AW18"/>
    <mergeCell ref="AX16:AX18"/>
    <mergeCell ref="O20:O30"/>
    <mergeCell ref="P20:P30"/>
    <mergeCell ref="Q20:Q30"/>
    <mergeCell ref="H20:H30"/>
    <mergeCell ref="I20:I30"/>
    <mergeCell ref="J20:J30"/>
    <mergeCell ref="K20:K30"/>
    <mergeCell ref="AO31:AO41"/>
    <mergeCell ref="AL31:AL41"/>
    <mergeCell ref="AK31:AK41"/>
    <mergeCell ref="AJ31:AJ41"/>
    <mergeCell ref="AO20:AO30"/>
    <mergeCell ref="AL20:AL30"/>
    <mergeCell ref="AK20:AK30"/>
    <mergeCell ref="T20:T30"/>
    <mergeCell ref="S20:S30"/>
    <mergeCell ref="BE16:BF16"/>
    <mergeCell ref="AV16:AV18"/>
    <mergeCell ref="AI16:AO16"/>
    <mergeCell ref="H16:T17"/>
    <mergeCell ref="U16:AE16"/>
    <mergeCell ref="U17:Y17"/>
    <mergeCell ref="A47:G47"/>
    <mergeCell ref="A43:K43"/>
    <mergeCell ref="A20:A30"/>
    <mergeCell ref="B20:B30"/>
    <mergeCell ref="O31:O41"/>
    <mergeCell ref="P31:P41"/>
    <mergeCell ref="Q31:Q41"/>
    <mergeCell ref="C20:C30"/>
    <mergeCell ref="D20:D30"/>
    <mergeCell ref="E20:E30"/>
    <mergeCell ref="F20:F30"/>
    <mergeCell ref="G20:G30"/>
    <mergeCell ref="AB31:AB41"/>
    <mergeCell ref="AC31:AC41"/>
    <mergeCell ref="AD31:AD41"/>
    <mergeCell ref="AE31:AE41"/>
    <mergeCell ref="AI31:AI41"/>
    <mergeCell ref="AB20:AB30"/>
    <mergeCell ref="AC20:AC30"/>
    <mergeCell ref="AD20:AD30"/>
    <mergeCell ref="AE20:AE30"/>
    <mergeCell ref="AI20:AI30"/>
    <mergeCell ref="A31:A41"/>
    <mergeCell ref="B31:B41"/>
    <mergeCell ref="C31:C41"/>
    <mergeCell ref="D31:D41"/>
    <mergeCell ref="E31:E41"/>
    <mergeCell ref="F31:F41"/>
    <mergeCell ref="G31:G41"/>
    <mergeCell ref="H31:H41"/>
    <mergeCell ref="I31:I41"/>
    <mergeCell ref="J31:J41"/>
    <mergeCell ref="AT15:AY15"/>
    <mergeCell ref="AU16:AU18"/>
    <mergeCell ref="AP16:AP18"/>
    <mergeCell ref="AQ16:AQ18"/>
    <mergeCell ref="AR16:AR18"/>
    <mergeCell ref="AS16:AS18"/>
    <mergeCell ref="AT16:AT18"/>
    <mergeCell ref="AY16:AY18"/>
    <mergeCell ref="AP15:AS15"/>
    <mergeCell ref="BG16:BG18"/>
    <mergeCell ref="BH16:BH18"/>
    <mergeCell ref="BI16:BK16"/>
    <mergeCell ref="AZ15:BK15"/>
    <mergeCell ref="AZ16:AZ18"/>
    <mergeCell ref="BA16:BA18"/>
    <mergeCell ref="BB16:BD16"/>
    <mergeCell ref="A15:A19"/>
    <mergeCell ref="H15:AO15"/>
    <mergeCell ref="B15:G17"/>
    <mergeCell ref="Z17:AA17"/>
    <mergeCell ref="AB17:AE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2019-01-10T17:11:04Z</dcterms:modified>
</cp:coreProperties>
</file>