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
    </mc:Choice>
  </mc:AlternateContent>
  <bookViews>
    <workbookView xWindow="-120" yWindow="-120" windowWidth="29040" windowHeight="15720" tabRatio="812"/>
  </bookViews>
  <sheets>
    <sheet name="COMDEC LICITAÇÕES AGO 2024" sheetId="1" r:id="rId1"/>
  </sheets>
  <definedNames>
    <definedName name="_Hlk142322238" localSheetId="0">'COMDEC LICITAÇÕES AGO 2024'!#REF!</definedName>
    <definedName name="_xlnm.Print_Area" localSheetId="0">'COMDEC LICITAÇÕES AGO 2024'!$A$1:$BN$31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0" i="1" l="1"/>
  <c r="AP21" i="1"/>
  <c r="AP22" i="1"/>
  <c r="AP23" i="1"/>
  <c r="AP24" i="1"/>
  <c r="AP25" i="1"/>
  <c r="AP26" i="1"/>
  <c r="AP27" i="1"/>
  <c r="AP28" i="1"/>
  <c r="AP19" i="1"/>
  <c r="AL19" i="1"/>
  <c r="AL25" i="1" l="1"/>
  <c r="AL29" i="1" s="1"/>
  <c r="AL26" i="1"/>
  <c r="AL27" i="1"/>
  <c r="AL28" i="1"/>
  <c r="AL24" i="1"/>
  <c r="AL23" i="1"/>
  <c r="AL20" i="1"/>
  <c r="AL21" i="1"/>
  <c r="AL22" i="1"/>
  <c r="AK29" i="1"/>
  <c r="AM29" i="1"/>
  <c r="AN29" i="1"/>
  <c r="AO29" i="1"/>
  <c r="AJ29" i="1"/>
  <c r="O29" i="1"/>
  <c r="AP29" i="1" l="1"/>
  <c r="AO22" i="1"/>
  <c r="AG29" i="1"/>
</calcChain>
</file>

<file path=xl/sharedStrings.xml><?xml version="1.0" encoding="utf-8"?>
<sst xmlns="http://schemas.openxmlformats.org/spreadsheetml/2006/main" count="250" uniqueCount="196">
  <si>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</si>
  <si>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</si>
  <si>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</si>
  <si>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</si>
  <si>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</si>
  <si>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</si>
  <si>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</si>
  <si>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</si>
  <si>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</si>
  <si>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</si>
  <si>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</si>
  <si>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</si>
  <si>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</si>
  <si>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</si>
  <si>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</si>
  <si>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</si>
  <si>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</si>
  <si>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</si>
  <si>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</si>
  <si>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</si>
  <si>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Valor do Contrato após alteração</t>
  </si>
  <si>
    <t>(a)</t>
  </si>
  <si>
    <t>(b)</t>
  </si>
  <si>
    <t>(d)</t>
  </si>
  <si>
    <t>(e)</t>
  </si>
  <si>
    <t>(f)</t>
  </si>
  <si>
    <t>(g)</t>
  </si>
  <si>
    <t>(h)</t>
  </si>
  <si>
    <t>(i)</t>
  </si>
  <si>
    <t>(j)</t>
  </si>
  <si>
    <t>(k)</t>
  </si>
  <si>
    <t>(l)</t>
  </si>
  <si>
    <t>(m)</t>
  </si>
  <si>
    <t>(n)</t>
  </si>
  <si>
    <t>(o)</t>
  </si>
  <si>
    <t>(p)</t>
  </si>
  <si>
    <t>(q)</t>
  </si>
  <si>
    <t>(s)</t>
  </si>
  <si>
    <t>(u)</t>
  </si>
  <si>
    <t>(v)</t>
  </si>
  <si>
    <t>(x)</t>
  </si>
  <si>
    <t>(z)</t>
  </si>
  <si>
    <t>(aa)</t>
  </si>
  <si>
    <t>(ac)</t>
  </si>
  <si>
    <t>(c )</t>
  </si>
  <si>
    <t>Valor contratado</t>
  </si>
  <si>
    <t>(r )</t>
  </si>
  <si>
    <t>Especificações do Contrato</t>
  </si>
  <si>
    <t xml:space="preserve">Execução Financeira </t>
  </si>
  <si>
    <t>Seq</t>
  </si>
  <si>
    <t>Parte Concedente</t>
  </si>
  <si>
    <t>Contrapartida</t>
  </si>
  <si>
    <t>(ab)</t>
  </si>
  <si>
    <t>(af)</t>
  </si>
  <si>
    <t>Forma de execução</t>
  </si>
  <si>
    <t>Início</t>
  </si>
  <si>
    <t>Término</t>
  </si>
  <si>
    <t>Prazo de execução</t>
  </si>
  <si>
    <t>Motivo</t>
  </si>
  <si>
    <t>Paralisações</t>
  </si>
  <si>
    <t>(am)</t>
  </si>
  <si>
    <t>(ap)</t>
  </si>
  <si>
    <t>(aq)</t>
  </si>
  <si>
    <t>(ar)</t>
  </si>
  <si>
    <t>(as)</t>
  </si>
  <si>
    <t xml:space="preserve"> DEMONSTRATIVO DE LICITAÇÕES, CONTRATOS  E OBRAS CONTRATADAS</t>
  </si>
  <si>
    <t>Contrato e Termo Aditivo</t>
  </si>
  <si>
    <t>Especificação de obras e serviços de engenharia</t>
  </si>
  <si>
    <t>(at)</t>
  </si>
  <si>
    <t>Adesão a Registro de Preços</t>
  </si>
  <si>
    <t>Órgão Gerenciador</t>
  </si>
  <si>
    <t>Nº da Ata</t>
  </si>
  <si>
    <t>Nº do DOE de publicação da Ata</t>
  </si>
  <si>
    <t>(au)</t>
  </si>
  <si>
    <t>(av)</t>
  </si>
  <si>
    <t>(ax)</t>
  </si>
  <si>
    <t>Enquadramento</t>
  </si>
  <si>
    <t>Fundamentação Legal</t>
  </si>
  <si>
    <t>Nº do DOE de publicação da autorização</t>
  </si>
  <si>
    <t>Nº do DOE de publicação da ratificação</t>
  </si>
  <si>
    <t>Data do DOE</t>
  </si>
  <si>
    <t>(ba)</t>
  </si>
  <si>
    <t>(bb)</t>
  </si>
  <si>
    <t>(bd)</t>
  </si>
  <si>
    <t>(be)</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</si>
  <si>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</si>
  <si>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</si>
  <si>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</si>
  <si>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</si>
  <si>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</si>
  <si>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</si>
  <si>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</si>
  <si>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</si>
  <si>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</si>
  <si>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</si>
  <si>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</si>
  <si>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</si>
  <si>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Valor da despesa com a contratação</t>
  </si>
  <si>
    <t>(bf)</t>
  </si>
  <si>
    <t xml:space="preserve">Nº do Termo </t>
  </si>
  <si>
    <t xml:space="preserve">(ak) </t>
  </si>
  <si>
    <t>Nº do DOE de publicação da adesão à Ata</t>
  </si>
  <si>
    <t>(bg)</t>
  </si>
  <si>
    <t>(bh)</t>
  </si>
  <si>
    <t>(bi)</t>
  </si>
  <si>
    <t>(bj)</t>
  </si>
  <si>
    <t>Nº Contrato formato TCE</t>
  </si>
  <si>
    <t>% de execução</t>
  </si>
  <si>
    <t>Data de Início</t>
  </si>
  <si>
    <t>Data de Reinício</t>
  </si>
  <si>
    <t>Medição</t>
  </si>
  <si>
    <t>Data da última medição</t>
  </si>
  <si>
    <t>Data do pagamento da última médição</t>
  </si>
  <si>
    <t>TOTAL</t>
  </si>
  <si>
    <t>17.337.136/0001-94</t>
  </si>
  <si>
    <t>31.12.2021</t>
  </si>
  <si>
    <t>31.12.2022</t>
  </si>
  <si>
    <t xml:space="preserve"> Executado no Exercício 2023</t>
  </si>
  <si>
    <t>081/2020</t>
  </si>
  <si>
    <t xml:space="preserve">PREGÃO PRESENCIAL PARA SRP </t>
  </si>
  <si>
    <t xml:space="preserve">W L OLIVEIRA  EIRELI </t>
  </si>
  <si>
    <t xml:space="preserve">a prorrogação do prazo de vigência contratual, no qual terra sua duração prorrogada por mais 12 (doze) meses, de 01 de janeiro a 31 de dezembro de 2022. </t>
  </si>
  <si>
    <t xml:space="preserve">1º TERMO </t>
  </si>
  <si>
    <t xml:space="preserve">2º TERMO </t>
  </si>
  <si>
    <t>002/23</t>
  </si>
  <si>
    <t>Contratação de pessoa jurídica para prestação de serviços de locação de veículos do tipo caminhonete, com condutor, para atender as necessidades  Coordenadoria Municipal da Defesa Civil em conformidade especificações contidas no Termo de Referência</t>
  </si>
  <si>
    <t>016/2021/ 01030016/2021</t>
  </si>
  <si>
    <t>181/2020</t>
  </si>
  <si>
    <t>Secretaria de Estado de Saúde  do Acre</t>
  </si>
  <si>
    <t>vigência contratual por mais 12 (doze) meses, de 01 de janeiro a 31 de dezembro de 2023reajuste contratual de 14,65% sobre o valor unitário mensal de cada item,</t>
  </si>
  <si>
    <t xml:space="preserve"> </t>
  </si>
  <si>
    <t>Registro de Preço</t>
  </si>
  <si>
    <t>Nº da Ata de Registro de Preço</t>
  </si>
  <si>
    <t>Vigência da Ata</t>
  </si>
  <si>
    <t xml:space="preserve">Início </t>
  </si>
  <si>
    <t>(t )</t>
  </si>
  <si>
    <t>(y )</t>
  </si>
  <si>
    <t>(ad)</t>
  </si>
  <si>
    <t xml:space="preserve">(ah) </t>
  </si>
  <si>
    <t xml:space="preserve">(ai) </t>
  </si>
  <si>
    <t xml:space="preserve">(aj) </t>
  </si>
  <si>
    <t>(al) = (n) - (ah) + (ag) + (ak)</t>
  </si>
  <si>
    <t>na</t>
  </si>
  <si>
    <t>(ao) = (am) + (an)</t>
  </si>
  <si>
    <t>(ay)</t>
  </si>
  <si>
    <t>(az)</t>
  </si>
  <si>
    <t>(bk)</t>
  </si>
  <si>
    <t>(bl)</t>
  </si>
  <si>
    <t>(bm)</t>
  </si>
  <si>
    <t>(bn)</t>
  </si>
  <si>
    <t>33.90.39.00</t>
  </si>
  <si>
    <t>Executado no Exercício 2024</t>
  </si>
  <si>
    <t xml:space="preserve">3º TERMO </t>
  </si>
  <si>
    <t>a prorrogação do prazo de vigência contratual, no qual terra sua duração prorrogada por mais 12 (doze) meses, de 01 de janeiro a 31 de dezembro de 2024</t>
  </si>
  <si>
    <t>Manual de Referência - 10ª Edição</t>
  </si>
  <si>
    <t>PRESTAÇÃO DE CONTAS - EXERCÍCIO 2024</t>
  </si>
  <si>
    <t>001/2024</t>
  </si>
  <si>
    <t xml:space="preserve">DISPENSA DE LICITAÇÃO EMERGENCIAL N° 001/2024 </t>
  </si>
  <si>
    <t>O critério de julgamento será o de MENOR PREÇO, POR LOTE</t>
  </si>
  <si>
    <t xml:space="preserve">Empresa L &amp; G ALIMENTOS DO BRASIL LTDA (ATACALE), </t>
  </si>
  <si>
    <t>26.554.435/0005-03</t>
  </si>
  <si>
    <t>Aquisição de Materiais de Consumo diversos, para atender as necessidades das pessoas em situação de vulnerabilidade social, ocasionada pelas enxurradas e cheia de RIO BRANCO ACRE, SOB A COORDENAÇÃO MUNICIAL DE DESEFA CIVIL – COMDEC conforme reconhecimento do Ministério da integração  e do desenvolvimento Regional  PROCESSO S2Id n 120040120240226-01 TRANSFERENCIA OBRIGATÓRIO,PORTARIA Nº 773/2024 e nº 728/2024 , por intermédio da Secretaria Municipal da Casa Civil de acordo com Decreto nº 256/2024 que declara a existência de anormalidade, caracterizada como “SITUAÇÃO DE EMERGÊNCIA” nas áreas do Município de Rio Branco afetadas pela ocorrência de inundação. Aquisição de material de consumo (Cesta Básica Ensacada), para atender as necessidades das pessoas em situação de vulnerabilidade social, ocasionada pelas enxurradas e cheia do  Rio Acre, sob direção da Coordenadoria Municipal de Defesa Civil – COMDEC, no município de Rio Branco/AC,</t>
  </si>
  <si>
    <t xml:space="preserve">Aquisição de material de consumo (Kit limpeza), para atender as necessidades das pessoas em situação de vulnerabilidade social, ocasionada pelas enxurradas e cheia do  Rio Acre, sob direção da Coordenadoria Municipal de Defesa Civil – COMDEC, no município de Rio Branco/AC, conforme reconhecimento do Ministério da Integração e do Desenvolvimento Regional, Processo S2iD n° 120040120240226-01, Transferência Obrigatória, conforme Portaria n° 773/2024 e Transferência Obrigatória, conforme Portaria n° 728/2024. </t>
  </si>
  <si>
    <t>A. A SOUZA LTDA</t>
  </si>
  <si>
    <t>33.873.300/0001-34</t>
  </si>
  <si>
    <t xml:space="preserve">Aquisição de material de consumo (Kit higiene), para atender as necessidades das pessoas em situação de vulnerabilidade social, ocasionada pelas enxurradas e cheia do  Rio Acre, sob direção da Coordenadoria Municipal de Defesa Civil – COMDEC, no município de Rio Branco/AC, conforme reconhecimento do Ministério da Integração e do Desenvolvimento Regional, Processo S2iD n° 120040120240226-01, Transferência Obrigatória, conforme Portaria n° 773/2024 e Transferência Obrigatória, conforme Portaria n° 728/2024. </t>
  </si>
  <si>
    <t>CONSTRUMED COMÉRCIO E SERVIÇOS EIRELI</t>
  </si>
  <si>
    <t>10.940.181/0001-90</t>
  </si>
  <si>
    <t>Aquisição de material de consumo (Kit dormitório), para atender as necessidades das pessoas em situação de vulnerabilidade social, ocasionada pelas enxurradas e cheia do  Rio Acre, sob direção da Coordenadoria Municipal de Defesa Civil – COMDEC, no município de Rio Branco/AC, conforme reconhecimento do Ministério da Integração e do Desenvolvimento Regional, Processo S2iD n° 120040120240226-01, Transferência Obrigatória, conforme Portaria n° 773/2024 e Transferência Obrigatória, conforme Portaria n° 728/2024</t>
  </si>
  <si>
    <t>Aquisição de material de consumo (Combustíveis), para atender as necessidades das pessoas em situação de vulnerabilidade social, ocasionada pelas enxurradas e cheia do Rio Acre, sob direção da Coordenadoria Municipal de Defesa Civil — COMDEC, no município de Rio Branco/AC, conforme reconhecimento do Ministério da Integração e do Desenvolvimento Regional, Processo S2iD n o 120040120240226-01, Transferência Obrigatória, conforme Portaria n o 773/2024 e Transferência Obrigatória, conforme Portaria n o 728/2024.</t>
  </si>
  <si>
    <t>NOSSO POSTO LTDA</t>
  </si>
  <si>
    <t>08.065.008/000148</t>
  </si>
  <si>
    <t>13.733 - 14.03.24fl.250 a 258 /  dou. Nº 55/20.003.2024 - 1677-1069 fl 640 e 641</t>
  </si>
  <si>
    <t>com fulcro no art. 75, inciso VIII da Lei Federal n° 14.133/2021, combinado com o Decreto Municipal nº 400/202</t>
  </si>
  <si>
    <t>13.772-10.05.24</t>
  </si>
  <si>
    <t xml:space="preserve">SGP IND.ECOM.COLCHOARIA LTDA </t>
  </si>
  <si>
    <t>11377867/000187</t>
  </si>
  <si>
    <t>CT 007/2024 - 4636/24.01030010/2024</t>
  </si>
  <si>
    <t>33.90.32.000</t>
  </si>
  <si>
    <t>CT 008/2024 - 4634/2024 . 010300009/2024</t>
  </si>
  <si>
    <t>010/2024 - 4644/2401030011/24</t>
  </si>
  <si>
    <t>CT 006/2024 - 4679/24 - 01030013/24</t>
  </si>
  <si>
    <t>CT 009/2024 - 4680/24.01030014/2024</t>
  </si>
  <si>
    <t>CT 11/2024 - 4648 -01030012/2024</t>
  </si>
  <si>
    <t>13.778 FL. 72-72 - 20.05/2024</t>
  </si>
  <si>
    <t>PODER EXECUTIVO MUNICIPAL</t>
  </si>
  <si>
    <t xml:space="preserve">Menor Preço ITEM </t>
  </si>
  <si>
    <t>IDENTIFICAÇÃO DO ÓRGÃO/ENTIDADE/FUNDO: COMISSÃO MUNICIPAL DA DEFESA CIVIL - COMDEC</t>
  </si>
  <si>
    <t>REALIZADO ATÉ O MÊS/ANO (ACUMULADO): JANEIRO A AGOSTO/2024</t>
  </si>
  <si>
    <t>Data da emissão: 31/08/2024</t>
  </si>
  <si>
    <t>Nome do responsável pela elaboração: FRANCISCO JOCIEL MARQUES DA SILVA - SMCC</t>
  </si>
  <si>
    <t>Nome do titular do Órgão/Entidade/Fundo (no exercício do cargo): JOSÉ GLACIO MARQUES DE SOUZA</t>
  </si>
  <si>
    <t>Nº do Convênio/ Contrato</t>
  </si>
  <si>
    <t>Executado 2022</t>
  </si>
  <si>
    <t>Concluída em 2024</t>
  </si>
  <si>
    <t>Não concluída em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</si>
</sst>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8"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1"/>
      <color theme="1"/>
      <name val="Arial"/>
      <family val="2"/>
    </font>
    <font>
      <b/>
      <sz val="11"/>
      <color theme="1"/>
      <name val="Arial"/>
      <family val="2"/>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105">
    <xf numFmtId="0" fontId="0" fillId="0" borderId="0" xfId="0"/>
    <xf numFmtId="3" fontId="5" fillId="0" borderId="8" xfId="0" applyNumberFormat="1" applyFont="1" applyFill="1" applyBorder="1" applyAlignment="1">
      <alignment horizontal="center" vertical="center"/>
    </xf>
    <xf numFmtId="44" fontId="5" fillId="0" borderId="1" xfId="1" applyFont="1" applyFill="1" applyBorder="1" applyAlignment="1">
      <alignment vertical="center" wrapText="1"/>
    </xf>
    <xf numFmtId="44" fontId="5" fillId="0" borderId="8" xfId="1" applyFont="1" applyFill="1" applyBorder="1" applyAlignment="1">
      <alignment vertical="center" wrapText="1"/>
    </xf>
    <xf numFmtId="44" fontId="5" fillId="0" borderId="4" xfId="1"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10" fontId="4" fillId="0" borderId="10" xfId="0" applyNumberFormat="1" applyFont="1" applyFill="1" applyBorder="1" applyAlignment="1">
      <alignment horizontal="center" vertical="center" wrapText="1"/>
    </xf>
    <xf numFmtId="164" fontId="4"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2" fillId="0" borderId="15" xfId="0" applyFont="1" applyFill="1" applyBorder="1" applyAlignment="1">
      <alignment horizontal="center" vertical="center"/>
    </xf>
    <xf numFmtId="44" fontId="2" fillId="0" borderId="15" xfId="1" applyFont="1" applyFill="1" applyBorder="1" applyAlignment="1">
      <alignment horizontal="center" vertical="center"/>
    </xf>
    <xf numFmtId="0" fontId="2" fillId="0" borderId="16" xfId="0" applyFont="1" applyFill="1" applyBorder="1" applyAlignment="1">
      <alignment horizontal="center" vertical="center"/>
    </xf>
    <xf numFmtId="3"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3" fontId="5" fillId="0" borderId="4" xfId="0" applyNumberFormat="1" applyFont="1" applyFill="1" applyBorder="1" applyAlignment="1">
      <alignment horizontal="center" vertical="center" wrapText="1"/>
    </xf>
    <xf numFmtId="44" fontId="5" fillId="0" borderId="4" xfId="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3" fontId="5" fillId="0" borderId="1" xfId="0" applyNumberFormat="1" applyFont="1" applyFill="1" applyBorder="1" applyAlignment="1">
      <alignment horizontal="center" vertical="center" wrapText="1"/>
    </xf>
    <xf numFmtId="44" fontId="5" fillId="0" borderId="1" xfId="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3" fontId="5"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44" fontId="5" fillId="0" borderId="8" xfId="1" applyFont="1" applyFill="1" applyBorder="1" applyAlignment="1">
      <alignment horizontal="center" vertical="center" wrapText="1"/>
    </xf>
    <xf numFmtId="0" fontId="5" fillId="0" borderId="8"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3" fontId="5" fillId="0" borderId="4"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4" fontId="5" fillId="0" borderId="4" xfId="1" applyFont="1" applyFill="1" applyBorder="1" applyAlignment="1">
      <alignment horizontal="center" vertical="center" wrapText="1"/>
    </xf>
    <xf numFmtId="44" fontId="5" fillId="0" borderId="1" xfId="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Alignment="1">
      <alignment horizontal="left" vertical="center"/>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vertical="center"/>
    </xf>
    <xf numFmtId="14" fontId="5" fillId="0" borderId="1" xfId="0" applyNumberFormat="1" applyFont="1" applyFill="1" applyBorder="1" applyAlignment="1">
      <alignment horizontal="center" vertical="center"/>
    </xf>
    <xf numFmtId="0" fontId="5" fillId="0" borderId="8"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7" fillId="0" borderId="0" xfId="0" applyFont="1" applyFill="1" applyBorder="1" applyAlignment="1">
      <alignment vertical="center"/>
    </xf>
    <xf numFmtId="0" fontId="2" fillId="0" borderId="0" xfId="0" applyFont="1" applyAlignment="1">
      <alignment horizontal="left"/>
    </xf>
    <xf numFmtId="0" fontId="2" fillId="0" borderId="0" xfId="0" applyFont="1"/>
    <xf numFmtId="0" fontId="7" fillId="0" borderId="0"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5" xfId="0" applyFont="1" applyFill="1" applyBorder="1" applyAlignment="1">
      <alignment horizontal="left" vertical="center"/>
    </xf>
    <xf numFmtId="44" fontId="6" fillId="0" borderId="0" xfId="1" applyFont="1" applyFill="1" applyAlignment="1">
      <alignment vertical="center"/>
    </xf>
    <xf numFmtId="44" fontId="7" fillId="0" borderId="0" xfId="1" applyFont="1" applyFill="1" applyAlignment="1">
      <alignment vertical="center"/>
    </xf>
    <xf numFmtId="44" fontId="7" fillId="0" borderId="0" xfId="1" applyFont="1" applyFill="1" applyAlignment="1">
      <alignment horizontal="center" vertical="center"/>
    </xf>
    <xf numFmtId="44" fontId="7" fillId="0" borderId="0" xfId="1" applyFont="1" applyFill="1" applyAlignment="1">
      <alignment horizontal="left" vertical="center"/>
    </xf>
    <xf numFmtId="44" fontId="6" fillId="0" borderId="0" xfId="1" applyFont="1" applyFill="1" applyAlignment="1">
      <alignment horizontal="center" vertical="center"/>
    </xf>
    <xf numFmtId="44" fontId="7" fillId="0" borderId="0" xfId="1" applyFont="1" applyFill="1" applyBorder="1" applyAlignment="1">
      <alignment vertical="center"/>
    </xf>
    <xf numFmtId="44" fontId="2" fillId="0" borderId="1" xfId="1" applyFont="1" applyFill="1" applyBorder="1" applyAlignment="1">
      <alignment horizontal="center" vertical="center" wrapText="1"/>
    </xf>
    <xf numFmtId="44" fontId="4" fillId="0" borderId="10" xfId="1" applyFont="1" applyFill="1" applyBorder="1" applyAlignment="1">
      <alignment horizontal="center" vertical="center" wrapText="1"/>
    </xf>
    <xf numFmtId="44" fontId="1" fillId="0" borderId="0" xfId="1" applyFont="1" applyFill="1" applyAlignment="1">
      <alignment vertical="center"/>
    </xf>
    <xf numFmtId="44" fontId="5" fillId="0" borderId="4" xfId="1" applyFont="1" applyFill="1" applyBorder="1" applyAlignment="1">
      <alignment horizontal="left" vertical="center" wrapText="1"/>
    </xf>
    <xf numFmtId="44" fontId="5" fillId="0" borderId="1" xfId="1" applyFont="1" applyFill="1" applyBorder="1" applyAlignment="1">
      <alignment horizontal="left" vertical="center" wrapText="1"/>
    </xf>
    <xf numFmtId="44" fontId="5" fillId="0" borderId="8" xfId="1" applyFont="1" applyFill="1" applyBorder="1" applyAlignment="1">
      <alignment horizontal="left" vertical="center" wrapText="1"/>
    </xf>
    <xf numFmtId="44" fontId="2" fillId="0" borderId="1" xfId="1" applyFont="1" applyFill="1" applyBorder="1" applyAlignment="1">
      <alignment horizontal="center" vertical="center" wrapText="1"/>
    </xf>
    <xf numFmtId="0" fontId="7" fillId="0" borderId="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 fillId="0" borderId="0" xfId="0" applyFont="1" applyFill="1" applyAlignment="1">
      <alignment horizontal="left" vertical="center" wrapText="1"/>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981075</xdr:colOff>
      <xdr:row>0</xdr:row>
      <xdr:rowOff>85725</xdr:rowOff>
    </xdr:from>
    <xdr:to>
      <xdr:col>11</xdr:col>
      <xdr:colOff>981075</xdr:colOff>
      <xdr:row>3</xdr:row>
      <xdr:rowOff>36560</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269081</xdr:colOff>
      <xdr:row>0</xdr:row>
      <xdr:rowOff>31976</xdr:rowOff>
    </xdr:from>
    <xdr:to>
      <xdr:col>1</xdr:col>
      <xdr:colOff>773906</xdr:colOff>
      <xdr:row>3</xdr:row>
      <xdr:rowOff>11906</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721519" y="31976"/>
          <a:ext cx="504825" cy="51571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3"/>
  <sheetViews>
    <sheetView tabSelected="1" zoomScale="80" zoomScaleNormal="80" zoomScaleSheetLayoutView="40" workbookViewId="0">
      <selection activeCell="A32" sqref="A32"/>
    </sheetView>
  </sheetViews>
  <sheetFormatPr defaultRowHeight="12.75" x14ac:dyDescent="0.25"/>
  <cols>
    <col min="1" max="1" width="6.85546875" style="67" customWidth="1"/>
    <col min="2" max="2" width="16.85546875" style="67" customWidth="1"/>
    <col min="3" max="3" width="11.5703125" style="67" customWidth="1"/>
    <col min="4" max="4" width="40" style="67" bestFit="1" customWidth="1"/>
    <col min="5" max="5" width="20.5703125" style="67" customWidth="1"/>
    <col min="6" max="6" width="66" style="68" customWidth="1"/>
    <col min="7" max="7" width="27.85546875" style="67" customWidth="1"/>
    <col min="8" max="8" width="16.5703125" style="67" customWidth="1"/>
    <col min="9" max="9" width="6.42578125" style="67" bestFit="1" customWidth="1"/>
    <col min="10" max="10" width="9.5703125" style="67" bestFit="1" customWidth="1"/>
    <col min="11" max="11" width="25.5703125" style="67" bestFit="1" customWidth="1"/>
    <col min="12" max="12" width="53.5703125" style="68" bestFit="1" customWidth="1"/>
    <col min="13" max="13" width="21.5703125" style="67" customWidth="1"/>
    <col min="14" max="14" width="14" style="67" customWidth="1"/>
    <col min="15" max="15" width="18.140625" style="97" bestFit="1" customWidth="1"/>
    <col min="16" max="16" width="14.140625" style="67" customWidth="1"/>
    <col min="17" max="17" width="10.85546875" style="67" bestFit="1" customWidth="1"/>
    <col min="18" max="18" width="12.42578125" style="67" bestFit="1" customWidth="1"/>
    <col min="19" max="19" width="12.5703125" style="67" customWidth="1"/>
    <col min="20" max="20" width="13.140625" style="67" bestFit="1" customWidth="1"/>
    <col min="21" max="21" width="15.42578125" style="67" customWidth="1"/>
    <col min="22" max="22" width="16.140625" style="67" customWidth="1"/>
    <col min="23" max="23" width="15.7109375" style="67" customWidth="1"/>
    <col min="24" max="24" width="8.5703125" style="67" customWidth="1"/>
    <col min="25" max="25" width="10.5703125" style="67" customWidth="1"/>
    <col min="26" max="26" width="13.28515625" style="67" customWidth="1"/>
    <col min="27" max="27" width="14.5703125" style="67" customWidth="1"/>
    <col min="28" max="28" width="42.42578125" style="67" customWidth="1"/>
    <col min="29" max="29" width="13.5703125" style="67" customWidth="1"/>
    <col min="30" max="30" width="13.42578125" style="67" customWidth="1"/>
    <col min="31" max="31" width="13" style="67" customWidth="1"/>
    <col min="32" max="32" width="14.42578125" style="67" customWidth="1"/>
    <col min="33" max="33" width="14.28515625" style="97" customWidth="1"/>
    <col min="34" max="34" width="13.85546875" style="97" customWidth="1"/>
    <col min="35" max="35" width="13.5703125" style="67" customWidth="1"/>
    <col min="36" max="36" width="12.140625" style="67" customWidth="1"/>
    <col min="37" max="37" width="19.140625" style="97" bestFit="1" customWidth="1"/>
    <col min="38" max="38" width="27.7109375" style="97" bestFit="1" customWidth="1"/>
    <col min="39" max="39" width="22.140625" style="97" bestFit="1" customWidth="1"/>
    <col min="40" max="40" width="15.5703125" style="97" bestFit="1" customWidth="1"/>
    <col min="41" max="41" width="17" style="97" bestFit="1" customWidth="1"/>
    <col min="42" max="42" width="18.42578125" style="97" bestFit="1" customWidth="1"/>
    <col min="43" max="43" width="11.5703125" style="67" customWidth="1"/>
    <col min="44" max="44" width="9.7109375" style="67" customWidth="1"/>
    <col min="45" max="45" width="9.5703125" style="67" bestFit="1" customWidth="1"/>
    <col min="46" max="46" width="16.42578125" style="67" customWidth="1"/>
    <col min="47" max="47" width="37.140625" style="67" bestFit="1" customWidth="1"/>
    <col min="48" max="48" width="22.85546875" style="67" customWidth="1"/>
    <col min="49" max="49" width="17.28515625" style="67" customWidth="1"/>
    <col min="50" max="50" width="51.28515625" style="104" customWidth="1"/>
    <col min="51" max="51" width="19.42578125" style="67" customWidth="1"/>
    <col min="52" max="52" width="15.85546875" style="67" customWidth="1"/>
    <col min="53" max="53" width="18.140625" style="67" customWidth="1"/>
    <col min="54" max="55" width="9.140625" style="67"/>
    <col min="56" max="56" width="12.140625" style="67" customWidth="1"/>
    <col min="57" max="58" width="9.140625" style="67"/>
    <col min="59" max="59" width="11.140625" style="67" bestFit="1" customWidth="1"/>
    <col min="60" max="60" width="12.140625" style="67" customWidth="1"/>
    <col min="61" max="61" width="13.85546875" style="67" customWidth="1"/>
    <col min="62" max="62" width="12.85546875" style="67" customWidth="1"/>
    <col min="63" max="63" width="13.5703125" style="67" customWidth="1"/>
    <col min="64" max="64" width="14.28515625" style="67" bestFit="1" customWidth="1"/>
    <col min="65" max="65" width="16.7109375" style="67" bestFit="1" customWidth="1"/>
    <col min="66" max="66" width="7.85546875" style="67" bestFit="1" customWidth="1"/>
    <col min="67" max="16384" width="9.140625" style="67"/>
  </cols>
  <sheetData>
    <row r="1" spans="1:66" s="74" customFormat="1" ht="14.25" x14ac:dyDescent="0.25">
      <c r="F1" s="75"/>
      <c r="L1" s="75"/>
      <c r="O1" s="89"/>
      <c r="AG1" s="89"/>
      <c r="AH1" s="89"/>
      <c r="AK1" s="89"/>
      <c r="AL1" s="89"/>
      <c r="AM1" s="89"/>
      <c r="AN1" s="89"/>
      <c r="AO1" s="89"/>
      <c r="AP1" s="89"/>
      <c r="AQ1" s="75"/>
      <c r="AR1" s="75"/>
      <c r="AS1" s="75"/>
      <c r="AT1" s="75"/>
      <c r="AU1" s="75"/>
      <c r="AV1" s="75"/>
      <c r="AW1" s="75"/>
      <c r="AX1" s="80"/>
      <c r="AY1" s="75"/>
      <c r="AZ1" s="75"/>
    </row>
    <row r="2" spans="1:66" s="74" customFormat="1" ht="14.25" x14ac:dyDescent="0.25">
      <c r="F2" s="75"/>
      <c r="L2" s="75"/>
      <c r="O2" s="89"/>
      <c r="AG2" s="89"/>
      <c r="AH2" s="89"/>
      <c r="AK2" s="89"/>
      <c r="AL2" s="89"/>
      <c r="AM2" s="89"/>
      <c r="AN2" s="89"/>
      <c r="AO2" s="89"/>
      <c r="AP2" s="89"/>
      <c r="AQ2" s="75"/>
      <c r="AR2" s="75"/>
      <c r="AS2" s="75"/>
      <c r="AT2" s="75"/>
      <c r="AU2" s="75"/>
      <c r="AV2" s="75"/>
      <c r="AW2" s="75"/>
      <c r="AX2" s="80"/>
      <c r="AY2" s="75"/>
      <c r="AZ2" s="75"/>
    </row>
    <row r="3" spans="1:66" s="74" customFormat="1" ht="14.25" x14ac:dyDescent="0.25">
      <c r="F3" s="75"/>
      <c r="L3" s="75"/>
      <c r="O3" s="89"/>
      <c r="AG3" s="89"/>
      <c r="AH3" s="89"/>
      <c r="AK3" s="89"/>
      <c r="AL3" s="89"/>
      <c r="AM3" s="89"/>
      <c r="AN3" s="89"/>
      <c r="AO3" s="89"/>
      <c r="AP3" s="89"/>
      <c r="AQ3" s="75"/>
      <c r="AR3" s="75"/>
      <c r="AS3" s="75"/>
      <c r="AT3" s="75"/>
      <c r="AU3" s="75"/>
      <c r="AV3" s="75"/>
      <c r="AW3" s="75"/>
      <c r="AX3" s="80"/>
      <c r="AY3" s="75"/>
      <c r="AZ3" s="75"/>
    </row>
    <row r="4" spans="1:66" s="76" customFormat="1" ht="15" x14ac:dyDescent="0.25">
      <c r="A4" s="76" t="s">
        <v>185</v>
      </c>
      <c r="F4" s="78"/>
      <c r="L4" s="78"/>
      <c r="O4" s="90"/>
      <c r="AG4" s="90"/>
      <c r="AH4" s="90"/>
      <c r="AK4" s="90"/>
      <c r="AL4" s="90"/>
      <c r="AM4" s="90"/>
      <c r="AN4" s="90"/>
      <c r="AO4" s="90"/>
      <c r="AP4" s="90"/>
      <c r="AX4" s="81"/>
    </row>
    <row r="5" spans="1:66" s="76" customFormat="1" ht="15" x14ac:dyDescent="0.25">
      <c r="B5" s="77"/>
      <c r="C5" s="77"/>
      <c r="D5" s="77"/>
      <c r="E5" s="77"/>
      <c r="F5" s="78"/>
      <c r="G5" s="77"/>
      <c r="H5" s="77"/>
      <c r="I5" s="77"/>
      <c r="J5" s="77"/>
      <c r="K5" s="77"/>
      <c r="L5" s="78"/>
      <c r="M5" s="77"/>
      <c r="N5" s="77"/>
      <c r="O5" s="91"/>
      <c r="P5" s="77"/>
      <c r="Q5" s="77"/>
      <c r="R5" s="77"/>
      <c r="S5" s="77"/>
      <c r="T5" s="77"/>
      <c r="U5" s="77"/>
      <c r="V5" s="77"/>
      <c r="W5" s="77"/>
      <c r="X5" s="77"/>
      <c r="Y5" s="77"/>
      <c r="Z5" s="77"/>
      <c r="AA5" s="77"/>
      <c r="AB5" s="77"/>
      <c r="AC5" s="77"/>
      <c r="AD5" s="77"/>
      <c r="AE5" s="77"/>
      <c r="AF5" s="77"/>
      <c r="AG5" s="91"/>
      <c r="AH5" s="91"/>
      <c r="AI5" s="77"/>
      <c r="AJ5" s="77"/>
      <c r="AK5" s="91"/>
      <c r="AL5" s="91"/>
      <c r="AM5" s="91"/>
      <c r="AN5" s="91"/>
      <c r="AO5" s="91"/>
      <c r="AP5" s="91"/>
      <c r="AQ5" s="77"/>
      <c r="AR5" s="77"/>
      <c r="AS5" s="77"/>
      <c r="AT5" s="77"/>
      <c r="AU5" s="77"/>
      <c r="AV5" s="77"/>
      <c r="AW5" s="77"/>
      <c r="AX5" s="81"/>
      <c r="AY5" s="77"/>
      <c r="AZ5" s="77"/>
    </row>
    <row r="6" spans="1:66" s="76" customFormat="1" ht="15" x14ac:dyDescent="0.25">
      <c r="A6" s="76" t="s">
        <v>155</v>
      </c>
      <c r="F6" s="78"/>
      <c r="L6" s="78"/>
      <c r="O6" s="90"/>
      <c r="AG6" s="90"/>
      <c r="AH6" s="90"/>
      <c r="AK6" s="90"/>
      <c r="AL6" s="90"/>
      <c r="AM6" s="90"/>
      <c r="AN6" s="90"/>
      <c r="AO6" s="90"/>
      <c r="AP6" s="90"/>
      <c r="AX6" s="81"/>
    </row>
    <row r="7" spans="1:66" s="76" customFormat="1" ht="15" x14ac:dyDescent="0.25">
      <c r="A7" s="76" t="s">
        <v>86</v>
      </c>
      <c r="F7" s="78"/>
      <c r="L7" s="78"/>
      <c r="N7" s="78"/>
      <c r="O7" s="92"/>
      <c r="P7" s="78"/>
      <c r="Q7" s="78"/>
      <c r="R7" s="78"/>
      <c r="S7" s="78"/>
      <c r="T7" s="78"/>
      <c r="U7" s="78"/>
      <c r="V7" s="78"/>
      <c r="W7" s="78"/>
      <c r="X7" s="78"/>
      <c r="Y7" s="78"/>
      <c r="Z7" s="78"/>
      <c r="AA7" s="78"/>
      <c r="AB7" s="78"/>
      <c r="AC7" s="78"/>
      <c r="AD7" s="78"/>
      <c r="AE7" s="78"/>
      <c r="AF7" s="78"/>
      <c r="AG7" s="92"/>
      <c r="AH7" s="92"/>
      <c r="AI7" s="78"/>
      <c r="AJ7" s="78"/>
      <c r="AK7" s="92"/>
      <c r="AL7" s="92"/>
      <c r="AM7" s="92"/>
      <c r="AN7" s="92"/>
      <c r="AO7" s="92"/>
      <c r="AP7" s="92"/>
      <c r="AQ7" s="78"/>
      <c r="AR7" s="78"/>
      <c r="AS7" s="78"/>
      <c r="AT7" s="78"/>
      <c r="AU7" s="78"/>
      <c r="AV7" s="78"/>
      <c r="AW7" s="78"/>
      <c r="AX7" s="81"/>
      <c r="AY7" s="78"/>
      <c r="AZ7" s="78"/>
      <c r="BA7" s="78"/>
    </row>
    <row r="8" spans="1:66" s="76" customFormat="1" ht="15" x14ac:dyDescent="0.25">
      <c r="A8" s="76" t="s">
        <v>154</v>
      </c>
      <c r="F8" s="78"/>
      <c r="G8" s="78"/>
      <c r="H8" s="78"/>
      <c r="I8" s="78"/>
      <c r="J8" s="78"/>
      <c r="K8" s="78"/>
      <c r="L8" s="78"/>
      <c r="M8" s="78"/>
      <c r="N8" s="78"/>
      <c r="O8" s="92"/>
      <c r="P8" s="78"/>
      <c r="Q8" s="78"/>
      <c r="R8" s="78"/>
      <c r="S8" s="78"/>
      <c r="T8" s="78"/>
      <c r="U8" s="78"/>
      <c r="V8" s="78"/>
      <c r="W8" s="78"/>
      <c r="X8" s="78"/>
      <c r="Y8" s="78"/>
      <c r="Z8" s="78"/>
      <c r="AA8" s="78"/>
      <c r="AB8" s="78"/>
      <c r="AC8" s="78"/>
      <c r="AD8" s="78"/>
      <c r="AE8" s="78"/>
      <c r="AF8" s="78"/>
      <c r="AG8" s="92"/>
      <c r="AH8" s="92"/>
      <c r="AI8" s="78"/>
      <c r="AJ8" s="78"/>
      <c r="AK8" s="92"/>
      <c r="AL8" s="92"/>
      <c r="AM8" s="92"/>
      <c r="AN8" s="92"/>
      <c r="AO8" s="92"/>
      <c r="AP8" s="92"/>
      <c r="AQ8" s="78"/>
      <c r="AR8" s="78"/>
      <c r="AS8" s="78"/>
      <c r="AT8" s="78"/>
      <c r="AU8" s="78"/>
      <c r="AV8" s="78"/>
      <c r="AW8" s="78"/>
      <c r="AX8" s="81"/>
      <c r="AY8" s="78"/>
      <c r="AZ8" s="78"/>
      <c r="BA8" s="78"/>
    </row>
    <row r="9" spans="1:66" s="76" customFormat="1" ht="15" x14ac:dyDescent="0.25">
      <c r="B9" s="77"/>
      <c r="C9" s="77"/>
      <c r="D9" s="77"/>
      <c r="E9" s="77"/>
      <c r="F9" s="78"/>
      <c r="G9" s="77"/>
      <c r="H9" s="77"/>
      <c r="I9" s="77"/>
      <c r="J9" s="77"/>
      <c r="K9" s="77"/>
      <c r="L9" s="78"/>
      <c r="M9" s="77"/>
      <c r="N9" s="77"/>
      <c r="O9" s="91"/>
      <c r="P9" s="77"/>
      <c r="Q9" s="77"/>
      <c r="R9" s="77"/>
      <c r="S9" s="77"/>
      <c r="T9" s="77"/>
      <c r="U9" s="77"/>
      <c r="V9" s="77"/>
      <c r="W9" s="77"/>
      <c r="X9" s="77"/>
      <c r="Y9" s="77"/>
      <c r="Z9" s="77"/>
      <c r="AA9" s="77"/>
      <c r="AB9" s="77"/>
      <c r="AC9" s="77"/>
      <c r="AD9" s="77"/>
      <c r="AE9" s="77"/>
      <c r="AF9" s="77"/>
      <c r="AG9" s="91"/>
      <c r="AH9" s="91"/>
      <c r="AI9" s="77"/>
      <c r="AJ9" s="77"/>
      <c r="AK9" s="91"/>
      <c r="AL9" s="91"/>
      <c r="AM9" s="91"/>
      <c r="AN9" s="91"/>
      <c r="AO9" s="91"/>
      <c r="AP9" s="91"/>
      <c r="AQ9" s="77"/>
      <c r="AR9" s="77"/>
      <c r="AS9" s="77"/>
      <c r="AT9" s="77"/>
      <c r="AU9" s="77"/>
      <c r="AV9" s="77"/>
      <c r="AW9" s="77"/>
      <c r="AX9" s="81"/>
      <c r="AY9" s="77"/>
      <c r="AZ9" s="77"/>
      <c r="BA9" s="77"/>
    </row>
    <row r="10" spans="1:66" s="76" customFormat="1" ht="15" x14ac:dyDescent="0.25">
      <c r="A10" s="76" t="s">
        <v>187</v>
      </c>
      <c r="F10" s="78"/>
      <c r="L10" s="78"/>
      <c r="O10" s="90"/>
      <c r="AG10" s="90"/>
      <c r="AH10" s="90"/>
      <c r="AK10" s="90"/>
      <c r="AL10" s="90"/>
      <c r="AM10" s="90"/>
      <c r="AN10" s="90"/>
      <c r="AO10" s="90"/>
      <c r="AP10" s="90"/>
      <c r="AX10" s="81"/>
    </row>
    <row r="11" spans="1:66" s="76" customFormat="1" ht="15" x14ac:dyDescent="0.25">
      <c r="A11" s="76" t="s">
        <v>188</v>
      </c>
      <c r="F11" s="78"/>
      <c r="L11" s="78"/>
      <c r="O11" s="90"/>
      <c r="AG11" s="90"/>
      <c r="AH11" s="90"/>
      <c r="AK11" s="90"/>
      <c r="AL11" s="90"/>
      <c r="AM11" s="90"/>
      <c r="AN11" s="90"/>
      <c r="AO11" s="90"/>
      <c r="AP11" s="90"/>
      <c r="AX11" s="81"/>
    </row>
    <row r="12" spans="1:66" s="74" customFormat="1" ht="14.25" x14ac:dyDescent="0.25">
      <c r="B12" s="79"/>
      <c r="C12" s="79"/>
      <c r="D12" s="79"/>
      <c r="E12" s="79"/>
      <c r="F12" s="75"/>
      <c r="G12" s="79"/>
      <c r="H12" s="79"/>
      <c r="I12" s="79"/>
      <c r="J12" s="79"/>
      <c r="K12" s="79"/>
      <c r="L12" s="75"/>
      <c r="M12" s="79"/>
      <c r="N12" s="79"/>
      <c r="O12" s="93"/>
      <c r="P12" s="79"/>
      <c r="Q12" s="79"/>
      <c r="R12" s="79"/>
      <c r="S12" s="79"/>
      <c r="T12" s="79"/>
      <c r="U12" s="79"/>
      <c r="V12" s="79"/>
      <c r="W12" s="79"/>
      <c r="X12" s="79"/>
      <c r="Y12" s="79"/>
      <c r="Z12" s="79"/>
      <c r="AA12" s="79"/>
      <c r="AB12" s="79"/>
      <c r="AC12" s="79"/>
      <c r="AD12" s="79"/>
      <c r="AE12" s="79"/>
      <c r="AF12" s="79"/>
      <c r="AG12" s="93"/>
      <c r="AH12" s="93"/>
      <c r="AI12" s="79"/>
      <c r="AJ12" s="79"/>
      <c r="AK12" s="93"/>
      <c r="AL12" s="93"/>
      <c r="AM12" s="93"/>
      <c r="AN12" s="93"/>
      <c r="AO12" s="93"/>
      <c r="AP12" s="93"/>
      <c r="AQ12" s="79"/>
      <c r="AR12" s="79"/>
      <c r="AS12" s="79"/>
      <c r="AT12" s="79"/>
      <c r="AU12" s="79"/>
      <c r="AV12" s="79"/>
      <c r="AW12" s="79"/>
      <c r="AX12" s="80"/>
      <c r="AY12" s="79"/>
      <c r="AZ12" s="79"/>
    </row>
    <row r="13" spans="1:66" s="74" customFormat="1" ht="15.75" thickBot="1" x14ac:dyDescent="0.3">
      <c r="A13" s="82" t="s">
        <v>65</v>
      </c>
      <c r="B13" s="82"/>
      <c r="C13" s="82"/>
      <c r="D13" s="82"/>
      <c r="E13" s="82"/>
      <c r="F13" s="85"/>
      <c r="G13" s="82"/>
      <c r="H13" s="82"/>
      <c r="I13" s="82"/>
      <c r="J13" s="82"/>
      <c r="K13" s="82"/>
      <c r="L13" s="85"/>
      <c r="M13" s="82"/>
      <c r="N13" s="82"/>
      <c r="O13" s="94"/>
      <c r="P13" s="82"/>
      <c r="Q13" s="82"/>
      <c r="R13" s="82"/>
      <c r="S13" s="82"/>
      <c r="T13" s="82"/>
      <c r="U13" s="82"/>
      <c r="V13" s="82"/>
      <c r="W13" s="82"/>
      <c r="X13" s="82"/>
      <c r="Y13" s="82"/>
      <c r="Z13" s="82"/>
      <c r="AA13" s="82"/>
      <c r="AB13" s="82"/>
      <c r="AC13" s="82"/>
      <c r="AD13" s="82"/>
      <c r="AE13" s="82"/>
      <c r="AF13" s="82"/>
      <c r="AG13" s="94"/>
      <c r="AH13" s="94"/>
      <c r="AI13" s="82"/>
      <c r="AJ13" s="82"/>
      <c r="AK13" s="94"/>
      <c r="AL13" s="94"/>
      <c r="AM13" s="94"/>
      <c r="AN13" s="94"/>
      <c r="AO13" s="94"/>
      <c r="AP13" s="94"/>
      <c r="AQ13" s="82"/>
      <c r="AR13" s="82"/>
      <c r="AS13" s="82"/>
      <c r="AT13" s="82"/>
      <c r="AU13" s="82"/>
      <c r="AV13" s="82"/>
      <c r="AW13" s="82"/>
      <c r="AX13" s="102"/>
      <c r="AY13" s="82"/>
      <c r="AZ13" s="82"/>
      <c r="BA13" s="82"/>
      <c r="BB13" s="82"/>
      <c r="BC13" s="82"/>
      <c r="BD13" s="82"/>
      <c r="BE13" s="82"/>
      <c r="BF13" s="82"/>
      <c r="BG13" s="82"/>
      <c r="BH13" s="82"/>
      <c r="BI13" s="82"/>
      <c r="BJ13" s="82"/>
      <c r="BK13" s="82"/>
      <c r="BL13" s="82"/>
    </row>
    <row r="14" spans="1:66" x14ac:dyDescent="0.25">
      <c r="A14" s="47" t="s">
        <v>49</v>
      </c>
      <c r="B14" s="43" t="s">
        <v>130</v>
      </c>
      <c r="C14" s="43"/>
      <c r="D14" s="43"/>
      <c r="E14" s="43"/>
      <c r="F14" s="43"/>
      <c r="G14" s="43"/>
      <c r="H14" s="45" t="s">
        <v>131</v>
      </c>
      <c r="I14" s="45"/>
      <c r="J14" s="45"/>
      <c r="K14" s="43" t="s">
        <v>66</v>
      </c>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t="s">
        <v>69</v>
      </c>
      <c r="AR14" s="43"/>
      <c r="AS14" s="43"/>
      <c r="AT14" s="43"/>
      <c r="AU14" s="43" t="s">
        <v>85</v>
      </c>
      <c r="AV14" s="43"/>
      <c r="AW14" s="43"/>
      <c r="AX14" s="43"/>
      <c r="AY14" s="43"/>
      <c r="AZ14" s="43"/>
      <c r="BA14" s="43" t="s">
        <v>67</v>
      </c>
      <c r="BB14" s="43"/>
      <c r="BC14" s="43"/>
      <c r="BD14" s="43"/>
      <c r="BE14" s="43"/>
      <c r="BF14" s="43"/>
      <c r="BG14" s="43"/>
      <c r="BH14" s="43"/>
      <c r="BI14" s="43"/>
      <c r="BJ14" s="43"/>
      <c r="BK14" s="43"/>
      <c r="BL14" s="43"/>
      <c r="BM14" s="43"/>
      <c r="BN14" s="69"/>
    </row>
    <row r="15" spans="1:66" x14ac:dyDescent="0.25">
      <c r="A15" s="48"/>
      <c r="B15" s="42"/>
      <c r="C15" s="42"/>
      <c r="D15" s="42"/>
      <c r="E15" s="42"/>
      <c r="F15" s="42"/>
      <c r="G15" s="42"/>
      <c r="H15" s="44" t="s">
        <v>132</v>
      </c>
      <c r="I15" s="44" t="s">
        <v>133</v>
      </c>
      <c r="J15" s="44"/>
      <c r="K15" s="42" t="s">
        <v>47</v>
      </c>
      <c r="L15" s="42"/>
      <c r="M15" s="42"/>
      <c r="N15" s="42"/>
      <c r="O15" s="42"/>
      <c r="P15" s="42"/>
      <c r="Q15" s="42"/>
      <c r="R15" s="42"/>
      <c r="S15" s="42"/>
      <c r="T15" s="42"/>
      <c r="U15" s="42"/>
      <c r="V15" s="42"/>
      <c r="W15" s="42"/>
      <c r="X15" s="42" t="s">
        <v>96</v>
      </c>
      <c r="Y15" s="42"/>
      <c r="Z15" s="42"/>
      <c r="AA15" s="42"/>
      <c r="AB15" s="42"/>
      <c r="AC15" s="42"/>
      <c r="AD15" s="42"/>
      <c r="AE15" s="42"/>
      <c r="AF15" s="42"/>
      <c r="AG15" s="42"/>
      <c r="AH15" s="42"/>
      <c r="AI15" s="42" t="s">
        <v>88</v>
      </c>
      <c r="AJ15" s="42"/>
      <c r="AK15" s="42"/>
      <c r="AL15" s="101" t="s">
        <v>48</v>
      </c>
      <c r="AM15" s="101"/>
      <c r="AN15" s="101"/>
      <c r="AO15" s="101"/>
      <c r="AP15" s="101"/>
      <c r="AQ15" s="42" t="s">
        <v>71</v>
      </c>
      <c r="AR15" s="44" t="s">
        <v>133</v>
      </c>
      <c r="AS15" s="44"/>
      <c r="AT15" s="42" t="s">
        <v>72</v>
      </c>
      <c r="AU15" s="42" t="s">
        <v>70</v>
      </c>
      <c r="AV15" s="42" t="s">
        <v>101</v>
      </c>
      <c r="AW15" s="42" t="s">
        <v>76</v>
      </c>
      <c r="AX15" s="42" t="s">
        <v>77</v>
      </c>
      <c r="AY15" s="42" t="s">
        <v>78</v>
      </c>
      <c r="AZ15" s="42" t="s">
        <v>80</v>
      </c>
      <c r="BA15" s="42" t="s">
        <v>79</v>
      </c>
      <c r="BB15" s="42" t="s">
        <v>80</v>
      </c>
      <c r="BC15" s="42" t="s">
        <v>1</v>
      </c>
      <c r="BD15" s="42" t="s">
        <v>54</v>
      </c>
      <c r="BE15" s="70" t="s">
        <v>57</v>
      </c>
      <c r="BF15" s="70"/>
      <c r="BG15" s="70"/>
      <c r="BH15" s="70" t="s">
        <v>110</v>
      </c>
      <c r="BI15" s="70"/>
      <c r="BJ15" s="42" t="s">
        <v>194</v>
      </c>
      <c r="BK15" s="42" t="s">
        <v>195</v>
      </c>
      <c r="BL15" s="70" t="s">
        <v>59</v>
      </c>
      <c r="BM15" s="70"/>
      <c r="BN15" s="46"/>
    </row>
    <row r="16" spans="1:66" x14ac:dyDescent="0.25">
      <c r="A16" s="48"/>
      <c r="B16" s="42"/>
      <c r="C16" s="42"/>
      <c r="D16" s="42"/>
      <c r="E16" s="42"/>
      <c r="F16" s="42"/>
      <c r="G16" s="42"/>
      <c r="H16" s="44"/>
      <c r="I16" s="21"/>
      <c r="J16" s="21"/>
      <c r="K16" s="42"/>
      <c r="L16" s="42"/>
      <c r="M16" s="42"/>
      <c r="N16" s="42"/>
      <c r="O16" s="42"/>
      <c r="P16" s="42"/>
      <c r="Q16" s="42"/>
      <c r="R16" s="42"/>
      <c r="S16" s="42"/>
      <c r="T16" s="42"/>
      <c r="U16" s="42"/>
      <c r="V16" s="42"/>
      <c r="W16" s="42"/>
      <c r="X16" s="42"/>
      <c r="Y16" s="42"/>
      <c r="Z16" s="42"/>
      <c r="AA16" s="42"/>
      <c r="AB16" s="42"/>
      <c r="AC16" s="42" t="s">
        <v>87</v>
      </c>
      <c r="AD16" s="42"/>
      <c r="AE16" s="42" t="s">
        <v>90</v>
      </c>
      <c r="AF16" s="42"/>
      <c r="AG16" s="42"/>
      <c r="AH16" s="42"/>
      <c r="AI16" s="42" t="s">
        <v>89</v>
      </c>
      <c r="AJ16" s="42"/>
      <c r="AK16" s="42"/>
      <c r="AL16" s="95"/>
      <c r="AM16" s="101" t="s">
        <v>97</v>
      </c>
      <c r="AN16" s="101"/>
      <c r="AO16" s="101"/>
      <c r="AP16" s="101"/>
      <c r="AQ16" s="42"/>
      <c r="AR16" s="44"/>
      <c r="AS16" s="44"/>
      <c r="AT16" s="42"/>
      <c r="AU16" s="42"/>
      <c r="AV16" s="42"/>
      <c r="AW16" s="42"/>
      <c r="AX16" s="42"/>
      <c r="AY16" s="42"/>
      <c r="AZ16" s="42"/>
      <c r="BA16" s="42"/>
      <c r="BB16" s="42"/>
      <c r="BC16" s="42"/>
      <c r="BD16" s="42"/>
      <c r="BE16" s="70"/>
      <c r="BF16" s="70"/>
      <c r="BG16" s="70"/>
      <c r="BH16" s="70"/>
      <c r="BI16" s="70"/>
      <c r="BJ16" s="42"/>
      <c r="BK16" s="42"/>
      <c r="BL16" s="42" t="s">
        <v>108</v>
      </c>
      <c r="BM16" s="42" t="s">
        <v>109</v>
      </c>
      <c r="BN16" s="46" t="s">
        <v>58</v>
      </c>
    </row>
    <row r="17" spans="1:66" ht="51" x14ac:dyDescent="0.25">
      <c r="A17" s="48"/>
      <c r="B17" s="20" t="s">
        <v>6</v>
      </c>
      <c r="C17" s="20" t="s">
        <v>7</v>
      </c>
      <c r="D17" s="20" t="s">
        <v>0</v>
      </c>
      <c r="E17" s="20" t="s">
        <v>1</v>
      </c>
      <c r="F17" s="20" t="s">
        <v>2</v>
      </c>
      <c r="G17" s="20" t="s">
        <v>8</v>
      </c>
      <c r="H17" s="44"/>
      <c r="I17" s="21" t="s">
        <v>134</v>
      </c>
      <c r="J17" s="21" t="s">
        <v>56</v>
      </c>
      <c r="K17" s="5" t="s">
        <v>106</v>
      </c>
      <c r="L17" s="20" t="s">
        <v>3</v>
      </c>
      <c r="M17" s="20" t="s">
        <v>18</v>
      </c>
      <c r="N17" s="20" t="s">
        <v>9</v>
      </c>
      <c r="O17" s="95" t="s">
        <v>45</v>
      </c>
      <c r="P17" s="20" t="s">
        <v>13</v>
      </c>
      <c r="Q17" s="20" t="s">
        <v>12</v>
      </c>
      <c r="R17" s="20" t="s">
        <v>11</v>
      </c>
      <c r="S17" s="20" t="s">
        <v>4</v>
      </c>
      <c r="T17" s="20" t="s">
        <v>192</v>
      </c>
      <c r="U17" s="20" t="s">
        <v>50</v>
      </c>
      <c r="V17" s="20" t="s">
        <v>51</v>
      </c>
      <c r="W17" s="20" t="s">
        <v>5</v>
      </c>
      <c r="X17" s="20" t="s">
        <v>1</v>
      </c>
      <c r="Y17" s="20" t="s">
        <v>99</v>
      </c>
      <c r="Z17" s="20" t="s">
        <v>9</v>
      </c>
      <c r="AA17" s="20" t="s">
        <v>13</v>
      </c>
      <c r="AB17" s="20" t="s">
        <v>10</v>
      </c>
      <c r="AC17" s="20" t="s">
        <v>12</v>
      </c>
      <c r="AD17" s="20" t="s">
        <v>11</v>
      </c>
      <c r="AE17" s="20" t="s">
        <v>14</v>
      </c>
      <c r="AF17" s="20" t="s">
        <v>15</v>
      </c>
      <c r="AG17" s="95" t="s">
        <v>16</v>
      </c>
      <c r="AH17" s="95" t="s">
        <v>17</v>
      </c>
      <c r="AI17" s="20" t="s">
        <v>95</v>
      </c>
      <c r="AJ17" s="20" t="s">
        <v>94</v>
      </c>
      <c r="AK17" s="95" t="s">
        <v>93</v>
      </c>
      <c r="AL17" s="95" t="s">
        <v>20</v>
      </c>
      <c r="AM17" s="95" t="s">
        <v>193</v>
      </c>
      <c r="AN17" s="95" t="s">
        <v>117</v>
      </c>
      <c r="AO17" s="95" t="s">
        <v>151</v>
      </c>
      <c r="AP17" s="95" t="s">
        <v>19</v>
      </c>
      <c r="AQ17" s="42"/>
      <c r="AR17" s="21" t="s">
        <v>55</v>
      </c>
      <c r="AS17" s="21" t="s">
        <v>56</v>
      </c>
      <c r="AT17" s="42"/>
      <c r="AU17" s="42"/>
      <c r="AV17" s="42"/>
      <c r="AW17" s="42"/>
      <c r="AX17" s="42"/>
      <c r="AY17" s="42"/>
      <c r="AZ17" s="42"/>
      <c r="BA17" s="42"/>
      <c r="BB17" s="42"/>
      <c r="BC17" s="42"/>
      <c r="BD17" s="42"/>
      <c r="BE17" s="6" t="s">
        <v>55</v>
      </c>
      <c r="BF17" s="6" t="s">
        <v>56</v>
      </c>
      <c r="BG17" s="20" t="s">
        <v>107</v>
      </c>
      <c r="BH17" s="20" t="s">
        <v>111</v>
      </c>
      <c r="BI17" s="20" t="s">
        <v>112</v>
      </c>
      <c r="BJ17" s="42"/>
      <c r="BK17" s="42"/>
      <c r="BL17" s="42"/>
      <c r="BM17" s="42"/>
      <c r="BN17" s="46"/>
    </row>
    <row r="18" spans="1:66" ht="13.5" thickBot="1" x14ac:dyDescent="0.3">
      <c r="A18" s="49"/>
      <c r="B18" s="7" t="s">
        <v>21</v>
      </c>
      <c r="C18" s="7" t="s">
        <v>22</v>
      </c>
      <c r="D18" s="8" t="s">
        <v>44</v>
      </c>
      <c r="E18" s="7" t="s">
        <v>23</v>
      </c>
      <c r="F18" s="7" t="s">
        <v>24</v>
      </c>
      <c r="G18" s="7" t="s">
        <v>25</v>
      </c>
      <c r="H18" s="9" t="s">
        <v>26</v>
      </c>
      <c r="I18" s="9" t="s">
        <v>27</v>
      </c>
      <c r="J18" s="9" t="s">
        <v>28</v>
      </c>
      <c r="K18" s="9" t="s">
        <v>29</v>
      </c>
      <c r="L18" s="10" t="s">
        <v>30</v>
      </c>
      <c r="M18" s="9" t="s">
        <v>31</v>
      </c>
      <c r="N18" s="9" t="s">
        <v>32</v>
      </c>
      <c r="O18" s="96" t="s">
        <v>33</v>
      </c>
      <c r="P18" s="9" t="s">
        <v>34</v>
      </c>
      <c r="Q18" s="9" t="s">
        <v>35</v>
      </c>
      <c r="R18" s="9" t="s">
        <v>36</v>
      </c>
      <c r="S18" s="9" t="s">
        <v>46</v>
      </c>
      <c r="T18" s="9" t="s">
        <v>37</v>
      </c>
      <c r="U18" s="9" t="s">
        <v>135</v>
      </c>
      <c r="V18" s="9" t="s">
        <v>38</v>
      </c>
      <c r="W18" s="11" t="s">
        <v>39</v>
      </c>
      <c r="X18" s="9" t="s">
        <v>40</v>
      </c>
      <c r="Y18" s="9" t="s">
        <v>136</v>
      </c>
      <c r="Z18" s="9" t="s">
        <v>41</v>
      </c>
      <c r="AA18" s="11" t="s">
        <v>42</v>
      </c>
      <c r="AB18" s="9" t="s">
        <v>52</v>
      </c>
      <c r="AC18" s="9" t="s">
        <v>43</v>
      </c>
      <c r="AD18" s="9" t="s">
        <v>137</v>
      </c>
      <c r="AE18" s="12" t="s">
        <v>91</v>
      </c>
      <c r="AF18" s="9" t="s">
        <v>53</v>
      </c>
      <c r="AG18" s="96" t="s">
        <v>92</v>
      </c>
      <c r="AH18" s="96" t="s">
        <v>138</v>
      </c>
      <c r="AI18" s="13" t="s">
        <v>139</v>
      </c>
      <c r="AJ18" s="13" t="s">
        <v>140</v>
      </c>
      <c r="AK18" s="96" t="s">
        <v>100</v>
      </c>
      <c r="AL18" s="96" t="s">
        <v>141</v>
      </c>
      <c r="AM18" s="96" t="s">
        <v>60</v>
      </c>
      <c r="AN18" s="96" t="s">
        <v>142</v>
      </c>
      <c r="AO18" s="96"/>
      <c r="AP18" s="96" t="s">
        <v>143</v>
      </c>
      <c r="AQ18" s="9" t="s">
        <v>61</v>
      </c>
      <c r="AR18" s="9" t="s">
        <v>62</v>
      </c>
      <c r="AS18" s="9" t="s">
        <v>63</v>
      </c>
      <c r="AT18" s="9" t="s">
        <v>64</v>
      </c>
      <c r="AU18" s="9" t="s">
        <v>68</v>
      </c>
      <c r="AV18" s="9" t="s">
        <v>73</v>
      </c>
      <c r="AW18" s="14" t="s">
        <v>74</v>
      </c>
      <c r="AX18" s="9" t="s">
        <v>75</v>
      </c>
      <c r="AY18" s="14" t="s">
        <v>144</v>
      </c>
      <c r="AZ18" s="14" t="s">
        <v>145</v>
      </c>
      <c r="BA18" s="14" t="s">
        <v>81</v>
      </c>
      <c r="BB18" s="14" t="s">
        <v>82</v>
      </c>
      <c r="BC18" s="14" t="s">
        <v>82</v>
      </c>
      <c r="BD18" s="14" t="s">
        <v>83</v>
      </c>
      <c r="BE18" s="14" t="s">
        <v>84</v>
      </c>
      <c r="BF18" s="14" t="s">
        <v>98</v>
      </c>
      <c r="BG18" s="14" t="s">
        <v>102</v>
      </c>
      <c r="BH18" s="14" t="s">
        <v>103</v>
      </c>
      <c r="BI18" s="14" t="s">
        <v>104</v>
      </c>
      <c r="BJ18" s="14" t="s">
        <v>105</v>
      </c>
      <c r="BK18" s="14" t="s">
        <v>146</v>
      </c>
      <c r="BL18" s="14" t="s">
        <v>147</v>
      </c>
      <c r="BM18" s="14" t="s">
        <v>148</v>
      </c>
      <c r="BN18" s="15" t="s">
        <v>149</v>
      </c>
    </row>
    <row r="19" spans="1:66" x14ac:dyDescent="0.25">
      <c r="A19" s="52">
        <v>1</v>
      </c>
      <c r="B19" s="50" t="s">
        <v>124</v>
      </c>
      <c r="C19" s="50" t="s">
        <v>118</v>
      </c>
      <c r="D19" s="50" t="s">
        <v>119</v>
      </c>
      <c r="E19" s="50" t="s">
        <v>186</v>
      </c>
      <c r="F19" s="86" t="s">
        <v>125</v>
      </c>
      <c r="G19" s="59">
        <v>13067</v>
      </c>
      <c r="H19" s="57"/>
      <c r="I19" s="57"/>
      <c r="J19" s="57"/>
      <c r="K19" s="61" t="s">
        <v>126</v>
      </c>
      <c r="L19" s="86" t="s">
        <v>120</v>
      </c>
      <c r="M19" s="50" t="s">
        <v>114</v>
      </c>
      <c r="N19" s="63">
        <v>44402</v>
      </c>
      <c r="O19" s="65">
        <v>39783.31</v>
      </c>
      <c r="P19" s="59">
        <v>13455</v>
      </c>
      <c r="Q19" s="24">
        <v>44402</v>
      </c>
      <c r="R19" s="24" t="s">
        <v>115</v>
      </c>
      <c r="S19" s="23">
        <v>101</v>
      </c>
      <c r="T19" s="23"/>
      <c r="U19" s="23"/>
      <c r="V19" s="23"/>
      <c r="W19" s="50" t="s">
        <v>150</v>
      </c>
      <c r="X19" s="23"/>
      <c r="Y19" s="25"/>
      <c r="Z19" s="24"/>
      <c r="AA19" s="26"/>
      <c r="AB19" s="25"/>
      <c r="AC19" s="24"/>
      <c r="AD19" s="24"/>
      <c r="AE19" s="25"/>
      <c r="AF19" s="23"/>
      <c r="AG19" s="98"/>
      <c r="AH19" s="27"/>
      <c r="AI19" s="23"/>
      <c r="AJ19" s="27"/>
      <c r="AK19" s="27"/>
      <c r="AL19" s="4">
        <f>$O$19-AH19+AG19+AK19</f>
        <v>39783.31</v>
      </c>
      <c r="AM19" s="4">
        <v>39783.31</v>
      </c>
      <c r="AN19" s="4"/>
      <c r="AO19" s="4"/>
      <c r="AP19" s="4">
        <f>AM19+AN19+AO19</f>
        <v>39783.31</v>
      </c>
      <c r="AQ19" s="23" t="s">
        <v>127</v>
      </c>
      <c r="AR19" s="23"/>
      <c r="AS19" s="23"/>
      <c r="AT19" s="50">
        <v>12861</v>
      </c>
      <c r="AU19" s="50" t="s">
        <v>128</v>
      </c>
      <c r="AV19" s="50">
        <v>13067</v>
      </c>
      <c r="AW19" s="22"/>
      <c r="AX19" s="25"/>
      <c r="AY19" s="22"/>
      <c r="AZ19" s="22"/>
      <c r="BA19" s="22"/>
      <c r="BB19" s="22"/>
      <c r="BC19" s="22"/>
      <c r="BD19" s="22"/>
      <c r="BE19" s="22"/>
      <c r="BF19" s="22"/>
      <c r="BG19" s="22"/>
      <c r="BH19" s="22"/>
      <c r="BI19" s="22"/>
      <c r="BJ19" s="22"/>
      <c r="BK19" s="22"/>
      <c r="BL19" s="22"/>
      <c r="BM19" s="22"/>
      <c r="BN19" s="22"/>
    </row>
    <row r="20" spans="1:66" ht="51" x14ac:dyDescent="0.25">
      <c r="A20" s="53"/>
      <c r="B20" s="51"/>
      <c r="C20" s="51"/>
      <c r="D20" s="51"/>
      <c r="E20" s="51"/>
      <c r="F20" s="87"/>
      <c r="G20" s="60"/>
      <c r="H20" s="58"/>
      <c r="I20" s="58"/>
      <c r="J20" s="58"/>
      <c r="K20" s="62"/>
      <c r="L20" s="87"/>
      <c r="M20" s="51"/>
      <c r="N20" s="64"/>
      <c r="O20" s="66"/>
      <c r="P20" s="60"/>
      <c r="Q20" s="29"/>
      <c r="R20" s="29"/>
      <c r="S20" s="28"/>
      <c r="T20" s="28"/>
      <c r="U20" s="28"/>
      <c r="V20" s="28"/>
      <c r="W20" s="51"/>
      <c r="X20" s="28"/>
      <c r="Y20" s="30" t="s">
        <v>122</v>
      </c>
      <c r="Z20" s="29">
        <v>44558</v>
      </c>
      <c r="AA20" s="31">
        <v>13255</v>
      </c>
      <c r="AB20" s="30" t="s">
        <v>121</v>
      </c>
      <c r="AC20" s="29">
        <v>44562</v>
      </c>
      <c r="AD20" s="29" t="s">
        <v>116</v>
      </c>
      <c r="AE20" s="30"/>
      <c r="AF20" s="28"/>
      <c r="AG20" s="99"/>
      <c r="AH20" s="32"/>
      <c r="AI20" s="29"/>
      <c r="AJ20" s="32"/>
      <c r="AK20" s="32"/>
      <c r="AL20" s="2">
        <f t="shared" ref="AL20:AL22" si="0">$O$19-AH20+AG20+AK20</f>
        <v>39783.31</v>
      </c>
      <c r="AM20" s="2">
        <v>39783.31</v>
      </c>
      <c r="AN20" s="2"/>
      <c r="AO20" s="2"/>
      <c r="AP20" s="4">
        <f>AM20+AN20+AO20</f>
        <v>39783.31</v>
      </c>
      <c r="AQ20" s="28"/>
      <c r="AR20" s="28"/>
      <c r="AS20" s="28"/>
      <c r="AT20" s="51"/>
      <c r="AU20" s="51"/>
      <c r="AV20" s="51"/>
      <c r="AW20" s="33"/>
      <c r="AX20" s="30"/>
      <c r="AY20" s="33"/>
      <c r="AZ20" s="33"/>
      <c r="BA20" s="33"/>
      <c r="BB20" s="33"/>
      <c r="BC20" s="33"/>
      <c r="BD20" s="33"/>
      <c r="BE20" s="33"/>
      <c r="BF20" s="33"/>
      <c r="BG20" s="33"/>
      <c r="BH20" s="33"/>
      <c r="BI20" s="33"/>
      <c r="BJ20" s="33"/>
      <c r="BK20" s="33"/>
      <c r="BL20" s="33"/>
      <c r="BM20" s="33"/>
      <c r="BN20" s="33"/>
    </row>
    <row r="21" spans="1:66" ht="51" x14ac:dyDescent="0.25">
      <c r="A21" s="53"/>
      <c r="B21" s="51"/>
      <c r="C21" s="51"/>
      <c r="D21" s="51"/>
      <c r="E21" s="51"/>
      <c r="F21" s="87"/>
      <c r="G21" s="60"/>
      <c r="H21" s="58"/>
      <c r="I21" s="58"/>
      <c r="J21" s="58"/>
      <c r="K21" s="62"/>
      <c r="L21" s="87"/>
      <c r="M21" s="51"/>
      <c r="N21" s="64"/>
      <c r="O21" s="66"/>
      <c r="P21" s="60"/>
      <c r="Q21" s="29"/>
      <c r="R21" s="29"/>
      <c r="S21" s="28"/>
      <c r="T21" s="28"/>
      <c r="U21" s="28"/>
      <c r="V21" s="28"/>
      <c r="W21" s="51"/>
      <c r="X21" s="28"/>
      <c r="Y21" s="30" t="s">
        <v>123</v>
      </c>
      <c r="Z21" s="29">
        <v>44923</v>
      </c>
      <c r="AA21" s="31">
        <v>13446</v>
      </c>
      <c r="AB21" s="30" t="s">
        <v>129</v>
      </c>
      <c r="AC21" s="29">
        <v>44958</v>
      </c>
      <c r="AD21" s="29">
        <v>45291</v>
      </c>
      <c r="AE21" s="30"/>
      <c r="AF21" s="28"/>
      <c r="AG21" s="99"/>
      <c r="AH21" s="32"/>
      <c r="AI21" s="29">
        <v>44924</v>
      </c>
      <c r="AJ21" s="32">
        <v>14.65</v>
      </c>
      <c r="AK21" s="32">
        <v>9672.24</v>
      </c>
      <c r="AL21" s="2">
        <f t="shared" si="0"/>
        <v>49455.549999999996</v>
      </c>
      <c r="AM21" s="2"/>
      <c r="AN21" s="2">
        <v>75672.240000000005</v>
      </c>
      <c r="AO21" s="2"/>
      <c r="AP21" s="4">
        <f t="shared" ref="AP20:AP28" si="1">AM21+AN21+AO21</f>
        <v>75672.240000000005</v>
      </c>
      <c r="AQ21" s="28"/>
      <c r="AR21" s="28"/>
      <c r="AS21" s="28"/>
      <c r="AT21" s="51"/>
      <c r="AU21" s="51"/>
      <c r="AV21" s="51"/>
      <c r="AW21" s="33"/>
      <c r="AX21" s="30"/>
      <c r="AY21" s="33"/>
      <c r="AZ21" s="33"/>
      <c r="BA21" s="33"/>
      <c r="BB21" s="33"/>
      <c r="BC21" s="33"/>
      <c r="BD21" s="33"/>
      <c r="BE21" s="33"/>
      <c r="BF21" s="33"/>
      <c r="BG21" s="33"/>
      <c r="BH21" s="33"/>
      <c r="BI21" s="33"/>
      <c r="BJ21" s="33"/>
      <c r="BK21" s="33"/>
      <c r="BL21" s="33"/>
      <c r="BM21" s="71"/>
      <c r="BN21" s="71"/>
    </row>
    <row r="22" spans="1:66" ht="51" x14ac:dyDescent="0.25">
      <c r="A22" s="53"/>
      <c r="B22" s="51"/>
      <c r="C22" s="51"/>
      <c r="D22" s="51"/>
      <c r="E22" s="51"/>
      <c r="F22" s="87"/>
      <c r="G22" s="60"/>
      <c r="H22" s="19"/>
      <c r="I22" s="19"/>
      <c r="J22" s="19"/>
      <c r="K22" s="62"/>
      <c r="L22" s="87"/>
      <c r="M22" s="51"/>
      <c r="N22" s="64"/>
      <c r="O22" s="66"/>
      <c r="P22" s="60"/>
      <c r="Q22" s="29"/>
      <c r="R22" s="29"/>
      <c r="S22" s="28"/>
      <c r="T22" s="28"/>
      <c r="U22" s="28"/>
      <c r="V22" s="28"/>
      <c r="W22" s="28"/>
      <c r="X22" s="28"/>
      <c r="Y22" s="30" t="s">
        <v>152</v>
      </c>
      <c r="Z22" s="29">
        <v>45286</v>
      </c>
      <c r="AA22" s="31">
        <v>13683</v>
      </c>
      <c r="AB22" s="30" t="s">
        <v>153</v>
      </c>
      <c r="AC22" s="29">
        <v>45292</v>
      </c>
      <c r="AD22" s="29">
        <v>45657</v>
      </c>
      <c r="AE22" s="30"/>
      <c r="AF22" s="28"/>
      <c r="AG22" s="99"/>
      <c r="AH22" s="32"/>
      <c r="AI22" s="29"/>
      <c r="AJ22" s="32"/>
      <c r="AK22" s="32"/>
      <c r="AL22" s="2">
        <f t="shared" si="0"/>
        <v>39783.31</v>
      </c>
      <c r="AM22" s="2"/>
      <c r="AN22" s="2"/>
      <c r="AO22" s="2">
        <f>12612.04+12612.04+12612.04+12612.04</f>
        <v>50448.160000000003</v>
      </c>
      <c r="AP22" s="4">
        <f t="shared" si="1"/>
        <v>50448.160000000003</v>
      </c>
      <c r="AQ22" s="28"/>
      <c r="AR22" s="28"/>
      <c r="AS22" s="28"/>
      <c r="AT22" s="51"/>
      <c r="AU22" s="51"/>
      <c r="AV22" s="51"/>
      <c r="AW22" s="33"/>
      <c r="AX22" s="30"/>
      <c r="AY22" s="33"/>
      <c r="AZ22" s="33"/>
      <c r="BA22" s="33"/>
      <c r="BB22" s="33"/>
      <c r="BC22" s="33"/>
      <c r="BD22" s="33"/>
      <c r="BE22" s="33"/>
      <c r="BF22" s="33"/>
      <c r="BG22" s="33"/>
      <c r="BH22" s="33"/>
      <c r="BI22" s="33"/>
      <c r="BJ22" s="33"/>
      <c r="BK22" s="33"/>
      <c r="BL22" s="33"/>
      <c r="BM22" s="71"/>
      <c r="BN22" s="71"/>
    </row>
    <row r="23" spans="1:66" ht="191.25" x14ac:dyDescent="0.25">
      <c r="A23" s="33">
        <v>2</v>
      </c>
      <c r="B23" s="28" t="s">
        <v>156</v>
      </c>
      <c r="C23" s="28" t="s">
        <v>156</v>
      </c>
      <c r="D23" s="28" t="s">
        <v>157</v>
      </c>
      <c r="E23" s="28" t="s">
        <v>158</v>
      </c>
      <c r="F23" s="30" t="s">
        <v>161</v>
      </c>
      <c r="G23" s="31" t="s">
        <v>172</v>
      </c>
      <c r="H23" s="19"/>
      <c r="I23" s="19"/>
      <c r="J23" s="19"/>
      <c r="K23" s="34" t="s">
        <v>181</v>
      </c>
      <c r="L23" s="30" t="s">
        <v>159</v>
      </c>
      <c r="M23" s="28" t="s">
        <v>160</v>
      </c>
      <c r="N23" s="29">
        <v>45422</v>
      </c>
      <c r="O23" s="32">
        <v>1536400.8</v>
      </c>
      <c r="P23" s="31" t="s">
        <v>184</v>
      </c>
      <c r="Q23" s="29">
        <v>45422</v>
      </c>
      <c r="R23" s="29">
        <v>45606</v>
      </c>
      <c r="S23" s="28">
        <v>1711</v>
      </c>
      <c r="T23" s="28"/>
      <c r="U23" s="28"/>
      <c r="V23" s="28"/>
      <c r="W23" s="28">
        <v>33903200</v>
      </c>
      <c r="X23" s="28"/>
      <c r="Y23" s="30"/>
      <c r="Z23" s="29"/>
      <c r="AA23" s="31"/>
      <c r="AB23" s="30"/>
      <c r="AC23" s="29"/>
      <c r="AD23" s="29"/>
      <c r="AE23" s="30"/>
      <c r="AF23" s="28"/>
      <c r="AG23" s="99"/>
      <c r="AH23" s="32"/>
      <c r="AI23" s="29"/>
      <c r="AJ23" s="32"/>
      <c r="AK23" s="32"/>
      <c r="AL23" s="2">
        <f>O23-AH23+AG23+AK23</f>
        <v>1536400.8</v>
      </c>
      <c r="AM23" s="2"/>
      <c r="AN23" s="2"/>
      <c r="AO23" s="2">
        <v>460471</v>
      </c>
      <c r="AP23" s="4">
        <f t="shared" si="1"/>
        <v>460471</v>
      </c>
      <c r="AQ23" s="28"/>
      <c r="AR23" s="28"/>
      <c r="AS23" s="28"/>
      <c r="AT23" s="28"/>
      <c r="AU23" s="28"/>
      <c r="AV23" s="28"/>
      <c r="AW23" s="33"/>
      <c r="AX23" s="30" t="s">
        <v>173</v>
      </c>
      <c r="AY23" s="33" t="s">
        <v>174</v>
      </c>
      <c r="AZ23" s="72">
        <v>45422</v>
      </c>
      <c r="BA23" s="33"/>
      <c r="BB23" s="33"/>
      <c r="BC23" s="33"/>
      <c r="BD23" s="33"/>
      <c r="BE23" s="33"/>
      <c r="BF23" s="33"/>
      <c r="BG23" s="33"/>
      <c r="BH23" s="33"/>
      <c r="BI23" s="33"/>
      <c r="BJ23" s="33"/>
      <c r="BK23" s="33"/>
      <c r="BL23" s="33"/>
      <c r="BM23" s="71"/>
      <c r="BN23" s="71"/>
    </row>
    <row r="24" spans="1:66" ht="102" x14ac:dyDescent="0.25">
      <c r="A24" s="33">
        <v>3</v>
      </c>
      <c r="B24" s="28" t="s">
        <v>156</v>
      </c>
      <c r="C24" s="28" t="s">
        <v>156</v>
      </c>
      <c r="D24" s="28" t="s">
        <v>157</v>
      </c>
      <c r="E24" s="28" t="s">
        <v>158</v>
      </c>
      <c r="F24" s="30" t="s">
        <v>162</v>
      </c>
      <c r="G24" s="31" t="s">
        <v>172</v>
      </c>
      <c r="H24" s="19"/>
      <c r="I24" s="19"/>
      <c r="J24" s="19"/>
      <c r="K24" s="34" t="s">
        <v>177</v>
      </c>
      <c r="L24" s="30" t="s">
        <v>163</v>
      </c>
      <c r="M24" s="28" t="s">
        <v>164</v>
      </c>
      <c r="N24" s="29">
        <v>45422</v>
      </c>
      <c r="O24" s="32">
        <v>163920.6</v>
      </c>
      <c r="P24" s="31" t="s">
        <v>184</v>
      </c>
      <c r="Q24" s="29">
        <v>45422</v>
      </c>
      <c r="R24" s="29">
        <v>45606</v>
      </c>
      <c r="S24" s="28">
        <v>1711</v>
      </c>
      <c r="T24" s="28"/>
      <c r="U24" s="28"/>
      <c r="V24" s="28"/>
      <c r="W24" s="28">
        <v>33903200</v>
      </c>
      <c r="X24" s="28"/>
      <c r="Y24" s="30"/>
      <c r="Z24" s="29"/>
      <c r="AA24" s="31"/>
      <c r="AB24" s="30"/>
      <c r="AC24" s="29"/>
      <c r="AD24" s="29"/>
      <c r="AE24" s="30"/>
      <c r="AF24" s="28"/>
      <c r="AG24" s="99"/>
      <c r="AH24" s="32"/>
      <c r="AI24" s="29"/>
      <c r="AJ24" s="32"/>
      <c r="AK24" s="32"/>
      <c r="AL24" s="2">
        <f>O24-AH24+AG24+AK24</f>
        <v>163920.6</v>
      </c>
      <c r="AM24" s="2"/>
      <c r="AN24" s="2"/>
      <c r="AO24" s="2">
        <v>151938.1</v>
      </c>
      <c r="AP24" s="4">
        <f t="shared" si="1"/>
        <v>151938.1</v>
      </c>
      <c r="AQ24" s="28"/>
      <c r="AR24" s="28"/>
      <c r="AS24" s="28"/>
      <c r="AT24" s="28"/>
      <c r="AU24" s="28"/>
      <c r="AV24" s="28"/>
      <c r="AW24" s="33"/>
      <c r="AX24" s="30" t="s">
        <v>173</v>
      </c>
      <c r="AY24" s="33" t="s">
        <v>174</v>
      </c>
      <c r="AZ24" s="72">
        <v>45422</v>
      </c>
      <c r="BA24" s="33"/>
      <c r="BB24" s="33"/>
      <c r="BC24" s="33"/>
      <c r="BD24" s="33"/>
      <c r="BE24" s="33"/>
      <c r="BF24" s="33"/>
      <c r="BG24" s="33"/>
      <c r="BH24" s="33"/>
      <c r="BI24" s="33"/>
      <c r="BJ24" s="33"/>
      <c r="BK24" s="33"/>
      <c r="BL24" s="33"/>
      <c r="BM24" s="71"/>
      <c r="BN24" s="71"/>
    </row>
    <row r="25" spans="1:66" ht="102" x14ac:dyDescent="0.25">
      <c r="A25" s="33">
        <v>4</v>
      </c>
      <c r="B25" s="28" t="s">
        <v>156</v>
      </c>
      <c r="C25" s="28" t="s">
        <v>156</v>
      </c>
      <c r="D25" s="28" t="s">
        <v>157</v>
      </c>
      <c r="E25" s="28" t="s">
        <v>158</v>
      </c>
      <c r="F25" s="30" t="s">
        <v>165</v>
      </c>
      <c r="G25" s="31" t="s">
        <v>172</v>
      </c>
      <c r="H25" s="19"/>
      <c r="I25" s="19"/>
      <c r="J25" s="19"/>
      <c r="K25" s="34" t="s">
        <v>179</v>
      </c>
      <c r="L25" s="30" t="s">
        <v>166</v>
      </c>
      <c r="M25" s="28" t="s">
        <v>167</v>
      </c>
      <c r="N25" s="29">
        <v>45422</v>
      </c>
      <c r="O25" s="32">
        <v>177003.25</v>
      </c>
      <c r="P25" s="31" t="s">
        <v>184</v>
      </c>
      <c r="Q25" s="29">
        <v>45422</v>
      </c>
      <c r="R25" s="29">
        <v>45606</v>
      </c>
      <c r="S25" s="28">
        <v>1711</v>
      </c>
      <c r="T25" s="28"/>
      <c r="U25" s="28"/>
      <c r="V25" s="28"/>
      <c r="W25" s="28">
        <v>33903200</v>
      </c>
      <c r="X25" s="28"/>
      <c r="Y25" s="30"/>
      <c r="Z25" s="29"/>
      <c r="AA25" s="31"/>
      <c r="AB25" s="30"/>
      <c r="AC25" s="29"/>
      <c r="AD25" s="29"/>
      <c r="AE25" s="30"/>
      <c r="AF25" s="28"/>
      <c r="AG25" s="99"/>
      <c r="AH25" s="32"/>
      <c r="AI25" s="29"/>
      <c r="AJ25" s="32"/>
      <c r="AK25" s="32"/>
      <c r="AL25" s="2">
        <f t="shared" ref="AL25:AL28" si="2">O25-AH25+AG25+AK25</f>
        <v>177003.25</v>
      </c>
      <c r="AM25" s="2"/>
      <c r="AN25" s="2"/>
      <c r="AO25" s="2">
        <v>145657.29999999999</v>
      </c>
      <c r="AP25" s="4">
        <f t="shared" si="1"/>
        <v>145657.29999999999</v>
      </c>
      <c r="AQ25" s="28"/>
      <c r="AR25" s="28"/>
      <c r="AS25" s="28"/>
      <c r="AT25" s="28"/>
      <c r="AU25" s="28"/>
      <c r="AV25" s="28"/>
      <c r="AW25" s="33"/>
      <c r="AX25" s="30" t="s">
        <v>173</v>
      </c>
      <c r="AY25" s="33" t="s">
        <v>174</v>
      </c>
      <c r="AZ25" s="72">
        <v>45422</v>
      </c>
      <c r="BA25" s="33"/>
      <c r="BB25" s="33"/>
      <c r="BC25" s="33"/>
      <c r="BD25" s="33"/>
      <c r="BE25" s="33"/>
      <c r="BF25" s="33"/>
      <c r="BG25" s="33"/>
      <c r="BH25" s="33"/>
      <c r="BI25" s="33"/>
      <c r="BJ25" s="33"/>
      <c r="BK25" s="33"/>
      <c r="BL25" s="33"/>
      <c r="BM25" s="71"/>
      <c r="BN25" s="71"/>
    </row>
    <row r="26" spans="1:66" ht="102" x14ac:dyDescent="0.25">
      <c r="A26" s="33">
        <v>5</v>
      </c>
      <c r="B26" s="28" t="s">
        <v>156</v>
      </c>
      <c r="C26" s="28" t="s">
        <v>156</v>
      </c>
      <c r="D26" s="28" t="s">
        <v>157</v>
      </c>
      <c r="E26" s="28" t="s">
        <v>158</v>
      </c>
      <c r="F26" s="30" t="s">
        <v>168</v>
      </c>
      <c r="G26" s="31" t="s">
        <v>172</v>
      </c>
      <c r="H26" s="19"/>
      <c r="I26" s="19"/>
      <c r="J26" s="19"/>
      <c r="K26" s="34" t="s">
        <v>182</v>
      </c>
      <c r="L26" s="30" t="s">
        <v>163</v>
      </c>
      <c r="M26" s="28" t="s">
        <v>164</v>
      </c>
      <c r="N26" s="29">
        <v>45422</v>
      </c>
      <c r="O26" s="32">
        <v>785938.82</v>
      </c>
      <c r="P26" s="31" t="s">
        <v>184</v>
      </c>
      <c r="Q26" s="29">
        <v>45422</v>
      </c>
      <c r="R26" s="29">
        <v>45606</v>
      </c>
      <c r="S26" s="28">
        <v>1711</v>
      </c>
      <c r="T26" s="28"/>
      <c r="U26" s="28"/>
      <c r="V26" s="28"/>
      <c r="W26" s="28" t="s">
        <v>178</v>
      </c>
      <c r="X26" s="28"/>
      <c r="Y26" s="30"/>
      <c r="Z26" s="29"/>
      <c r="AA26" s="31"/>
      <c r="AB26" s="30"/>
      <c r="AC26" s="29"/>
      <c r="AD26" s="29"/>
      <c r="AE26" s="30"/>
      <c r="AF26" s="28"/>
      <c r="AG26" s="99"/>
      <c r="AH26" s="32"/>
      <c r="AI26" s="29"/>
      <c r="AJ26" s="32"/>
      <c r="AK26" s="32"/>
      <c r="AL26" s="2">
        <f t="shared" si="2"/>
        <v>785938.82</v>
      </c>
      <c r="AM26" s="2"/>
      <c r="AN26" s="2"/>
      <c r="AO26" s="2">
        <v>584950</v>
      </c>
      <c r="AP26" s="4">
        <f t="shared" si="1"/>
        <v>584950</v>
      </c>
      <c r="AQ26" s="28"/>
      <c r="AR26" s="28"/>
      <c r="AS26" s="28"/>
      <c r="AT26" s="28"/>
      <c r="AU26" s="28"/>
      <c r="AV26" s="28"/>
      <c r="AW26" s="33"/>
      <c r="AX26" s="30" t="s">
        <v>173</v>
      </c>
      <c r="AY26" s="33" t="s">
        <v>174</v>
      </c>
      <c r="AZ26" s="72">
        <v>45422</v>
      </c>
      <c r="BA26" s="33"/>
      <c r="BB26" s="33"/>
      <c r="BC26" s="33"/>
      <c r="BD26" s="33"/>
      <c r="BE26" s="33"/>
      <c r="BF26" s="33"/>
      <c r="BG26" s="33"/>
      <c r="BH26" s="33"/>
      <c r="BI26" s="33"/>
      <c r="BJ26" s="33"/>
      <c r="BK26" s="33"/>
      <c r="BL26" s="33"/>
      <c r="BM26" s="71"/>
      <c r="BN26" s="71"/>
    </row>
    <row r="27" spans="1:66" ht="102" x14ac:dyDescent="0.25">
      <c r="A27" s="33">
        <v>6</v>
      </c>
      <c r="B27" s="28" t="s">
        <v>156</v>
      </c>
      <c r="C27" s="28" t="s">
        <v>156</v>
      </c>
      <c r="D27" s="28" t="s">
        <v>157</v>
      </c>
      <c r="E27" s="28" t="s">
        <v>158</v>
      </c>
      <c r="F27" s="30" t="s">
        <v>169</v>
      </c>
      <c r="G27" s="31" t="s">
        <v>172</v>
      </c>
      <c r="H27" s="19"/>
      <c r="I27" s="19"/>
      <c r="J27" s="19"/>
      <c r="K27" s="34" t="s">
        <v>183</v>
      </c>
      <c r="L27" s="30" t="s">
        <v>170</v>
      </c>
      <c r="M27" s="28" t="s">
        <v>171</v>
      </c>
      <c r="N27" s="29">
        <v>45422</v>
      </c>
      <c r="O27" s="32">
        <v>123820</v>
      </c>
      <c r="P27" s="31" t="s">
        <v>184</v>
      </c>
      <c r="Q27" s="29">
        <v>45422</v>
      </c>
      <c r="R27" s="29">
        <v>45606</v>
      </c>
      <c r="S27" s="28">
        <v>1711</v>
      </c>
      <c r="T27" s="28"/>
      <c r="U27" s="28"/>
      <c r="V27" s="28"/>
      <c r="W27" s="28">
        <v>33903200</v>
      </c>
      <c r="X27" s="28"/>
      <c r="Y27" s="30"/>
      <c r="Z27" s="29"/>
      <c r="AA27" s="31"/>
      <c r="AB27" s="30"/>
      <c r="AC27" s="29"/>
      <c r="AD27" s="29"/>
      <c r="AE27" s="30"/>
      <c r="AF27" s="28"/>
      <c r="AG27" s="99"/>
      <c r="AH27" s="32"/>
      <c r="AI27" s="29"/>
      <c r="AJ27" s="32"/>
      <c r="AK27" s="32"/>
      <c r="AL27" s="2">
        <f t="shared" si="2"/>
        <v>123820</v>
      </c>
      <c r="AM27" s="2"/>
      <c r="AN27" s="2"/>
      <c r="AO27" s="2">
        <v>44642.25</v>
      </c>
      <c r="AP27" s="4">
        <f t="shared" si="1"/>
        <v>44642.25</v>
      </c>
      <c r="AQ27" s="28"/>
      <c r="AR27" s="28"/>
      <c r="AS27" s="28"/>
      <c r="AT27" s="28"/>
      <c r="AU27" s="28"/>
      <c r="AV27" s="28"/>
      <c r="AW27" s="33"/>
      <c r="AX27" s="30" t="s">
        <v>173</v>
      </c>
      <c r="AY27" s="33" t="s">
        <v>174</v>
      </c>
      <c r="AZ27" s="72">
        <v>45422</v>
      </c>
      <c r="BA27" s="33"/>
      <c r="BB27" s="33"/>
      <c r="BC27" s="33"/>
      <c r="BD27" s="33"/>
      <c r="BE27" s="33"/>
      <c r="BF27" s="33"/>
      <c r="BG27" s="33"/>
      <c r="BH27" s="33"/>
      <c r="BI27" s="33"/>
      <c r="BJ27" s="33"/>
      <c r="BK27" s="33"/>
      <c r="BL27" s="33"/>
      <c r="BM27" s="71"/>
      <c r="BN27" s="71"/>
    </row>
    <row r="28" spans="1:66" ht="102.75" thickBot="1" x14ac:dyDescent="0.3">
      <c r="A28" s="35">
        <v>7</v>
      </c>
      <c r="B28" s="36" t="s">
        <v>156</v>
      </c>
      <c r="C28" s="36" t="s">
        <v>156</v>
      </c>
      <c r="D28" s="36" t="s">
        <v>157</v>
      </c>
      <c r="E28" s="36" t="s">
        <v>158</v>
      </c>
      <c r="F28" s="41" t="s">
        <v>169</v>
      </c>
      <c r="G28" s="37" t="s">
        <v>172</v>
      </c>
      <c r="H28" s="1"/>
      <c r="I28" s="1"/>
      <c r="J28" s="1"/>
      <c r="K28" s="38" t="s">
        <v>180</v>
      </c>
      <c r="L28" s="41" t="s">
        <v>175</v>
      </c>
      <c r="M28" s="36" t="s">
        <v>176</v>
      </c>
      <c r="N28" s="39">
        <v>45787</v>
      </c>
      <c r="O28" s="40">
        <v>313500</v>
      </c>
      <c r="P28" s="37" t="s">
        <v>184</v>
      </c>
      <c r="Q28" s="39">
        <v>45422</v>
      </c>
      <c r="R28" s="39">
        <v>45606</v>
      </c>
      <c r="S28" s="36">
        <v>1711</v>
      </c>
      <c r="T28" s="36"/>
      <c r="U28" s="36"/>
      <c r="V28" s="36"/>
      <c r="W28" s="36">
        <v>33903200</v>
      </c>
      <c r="X28" s="36"/>
      <c r="Y28" s="41"/>
      <c r="Z28" s="39"/>
      <c r="AA28" s="37"/>
      <c r="AB28" s="41"/>
      <c r="AC28" s="39"/>
      <c r="AD28" s="39"/>
      <c r="AE28" s="41"/>
      <c r="AF28" s="36"/>
      <c r="AG28" s="100"/>
      <c r="AH28" s="40"/>
      <c r="AI28" s="39"/>
      <c r="AJ28" s="40"/>
      <c r="AK28" s="40"/>
      <c r="AL28" s="3">
        <f t="shared" si="2"/>
        <v>313500</v>
      </c>
      <c r="AM28" s="3"/>
      <c r="AN28" s="3"/>
      <c r="AO28" s="3">
        <v>0</v>
      </c>
      <c r="AP28" s="4">
        <f t="shared" si="1"/>
        <v>0</v>
      </c>
      <c r="AQ28" s="36"/>
      <c r="AR28" s="36"/>
      <c r="AS28" s="36"/>
      <c r="AT28" s="36"/>
      <c r="AU28" s="36"/>
      <c r="AV28" s="36"/>
      <c r="AW28" s="35"/>
      <c r="AX28" s="41"/>
      <c r="AY28" s="35"/>
      <c r="AZ28" s="35"/>
      <c r="BA28" s="35"/>
      <c r="BB28" s="35"/>
      <c r="BC28" s="35"/>
      <c r="BD28" s="35"/>
      <c r="BE28" s="35"/>
      <c r="BF28" s="35"/>
      <c r="BG28" s="35"/>
      <c r="BH28" s="35"/>
      <c r="BI28" s="35"/>
      <c r="BJ28" s="35"/>
      <c r="BK28" s="35"/>
      <c r="BL28" s="35"/>
      <c r="BM28" s="73"/>
      <c r="BN28" s="73"/>
    </row>
    <row r="29" spans="1:66" ht="13.5" thickBot="1" x14ac:dyDescent="0.3">
      <c r="A29" s="54" t="s">
        <v>113</v>
      </c>
      <c r="B29" s="55"/>
      <c r="C29" s="55"/>
      <c r="D29" s="55"/>
      <c r="E29" s="55"/>
      <c r="F29" s="56"/>
      <c r="G29" s="16"/>
      <c r="H29" s="16"/>
      <c r="I29" s="16"/>
      <c r="J29" s="16"/>
      <c r="K29" s="16"/>
      <c r="L29" s="88"/>
      <c r="M29" s="16"/>
      <c r="N29" s="16"/>
      <c r="O29" s="17">
        <f>SUM(O19:O28)</f>
        <v>3140366.7800000003</v>
      </c>
      <c r="P29" s="16"/>
      <c r="Q29" s="16"/>
      <c r="R29" s="16"/>
      <c r="S29" s="16"/>
      <c r="T29" s="16"/>
      <c r="U29" s="16"/>
      <c r="V29" s="16"/>
      <c r="W29" s="16"/>
      <c r="X29" s="16"/>
      <c r="Y29" s="16"/>
      <c r="Z29" s="16"/>
      <c r="AA29" s="16"/>
      <c r="AB29" s="16"/>
      <c r="AC29" s="16"/>
      <c r="AD29" s="16"/>
      <c r="AE29" s="16"/>
      <c r="AF29" s="16"/>
      <c r="AG29" s="17">
        <f>SUM(AG19:AG21)</f>
        <v>0</v>
      </c>
      <c r="AH29" s="17"/>
      <c r="AI29" s="16"/>
      <c r="AJ29" s="17">
        <f>SUM(AJ19:AJ28)</f>
        <v>14.65</v>
      </c>
      <c r="AK29" s="17">
        <f t="shared" ref="AK29:AP29" si="3">SUM(AK19:AK28)</f>
        <v>9672.24</v>
      </c>
      <c r="AL29" s="17">
        <f t="shared" si="3"/>
        <v>3269388.95</v>
      </c>
      <c r="AM29" s="17">
        <f t="shared" si="3"/>
        <v>79566.62</v>
      </c>
      <c r="AN29" s="17">
        <f t="shared" si="3"/>
        <v>75672.240000000005</v>
      </c>
      <c r="AO29" s="17">
        <f t="shared" si="3"/>
        <v>1438106.81</v>
      </c>
      <c r="AP29" s="17">
        <f t="shared" si="3"/>
        <v>1593345.67</v>
      </c>
      <c r="AQ29" s="16"/>
      <c r="AR29" s="16"/>
      <c r="AS29" s="16"/>
      <c r="AT29" s="16"/>
      <c r="AU29" s="16"/>
      <c r="AV29" s="16"/>
      <c r="AW29" s="16"/>
      <c r="AX29" s="103"/>
      <c r="AY29" s="16"/>
      <c r="AZ29" s="16"/>
      <c r="BA29" s="16"/>
      <c r="BB29" s="16"/>
      <c r="BC29" s="16"/>
      <c r="BD29" s="16"/>
      <c r="BE29" s="16"/>
      <c r="BF29" s="16"/>
      <c r="BG29" s="16"/>
      <c r="BH29" s="16"/>
      <c r="BI29" s="16"/>
      <c r="BJ29" s="16"/>
      <c r="BK29" s="16"/>
      <c r="BL29" s="16"/>
      <c r="BM29" s="16"/>
      <c r="BN29" s="18"/>
    </row>
    <row r="31" spans="1:66" x14ac:dyDescent="0.2">
      <c r="A31" s="83" t="s">
        <v>189</v>
      </c>
    </row>
    <row r="32" spans="1:66" x14ac:dyDescent="0.2">
      <c r="A32" s="84" t="s">
        <v>190</v>
      </c>
    </row>
    <row r="33" spans="1:1" x14ac:dyDescent="0.2">
      <c r="A33" s="83" t="s">
        <v>191</v>
      </c>
    </row>
  </sheetData>
  <mergeCells count="60">
    <mergeCell ref="A29:F29"/>
    <mergeCell ref="BA14:BN14"/>
    <mergeCell ref="W19:W21"/>
    <mergeCell ref="H19:H21"/>
    <mergeCell ref="I19:I21"/>
    <mergeCell ref="J19:J21"/>
    <mergeCell ref="F19:F22"/>
    <mergeCell ref="G19:G22"/>
    <mergeCell ref="K19:K22"/>
    <mergeCell ref="L19:L22"/>
    <mergeCell ref="M19:M22"/>
    <mergeCell ref="N19:N22"/>
    <mergeCell ref="O19:O22"/>
    <mergeCell ref="P19:P22"/>
    <mergeCell ref="AT19:AT22"/>
    <mergeCell ref="AU19:AU22"/>
    <mergeCell ref="AY15:AY17"/>
    <mergeCell ref="AZ15:AZ17"/>
    <mergeCell ref="BA15:BA17"/>
    <mergeCell ref="AW15:AW17"/>
    <mergeCell ref="AQ14:AT14"/>
    <mergeCell ref="AC16:AD16"/>
    <mergeCell ref="AE16:AH16"/>
    <mergeCell ref="AI15:AK15"/>
    <mergeCell ref="AQ15:AQ17"/>
    <mergeCell ref="AX15:AX17"/>
    <mergeCell ref="AV19:AV22"/>
    <mergeCell ref="AL15:AP15"/>
    <mergeCell ref="AI16:AK16"/>
    <mergeCell ref="A19:A22"/>
    <mergeCell ref="B19:B22"/>
    <mergeCell ref="C19:C22"/>
    <mergeCell ref="D19:D22"/>
    <mergeCell ref="E19:E22"/>
    <mergeCell ref="BN16:BN17"/>
    <mergeCell ref="AU15:AU17"/>
    <mergeCell ref="BJ15:BJ17"/>
    <mergeCell ref="AV15:AV17"/>
    <mergeCell ref="BK15:BK17"/>
    <mergeCell ref="BL15:BN15"/>
    <mergeCell ref="BC15:BC17"/>
    <mergeCell ref="BD15:BD17"/>
    <mergeCell ref="A14:A18"/>
    <mergeCell ref="BE15:BG16"/>
    <mergeCell ref="BH15:BI16"/>
    <mergeCell ref="K14:AP14"/>
    <mergeCell ref="AU14:AZ14"/>
    <mergeCell ref="BL16:BL17"/>
    <mergeCell ref="BM16:BM17"/>
    <mergeCell ref="B14:G16"/>
    <mergeCell ref="AT15:AT17"/>
    <mergeCell ref="K15:W16"/>
    <mergeCell ref="X16:AB16"/>
    <mergeCell ref="X15:AH15"/>
    <mergeCell ref="AM16:AP16"/>
    <mergeCell ref="AR15:AS16"/>
    <mergeCell ref="BB15:BB17"/>
    <mergeCell ref="H14:J14"/>
    <mergeCell ref="H15:H17"/>
    <mergeCell ref="I15:J15"/>
  </mergeCells>
  <pageMargins left="0.51181102362204722" right="0.51181102362204722" top="0.78740157480314965" bottom="0.78740157480314965" header="0.31496062992125984" footer="0.31496062992125984"/>
  <pageSetup scale="10" orientation="landscape" r:id="rId1"/>
  <colBreaks count="1" manualBreakCount="1">
    <brk id="44" max="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COMDEC LICITAÇÕES AGO 2024</vt:lpstr>
      <vt:lpstr>'COMDEC LICITAÇÕES AGO 2024'!Area_de_impressao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2024-09-24T16:25:07Z</cp:lastPrinted>
  <dcterms:created xsi:type="dcterms:W3CDTF">2013-10-11T22:10:57Z</dcterms:created>
  <dcterms:modified xsi:type="dcterms:W3CDTF">2024-09-26T15:21:21Z</dcterms:modified>
</cp:coreProperties>
</file>