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ANO 2024\PRESTAÇÃO DE CONTAS MENSAL 2024\Z-FORMATADO\"/>
    </mc:Choice>
  </mc:AlternateContent>
  <bookViews>
    <workbookView xWindow="-120" yWindow="-120" windowWidth="29040" windowHeight="15720" tabRatio="777"/>
  </bookViews>
  <sheets>
    <sheet name="COMDEC LICITAÇÕES MAI 2024" sheetId="1" r:id="rId1"/>
  </sheets>
  <definedNames>
    <definedName name="_Hlk142322238" localSheetId="0">'COMDEC LICITAÇÕES MAI 2024'!#REF!</definedName>
  </definedNames>
  <calcPr calcId="162913"/>
</workbook>
</file>

<file path=xl/calcChain.xml><?xml version="1.0" encoding="utf-8"?>
<calcChain xmlns="http://schemas.openxmlformats.org/spreadsheetml/2006/main">
  <c r="AP21" i="1" l="1"/>
  <c r="AP22" i="1"/>
  <c r="AP23" i="1"/>
  <c r="AP20" i="1"/>
  <c r="AP24" i="1"/>
  <c r="AO24" i="1"/>
  <c r="AN24" i="1"/>
  <c r="AM24" i="1"/>
  <c r="AL24" i="1"/>
  <c r="AK24" i="1"/>
  <c r="AH24" i="1"/>
  <c r="AG24" i="1"/>
  <c r="O24" i="1"/>
  <c r="AL23" i="1" l="1"/>
  <c r="AL22" i="1"/>
  <c r="AL21" i="1"/>
  <c r="AL20" i="1"/>
  <c r="AO23" i="1"/>
</calcChain>
</file>

<file path=xl/sharedStrings.xml><?xml version="1.0" encoding="utf-8"?>
<sst xmlns="http://schemas.openxmlformats.org/spreadsheetml/2006/main" count="179" uniqueCount="167">
  <si>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</si>
  <si>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</si>
  <si>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</si>
  <si>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</si>
  <si>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</si>
  <si>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</si>
  <si>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</si>
  <si>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</si>
  <si>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</si>
  <si>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</si>
  <si>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</si>
  <si>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</si>
  <si>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</si>
  <si>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</si>
  <si>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</si>
  <si>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</si>
  <si>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</si>
  <si>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</si>
  <si>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</si>
  <si>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</si>
  <si>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Valor do Contrato após alteração</t>
  </si>
  <si>
    <t>(a)</t>
  </si>
  <si>
    <t>(b)</t>
  </si>
  <si>
    <t>(d)</t>
  </si>
  <si>
    <t>(e)</t>
  </si>
  <si>
    <t>(f)</t>
  </si>
  <si>
    <t>(g)</t>
  </si>
  <si>
    <t>(h)</t>
  </si>
  <si>
    <t>(i)</t>
  </si>
  <si>
    <t>(j)</t>
  </si>
  <si>
    <t>(k)</t>
  </si>
  <si>
    <t>(l)</t>
  </si>
  <si>
    <t>(m)</t>
  </si>
  <si>
    <t>(n)</t>
  </si>
  <si>
    <t>(o)</t>
  </si>
  <si>
    <t>(p)</t>
  </si>
  <si>
    <t>(q)</t>
  </si>
  <si>
    <t>(s)</t>
  </si>
  <si>
    <t>(u)</t>
  </si>
  <si>
    <t>(v)</t>
  </si>
  <si>
    <t>(x)</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</si>
  <si>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</si>
  <si>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</si>
  <si>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</si>
  <si>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</si>
  <si>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</si>
  <si>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</si>
  <si>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</si>
  <si>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</si>
  <si>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</si>
  <si>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</si>
  <si>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</si>
  <si>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</si>
  <si>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</si>
  <si>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</si>
  <si>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</si>
  <si>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</si>
  <si>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</si>
  <si>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</si>
  <si>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</si>
  <si>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(am)</t>
  </si>
  <si>
    <t>(ap)</t>
  </si>
  <si>
    <t>(aq)</t>
  </si>
  <si>
    <t>(ar)</t>
  </si>
  <si>
    <t>(as)</t>
  </si>
  <si>
    <t xml:space="preserve"> DEMONSTRATIVO DE LICITAÇÕES, CONTRATOS  E OBRAS CONTRATADAS</t>
  </si>
  <si>
    <t>Contrato e Termo Aditivo</t>
  </si>
  <si>
    <t>Especificação de obras e serviços de engenharia</t>
  </si>
  <si>
    <t>(at)</t>
  </si>
  <si>
    <t>Nº do Convênio/Contrato</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</si>
  <si>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</si>
  <si>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</si>
  <si>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</si>
  <si>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</si>
  <si>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</si>
  <si>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</si>
  <si>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</si>
  <si>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</si>
  <si>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</si>
  <si>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</si>
  <si>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</si>
  <si>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</si>
  <si>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</si>
  <si>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</si>
  <si>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</si>
  <si>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</si>
  <si>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</si>
  <si>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</si>
  <si>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</si>
  <si>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</si>
  <si>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</si>
  <si>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</si>
  <si>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</si>
  <si>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</si>
  <si>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</si>
  <si>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</si>
  <si>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</si>
  <si>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</si>
  <si>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</si>
  <si>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</si>
  <si>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 xml:space="preserve">Nº do Termo </t>
  </si>
  <si>
    <t xml:space="preserve">(ak) </t>
  </si>
  <si>
    <t>Nº do DOE de publicação da adesão à Ata</t>
  </si>
  <si>
    <t>(bg)</t>
  </si>
  <si>
    <t>(bh)</t>
  </si>
  <si>
    <t>(bi)</t>
  </si>
  <si>
    <t>(bj)</t>
  </si>
  <si>
    <t>Nº Contrato formato TCE</t>
  </si>
  <si>
    <t>% de execução</t>
  </si>
  <si>
    <t>Data de Início</t>
  </si>
  <si>
    <t>Data de Reinício</t>
  </si>
  <si>
    <t>Medição</t>
  </si>
  <si>
    <t>Data da última medição</t>
  </si>
  <si>
    <t>Data do pagamento da última médição</t>
  </si>
  <si>
    <t>TOTAL</t>
  </si>
  <si>
    <t>17.337.136/0001-94</t>
  </si>
  <si>
    <t>31.12.2021</t>
  </si>
  <si>
    <t>31.12.2022</t>
  </si>
  <si>
    <t xml:space="preserve"> Executado no Exercício 2023</t>
  </si>
  <si>
    <t>081/2020</t>
  </si>
  <si>
    <t xml:space="preserve">PREGÃO PRESENCIAL PARA SRP </t>
  </si>
  <si>
    <t xml:space="preserve">W L OLIVEIRA  EIRELI </t>
  </si>
  <si>
    <t xml:space="preserve">a prorrogação do prazo de vigência contratual, no qual terra sua duração prorrogada por mais 12 (doze) meses, de 01 de janeiro a 31 de dezembro de 2022. </t>
  </si>
  <si>
    <t xml:space="preserve">1º TERMO </t>
  </si>
  <si>
    <t xml:space="preserve">2º TERMO </t>
  </si>
  <si>
    <t>002/23</t>
  </si>
  <si>
    <t>Contratação de pessoa jurídica para prestação de serviços de locação de veículos do tipo caminhonete, com condutor, para atender as necessidades  Coordenadoria Municipal da Defesa Civil em conformidade especificações contidas no Termo de Referência</t>
  </si>
  <si>
    <t>016/2021/ 01030016/2021</t>
  </si>
  <si>
    <t>181/2020</t>
  </si>
  <si>
    <t>Secretaria de Estado de Saúde  do Acre</t>
  </si>
  <si>
    <t>vigência contratual por mais 12 (doze) meses, de 01 de janeiro a 31 de dezembro de 2023reajuste contratual de 14,65% sobre o valor unitário mensal de cada item,</t>
  </si>
  <si>
    <t xml:space="preserve"> </t>
  </si>
  <si>
    <t>Executado até 2021 E  2022</t>
  </si>
  <si>
    <t>Registro de Preço</t>
  </si>
  <si>
    <t>Nº da Ata de Registro de Preço</t>
  </si>
  <si>
    <t>Vigência da Ata</t>
  </si>
  <si>
    <t xml:space="preserve">Início </t>
  </si>
  <si>
    <t>(t )</t>
  </si>
  <si>
    <t>(y )</t>
  </si>
  <si>
    <t>(ad)</t>
  </si>
  <si>
    <t xml:space="preserve">(ah) </t>
  </si>
  <si>
    <t xml:space="preserve">(ai) </t>
  </si>
  <si>
    <t xml:space="preserve">(aj) </t>
  </si>
  <si>
    <t>(al) = (n) - (ah) + (ag) + (ak)</t>
  </si>
  <si>
    <t>(ao) = (am) + (an)</t>
  </si>
  <si>
    <t>(ay)</t>
  </si>
  <si>
    <t>(az)</t>
  </si>
  <si>
    <t>(bk)</t>
  </si>
  <si>
    <t>(bl)</t>
  </si>
  <si>
    <t>(bm)</t>
  </si>
  <si>
    <t>(bn)</t>
  </si>
  <si>
    <t>33.90.39.00</t>
  </si>
  <si>
    <t>Executado no Exercício 2024</t>
  </si>
  <si>
    <t xml:space="preserve">3º TERMO </t>
  </si>
  <si>
    <t>a prorrogação do prazo de vigência contratual, no qual terra sua duração prorrogada por mais 12 (doze) meses, de 01 de janeiro a 31 de dezembro de 2024</t>
  </si>
  <si>
    <t>PRESTAÇÃO DE CONTAS - EXERCÍCIO 2024</t>
  </si>
  <si>
    <t>REALIZADO ATÉ O MÊS/ANO (ACUMULADO): JANEIRO A MAIO  2024</t>
  </si>
  <si>
    <t>(an)</t>
  </si>
  <si>
    <t>MANUAL DE REFERÊNCIA - 10ª EDIÇÃO</t>
  </si>
  <si>
    <t>PODER EXECUTIVO MUNICIPAL</t>
  </si>
  <si>
    <t>IDENTIFICAÇÃO DO ÓRGÃO/ENTIDADE/FUNDO: COORDENADORIA MUNICIPAL DA DEFESA CIVIL - COMDEC</t>
  </si>
  <si>
    <t xml:space="preserve">Data da emissão: 07/06/2024 </t>
  </si>
  <si>
    <t>Nome do responsável pela elaboração: FRANCISCO JOCIEL MARQUES DA SILVA</t>
  </si>
  <si>
    <t>Nome do titular do Órgão/Entidade/Fundo (no exercício do cargo): VALTIM JOSÉ DA SILVA</t>
  </si>
  <si>
    <t xml:space="preserve">Menor Preço ITEM </t>
  </si>
  <si>
    <t>Concluída em 2024</t>
  </si>
  <si>
    <t>Não concluída em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</si>
</sst>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quot;R$&quot;\ #,##0.00"/>
  </numFmts>
  <fonts count="4" x14ac:knownFonts="1">
    <font>
      <sz val="11"/>
      <color theme="1"/>
      <name val="Calibri"/>
      <family val="2"/>
      <scheme val="minor"/>
    </font>
    <font>
      <sz val="11"/>
      <color theme="1"/>
      <name val="Calibri"/>
      <family val="2"/>
      <scheme val="minor"/>
    </font>
    <font>
      <sz val="10"/>
      <name val="Arial"/>
      <family val="2"/>
    </font>
    <font>
      <b/>
      <sz val="10"/>
      <name val="Arial"/>
      <family val="2"/>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03">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vertical="center"/>
    </xf>
    <xf numFmtId="0" fontId="3" fillId="0" borderId="0" xfId="0" applyFont="1" applyFill="1"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3" fontId="2" fillId="0" borderId="5" xfId="0" applyNumberFormat="1" applyFont="1" applyFill="1" applyBorder="1" applyAlignment="1">
      <alignment horizontal="center" vertical="center" wrapText="1"/>
    </xf>
    <xf numFmtId="44" fontId="2" fillId="0" borderId="5" xfId="1" applyFont="1" applyFill="1" applyBorder="1" applyAlignment="1">
      <alignment horizontal="left" vertical="center" wrapText="1"/>
    </xf>
    <xf numFmtId="44" fontId="2" fillId="0" borderId="5" xfId="1" applyFont="1" applyFill="1" applyBorder="1" applyAlignment="1">
      <alignment horizontal="center" vertical="center" wrapText="1"/>
    </xf>
    <xf numFmtId="44" fontId="2" fillId="0" borderId="5" xfId="1" applyFont="1" applyFill="1" applyBorder="1" applyAlignment="1">
      <alignment vertical="center" wrapText="1"/>
    </xf>
    <xf numFmtId="0" fontId="2" fillId="0" borderId="5" xfId="0" applyFont="1" applyFill="1" applyBorder="1" applyAlignment="1">
      <alignment horizontal="center" vertical="center"/>
    </xf>
    <xf numFmtId="3"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44" fontId="2" fillId="0" borderId="1" xfId="1" applyFont="1" applyFill="1" applyBorder="1" applyAlignment="1">
      <alignment horizontal="left" vertical="center" wrapText="1"/>
    </xf>
    <xf numFmtId="44" fontId="2" fillId="0" borderId="1" xfId="1" applyFont="1" applyFill="1" applyBorder="1" applyAlignment="1">
      <alignment horizontal="center" vertical="center" wrapText="1"/>
    </xf>
    <xf numFmtId="44" fontId="2" fillId="0" borderId="1" xfId="1" applyFont="1" applyFill="1" applyBorder="1" applyAlignment="1">
      <alignment vertical="center" wrapText="1"/>
    </xf>
    <xf numFmtId="0" fontId="2" fillId="0" borderId="1" xfId="0" applyFont="1" applyFill="1" applyBorder="1" applyAlignment="1">
      <alignment vertical="center"/>
    </xf>
    <xf numFmtId="0" fontId="2" fillId="0" borderId="10" xfId="0" applyFont="1" applyFill="1" applyBorder="1" applyAlignment="1">
      <alignment horizontal="center" vertical="center"/>
    </xf>
    <xf numFmtId="0" fontId="2" fillId="0" borderId="10" xfId="0" applyFont="1" applyFill="1" applyBorder="1" applyAlignment="1">
      <alignment horizontal="center" vertical="center" wrapText="1"/>
    </xf>
    <xf numFmtId="3" fontId="2" fillId="0" borderId="10"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14" fontId="2" fillId="0" borderId="10" xfId="0" applyNumberFormat="1" applyFont="1" applyFill="1" applyBorder="1" applyAlignment="1">
      <alignment horizontal="center" vertical="center" wrapText="1"/>
    </xf>
    <xf numFmtId="14" fontId="2" fillId="0" borderId="10"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0" xfId="0" applyFont="1" applyFill="1" applyBorder="1" applyAlignment="1">
      <alignment horizontal="left" vertical="center" wrapText="1"/>
    </xf>
    <xf numFmtId="3" fontId="2" fillId="0" borderId="10" xfId="0" applyNumberFormat="1" applyFont="1" applyFill="1" applyBorder="1" applyAlignment="1">
      <alignment horizontal="center" vertical="center" wrapText="1"/>
    </xf>
    <xf numFmtId="44" fontId="2" fillId="0" borderId="10" xfId="1" applyFont="1" applyFill="1" applyBorder="1" applyAlignment="1">
      <alignment horizontal="left" vertical="center" wrapText="1"/>
    </xf>
    <xf numFmtId="44" fontId="2" fillId="0" borderId="10" xfId="1" applyFont="1" applyFill="1" applyBorder="1" applyAlignment="1">
      <alignment horizontal="center" vertical="center" wrapText="1"/>
    </xf>
    <xf numFmtId="44" fontId="2" fillId="0" borderId="10" xfId="1" applyFont="1" applyFill="1" applyBorder="1" applyAlignment="1">
      <alignment vertical="center" wrapText="1"/>
    </xf>
    <xf numFmtId="0" fontId="2" fillId="0" borderId="10" xfId="0" applyFont="1" applyFill="1" applyBorder="1" applyAlignment="1">
      <alignment horizontal="center" vertical="center"/>
    </xf>
    <xf numFmtId="0" fontId="2" fillId="0" borderId="10" xfId="0" applyFont="1" applyFill="1" applyBorder="1" applyAlignment="1">
      <alignment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44" fontId="3" fillId="0" borderId="13" xfId="1" applyFont="1" applyFill="1" applyBorder="1" applyAlignment="1">
      <alignment vertical="center"/>
    </xf>
    <xf numFmtId="0" fontId="3" fillId="0" borderId="13" xfId="0" applyFont="1" applyFill="1" applyBorder="1" applyAlignment="1">
      <alignment vertical="center"/>
    </xf>
    <xf numFmtId="0" fontId="3" fillId="0" borderId="14" xfId="0" applyFont="1" applyFill="1" applyBorder="1" applyAlignment="1">
      <alignment vertical="center"/>
    </xf>
    <xf numFmtId="0" fontId="3" fillId="0" borderId="0" xfId="0" applyFont="1" applyFill="1" applyBorder="1" applyAlignment="1">
      <alignment vertical="center"/>
    </xf>
    <xf numFmtId="0" fontId="2" fillId="0" borderId="5"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7" xfId="0" applyFont="1" applyFill="1" applyBorder="1" applyAlignment="1">
      <alignment vertical="center" wrapText="1"/>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wrapText="1"/>
    </xf>
    <xf numFmtId="49" fontId="3" fillId="0" borderId="16" xfId="0" applyNumberFormat="1" applyFont="1" applyFill="1" applyBorder="1" applyAlignment="1">
      <alignment horizontal="center" vertical="center" wrapText="1"/>
    </xf>
    <xf numFmtId="4" fontId="3" fillId="0" borderId="16" xfId="0" applyNumberFormat="1" applyFont="1" applyFill="1" applyBorder="1" applyAlignment="1">
      <alignment horizontal="center" vertical="center" wrapText="1"/>
    </xf>
    <xf numFmtId="3" fontId="3" fillId="0" borderId="16" xfId="0" applyNumberFormat="1" applyFont="1" applyFill="1" applyBorder="1" applyAlignment="1">
      <alignment horizontal="center" vertical="center" wrapText="1"/>
    </xf>
    <xf numFmtId="10" fontId="3" fillId="0" borderId="16" xfId="0" applyNumberFormat="1" applyFont="1" applyFill="1" applyBorder="1" applyAlignment="1">
      <alignment horizontal="center" vertical="center" wrapText="1"/>
    </xf>
    <xf numFmtId="164" fontId="3" fillId="0" borderId="16" xfId="0" applyNumberFormat="1"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0" xfId="0" applyFont="1" applyFill="1" applyBorder="1" applyAlignment="1">
      <alignment horizontal="left" vertical="center" wrapText="1"/>
    </xf>
    <xf numFmtId="44" fontId="2" fillId="0" borderId="0" xfId="1" applyFont="1" applyFill="1" applyAlignment="1">
      <alignment horizontal="left" vertical="center"/>
    </xf>
    <xf numFmtId="44" fontId="3" fillId="0" borderId="0" xfId="1" applyFont="1" applyFill="1" applyAlignment="1">
      <alignment horizontal="left" vertical="center"/>
    </xf>
    <xf numFmtId="44" fontId="3" fillId="0" borderId="0" xfId="1" applyFont="1" applyFill="1" applyAlignment="1">
      <alignment vertical="center"/>
    </xf>
    <xf numFmtId="44" fontId="3" fillId="0" borderId="0" xfId="1" applyFont="1" applyFill="1" applyBorder="1" applyAlignment="1">
      <alignment vertical="center"/>
    </xf>
    <xf numFmtId="44" fontId="3" fillId="0" borderId="1" xfId="1" applyFont="1" applyFill="1" applyBorder="1" applyAlignment="1">
      <alignment horizontal="center" vertical="center" wrapText="1"/>
    </xf>
    <xf numFmtId="44" fontId="3" fillId="0" borderId="16" xfId="1" applyFont="1" applyFill="1" applyBorder="1" applyAlignment="1">
      <alignment horizontal="center" vertical="center" wrapText="1"/>
    </xf>
    <xf numFmtId="44" fontId="2" fillId="0" borderId="5" xfId="1" applyFont="1" applyFill="1" applyBorder="1" applyAlignment="1">
      <alignment horizontal="center" vertical="center" wrapText="1"/>
    </xf>
    <xf numFmtId="44" fontId="2" fillId="0" borderId="1" xfId="1" applyFont="1" applyFill="1" applyBorder="1" applyAlignment="1">
      <alignment horizontal="center" vertical="center" wrapText="1"/>
    </xf>
    <xf numFmtId="44" fontId="2" fillId="0" borderId="10" xfId="1" applyFont="1" applyFill="1" applyBorder="1" applyAlignment="1">
      <alignment horizontal="center" vertical="center" wrapText="1"/>
    </xf>
    <xf numFmtId="44" fontId="2" fillId="0" borderId="0" xfId="1" applyFont="1" applyFill="1" applyAlignment="1">
      <alignment vertical="center"/>
    </xf>
    <xf numFmtId="14" fontId="2" fillId="0" borderId="20" xfId="0" applyNumberFormat="1" applyFont="1" applyFill="1" applyBorder="1" applyAlignment="1">
      <alignment horizontal="center" vertical="center" wrapText="1"/>
    </xf>
    <xf numFmtId="14" fontId="2" fillId="0" borderId="21" xfId="0" applyNumberFormat="1" applyFont="1" applyFill="1" applyBorder="1" applyAlignment="1">
      <alignment horizontal="center" vertical="center" wrapText="1"/>
    </xf>
    <xf numFmtId="14" fontId="2" fillId="0" borderId="22"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22" xfId="0" applyFont="1" applyFill="1" applyBorder="1" applyAlignment="1">
      <alignment horizontal="center" vertical="center" wrapText="1"/>
    </xf>
    <xf numFmtId="3" fontId="2" fillId="0" borderId="20" xfId="0" applyNumberFormat="1" applyFont="1" applyFill="1" applyBorder="1" applyAlignment="1">
      <alignment horizontal="center" vertical="center"/>
    </xf>
    <xf numFmtId="3" fontId="2" fillId="0" borderId="21" xfId="0" applyNumberFormat="1" applyFont="1" applyFill="1" applyBorder="1" applyAlignment="1">
      <alignment horizontal="center" vertical="center"/>
    </xf>
    <xf numFmtId="3" fontId="2" fillId="0" borderId="22" xfId="0" applyNumberFormat="1" applyFont="1" applyFill="1" applyBorder="1" applyAlignment="1">
      <alignment horizontal="center" vertical="center"/>
    </xf>
    <xf numFmtId="44" fontId="3" fillId="0" borderId="1"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3</xdr:row>
      <xdr:rowOff>42862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150018</xdr:colOff>
      <xdr:row>0</xdr:row>
      <xdr:rowOff>28575</xdr:rowOff>
    </xdr:from>
    <xdr:to>
      <xdr:col>1</xdr:col>
      <xdr:colOff>750093</xdr:colOff>
      <xdr:row>3</xdr:row>
      <xdr:rowOff>142874</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02456" y="28575"/>
          <a:ext cx="600075" cy="6143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28"/>
  <sheetViews>
    <sheetView tabSelected="1" zoomScale="80" zoomScaleNormal="80" workbookViewId="0">
      <selection activeCell="O37" sqref="O37"/>
    </sheetView>
  </sheetViews>
  <sheetFormatPr defaultRowHeight="12.75" x14ac:dyDescent="0.25"/>
  <cols>
    <col min="1" max="1" width="6.85546875" style="1" customWidth="1"/>
    <col min="2" max="2" width="15.85546875" style="1" bestFit="1" customWidth="1"/>
    <col min="3" max="3" width="9.85546875" style="1" bestFit="1" customWidth="1"/>
    <col min="4" max="4" width="32.140625" style="1" bestFit="1" customWidth="1"/>
    <col min="5" max="5" width="13.5703125" style="1" customWidth="1"/>
    <col min="6" max="6" width="55.5703125" style="1" customWidth="1"/>
    <col min="7" max="7" width="15.28515625" style="1" customWidth="1"/>
    <col min="8" max="8" width="18.140625" style="1" customWidth="1"/>
    <col min="9" max="9" width="9.28515625" style="1" customWidth="1"/>
    <col min="10" max="10" width="9.5703125" style="1" bestFit="1" customWidth="1"/>
    <col min="11" max="11" width="24.28515625" style="1" bestFit="1" customWidth="1"/>
    <col min="12" max="12" width="21.42578125" style="1" bestFit="1" customWidth="1"/>
    <col min="13" max="13" width="19.42578125" style="1" bestFit="1" customWidth="1"/>
    <col min="14" max="14" width="11.5703125" style="1" bestFit="1" customWidth="1"/>
    <col min="15" max="15" width="14.28515625" style="92" bestFit="1" customWidth="1"/>
    <col min="16" max="16" width="12.85546875" style="1" customWidth="1"/>
    <col min="17" max="17" width="13.85546875" style="1" customWidth="1"/>
    <col min="18" max="18" width="15.85546875" style="1" customWidth="1"/>
    <col min="19" max="19" width="10.5703125" style="1" customWidth="1"/>
    <col min="20" max="20" width="13.140625" style="1" bestFit="1" customWidth="1"/>
    <col min="21" max="21" width="10.5703125" style="1" customWidth="1"/>
    <col min="22" max="22" width="10" style="1" bestFit="1" customWidth="1"/>
    <col min="23" max="23" width="13" style="1" customWidth="1"/>
    <col min="24" max="24" width="5.5703125" style="1" bestFit="1" customWidth="1"/>
    <col min="25" max="25" width="10.5703125" style="1" customWidth="1"/>
    <col min="26" max="26" width="13.28515625" style="1" customWidth="1"/>
    <col min="27" max="27" width="14.5703125" style="1" customWidth="1"/>
    <col min="28" max="28" width="42.42578125" style="1" customWidth="1"/>
    <col min="29" max="29" width="10.85546875" style="1" bestFit="1" customWidth="1"/>
    <col min="30" max="30" width="12.42578125" style="1" bestFit="1" customWidth="1"/>
    <col min="31" max="31" width="12.7109375" style="1" customWidth="1"/>
    <col min="32" max="32" width="12" style="1" bestFit="1" customWidth="1"/>
    <col min="33" max="33" width="11.5703125" style="92" bestFit="1" customWidth="1"/>
    <col min="34" max="34" width="12" style="92" bestFit="1" customWidth="1"/>
    <col min="35" max="35" width="13.5703125" style="1" customWidth="1"/>
    <col min="36" max="36" width="10.5703125" style="1" customWidth="1"/>
    <col min="37" max="37" width="19.140625" style="92" bestFit="1" customWidth="1"/>
    <col min="38" max="38" width="34.85546875" style="92" bestFit="1" customWidth="1"/>
    <col min="39" max="39" width="22.140625" style="92" bestFit="1" customWidth="1"/>
    <col min="40" max="40" width="15.5703125" style="92" bestFit="1" customWidth="1"/>
    <col min="41" max="41" width="15" style="92" bestFit="1" customWidth="1"/>
    <col min="42" max="42" width="18.42578125" style="92" bestFit="1" customWidth="1"/>
    <col min="43" max="43" width="11.5703125" style="1" customWidth="1"/>
    <col min="44" max="44" width="6.42578125" style="1" bestFit="1" customWidth="1"/>
    <col min="45" max="45" width="9.5703125" style="1" bestFit="1" customWidth="1"/>
    <col min="46" max="46" width="14.28515625" style="1" customWidth="1"/>
    <col min="47" max="47" width="37.140625" style="1" bestFit="1" customWidth="1"/>
    <col min="48" max="48" width="15.85546875" style="1" customWidth="1"/>
    <col min="49" max="49" width="17" style="1" bestFit="1" customWidth="1"/>
    <col min="50" max="50" width="13.5703125" style="1" customWidth="1"/>
    <col min="51" max="51" width="16.42578125" style="1" customWidth="1"/>
    <col min="52" max="52" width="12.42578125" style="1" customWidth="1"/>
    <col min="53" max="53" width="14.85546875" style="1" customWidth="1"/>
    <col min="54" max="55" width="9.140625" style="1"/>
    <col min="56" max="56" width="11.140625" style="1" customWidth="1"/>
    <col min="57" max="58" width="9.140625" style="1"/>
    <col min="59" max="59" width="11.140625" style="1" bestFit="1" customWidth="1"/>
    <col min="60" max="60" width="12.140625" style="1" customWidth="1"/>
    <col min="61" max="61" width="10.140625" style="1" customWidth="1"/>
    <col min="62" max="62" width="11" style="1" customWidth="1"/>
    <col min="63" max="63" width="12.42578125" style="1" customWidth="1"/>
    <col min="64" max="64" width="14.28515625" style="1" bestFit="1" customWidth="1"/>
    <col min="65" max="65" width="10.28515625" style="1" customWidth="1"/>
    <col min="66" max="16384" width="9.140625" style="1"/>
  </cols>
  <sheetData>
    <row r="1" spans="1:66" s="2" customFormat="1" x14ac:dyDescent="0.25">
      <c r="O1" s="83"/>
      <c r="AG1" s="83"/>
      <c r="AH1" s="83"/>
      <c r="AK1" s="83"/>
      <c r="AL1" s="83"/>
      <c r="AM1" s="83"/>
      <c r="AN1" s="83"/>
      <c r="AO1" s="83"/>
      <c r="AP1" s="83"/>
    </row>
    <row r="2" spans="1:66" s="2" customFormat="1" x14ac:dyDescent="0.25">
      <c r="O2" s="83"/>
      <c r="AG2" s="83"/>
      <c r="AH2" s="83"/>
      <c r="AK2" s="83"/>
      <c r="AL2" s="83"/>
      <c r="AM2" s="83"/>
      <c r="AN2" s="83"/>
      <c r="AO2" s="83"/>
      <c r="AP2" s="83"/>
    </row>
    <row r="3" spans="1:66" s="2" customFormat="1" x14ac:dyDescent="0.25">
      <c r="O3" s="83"/>
      <c r="AG3" s="83"/>
      <c r="AH3" s="83"/>
      <c r="AK3" s="83"/>
      <c r="AL3" s="83"/>
      <c r="AM3" s="83"/>
      <c r="AN3" s="83"/>
      <c r="AO3" s="83"/>
      <c r="AP3" s="83"/>
    </row>
    <row r="4" spans="1:66" s="2" customFormat="1" x14ac:dyDescent="0.25">
      <c r="O4" s="83"/>
      <c r="AG4" s="83"/>
      <c r="AH4" s="83"/>
      <c r="AK4" s="83"/>
      <c r="AL4" s="83"/>
      <c r="AM4" s="83"/>
      <c r="AN4" s="83"/>
      <c r="AO4" s="83"/>
      <c r="AP4" s="83"/>
    </row>
    <row r="5" spans="1:66" s="4" customFormat="1" x14ac:dyDescent="0.25">
      <c r="A5" s="4" t="s">
        <v>159</v>
      </c>
      <c r="O5" s="84"/>
      <c r="AG5" s="84"/>
      <c r="AH5" s="84"/>
      <c r="AK5" s="84"/>
      <c r="AL5" s="84"/>
      <c r="AM5" s="84"/>
      <c r="AN5" s="84"/>
      <c r="AO5" s="84"/>
      <c r="AP5" s="84"/>
    </row>
    <row r="6" spans="1:66" s="4" customFormat="1" x14ac:dyDescent="0.25">
      <c r="O6" s="84"/>
      <c r="AG6" s="84"/>
      <c r="AH6" s="84"/>
      <c r="AK6" s="84"/>
      <c r="AL6" s="84"/>
      <c r="AM6" s="84"/>
      <c r="AN6" s="84"/>
      <c r="AO6" s="84"/>
      <c r="AP6" s="84"/>
    </row>
    <row r="7" spans="1:66" s="4" customFormat="1" x14ac:dyDescent="0.25">
      <c r="A7" s="3" t="s">
        <v>155</v>
      </c>
      <c r="B7" s="3"/>
      <c r="C7" s="3"/>
      <c r="D7" s="3"/>
      <c r="E7" s="3"/>
      <c r="F7" s="3"/>
      <c r="G7" s="3"/>
      <c r="H7" s="3"/>
      <c r="I7" s="3"/>
      <c r="J7" s="3"/>
      <c r="K7" s="3"/>
      <c r="L7" s="3"/>
      <c r="M7" s="3"/>
      <c r="N7" s="3"/>
      <c r="O7" s="85"/>
      <c r="P7" s="3"/>
      <c r="Q7" s="3"/>
      <c r="R7" s="3"/>
      <c r="S7" s="3"/>
      <c r="T7" s="3"/>
      <c r="U7" s="3"/>
      <c r="V7" s="3"/>
      <c r="W7" s="3"/>
      <c r="X7" s="3"/>
      <c r="Y7" s="3"/>
      <c r="Z7" s="3"/>
      <c r="AA7" s="3"/>
      <c r="AB7" s="3"/>
      <c r="AC7" s="3"/>
      <c r="AD7" s="3"/>
      <c r="AE7" s="3"/>
      <c r="AF7" s="3"/>
      <c r="AG7" s="85"/>
      <c r="AH7" s="85"/>
      <c r="AI7" s="3"/>
      <c r="AJ7" s="3"/>
      <c r="AK7" s="85"/>
      <c r="AL7" s="85"/>
      <c r="AM7" s="85"/>
      <c r="AN7" s="85"/>
      <c r="AO7" s="85"/>
      <c r="AP7" s="85"/>
      <c r="AQ7" s="3"/>
      <c r="AR7" s="3"/>
      <c r="AS7" s="3"/>
      <c r="AT7" s="3"/>
      <c r="AU7" s="3"/>
      <c r="AV7" s="3"/>
      <c r="AW7" s="3"/>
      <c r="AX7" s="3"/>
      <c r="AY7" s="3"/>
      <c r="AZ7" s="3"/>
      <c r="BA7" s="3"/>
    </row>
    <row r="8" spans="1:66" s="4" customFormat="1" x14ac:dyDescent="0.25">
      <c r="A8" s="3" t="s">
        <v>87</v>
      </c>
      <c r="B8" s="3"/>
      <c r="C8" s="3"/>
      <c r="D8" s="3"/>
      <c r="E8" s="3"/>
      <c r="F8" s="3"/>
      <c r="G8" s="3"/>
      <c r="H8" s="3"/>
      <c r="I8" s="3"/>
      <c r="J8" s="3"/>
      <c r="K8" s="3"/>
      <c r="L8" s="3"/>
      <c r="M8" s="3"/>
      <c r="O8" s="84"/>
      <c r="AG8" s="84"/>
      <c r="AH8" s="84"/>
      <c r="AK8" s="84"/>
      <c r="AL8" s="84"/>
      <c r="AM8" s="84"/>
      <c r="AN8" s="84"/>
      <c r="AO8" s="84"/>
      <c r="AP8" s="84"/>
    </row>
    <row r="9" spans="1:66" s="4" customFormat="1" x14ac:dyDescent="0.25">
      <c r="A9" s="3" t="s">
        <v>158</v>
      </c>
      <c r="B9" s="3"/>
      <c r="C9" s="3"/>
      <c r="D9" s="3"/>
      <c r="E9" s="3"/>
      <c r="O9" s="84"/>
      <c r="AG9" s="84"/>
      <c r="AH9" s="84"/>
      <c r="AK9" s="84"/>
      <c r="AL9" s="84"/>
      <c r="AM9" s="84"/>
      <c r="AN9" s="84"/>
      <c r="AO9" s="84"/>
      <c r="AP9" s="84"/>
    </row>
    <row r="10" spans="1:66" s="4" customFormat="1" x14ac:dyDescent="0.25">
      <c r="O10" s="84"/>
      <c r="AG10" s="84"/>
      <c r="AH10" s="84"/>
      <c r="AK10" s="84"/>
      <c r="AL10" s="84"/>
      <c r="AM10" s="84"/>
      <c r="AN10" s="84"/>
      <c r="AO10" s="84"/>
      <c r="AP10" s="84"/>
    </row>
    <row r="11" spans="1:66" s="4" customFormat="1" x14ac:dyDescent="0.25">
      <c r="A11" s="3" t="s">
        <v>160</v>
      </c>
      <c r="B11" s="3"/>
      <c r="C11" s="3"/>
      <c r="D11" s="3"/>
      <c r="E11" s="3"/>
      <c r="F11" s="3"/>
      <c r="G11" s="3"/>
      <c r="H11" s="3"/>
      <c r="I11" s="3"/>
      <c r="J11" s="3"/>
      <c r="K11" s="3"/>
      <c r="L11" s="3"/>
      <c r="M11" s="3"/>
      <c r="N11" s="3"/>
      <c r="O11" s="85"/>
      <c r="P11" s="3"/>
      <c r="Q11" s="3"/>
      <c r="R11" s="3"/>
      <c r="S11" s="3"/>
      <c r="T11" s="3"/>
      <c r="U11" s="3"/>
      <c r="V11" s="3"/>
      <c r="W11" s="3"/>
      <c r="X11" s="3"/>
      <c r="Y11" s="3"/>
      <c r="Z11" s="3"/>
      <c r="AA11" s="3"/>
      <c r="AB11" s="3"/>
      <c r="AC11" s="3"/>
      <c r="AD11" s="3"/>
      <c r="AE11" s="3"/>
      <c r="AF11" s="3"/>
      <c r="AG11" s="85"/>
      <c r="AH11" s="85"/>
      <c r="AI11" s="3"/>
      <c r="AJ11" s="3"/>
      <c r="AK11" s="85"/>
      <c r="AL11" s="85"/>
      <c r="AM11" s="85"/>
      <c r="AN11" s="85"/>
      <c r="AO11" s="85"/>
      <c r="AP11" s="85"/>
      <c r="AQ11" s="3"/>
      <c r="AR11" s="3"/>
      <c r="AS11" s="3"/>
      <c r="AT11" s="3"/>
      <c r="AU11" s="3"/>
      <c r="AV11" s="3"/>
      <c r="AW11" s="3"/>
      <c r="AX11" s="3"/>
      <c r="AY11" s="3"/>
      <c r="AZ11" s="3"/>
      <c r="BA11" s="3"/>
    </row>
    <row r="12" spans="1:66" s="4" customFormat="1" x14ac:dyDescent="0.25">
      <c r="A12" s="3" t="s">
        <v>156</v>
      </c>
      <c r="B12" s="3"/>
      <c r="C12" s="3"/>
      <c r="D12" s="3"/>
      <c r="E12" s="3"/>
      <c r="F12" s="3"/>
      <c r="G12" s="3"/>
      <c r="H12" s="3"/>
      <c r="I12" s="3"/>
      <c r="J12" s="3"/>
      <c r="K12" s="3"/>
      <c r="L12" s="3"/>
      <c r="M12" s="3"/>
      <c r="N12" s="3"/>
      <c r="O12" s="85"/>
      <c r="P12" s="3"/>
      <c r="Q12" s="3"/>
      <c r="R12" s="3"/>
      <c r="S12" s="3"/>
      <c r="T12" s="3"/>
      <c r="U12" s="3"/>
      <c r="V12" s="3"/>
      <c r="W12" s="3"/>
      <c r="X12" s="3"/>
      <c r="Y12" s="3"/>
      <c r="Z12" s="3"/>
      <c r="AA12" s="3"/>
      <c r="AB12" s="3"/>
      <c r="AC12" s="3"/>
      <c r="AD12" s="3"/>
      <c r="AE12" s="3"/>
      <c r="AF12" s="3"/>
      <c r="AG12" s="85"/>
      <c r="AH12" s="85"/>
      <c r="AI12" s="3"/>
      <c r="AJ12" s="3"/>
      <c r="AK12" s="85"/>
      <c r="AL12" s="85"/>
      <c r="AM12" s="85"/>
      <c r="AN12" s="85"/>
      <c r="AO12" s="85"/>
      <c r="AP12" s="85"/>
      <c r="AQ12" s="3"/>
      <c r="AR12" s="3"/>
      <c r="AS12" s="3"/>
      <c r="AT12" s="3"/>
      <c r="AU12" s="3"/>
      <c r="AV12" s="3"/>
      <c r="AW12" s="3"/>
      <c r="AX12" s="3"/>
      <c r="AY12" s="3"/>
      <c r="AZ12" s="3"/>
      <c r="BA12" s="3"/>
    </row>
    <row r="13" spans="1:66" s="4" customFormat="1" x14ac:dyDescent="0.25">
      <c r="O13" s="84"/>
      <c r="AG13" s="84"/>
      <c r="AH13" s="84"/>
      <c r="AK13" s="84"/>
      <c r="AL13" s="84"/>
      <c r="AM13" s="84"/>
      <c r="AN13" s="84"/>
      <c r="AO13" s="84"/>
      <c r="AP13" s="84"/>
    </row>
    <row r="14" spans="1:66" s="2" customFormat="1" ht="13.5" thickBot="1" x14ac:dyDescent="0.3">
      <c r="A14" s="51" t="s">
        <v>65</v>
      </c>
      <c r="B14" s="51"/>
      <c r="C14" s="51"/>
      <c r="D14" s="51"/>
      <c r="E14" s="51"/>
      <c r="F14" s="51"/>
      <c r="G14" s="51"/>
      <c r="H14" s="51"/>
      <c r="I14" s="51"/>
      <c r="J14" s="51"/>
      <c r="K14" s="51"/>
      <c r="L14" s="51"/>
      <c r="M14" s="51"/>
      <c r="N14" s="51"/>
      <c r="O14" s="86"/>
      <c r="P14" s="51"/>
      <c r="Q14" s="51"/>
      <c r="R14" s="51"/>
      <c r="S14" s="51"/>
      <c r="T14" s="51"/>
      <c r="U14" s="51"/>
      <c r="V14" s="51"/>
      <c r="W14" s="51"/>
      <c r="X14" s="51"/>
      <c r="Y14" s="51"/>
      <c r="Z14" s="51"/>
      <c r="AA14" s="51"/>
      <c r="AB14" s="51"/>
      <c r="AC14" s="51"/>
      <c r="AD14" s="51"/>
      <c r="AE14" s="51"/>
      <c r="AF14" s="51"/>
      <c r="AG14" s="86"/>
      <c r="AH14" s="86"/>
      <c r="AI14" s="51"/>
      <c r="AJ14" s="51"/>
      <c r="AK14" s="86"/>
      <c r="AL14" s="86"/>
      <c r="AM14" s="86"/>
      <c r="AN14" s="86"/>
      <c r="AO14" s="86"/>
      <c r="AP14" s="86"/>
      <c r="AQ14" s="51"/>
      <c r="AR14" s="51"/>
      <c r="AS14" s="51"/>
      <c r="AT14" s="51"/>
      <c r="AU14" s="51"/>
      <c r="AV14" s="51"/>
      <c r="AW14" s="51"/>
      <c r="AX14" s="51"/>
      <c r="AY14" s="51"/>
      <c r="AZ14" s="51"/>
      <c r="BA14" s="51"/>
      <c r="BB14" s="51"/>
      <c r="BC14" s="51"/>
      <c r="BD14" s="51"/>
      <c r="BE14" s="51"/>
      <c r="BF14" s="51"/>
      <c r="BG14" s="51"/>
      <c r="BH14" s="51"/>
      <c r="BI14" s="51"/>
      <c r="BJ14" s="51"/>
      <c r="BK14" s="51"/>
      <c r="BL14" s="51"/>
    </row>
    <row r="15" spans="1:66" x14ac:dyDescent="0.25">
      <c r="A15" s="55" t="s">
        <v>49</v>
      </c>
      <c r="B15" s="56" t="s">
        <v>131</v>
      </c>
      <c r="C15" s="56"/>
      <c r="D15" s="56"/>
      <c r="E15" s="56"/>
      <c r="F15" s="56"/>
      <c r="G15" s="56"/>
      <c r="H15" s="56" t="s">
        <v>133</v>
      </c>
      <c r="I15" s="56"/>
      <c r="J15" s="56"/>
      <c r="K15" s="56" t="s">
        <v>66</v>
      </c>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t="s">
        <v>70</v>
      </c>
      <c r="AR15" s="56"/>
      <c r="AS15" s="56"/>
      <c r="AT15" s="56"/>
      <c r="AU15" s="56" t="s">
        <v>86</v>
      </c>
      <c r="AV15" s="56"/>
      <c r="AW15" s="56"/>
      <c r="AX15" s="56"/>
      <c r="AY15" s="56"/>
      <c r="AZ15" s="56"/>
      <c r="BA15" s="57" t="s">
        <v>67</v>
      </c>
      <c r="BB15" s="58"/>
      <c r="BC15" s="58"/>
      <c r="BD15" s="58"/>
      <c r="BE15" s="58"/>
      <c r="BF15" s="58"/>
      <c r="BG15" s="58"/>
      <c r="BH15" s="58"/>
      <c r="BI15" s="58"/>
      <c r="BJ15" s="58"/>
      <c r="BK15" s="59"/>
      <c r="BL15" s="60"/>
      <c r="BM15" s="61"/>
      <c r="BN15" s="62"/>
    </row>
    <row r="16" spans="1:66" x14ac:dyDescent="0.25">
      <c r="A16" s="63"/>
      <c r="B16" s="64"/>
      <c r="C16" s="64"/>
      <c r="D16" s="64"/>
      <c r="E16" s="64"/>
      <c r="F16" s="64"/>
      <c r="G16" s="64"/>
      <c r="H16" s="64" t="s">
        <v>134</v>
      </c>
      <c r="I16" s="64" t="s">
        <v>135</v>
      </c>
      <c r="J16" s="64"/>
      <c r="K16" s="64" t="s">
        <v>47</v>
      </c>
      <c r="L16" s="64"/>
      <c r="M16" s="64"/>
      <c r="N16" s="64"/>
      <c r="O16" s="64"/>
      <c r="P16" s="64"/>
      <c r="Q16" s="64"/>
      <c r="R16" s="64"/>
      <c r="S16" s="64"/>
      <c r="T16" s="64"/>
      <c r="U16" s="64"/>
      <c r="V16" s="64"/>
      <c r="W16" s="64"/>
      <c r="X16" s="64" t="s">
        <v>97</v>
      </c>
      <c r="Y16" s="64"/>
      <c r="Z16" s="64"/>
      <c r="AA16" s="64"/>
      <c r="AB16" s="64"/>
      <c r="AC16" s="64"/>
      <c r="AD16" s="64"/>
      <c r="AE16" s="64"/>
      <c r="AF16" s="64"/>
      <c r="AG16" s="64"/>
      <c r="AH16" s="64"/>
      <c r="AI16" s="64" t="s">
        <v>89</v>
      </c>
      <c r="AJ16" s="64"/>
      <c r="AK16" s="64"/>
      <c r="AL16" s="102" t="s">
        <v>48</v>
      </c>
      <c r="AM16" s="102"/>
      <c r="AN16" s="102"/>
      <c r="AO16" s="102"/>
      <c r="AP16" s="102"/>
      <c r="AQ16" s="64" t="s">
        <v>72</v>
      </c>
      <c r="AR16" s="64" t="s">
        <v>135</v>
      </c>
      <c r="AS16" s="64"/>
      <c r="AT16" s="64" t="s">
        <v>73</v>
      </c>
      <c r="AU16" s="64" t="s">
        <v>71</v>
      </c>
      <c r="AV16" s="64" t="s">
        <v>102</v>
      </c>
      <c r="AW16" s="64" t="s">
        <v>77</v>
      </c>
      <c r="AX16" s="64" t="s">
        <v>78</v>
      </c>
      <c r="AY16" s="64" t="s">
        <v>79</v>
      </c>
      <c r="AZ16" s="64" t="s">
        <v>81</v>
      </c>
      <c r="BA16" s="64" t="s">
        <v>80</v>
      </c>
      <c r="BB16" s="64" t="s">
        <v>81</v>
      </c>
      <c r="BC16" s="64" t="s">
        <v>1</v>
      </c>
      <c r="BD16" s="64" t="s">
        <v>54</v>
      </c>
      <c r="BE16" s="65" t="s">
        <v>57</v>
      </c>
      <c r="BF16" s="65"/>
      <c r="BG16" s="65"/>
      <c r="BH16" s="65" t="s">
        <v>111</v>
      </c>
      <c r="BI16" s="65"/>
      <c r="BJ16" s="64" t="s">
        <v>165</v>
      </c>
      <c r="BK16" s="64" t="s">
        <v>166</v>
      </c>
      <c r="BL16" s="65" t="s">
        <v>59</v>
      </c>
      <c r="BM16" s="65"/>
      <c r="BN16" s="66"/>
    </row>
    <row r="17" spans="1:66" x14ac:dyDescent="0.25">
      <c r="A17" s="63"/>
      <c r="B17" s="64"/>
      <c r="C17" s="64"/>
      <c r="D17" s="64"/>
      <c r="E17" s="64"/>
      <c r="F17" s="64"/>
      <c r="G17" s="64"/>
      <c r="H17" s="64"/>
      <c r="I17" s="67"/>
      <c r="J17" s="67"/>
      <c r="K17" s="64"/>
      <c r="L17" s="64"/>
      <c r="M17" s="64"/>
      <c r="N17" s="64"/>
      <c r="O17" s="64"/>
      <c r="P17" s="64"/>
      <c r="Q17" s="64"/>
      <c r="R17" s="64"/>
      <c r="S17" s="64"/>
      <c r="T17" s="64"/>
      <c r="U17" s="64"/>
      <c r="V17" s="64"/>
      <c r="W17" s="64"/>
      <c r="X17" s="64"/>
      <c r="Y17" s="64"/>
      <c r="Z17" s="64"/>
      <c r="AA17" s="64"/>
      <c r="AB17" s="64"/>
      <c r="AC17" s="64" t="s">
        <v>88</v>
      </c>
      <c r="AD17" s="64"/>
      <c r="AE17" s="64" t="s">
        <v>91</v>
      </c>
      <c r="AF17" s="64"/>
      <c r="AG17" s="64"/>
      <c r="AH17" s="64"/>
      <c r="AI17" s="64" t="s">
        <v>90</v>
      </c>
      <c r="AJ17" s="64"/>
      <c r="AK17" s="64"/>
      <c r="AL17" s="87"/>
      <c r="AM17" s="102" t="s">
        <v>98</v>
      </c>
      <c r="AN17" s="102"/>
      <c r="AO17" s="102"/>
      <c r="AP17" s="102"/>
      <c r="AQ17" s="64"/>
      <c r="AR17" s="64"/>
      <c r="AS17" s="64"/>
      <c r="AT17" s="64"/>
      <c r="AU17" s="64"/>
      <c r="AV17" s="64"/>
      <c r="AW17" s="64"/>
      <c r="AX17" s="64"/>
      <c r="AY17" s="64"/>
      <c r="AZ17" s="64"/>
      <c r="BA17" s="64"/>
      <c r="BB17" s="64"/>
      <c r="BC17" s="64"/>
      <c r="BD17" s="64"/>
      <c r="BE17" s="65"/>
      <c r="BF17" s="65"/>
      <c r="BG17" s="65"/>
      <c r="BH17" s="65"/>
      <c r="BI17" s="65"/>
      <c r="BJ17" s="64"/>
      <c r="BK17" s="64"/>
      <c r="BL17" s="64" t="s">
        <v>109</v>
      </c>
      <c r="BM17" s="64" t="s">
        <v>110</v>
      </c>
      <c r="BN17" s="66" t="s">
        <v>58</v>
      </c>
    </row>
    <row r="18" spans="1:66" ht="63.75" x14ac:dyDescent="0.25">
      <c r="A18" s="63"/>
      <c r="B18" s="67" t="s">
        <v>6</v>
      </c>
      <c r="C18" s="67" t="s">
        <v>7</v>
      </c>
      <c r="D18" s="67" t="s">
        <v>0</v>
      </c>
      <c r="E18" s="67" t="s">
        <v>1</v>
      </c>
      <c r="F18" s="67" t="s">
        <v>2</v>
      </c>
      <c r="G18" s="67" t="s">
        <v>8</v>
      </c>
      <c r="H18" s="64"/>
      <c r="I18" s="67" t="s">
        <v>136</v>
      </c>
      <c r="J18" s="67" t="s">
        <v>56</v>
      </c>
      <c r="K18" s="68" t="s">
        <v>107</v>
      </c>
      <c r="L18" s="67" t="s">
        <v>3</v>
      </c>
      <c r="M18" s="67" t="s">
        <v>18</v>
      </c>
      <c r="N18" s="67" t="s">
        <v>9</v>
      </c>
      <c r="O18" s="87" t="s">
        <v>45</v>
      </c>
      <c r="P18" s="67" t="s">
        <v>13</v>
      </c>
      <c r="Q18" s="67" t="s">
        <v>12</v>
      </c>
      <c r="R18" s="67" t="s">
        <v>11</v>
      </c>
      <c r="S18" s="67" t="s">
        <v>4</v>
      </c>
      <c r="T18" s="67" t="s">
        <v>69</v>
      </c>
      <c r="U18" s="67" t="s">
        <v>50</v>
      </c>
      <c r="V18" s="67" t="s">
        <v>51</v>
      </c>
      <c r="W18" s="67" t="s">
        <v>5</v>
      </c>
      <c r="X18" s="67" t="s">
        <v>1</v>
      </c>
      <c r="Y18" s="67" t="s">
        <v>100</v>
      </c>
      <c r="Z18" s="67" t="s">
        <v>9</v>
      </c>
      <c r="AA18" s="67" t="s">
        <v>13</v>
      </c>
      <c r="AB18" s="67" t="s">
        <v>10</v>
      </c>
      <c r="AC18" s="67" t="s">
        <v>12</v>
      </c>
      <c r="AD18" s="67" t="s">
        <v>11</v>
      </c>
      <c r="AE18" s="67" t="s">
        <v>14</v>
      </c>
      <c r="AF18" s="67" t="s">
        <v>15</v>
      </c>
      <c r="AG18" s="87" t="s">
        <v>16</v>
      </c>
      <c r="AH18" s="87" t="s">
        <v>17</v>
      </c>
      <c r="AI18" s="67" t="s">
        <v>96</v>
      </c>
      <c r="AJ18" s="67" t="s">
        <v>95</v>
      </c>
      <c r="AK18" s="87" t="s">
        <v>94</v>
      </c>
      <c r="AL18" s="87" t="s">
        <v>20</v>
      </c>
      <c r="AM18" s="87" t="s">
        <v>132</v>
      </c>
      <c r="AN18" s="87" t="s">
        <v>118</v>
      </c>
      <c r="AO18" s="87" t="s">
        <v>152</v>
      </c>
      <c r="AP18" s="87" t="s">
        <v>19</v>
      </c>
      <c r="AQ18" s="64"/>
      <c r="AR18" s="67" t="s">
        <v>55</v>
      </c>
      <c r="AS18" s="67" t="s">
        <v>56</v>
      </c>
      <c r="AT18" s="64"/>
      <c r="AU18" s="64"/>
      <c r="AV18" s="64"/>
      <c r="AW18" s="64"/>
      <c r="AX18" s="64"/>
      <c r="AY18" s="64"/>
      <c r="AZ18" s="64"/>
      <c r="BA18" s="64"/>
      <c r="BB18" s="64"/>
      <c r="BC18" s="64"/>
      <c r="BD18" s="64"/>
      <c r="BE18" s="69" t="s">
        <v>55</v>
      </c>
      <c r="BF18" s="69" t="s">
        <v>56</v>
      </c>
      <c r="BG18" s="67" t="s">
        <v>108</v>
      </c>
      <c r="BH18" s="67" t="s">
        <v>112</v>
      </c>
      <c r="BI18" s="67" t="s">
        <v>113</v>
      </c>
      <c r="BJ18" s="64"/>
      <c r="BK18" s="64"/>
      <c r="BL18" s="64"/>
      <c r="BM18" s="64"/>
      <c r="BN18" s="66"/>
    </row>
    <row r="19" spans="1:66" ht="13.5" thickBot="1" x14ac:dyDescent="0.3">
      <c r="A19" s="70"/>
      <c r="B19" s="71" t="s">
        <v>21</v>
      </c>
      <c r="C19" s="71" t="s">
        <v>22</v>
      </c>
      <c r="D19" s="72" t="s">
        <v>44</v>
      </c>
      <c r="E19" s="71" t="s">
        <v>23</v>
      </c>
      <c r="F19" s="71" t="s">
        <v>24</v>
      </c>
      <c r="G19" s="71" t="s">
        <v>25</v>
      </c>
      <c r="H19" s="71" t="s">
        <v>26</v>
      </c>
      <c r="I19" s="71" t="s">
        <v>27</v>
      </c>
      <c r="J19" s="71" t="s">
        <v>28</v>
      </c>
      <c r="K19" s="71" t="s">
        <v>29</v>
      </c>
      <c r="L19" s="73" t="s">
        <v>30</v>
      </c>
      <c r="M19" s="71" t="s">
        <v>31</v>
      </c>
      <c r="N19" s="71" t="s">
        <v>32</v>
      </c>
      <c r="O19" s="88" t="s">
        <v>33</v>
      </c>
      <c r="P19" s="71" t="s">
        <v>34</v>
      </c>
      <c r="Q19" s="71" t="s">
        <v>35</v>
      </c>
      <c r="R19" s="71" t="s">
        <v>36</v>
      </c>
      <c r="S19" s="71" t="s">
        <v>46</v>
      </c>
      <c r="T19" s="71" t="s">
        <v>37</v>
      </c>
      <c r="U19" s="71" t="s">
        <v>137</v>
      </c>
      <c r="V19" s="71" t="s">
        <v>38</v>
      </c>
      <c r="W19" s="74" t="s">
        <v>39</v>
      </c>
      <c r="X19" s="71" t="s">
        <v>40</v>
      </c>
      <c r="Y19" s="71" t="s">
        <v>138</v>
      </c>
      <c r="Z19" s="71" t="s">
        <v>41</v>
      </c>
      <c r="AA19" s="74" t="s">
        <v>42</v>
      </c>
      <c r="AB19" s="71" t="s">
        <v>52</v>
      </c>
      <c r="AC19" s="71" t="s">
        <v>43</v>
      </c>
      <c r="AD19" s="71" t="s">
        <v>139</v>
      </c>
      <c r="AE19" s="75" t="s">
        <v>92</v>
      </c>
      <c r="AF19" s="71" t="s">
        <v>53</v>
      </c>
      <c r="AG19" s="88" t="s">
        <v>93</v>
      </c>
      <c r="AH19" s="88" t="s">
        <v>140</v>
      </c>
      <c r="AI19" s="76" t="s">
        <v>141</v>
      </c>
      <c r="AJ19" s="76" t="s">
        <v>142</v>
      </c>
      <c r="AK19" s="88" t="s">
        <v>101</v>
      </c>
      <c r="AL19" s="88" t="s">
        <v>143</v>
      </c>
      <c r="AM19" s="88" t="s">
        <v>60</v>
      </c>
      <c r="AN19" s="88" t="s">
        <v>157</v>
      </c>
      <c r="AO19" s="88"/>
      <c r="AP19" s="88" t="s">
        <v>144</v>
      </c>
      <c r="AQ19" s="71" t="s">
        <v>61</v>
      </c>
      <c r="AR19" s="71" t="s">
        <v>62</v>
      </c>
      <c r="AS19" s="71" t="s">
        <v>63</v>
      </c>
      <c r="AT19" s="71" t="s">
        <v>64</v>
      </c>
      <c r="AU19" s="71" t="s">
        <v>68</v>
      </c>
      <c r="AV19" s="71" t="s">
        <v>74</v>
      </c>
      <c r="AW19" s="77" t="s">
        <v>75</v>
      </c>
      <c r="AX19" s="77" t="s">
        <v>76</v>
      </c>
      <c r="AY19" s="77" t="s">
        <v>145</v>
      </c>
      <c r="AZ19" s="77" t="s">
        <v>146</v>
      </c>
      <c r="BA19" s="77" t="s">
        <v>82</v>
      </c>
      <c r="BB19" s="77" t="s">
        <v>83</v>
      </c>
      <c r="BC19" s="77" t="s">
        <v>83</v>
      </c>
      <c r="BD19" s="77" t="s">
        <v>84</v>
      </c>
      <c r="BE19" s="77" t="s">
        <v>85</v>
      </c>
      <c r="BF19" s="77" t="s">
        <v>99</v>
      </c>
      <c r="BG19" s="77" t="s">
        <v>103</v>
      </c>
      <c r="BH19" s="77" t="s">
        <v>104</v>
      </c>
      <c r="BI19" s="77" t="s">
        <v>105</v>
      </c>
      <c r="BJ19" s="77" t="s">
        <v>106</v>
      </c>
      <c r="BK19" s="77" t="s">
        <v>147</v>
      </c>
      <c r="BL19" s="77" t="s">
        <v>148</v>
      </c>
      <c r="BM19" s="77" t="s">
        <v>149</v>
      </c>
      <c r="BN19" s="78" t="s">
        <v>150</v>
      </c>
    </row>
    <row r="20" spans="1:66" x14ac:dyDescent="0.25">
      <c r="A20" s="9">
        <v>1</v>
      </c>
      <c r="B20" s="10" t="s">
        <v>125</v>
      </c>
      <c r="C20" s="10" t="s">
        <v>119</v>
      </c>
      <c r="D20" s="10" t="s">
        <v>120</v>
      </c>
      <c r="E20" s="10" t="s">
        <v>164</v>
      </c>
      <c r="F20" s="52" t="s">
        <v>126</v>
      </c>
      <c r="G20" s="11">
        <v>13067</v>
      </c>
      <c r="H20" s="99"/>
      <c r="I20" s="99"/>
      <c r="J20" s="99"/>
      <c r="K20" s="12" t="s">
        <v>127</v>
      </c>
      <c r="L20" s="80" t="s">
        <v>121</v>
      </c>
      <c r="M20" s="10" t="s">
        <v>115</v>
      </c>
      <c r="N20" s="13">
        <v>44402</v>
      </c>
      <c r="O20" s="89">
        <v>39783.31</v>
      </c>
      <c r="P20" s="11">
        <v>13455</v>
      </c>
      <c r="Q20" s="93">
        <v>44402</v>
      </c>
      <c r="R20" s="93" t="s">
        <v>116</v>
      </c>
      <c r="S20" s="96">
        <v>101</v>
      </c>
      <c r="T20" s="96"/>
      <c r="U20" s="96"/>
      <c r="V20" s="96"/>
      <c r="W20" s="96" t="s">
        <v>151</v>
      </c>
      <c r="X20" s="96"/>
      <c r="Y20" s="16"/>
      <c r="Z20" s="14"/>
      <c r="AA20" s="17"/>
      <c r="AB20" s="16"/>
      <c r="AC20" s="14"/>
      <c r="AD20" s="14"/>
      <c r="AE20" s="16"/>
      <c r="AF20" s="15"/>
      <c r="AG20" s="18"/>
      <c r="AH20" s="19"/>
      <c r="AI20" s="15"/>
      <c r="AJ20" s="15"/>
      <c r="AK20" s="19"/>
      <c r="AL20" s="20">
        <f>$O$20-AH20+AG20+AK20</f>
        <v>39783.31</v>
      </c>
      <c r="AM20" s="20">
        <v>39783.31</v>
      </c>
      <c r="AN20" s="20"/>
      <c r="AO20" s="20"/>
      <c r="AP20" s="20">
        <f>AM20+AN20+AO20</f>
        <v>39783.31</v>
      </c>
      <c r="AQ20" s="15" t="s">
        <v>128</v>
      </c>
      <c r="AR20" s="15"/>
      <c r="AS20" s="15"/>
      <c r="AT20" s="10">
        <v>12861</v>
      </c>
      <c r="AU20" s="10" t="s">
        <v>129</v>
      </c>
      <c r="AV20" s="10">
        <v>13067</v>
      </c>
      <c r="AW20" s="21"/>
      <c r="AX20" s="21"/>
      <c r="AY20" s="21"/>
      <c r="AZ20" s="21"/>
      <c r="BA20" s="21"/>
      <c r="BB20" s="21"/>
      <c r="BC20" s="21"/>
      <c r="BD20" s="21"/>
      <c r="BE20" s="21"/>
      <c r="BF20" s="21"/>
      <c r="BG20" s="21"/>
      <c r="BH20" s="21"/>
      <c r="BI20" s="21"/>
      <c r="BJ20" s="21"/>
      <c r="BK20" s="21"/>
      <c r="BL20" s="21"/>
      <c r="BM20" s="21"/>
      <c r="BN20" s="21"/>
    </row>
    <row r="21" spans="1:66" ht="51" x14ac:dyDescent="0.25">
      <c r="A21" s="6"/>
      <c r="B21" s="5"/>
      <c r="C21" s="5"/>
      <c r="D21" s="5"/>
      <c r="E21" s="5"/>
      <c r="F21" s="53"/>
      <c r="G21" s="22"/>
      <c r="H21" s="100"/>
      <c r="I21" s="100"/>
      <c r="J21" s="100"/>
      <c r="K21" s="23"/>
      <c r="L21" s="81"/>
      <c r="M21" s="5"/>
      <c r="N21" s="24"/>
      <c r="O21" s="90"/>
      <c r="P21" s="22"/>
      <c r="Q21" s="94"/>
      <c r="R21" s="94"/>
      <c r="S21" s="97"/>
      <c r="T21" s="97"/>
      <c r="U21" s="97"/>
      <c r="V21" s="97"/>
      <c r="W21" s="97"/>
      <c r="X21" s="97"/>
      <c r="Y21" s="26" t="s">
        <v>123</v>
      </c>
      <c r="Z21" s="25">
        <v>44558</v>
      </c>
      <c r="AA21" s="27">
        <v>13255</v>
      </c>
      <c r="AB21" s="26" t="s">
        <v>122</v>
      </c>
      <c r="AC21" s="25">
        <v>44562</v>
      </c>
      <c r="AD21" s="25" t="s">
        <v>117</v>
      </c>
      <c r="AE21" s="26"/>
      <c r="AF21" s="7"/>
      <c r="AG21" s="28"/>
      <c r="AH21" s="29"/>
      <c r="AI21" s="25"/>
      <c r="AJ21" s="7"/>
      <c r="AK21" s="29"/>
      <c r="AL21" s="30">
        <f t="shared" ref="AL21:AL23" si="0">$O$20-AH21+AG21+AK21</f>
        <v>39783.31</v>
      </c>
      <c r="AM21" s="30">
        <v>39783.31</v>
      </c>
      <c r="AN21" s="30"/>
      <c r="AO21" s="30"/>
      <c r="AP21" s="20">
        <f t="shared" ref="AP21:AP23" si="1">AM21+AN21+AO21</f>
        <v>39783.31</v>
      </c>
      <c r="AQ21" s="7"/>
      <c r="AR21" s="7"/>
      <c r="AS21" s="7"/>
      <c r="AT21" s="5"/>
      <c r="AU21" s="5"/>
      <c r="AV21" s="5"/>
      <c r="AW21" s="8"/>
      <c r="AX21" s="8"/>
      <c r="AY21" s="8"/>
      <c r="AZ21" s="8"/>
      <c r="BA21" s="8"/>
      <c r="BB21" s="8"/>
      <c r="BC21" s="8"/>
      <c r="BD21" s="8"/>
      <c r="BE21" s="8"/>
      <c r="BF21" s="8"/>
      <c r="BG21" s="8"/>
      <c r="BH21" s="8"/>
      <c r="BI21" s="8"/>
      <c r="BJ21" s="8"/>
      <c r="BK21" s="8"/>
      <c r="BL21" s="8"/>
      <c r="BM21" s="8"/>
      <c r="BN21" s="8"/>
    </row>
    <row r="22" spans="1:66" ht="51" x14ac:dyDescent="0.25">
      <c r="A22" s="6"/>
      <c r="B22" s="5"/>
      <c r="C22" s="5"/>
      <c r="D22" s="5"/>
      <c r="E22" s="5"/>
      <c r="F22" s="53"/>
      <c r="G22" s="22"/>
      <c r="H22" s="100"/>
      <c r="I22" s="100"/>
      <c r="J22" s="100"/>
      <c r="K22" s="23"/>
      <c r="L22" s="81"/>
      <c r="M22" s="5"/>
      <c r="N22" s="24"/>
      <c r="O22" s="90"/>
      <c r="P22" s="22"/>
      <c r="Q22" s="94"/>
      <c r="R22" s="94"/>
      <c r="S22" s="97"/>
      <c r="T22" s="97"/>
      <c r="U22" s="97"/>
      <c r="V22" s="97"/>
      <c r="W22" s="97"/>
      <c r="X22" s="97"/>
      <c r="Y22" s="26" t="s">
        <v>124</v>
      </c>
      <c r="Z22" s="25">
        <v>44923</v>
      </c>
      <c r="AA22" s="27">
        <v>13446</v>
      </c>
      <c r="AB22" s="26" t="s">
        <v>130</v>
      </c>
      <c r="AC22" s="25">
        <v>44958</v>
      </c>
      <c r="AD22" s="25">
        <v>45291</v>
      </c>
      <c r="AE22" s="26"/>
      <c r="AF22" s="7"/>
      <c r="AG22" s="28"/>
      <c r="AH22" s="29"/>
      <c r="AI22" s="25">
        <v>44924</v>
      </c>
      <c r="AJ22" s="7">
        <v>14.65</v>
      </c>
      <c r="AK22" s="29">
        <v>9672.24</v>
      </c>
      <c r="AL22" s="30">
        <f t="shared" si="0"/>
        <v>49455.549999999996</v>
      </c>
      <c r="AM22" s="30"/>
      <c r="AN22" s="30">
        <v>75672.240000000005</v>
      </c>
      <c r="AO22" s="30"/>
      <c r="AP22" s="20">
        <f t="shared" si="1"/>
        <v>75672.240000000005</v>
      </c>
      <c r="AQ22" s="7"/>
      <c r="AR22" s="7"/>
      <c r="AS22" s="7"/>
      <c r="AT22" s="5"/>
      <c r="AU22" s="5"/>
      <c r="AV22" s="5"/>
      <c r="AW22" s="8"/>
      <c r="AX22" s="8"/>
      <c r="AY22" s="8"/>
      <c r="AZ22" s="8"/>
      <c r="BA22" s="8"/>
      <c r="BB22" s="8"/>
      <c r="BC22" s="8"/>
      <c r="BD22" s="8"/>
      <c r="BE22" s="8"/>
      <c r="BF22" s="8"/>
      <c r="BG22" s="8"/>
      <c r="BH22" s="8"/>
      <c r="BI22" s="8"/>
      <c r="BJ22" s="8"/>
      <c r="BK22" s="8"/>
      <c r="BL22" s="8"/>
      <c r="BM22" s="31"/>
      <c r="BN22" s="31"/>
    </row>
    <row r="23" spans="1:66" ht="51.75" thickBot="1" x14ac:dyDescent="0.3">
      <c r="A23" s="32"/>
      <c r="B23" s="33"/>
      <c r="C23" s="33"/>
      <c r="D23" s="33"/>
      <c r="E23" s="33"/>
      <c r="F23" s="54"/>
      <c r="G23" s="34"/>
      <c r="H23" s="101"/>
      <c r="I23" s="101"/>
      <c r="J23" s="101"/>
      <c r="K23" s="35"/>
      <c r="L23" s="82"/>
      <c r="M23" s="33"/>
      <c r="N23" s="36"/>
      <c r="O23" s="91"/>
      <c r="P23" s="34"/>
      <c r="Q23" s="95"/>
      <c r="R23" s="95"/>
      <c r="S23" s="98"/>
      <c r="T23" s="98"/>
      <c r="U23" s="98"/>
      <c r="V23" s="98"/>
      <c r="W23" s="98"/>
      <c r="X23" s="98"/>
      <c r="Y23" s="39" t="s">
        <v>153</v>
      </c>
      <c r="Z23" s="37">
        <v>45286</v>
      </c>
      <c r="AA23" s="40">
        <v>13683</v>
      </c>
      <c r="AB23" s="39" t="s">
        <v>154</v>
      </c>
      <c r="AC23" s="37">
        <v>45292</v>
      </c>
      <c r="AD23" s="37">
        <v>45657</v>
      </c>
      <c r="AE23" s="39"/>
      <c r="AF23" s="38"/>
      <c r="AG23" s="41"/>
      <c r="AH23" s="42"/>
      <c r="AI23" s="37"/>
      <c r="AJ23" s="38"/>
      <c r="AK23" s="42"/>
      <c r="AL23" s="43">
        <f t="shared" si="0"/>
        <v>39783.31</v>
      </c>
      <c r="AM23" s="43"/>
      <c r="AN23" s="43"/>
      <c r="AO23" s="43">
        <f>12612.04+12612.04+12612.04+12612.04</f>
        <v>50448.160000000003</v>
      </c>
      <c r="AP23" s="20">
        <f t="shared" si="1"/>
        <v>50448.160000000003</v>
      </c>
      <c r="AQ23" s="38"/>
      <c r="AR23" s="38"/>
      <c r="AS23" s="38"/>
      <c r="AT23" s="33"/>
      <c r="AU23" s="33"/>
      <c r="AV23" s="33"/>
      <c r="AW23" s="44"/>
      <c r="AX23" s="44"/>
      <c r="AY23" s="44"/>
      <c r="AZ23" s="44"/>
      <c r="BA23" s="44"/>
      <c r="BB23" s="44"/>
      <c r="BC23" s="44"/>
      <c r="BD23" s="44"/>
      <c r="BE23" s="44"/>
      <c r="BF23" s="44"/>
      <c r="BG23" s="44"/>
      <c r="BH23" s="44"/>
      <c r="BI23" s="44"/>
      <c r="BJ23" s="44"/>
      <c r="BK23" s="44"/>
      <c r="BL23" s="44"/>
      <c r="BM23" s="45"/>
      <c r="BN23" s="45"/>
    </row>
    <row r="24" spans="1:66" ht="15.75" customHeight="1" thickBot="1" x14ac:dyDescent="0.3">
      <c r="A24" s="46" t="s">
        <v>114</v>
      </c>
      <c r="B24" s="47"/>
      <c r="C24" s="47"/>
      <c r="D24" s="47"/>
      <c r="E24" s="47"/>
      <c r="F24" s="79"/>
      <c r="G24" s="49"/>
      <c r="H24" s="49"/>
      <c r="I24" s="49"/>
      <c r="J24" s="49"/>
      <c r="K24" s="49"/>
      <c r="L24" s="49"/>
      <c r="M24" s="49"/>
      <c r="N24" s="49"/>
      <c r="O24" s="48">
        <f>SUM(O20)</f>
        <v>39783.31</v>
      </c>
      <c r="P24" s="49"/>
      <c r="Q24" s="49"/>
      <c r="R24" s="49"/>
      <c r="S24" s="49"/>
      <c r="T24" s="49"/>
      <c r="U24" s="49"/>
      <c r="V24" s="49"/>
      <c r="W24" s="49"/>
      <c r="X24" s="49"/>
      <c r="Y24" s="49"/>
      <c r="Z24" s="49"/>
      <c r="AA24" s="49"/>
      <c r="AB24" s="49"/>
      <c r="AC24" s="49"/>
      <c r="AD24" s="49"/>
      <c r="AE24" s="49"/>
      <c r="AF24" s="49"/>
      <c r="AG24" s="48">
        <f>SUM(AG20:AG23)</f>
        <v>0</v>
      </c>
      <c r="AH24" s="48">
        <f>SUM(AH20:AH23)</f>
        <v>0</v>
      </c>
      <c r="AI24" s="49"/>
      <c r="AJ24" s="49"/>
      <c r="AK24" s="48">
        <f>SUM(AK20:AK23)</f>
        <v>9672.24</v>
      </c>
      <c r="AL24" s="48">
        <f>SUM(AL20:AL23)</f>
        <v>168805.47999999998</v>
      </c>
      <c r="AM24" s="48">
        <f>SUM(AM20:AM23)</f>
        <v>79566.62</v>
      </c>
      <c r="AN24" s="48">
        <f>SUM(AN20:AN23)</f>
        <v>75672.240000000005</v>
      </c>
      <c r="AO24" s="48">
        <f>SUM(AO20:AO23)</f>
        <v>50448.160000000003</v>
      </c>
      <c r="AP24" s="48">
        <f>SUM(AP20:AP23)</f>
        <v>205687.02</v>
      </c>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50"/>
    </row>
    <row r="26" spans="1:66" x14ac:dyDescent="0.25">
      <c r="A26" s="4" t="s">
        <v>161</v>
      </c>
    </row>
    <row r="27" spans="1:66" x14ac:dyDescent="0.25">
      <c r="A27" s="3" t="s">
        <v>162</v>
      </c>
    </row>
    <row r="28" spans="1:66" x14ac:dyDescent="0.25">
      <c r="A28" s="4" t="s">
        <v>163</v>
      </c>
    </row>
  </sheetData>
  <mergeCells count="67">
    <mergeCell ref="A24:F24"/>
    <mergeCell ref="Q20:Q23"/>
    <mergeCell ref="R20:R23"/>
    <mergeCell ref="S20:S23"/>
    <mergeCell ref="T20:T23"/>
    <mergeCell ref="H20:H23"/>
    <mergeCell ref="I20:I23"/>
    <mergeCell ref="J20:J23"/>
    <mergeCell ref="AX16:AX18"/>
    <mergeCell ref="K20:K23"/>
    <mergeCell ref="L20:L23"/>
    <mergeCell ref="M20:M23"/>
    <mergeCell ref="N20:N23"/>
    <mergeCell ref="O20:O23"/>
    <mergeCell ref="P20:P23"/>
    <mergeCell ref="U20:U23"/>
    <mergeCell ref="V20:V23"/>
    <mergeCell ref="W20:W23"/>
    <mergeCell ref="X20:X23"/>
    <mergeCell ref="AU20:AU23"/>
    <mergeCell ref="AV20:AV23"/>
    <mergeCell ref="AL16:AP16"/>
    <mergeCell ref="AI17:AK17"/>
    <mergeCell ref="AY16:AY18"/>
    <mergeCell ref="AZ16:AZ18"/>
    <mergeCell ref="BA16:BA18"/>
    <mergeCell ref="AW16:AW18"/>
    <mergeCell ref="AQ15:AT15"/>
    <mergeCell ref="AC17:AD17"/>
    <mergeCell ref="AE17:AH17"/>
    <mergeCell ref="AI16:AK16"/>
    <mergeCell ref="B20:B23"/>
    <mergeCell ref="C20:C23"/>
    <mergeCell ref="D20:D23"/>
    <mergeCell ref="E20:E23"/>
    <mergeCell ref="AT20:AT23"/>
    <mergeCell ref="F20:F23"/>
    <mergeCell ref="G20:G23"/>
    <mergeCell ref="BN17:BN18"/>
    <mergeCell ref="AU16:AU18"/>
    <mergeCell ref="BJ16:BJ18"/>
    <mergeCell ref="AV16:AV18"/>
    <mergeCell ref="BK16:BK18"/>
    <mergeCell ref="BL16:BN16"/>
    <mergeCell ref="BC16:BC18"/>
    <mergeCell ref="BD16:BD18"/>
    <mergeCell ref="A15:A19"/>
    <mergeCell ref="BE16:BG17"/>
    <mergeCell ref="BH16:BI17"/>
    <mergeCell ref="K15:AP15"/>
    <mergeCell ref="AU15:AZ15"/>
    <mergeCell ref="AQ16:AQ18"/>
    <mergeCell ref="BL17:BL18"/>
    <mergeCell ref="BM17:BM18"/>
    <mergeCell ref="B15:G17"/>
    <mergeCell ref="AT16:AT18"/>
    <mergeCell ref="K16:W17"/>
    <mergeCell ref="X17:AB17"/>
    <mergeCell ref="X16:AH16"/>
    <mergeCell ref="AM17:AP17"/>
    <mergeCell ref="AR16:AS17"/>
    <mergeCell ref="BB16:BB18"/>
    <mergeCell ref="H15:J15"/>
    <mergeCell ref="H16:H18"/>
    <mergeCell ref="I16:J16"/>
    <mergeCell ref="BA15:BK15"/>
    <mergeCell ref="A20:A23"/>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LICITAÇÕES MAI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2024-08-08T18:49:53Z</dcterms:modified>
</cp:coreProperties>
</file>