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gmrb\CGM Documentos\ANO 2024\PRESTAÇÃO DE CONTAS MENSAL 2024\"/>
    </mc:Choice>
  </mc:AlternateContent>
  <bookViews>
    <workbookView xWindow="-120" yWindow="-120" windowWidth="29040" windowHeight="15720" tabRatio="721"/>
  </bookViews>
  <sheets>
    <sheet name="COMDEC CONTRATAÇÕES SET 2024" sheetId="1" r:id="rId1"/>
  </sheets>
  <definedNames>
    <definedName name="_Hlk142322238" localSheetId="0">'COMDEC CONTRATAÇÕES SET 2024'!#REF!</definedName>
    <definedName name="_xlnm.Print_Area" localSheetId="0">'COMDEC CONTRATAÇÕES SET 2024'!$A$1:$BN$33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20" i="1" l="1"/>
  <c r="O31" i="1"/>
  <c r="AP29" i="1" l="1"/>
  <c r="AP30" i="1"/>
  <c r="AP28" i="1"/>
  <c r="AP26" i="1"/>
  <c r="AP27" i="1"/>
  <c r="AP25" i="1"/>
  <c r="AP24" i="1"/>
  <c r="AP22" i="1"/>
  <c r="AP21" i="1"/>
  <c r="AL30" i="1"/>
  <c r="AL28" i="1"/>
  <c r="AL29" i="1"/>
  <c r="AL26" i="1"/>
  <c r="AL27" i="1"/>
  <c r="AL25" i="1"/>
  <c r="AL24" i="1"/>
  <c r="AI31" i="1"/>
  <c r="AJ31" i="1"/>
  <c r="T31" i="1"/>
  <c r="U31" i="1"/>
  <c r="V31" i="1"/>
  <c r="X31" i="1"/>
  <c r="Y31" i="1"/>
  <c r="AB31" i="1"/>
  <c r="AE31" i="1"/>
  <c r="AF31" i="1"/>
  <c r="AG31" i="1"/>
  <c r="AH31" i="1"/>
  <c r="AK31" i="1"/>
  <c r="AM31" i="1"/>
  <c r="AN31" i="1"/>
  <c r="AL21" i="1"/>
  <c r="AL22" i="1"/>
  <c r="AL23" i="1"/>
  <c r="AL20" i="1"/>
  <c r="AL31" i="1" l="1"/>
  <c r="AO23" i="1"/>
  <c r="AO31" i="1" l="1"/>
  <c r="AP23" i="1"/>
  <c r="AP31" i="1" s="1"/>
</calcChain>
</file>

<file path=xl/sharedStrings.xml><?xml version="1.0" encoding="utf-8"?>
<sst xmlns="http://schemas.openxmlformats.org/spreadsheetml/2006/main" count="263" uniqueCount="209">
  <si>
    <t xml:space="preserve">Modalidade </t>
  </si>
  <si>
    <t>Tipo</t>
  </si>
  <si>
    <t>Objeto</t>
  </si>
  <si>
    <t>Parte Contratada</t>
  </si>
  <si>
    <t>Fonte de Recursos</t>
  </si>
  <si>
    <t>Elemento de Despesa</t>
  </si>
  <si>
    <t>Nº Processo Administrativo</t>
  </si>
  <si>
    <t>Nº da Licitação</t>
  </si>
  <si>
    <t>Nº DOE da publicação do Edital</t>
  </si>
  <si>
    <t>Data da assinatura</t>
  </si>
  <si>
    <t>Motivo da alteração</t>
  </si>
  <si>
    <t>Término da vigência</t>
  </si>
  <si>
    <t>Início da vigência</t>
  </si>
  <si>
    <t>Nº DOE da publicação do Extrato</t>
  </si>
  <si>
    <t>% de acréscimo</t>
  </si>
  <si>
    <t>% de supressão</t>
  </si>
  <si>
    <t>Valor do acréscimo</t>
  </si>
  <si>
    <t>Valor da supressão</t>
  </si>
  <si>
    <t>CNPJ/CPF da Parte Contratada</t>
  </si>
  <si>
    <t xml:space="preserve">Total Acumulado </t>
  </si>
  <si>
    <t>Valor do Contrato após alteração</t>
  </si>
  <si>
    <t>(a)</t>
  </si>
  <si>
    <t>(b)</t>
  </si>
  <si>
    <t>(d)</t>
  </si>
  <si>
    <t>(e)</t>
  </si>
  <si>
    <t>(f)</t>
  </si>
  <si>
    <t>(g)</t>
  </si>
  <si>
    <t>(h)</t>
  </si>
  <si>
    <t>(i)</t>
  </si>
  <si>
    <t>(j)</t>
  </si>
  <si>
    <t>(k)</t>
  </si>
  <si>
    <t>(l)</t>
  </si>
  <si>
    <t>(m)</t>
  </si>
  <si>
    <t>(n)</t>
  </si>
  <si>
    <t>(o)</t>
  </si>
  <si>
    <t>(p)</t>
  </si>
  <si>
    <t>(q)</t>
  </si>
  <si>
    <t>(s)</t>
  </si>
  <si>
    <t>(u)</t>
  </si>
  <si>
    <t>(v)</t>
  </si>
  <si>
    <t>(x)</t>
  </si>
  <si>
    <t>(z)</t>
  </si>
  <si>
    <t>(aa)</t>
  </si>
  <si>
    <t>(ac)</t>
  </si>
  <si>
    <t>(c )</t>
  </si>
  <si>
    <t>Valor contratado</t>
  </si>
  <si>
    <t>(r )</t>
  </si>
  <si>
    <t>Especificações do Contrato</t>
  </si>
  <si>
    <t xml:space="preserve">Execução Financeira </t>
  </si>
  <si>
    <t>Seq</t>
  </si>
  <si>
    <t>Parte Concedente</t>
  </si>
  <si>
    <t>Contrapartida</t>
  </si>
  <si>
    <t>(ab)</t>
  </si>
  <si>
    <t>(af)</t>
  </si>
  <si>
    <t>Forma de execução</t>
  </si>
  <si>
    <t>Início</t>
  </si>
  <si>
    <t>Término</t>
  </si>
  <si>
    <t>Prazo de execução</t>
  </si>
  <si>
    <t>Motivo</t>
  </si>
  <si>
    <t>Paralisações</t>
  </si>
  <si>
    <t>(am)</t>
  </si>
  <si>
    <t>(ap)</t>
  </si>
  <si>
    <t>(aq)</t>
  </si>
  <si>
    <t>(ar)</t>
  </si>
  <si>
    <t>(as)</t>
  </si>
  <si>
    <t xml:space="preserve"> DEMONSTRATIVO DE LICITAÇÕES, CONTRATOS  E OBRAS CONTRATADAS</t>
  </si>
  <si>
    <t>Contrato e Termo Aditivo</t>
  </si>
  <si>
    <t>Especificação de obras e serviços de engenharia</t>
  </si>
  <si>
    <t>(at)</t>
  </si>
  <si>
    <t>Nº do Convênio/Contrato</t>
  </si>
  <si>
    <t>Adesão a Registro de Preços</t>
  </si>
  <si>
    <t>Órgão Gerenciador</t>
  </si>
  <si>
    <t>Nº da Ata</t>
  </si>
  <si>
    <t>Nº do DOE de publicação da Ata</t>
  </si>
  <si>
    <t>(au)</t>
  </si>
  <si>
    <t>(av)</t>
  </si>
  <si>
    <t>(ax)</t>
  </si>
  <si>
    <t>Enquadramento</t>
  </si>
  <si>
    <t>Fundamentação Legal</t>
  </si>
  <si>
    <t>Nº do DOE de publicação da autorização</t>
  </si>
  <si>
    <t>Nº do DOE de publicação da ratificação</t>
  </si>
  <si>
    <t>Data do DOE</t>
  </si>
  <si>
    <t>(ba)</t>
  </si>
  <si>
    <t>(bb)</t>
  </si>
  <si>
    <t>(bd)</t>
  </si>
  <si>
    <t>(be)</t>
  </si>
  <si>
    <t>Dispensa ou Inexigibilidade de Licitação</t>
  </si>
  <si>
    <t>RESOLUÇÃO Nº 87, DE 28 DE NOVEMBRO DE 2013 - TRIBUNAL DE CONTAS DO ESTADO DO ACRE</t>
  </si>
  <si>
    <t>Art. 57 - LF nº 8.666/93</t>
  </si>
  <si>
    <t>Apostilamento</t>
  </si>
  <si>
    <t>Art. 65, § 8º - LF nº 8.666/93</t>
  </si>
  <si>
    <t>Art. 65, caput e §§ 1º a 6º - LF nº 8.666/93</t>
  </si>
  <si>
    <t>(ae)</t>
  </si>
  <si>
    <t>(ag)</t>
  </si>
  <si>
    <t>Valor do reajuste</t>
  </si>
  <si>
    <t>% de reajuste</t>
  </si>
  <si>
    <t>Data da concessão do reajuste</t>
  </si>
  <si>
    <t>Especificações de Termo Aditivo ou Termo de Apostilamento</t>
  </si>
  <si>
    <t>Valor da despesa com a contratação</t>
  </si>
  <si>
    <t>(bf)</t>
  </si>
  <si>
    <t xml:space="preserve">Nº do Termo </t>
  </si>
  <si>
    <t xml:space="preserve">(ak) </t>
  </si>
  <si>
    <t>Nº do DOE de publicação da adesão à Ata</t>
  </si>
  <si>
    <t>(bg)</t>
  </si>
  <si>
    <t>(bh)</t>
  </si>
  <si>
    <t>(bi)</t>
  </si>
  <si>
    <t>(bj)</t>
  </si>
  <si>
    <t>Nº Contrato formato TCE</t>
  </si>
  <si>
    <t>% de execução</t>
  </si>
  <si>
    <t>Data de Início</t>
  </si>
  <si>
    <t>Data de Reinício</t>
  </si>
  <si>
    <t>Medição</t>
  </si>
  <si>
    <t>Data da última medição</t>
  </si>
  <si>
    <t>Data do pagamento da última médição</t>
  </si>
  <si>
    <t>TOTAL</t>
  </si>
  <si>
    <t>17.337.136/0001-94</t>
  </si>
  <si>
    <t>31.12.2021</t>
  </si>
  <si>
    <t>31.12.2022</t>
  </si>
  <si>
    <t xml:space="preserve"> Executado no Exercício 2023</t>
  </si>
  <si>
    <t>081/2020</t>
  </si>
  <si>
    <t xml:space="preserve">PREGÃO PRESENCIAL PARA SRP </t>
  </si>
  <si>
    <t xml:space="preserve">W L OLIVEIRA  EIRELI </t>
  </si>
  <si>
    <t xml:space="preserve">a prorrogação do prazo de vigência contratual, no qual terra sua duração prorrogada por mais 12 (doze) meses, de 01 de janeiro a 31 de dezembro de 2022. </t>
  </si>
  <si>
    <t xml:space="preserve">1º TERMO </t>
  </si>
  <si>
    <t xml:space="preserve">2º TERMO </t>
  </si>
  <si>
    <t>002/23</t>
  </si>
  <si>
    <t>Contratação de pessoa jurídica para prestação de serviços de locação de veículos do tipo caminhonete, com condutor, para atender as necessidades  Coordenadoria Municipal da Defesa Civil em conformidade especificações contidas no Termo de Referência</t>
  </si>
  <si>
    <t>016/2021/ 01030016/2021</t>
  </si>
  <si>
    <t>181/2020</t>
  </si>
  <si>
    <t>Secretaria de Estado de Saúde  do Acre</t>
  </si>
  <si>
    <t>vigência contratual por mais 12 (doze) meses, de 01 de janeiro a 31 de dezembro de 2023reajuste contratual de 14,65% sobre o valor unitário mensal de cada item,</t>
  </si>
  <si>
    <t xml:space="preserve"> </t>
  </si>
  <si>
    <t>Executado até 2021 E  2022</t>
  </si>
  <si>
    <t>Registro de Preço</t>
  </si>
  <si>
    <t>Nº da Ata de Registro de Preço</t>
  </si>
  <si>
    <t>Vigência da Ata</t>
  </si>
  <si>
    <t xml:space="preserve">Início </t>
  </si>
  <si>
    <t>(t )</t>
  </si>
  <si>
    <t>(y )</t>
  </si>
  <si>
    <t>(ad)</t>
  </si>
  <si>
    <t xml:space="preserve">(ah) </t>
  </si>
  <si>
    <t xml:space="preserve">(ai) </t>
  </si>
  <si>
    <t xml:space="preserve">(aj) </t>
  </si>
  <si>
    <t>(al) = (n) - (ah) + (ag) + (ak)</t>
  </si>
  <si>
    <t>(ao) = (am) + (an)</t>
  </si>
  <si>
    <t>(ay)</t>
  </si>
  <si>
    <t>(az)</t>
  </si>
  <si>
    <t>(bk)</t>
  </si>
  <si>
    <t>(bl)</t>
  </si>
  <si>
    <t>(bm)</t>
  </si>
  <si>
    <t>(bn)</t>
  </si>
  <si>
    <t>33.90.39.00</t>
  </si>
  <si>
    <t>Executado no Exercício 2024</t>
  </si>
  <si>
    <t xml:space="preserve">3º TERMO </t>
  </si>
  <si>
    <t>a prorrogação do prazo de vigência contratual, no qual terra sua duração prorrogada por mais 12 (doze) meses, de 01 de janeiro a 31 de dezembro de 2024</t>
  </si>
  <si>
    <t>Manual de Referência - 10ª Edição</t>
  </si>
  <si>
    <t>PRESTAÇÃO DE CONTAS - EXERCÍCIO 2024</t>
  </si>
  <si>
    <t>001/2024</t>
  </si>
  <si>
    <t xml:space="preserve">DISPENSA DE LICITAÇÃO EMERGENCIAL N° 001/2024 </t>
  </si>
  <si>
    <t>O critério de julgamento será o de MENOR PREÇO, POR LOTE</t>
  </si>
  <si>
    <t xml:space="preserve">Empresa L &amp; G ALIMENTOS DO BRASIL LTDA (ATACALE), </t>
  </si>
  <si>
    <t>26.554.435/0005-03</t>
  </si>
  <si>
    <t>Aquisição de Materiais de Consumo diversos, para atender as necessidades das pessoas em situação de vulnerabilidade social, ocasionada pelas enxurradas e cheia de RIO BRANCO ACRE, SOB A COORDENAÇÃO MUNICIAL DE DESEFA CIVIL – COMDEC conforme reconhecimento do Ministério da integração  e do desenvolvimento Regional  PROCESSO S2Id n 120040120240226-01 TRANSFERENCIA OBRIGATÓRIO,PORTARIA Nº 773/2024 e nº 728/2024 , por intermédio da Secretaria Municipal da Casa Civil de acordo com Decreto nº 256/2024 que declara a existência de anormalidade, caracterizada como “SITUAÇÃO DE EMERGÊNCIA” nas áreas do Município de Rio Branco afetadas pela ocorrência de inundação. Aquisição de material de consumo (Cesta Básica Ensacada), para atender as necessidades das pessoas em situação de vulnerabilidade social, ocasionada pelas enxurradas e cheia do  Rio Acre, sob direção da Coordenadoria Municipal de Defesa Civil – COMDEC, no município de Rio Branco/AC,</t>
  </si>
  <si>
    <t xml:space="preserve">Aquisição de material de consumo (Kit limpeza), para atender as necessidades das pessoas em situação de vulnerabilidade social, ocasionada pelas enxurradas e cheia do  Rio Acre, sob direção da Coordenadoria Municipal de Defesa Civil – COMDEC, no município de Rio Branco/AC, conforme reconhecimento do Ministério da Integração e do Desenvolvimento Regional, Processo S2iD n° 120040120240226-01, Transferência Obrigatória, conforme Portaria n° 773/2024 e Transferência Obrigatória, conforme Portaria n° 728/2024. </t>
  </si>
  <si>
    <t>A. A SOUZA LTDA</t>
  </si>
  <si>
    <t>33.873.300/0001-34</t>
  </si>
  <si>
    <t xml:space="preserve">Aquisição de material de consumo (Kit higiene), para atender as necessidades das pessoas em situação de vulnerabilidade social, ocasionada pelas enxurradas e cheia do  Rio Acre, sob direção da Coordenadoria Municipal de Defesa Civil – COMDEC, no município de Rio Branco/AC, conforme reconhecimento do Ministério da Integração e do Desenvolvimento Regional, Processo S2iD n° 120040120240226-01, Transferência Obrigatória, conforme Portaria n° 773/2024 e Transferência Obrigatória, conforme Portaria n° 728/2024. </t>
  </si>
  <si>
    <t>CONSTRUMED COMÉRCIO E SERVIÇOS EIRELI</t>
  </si>
  <si>
    <t>10.940.181/0001-90</t>
  </si>
  <si>
    <t>Aquisição de material de consumo (Kit dormitório), para atender as necessidades das pessoas em situação de vulnerabilidade social, ocasionada pelas enxurradas e cheia do  Rio Acre, sob direção da Coordenadoria Municipal de Defesa Civil – COMDEC, no município de Rio Branco/AC, conforme reconhecimento do Ministério da Integração e do Desenvolvimento Regional, Processo S2iD n° 120040120240226-01, Transferência Obrigatória, conforme Portaria n° 773/2024 e Transferência Obrigatória, conforme Portaria n° 728/2024</t>
  </si>
  <si>
    <t>Aquisição de material de consumo (Combustíveis), para atender as necessidades das pessoas em situação de vulnerabilidade social, ocasionada pelas enxurradas e cheia do Rio Acre, sob direção da Coordenadoria Municipal de Defesa Civil — COMDEC, no município de Rio Branco/AC, conforme reconhecimento do Ministério da Integração e do Desenvolvimento Regional, Processo S2iD n o 120040120240226-01, Transferência Obrigatória, conforme Portaria n o 773/2024 e Transferência Obrigatória, conforme Portaria n o 728/2024.</t>
  </si>
  <si>
    <t>NOSSO POSTO LTDA</t>
  </si>
  <si>
    <t>08.065.008/000148</t>
  </si>
  <si>
    <t>13.733 - 14.03.24fl.250 a 258 /  dou. Nº 55/20.003.2024 - 1677-1069 fl 640 e 641</t>
  </si>
  <si>
    <t>com fulcro no art. 75, inciso VIII da Lei Federal n° 14.133/2021, combinado com o Decreto Municipal nº 400/202</t>
  </si>
  <si>
    <t>13.772-10.05.24</t>
  </si>
  <si>
    <t xml:space="preserve">SGP IND.ECOM.COLCHOARIA LTDA </t>
  </si>
  <si>
    <t>11377867/000187</t>
  </si>
  <si>
    <t>CT 007/2024 - 4636/24.01030010/2024</t>
  </si>
  <si>
    <t>33.90.32.000</t>
  </si>
  <si>
    <t>CT 008/2024 - 4634/2024 . 010300009/2024</t>
  </si>
  <si>
    <t>010/2024 - 4644/2401030011/24</t>
  </si>
  <si>
    <t>CT 006/2024 - 4679/24 - 01030013/24</t>
  </si>
  <si>
    <t>CT 009/2024 - 4680/24.01030014/2024</t>
  </si>
  <si>
    <t>CT 11/2024 - 4648 -01030012/2024</t>
  </si>
  <si>
    <t>13.778 FL. 72-72 - 20.05/2024</t>
  </si>
  <si>
    <t>005/2024</t>
  </si>
  <si>
    <t>020/2023</t>
  </si>
  <si>
    <t>070/2023</t>
  </si>
  <si>
    <t xml:space="preserve">PREGÃO PRESENCIAL SRP Nº 070/2023 </t>
  </si>
  <si>
    <t xml:space="preserve">menor Preço por  ITEM </t>
  </si>
  <si>
    <t xml:space="preserve">Contrato a contratação de empresa especializada no fornecimento de refeição pronta tipo marmitex, para atender as necessidades Coordenadoria Municipal de Defesa por intermédio da Secretaria Municipal da Casa Civil de acordo com as quantidades </t>
  </si>
  <si>
    <t xml:space="preserve">– DOE 13.606 em  30/08/2023 fls. 06 </t>
  </si>
  <si>
    <t xml:space="preserve">: nº 012/2024 – 07/05/2024- 4718/2024 /01030015/2024 </t>
  </si>
  <si>
    <t>FLORESTA EMPREENDIMENTOS EIRELI</t>
  </si>
  <si>
    <t>17.489.291/0001-26</t>
  </si>
  <si>
    <t xml:space="preserve"> 13.787 – 03/06/2024</t>
  </si>
  <si>
    <t>33.90.30.00</t>
  </si>
  <si>
    <t>Departamento de Estradas e Rodagem, Infraestrutura Hidroviária e Aeroportuária do Acre – DERACRE</t>
  </si>
  <si>
    <t>PODER EXECUTIVO MUNICIPAL</t>
  </si>
  <si>
    <t>Em andamento no exercício de referência</t>
  </si>
  <si>
    <t>Concluída no exercício de referência</t>
  </si>
  <si>
    <t>(an)</t>
  </si>
  <si>
    <t>Data da emissão: 30.09.2024</t>
  </si>
  <si>
    <t>Nome do responsável pela elaboração: FRANCISCO JOCIEL MARQUES DA SILVA</t>
  </si>
  <si>
    <t>IDENTIFICAÇÃO DO ÓRGÃO/ENTIDADE/FUNDO: COMISSÃO MUNICIPAL DA DEFESA CIVIL - COMDEC</t>
  </si>
  <si>
    <t>REALIZADO ATÉ O MÊS/ANO (ACUMULADO): JANEIRO A SETEMBRO/2024</t>
  </si>
  <si>
    <t xml:space="preserve">Menor Preço ITEM </t>
  </si>
  <si>
    <t>Nome do titular do Órgão/Entidade/Fundo (no exercício do cargo): JOSÉ GLACIO MARQUES DE SOUZA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</si>
</sst>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R$&quot;\ * #,##0.00_-;\-&quot;R$&quot;\ * #,##0.00_-;_-&quot;R$&quot;\ * &quot;-&quot;??_-;_-@_-"/>
    <numFmt numFmtId="164" formatCode="&quot;R$&quot;\ #,##0.00"/>
  </numFmts>
  <fonts count="8" x14ac:knownFonts="1">
    <font>
      <sz val="11"/>
      <color theme="1"/>
      <name val="Calibri"/>
      <family val="2"/>
      <scheme val="minor"/>
    </font>
    <font>
      <sz val="10"/>
      <color theme="1"/>
      <name val="Arial"/>
      <family val="2"/>
    </font>
    <font>
      <b/>
      <sz val="10"/>
      <color theme="1"/>
      <name val="Arial"/>
      <family val="2"/>
    </font>
    <font>
      <sz val="11"/>
      <color theme="1"/>
      <name val="Calibri"/>
      <family val="2"/>
      <scheme val="minor"/>
    </font>
    <font>
      <b/>
      <sz val="10"/>
      <name val="Arial"/>
      <family val="2"/>
    </font>
    <font>
      <sz val="10"/>
      <name val="Arial"/>
      <family val="2"/>
    </font>
    <font>
      <sz val="11"/>
      <color theme="1"/>
      <name val="Arial"/>
      <family val="2"/>
    </font>
    <font>
      <b/>
      <sz val="11"/>
      <color theme="1"/>
      <name val="Arial"/>
      <family val="2"/>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s>
  <cellStyleXfs count="2">
    <xf numFmtId="0" fontId="0" fillId="0" borderId="0"/>
    <xf numFmtId="44" fontId="3" fillId="0" borderId="0" applyFont="0" applyFill="0" applyBorder="0" applyAlignment="0" applyProtection="0"/>
  </cellStyleXfs>
  <cellXfs count="106">
    <xf numFmtId="0" fontId="0" fillId="0" borderId="0" xfId="0"/>
    <xf numFmtId="0" fontId="5" fillId="0" borderId="1" xfId="0" applyFont="1" applyFill="1" applyBorder="1" applyAlignment="1">
      <alignment horizontal="center" vertical="center" wrapText="1"/>
    </xf>
    <xf numFmtId="3" fontId="5" fillId="0" borderId="6" xfId="0" applyNumberFormat="1" applyFont="1" applyFill="1" applyBorder="1" applyAlignment="1">
      <alignment horizontal="center" vertical="center"/>
    </xf>
    <xf numFmtId="14" fontId="1" fillId="0" borderId="6"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6" xfId="0" applyFont="1" applyFill="1" applyBorder="1" applyAlignment="1">
      <alignment horizontal="left" vertical="center" wrapText="1"/>
    </xf>
    <xf numFmtId="3" fontId="1" fillId="0" borderId="6"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44" fontId="1" fillId="0" borderId="6" xfId="1" applyFont="1" applyFill="1" applyBorder="1" applyAlignment="1">
      <alignment horizontal="center" vertical="center" wrapText="1"/>
    </xf>
    <xf numFmtId="0" fontId="1" fillId="0" borderId="6" xfId="0" applyFont="1" applyFill="1" applyBorder="1" applyAlignment="1">
      <alignment horizontal="center" vertical="center"/>
    </xf>
    <xf numFmtId="49" fontId="1" fillId="0" borderId="6"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xf>
    <xf numFmtId="44" fontId="5" fillId="0" borderId="1" xfId="1" applyFont="1" applyFill="1" applyBorder="1" applyAlignment="1">
      <alignment horizontal="center" vertical="center" wrapText="1"/>
    </xf>
    <xf numFmtId="0" fontId="1" fillId="0" borderId="1" xfId="0" applyFont="1" applyFill="1" applyBorder="1" applyAlignment="1">
      <alignment horizontal="center" vertical="center" wrapText="1"/>
    </xf>
    <xf numFmtId="3" fontId="5" fillId="0" borderId="1" xfId="0" applyNumberFormat="1" applyFont="1" applyFill="1" applyBorder="1" applyAlignment="1">
      <alignment horizontal="center" vertical="center"/>
    </xf>
    <xf numFmtId="0" fontId="1" fillId="0" borderId="1" xfId="0" applyFont="1" applyFill="1" applyBorder="1" applyAlignment="1">
      <alignment horizontal="left" vertical="center" wrapText="1"/>
    </xf>
    <xf numFmtId="3"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44" fontId="1" fillId="0" borderId="1" xfId="1" applyFont="1" applyFill="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1" fillId="0" borderId="12" xfId="0" applyNumberFormat="1" applyFont="1" applyFill="1" applyBorder="1" applyAlignment="1">
      <alignment horizontal="center" vertical="center" wrapText="1"/>
    </xf>
    <xf numFmtId="0" fontId="1" fillId="0" borderId="12" xfId="0" applyFont="1" applyFill="1" applyBorder="1" applyAlignment="1">
      <alignment horizontal="center" vertical="center" wrapText="1"/>
    </xf>
    <xf numFmtId="3" fontId="1" fillId="0" borderId="12" xfId="0" applyNumberFormat="1" applyFont="1" applyFill="1" applyBorder="1" applyAlignment="1">
      <alignment horizontal="center" vertical="center" wrapText="1"/>
    </xf>
    <xf numFmtId="44" fontId="1" fillId="0" borderId="12" xfId="1" applyFont="1" applyFill="1" applyBorder="1" applyAlignment="1">
      <alignment horizontal="center" vertical="center" wrapText="1"/>
    </xf>
    <xf numFmtId="44" fontId="5" fillId="0" borderId="12" xfId="1" applyFont="1" applyFill="1" applyBorder="1" applyAlignment="1">
      <alignment horizontal="center" vertical="center" wrapText="1"/>
    </xf>
    <xf numFmtId="0" fontId="5" fillId="0" borderId="12" xfId="0" applyFont="1" applyFill="1" applyBorder="1" applyAlignment="1">
      <alignment horizontal="center" vertical="center" wrapText="1"/>
    </xf>
    <xf numFmtId="0" fontId="1" fillId="0" borderId="12" xfId="0" applyFont="1" applyFill="1" applyBorder="1" applyAlignment="1">
      <alignment horizontal="center" vertical="center"/>
    </xf>
    <xf numFmtId="0" fontId="2" fillId="0" borderId="15" xfId="0" applyFont="1" applyBorder="1" applyAlignment="1">
      <alignment horizontal="center" vertical="center" wrapText="1"/>
    </xf>
    <xf numFmtId="49" fontId="2" fillId="0" borderId="15" xfId="0" applyNumberFormat="1" applyFont="1" applyBorder="1" applyAlignment="1">
      <alignment horizontal="center" vertical="center" wrapText="1"/>
    </xf>
    <xf numFmtId="0" fontId="4" fillId="2" borderId="15" xfId="0" applyFont="1" applyFill="1" applyBorder="1" applyAlignment="1">
      <alignment horizontal="center" vertical="center" wrapText="1"/>
    </xf>
    <xf numFmtId="4" fontId="4" fillId="2" borderId="15" xfId="0" applyNumberFormat="1" applyFont="1" applyFill="1" applyBorder="1" applyAlignment="1">
      <alignment horizontal="center" vertical="center" wrapText="1"/>
    </xf>
    <xf numFmtId="3" fontId="4" fillId="2" borderId="15" xfId="0" applyNumberFormat="1" applyFont="1" applyFill="1" applyBorder="1" applyAlignment="1">
      <alignment horizontal="center" vertical="center" wrapText="1"/>
    </xf>
    <xf numFmtId="10" fontId="4" fillId="2" borderId="15" xfId="0" applyNumberFormat="1" applyFont="1" applyFill="1" applyBorder="1" applyAlignment="1">
      <alignment horizontal="center" vertical="center" wrapText="1"/>
    </xf>
    <xf numFmtId="0" fontId="4" fillId="0" borderId="15" xfId="0" applyFont="1" applyFill="1" applyBorder="1" applyAlignment="1">
      <alignment horizontal="center" vertical="center" wrapText="1"/>
    </xf>
    <xf numFmtId="164" fontId="4" fillId="0" borderId="15" xfId="0" applyNumberFormat="1" applyFont="1" applyFill="1" applyBorder="1" applyAlignment="1">
      <alignment horizontal="center" vertical="center" wrapText="1"/>
    </xf>
    <xf numFmtId="164" fontId="4" fillId="2" borderId="15" xfId="0" applyNumberFormat="1" applyFont="1" applyFill="1" applyBorder="1" applyAlignment="1">
      <alignment horizontal="center" vertical="center" wrapText="1"/>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14" xfId="0" applyFont="1" applyBorder="1" applyAlignment="1">
      <alignment horizontal="center" vertical="center"/>
    </xf>
    <xf numFmtId="0" fontId="1" fillId="0" borderId="1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2" xfId="0" applyFont="1" applyFill="1" applyBorder="1" applyAlignment="1">
      <alignment horizontal="center" vertical="center"/>
    </xf>
    <xf numFmtId="0" fontId="1" fillId="0" borderId="1" xfId="0" applyFont="1" applyFill="1" applyBorder="1" applyAlignment="1">
      <alignment horizontal="center" vertical="center"/>
    </xf>
    <xf numFmtId="3" fontId="5" fillId="0" borderId="12" xfId="0" applyNumberFormat="1" applyFont="1" applyFill="1" applyBorder="1" applyAlignment="1">
      <alignment horizontal="center" vertical="center"/>
    </xf>
    <xf numFmtId="3" fontId="5" fillId="0" borderId="1" xfId="0" applyNumberFormat="1" applyFont="1" applyFill="1" applyBorder="1" applyAlignment="1">
      <alignment horizontal="center" vertical="center"/>
    </xf>
    <xf numFmtId="0" fontId="1" fillId="0" borderId="12" xfId="0" applyFont="1" applyFill="1" applyBorder="1" applyAlignment="1">
      <alignment horizontal="left" vertical="center" wrapText="1"/>
    </xf>
    <xf numFmtId="0" fontId="1" fillId="0" borderId="1" xfId="0" applyFont="1" applyFill="1" applyBorder="1" applyAlignment="1">
      <alignment horizontal="left" vertical="center" wrapText="1"/>
    </xf>
    <xf numFmtId="3" fontId="1" fillId="0" borderId="12"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49" fontId="1" fillId="0" borderId="12"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4" fontId="1" fillId="0" borderId="12"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44" fontId="1" fillId="0" borderId="12" xfId="1" applyFont="1" applyFill="1" applyBorder="1" applyAlignment="1">
      <alignment horizontal="center" vertical="center" wrapText="1"/>
    </xf>
    <xf numFmtId="44" fontId="1" fillId="0" borderId="1" xfId="1" applyFont="1" applyFill="1" applyBorder="1" applyAlignment="1">
      <alignment horizontal="center" vertical="center" wrapText="1"/>
    </xf>
    <xf numFmtId="0" fontId="1" fillId="0" borderId="0" xfId="0" applyFont="1" applyAlignment="1">
      <alignment vertical="center"/>
    </xf>
    <xf numFmtId="0" fontId="1" fillId="0" borderId="0" xfId="0" applyFont="1" applyFill="1" applyAlignment="1">
      <alignment vertical="center"/>
    </xf>
    <xf numFmtId="0" fontId="1" fillId="0" borderId="0" xfId="0" applyFont="1" applyAlignment="1">
      <alignment horizontal="left" vertical="center"/>
    </xf>
    <xf numFmtId="0" fontId="2" fillId="0" borderId="0" xfId="0" applyFont="1" applyAlignment="1">
      <alignment vertical="center"/>
    </xf>
    <xf numFmtId="0" fontId="2" fillId="0" borderId="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 xfId="0" applyFont="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vertical="center"/>
    </xf>
    <xf numFmtId="44" fontId="2" fillId="0" borderId="10" xfId="1" applyFont="1" applyFill="1" applyBorder="1" applyAlignment="1">
      <alignment vertical="center"/>
    </xf>
    <xf numFmtId="0" fontId="2" fillId="0" borderId="11" xfId="0" applyFont="1" applyFill="1" applyBorder="1" applyAlignment="1">
      <alignment vertical="center"/>
    </xf>
    <xf numFmtId="0" fontId="6" fillId="0" borderId="0" xfId="0" applyFont="1" applyAlignment="1">
      <alignment horizontal="left" vertical="center"/>
    </xf>
    <xf numFmtId="0" fontId="6" fillId="0" borderId="0" xfId="0" applyFont="1" applyFill="1" applyAlignment="1">
      <alignment horizontal="left" vertical="center"/>
    </xf>
    <xf numFmtId="0" fontId="7" fillId="0" borderId="0" xfId="0" applyFont="1" applyAlignment="1">
      <alignment horizontal="left" vertical="center"/>
    </xf>
    <xf numFmtId="0" fontId="7" fillId="0" borderId="0" xfId="0" applyFont="1" applyBorder="1" applyAlignment="1">
      <alignment horizontal="left" vertical="center"/>
    </xf>
    <xf numFmtId="0" fontId="2" fillId="0" borderId="10" xfId="0" applyFont="1" applyFill="1" applyBorder="1" applyAlignment="1">
      <alignment horizontal="left" vertical="center"/>
    </xf>
    <xf numFmtId="0" fontId="1" fillId="0" borderId="25" xfId="0" applyFont="1" applyFill="1" applyBorder="1" applyAlignment="1">
      <alignment horizontal="center" vertical="center" wrapText="1"/>
    </xf>
    <xf numFmtId="0" fontId="1" fillId="0" borderId="26" xfId="0" applyFont="1" applyFill="1" applyBorder="1" applyAlignment="1">
      <alignment horizontal="center" vertical="center" wrapText="1"/>
    </xf>
    <xf numFmtId="44" fontId="6" fillId="0" borderId="0" xfId="1" applyFont="1" applyFill="1" applyAlignment="1">
      <alignment horizontal="left" vertical="center"/>
    </xf>
    <xf numFmtId="44" fontId="6" fillId="0" borderId="0" xfId="1" applyFont="1" applyAlignment="1">
      <alignment horizontal="left" vertical="center"/>
    </xf>
    <xf numFmtId="44" fontId="7" fillId="0" borderId="0" xfId="1" applyFont="1" applyAlignment="1">
      <alignment horizontal="left" vertical="center"/>
    </xf>
    <xf numFmtId="44" fontId="7" fillId="0" borderId="0" xfId="1" applyFont="1" applyBorder="1" applyAlignment="1">
      <alignment horizontal="left" vertical="center"/>
    </xf>
    <xf numFmtId="44" fontId="2" fillId="0" borderId="1" xfId="1" applyFont="1" applyBorder="1" applyAlignment="1">
      <alignment horizontal="center" vertical="center" wrapText="1"/>
    </xf>
    <xf numFmtId="44" fontId="2" fillId="0" borderId="1" xfId="1" applyFont="1" applyBorder="1" applyAlignment="1">
      <alignment horizontal="center" vertical="center" wrapText="1"/>
    </xf>
    <xf numFmtId="44" fontId="2" fillId="0" borderId="1" xfId="1" applyFont="1" applyFill="1" applyBorder="1" applyAlignment="1">
      <alignment horizontal="center" vertical="center" wrapText="1"/>
    </xf>
    <xf numFmtId="44" fontId="4" fillId="0" borderId="15" xfId="1" applyFont="1" applyFill="1" applyBorder="1" applyAlignment="1">
      <alignment horizontal="center" vertical="center" wrapText="1"/>
    </xf>
    <xf numFmtId="44" fontId="4" fillId="2" borderId="15" xfId="1" applyFont="1" applyFill="1" applyBorder="1" applyAlignment="1">
      <alignment horizontal="center" vertical="center" wrapText="1"/>
    </xf>
    <xf numFmtId="44" fontId="1" fillId="0" borderId="0" xfId="1" applyFont="1" applyFill="1" applyAlignment="1">
      <alignment vertical="center"/>
    </xf>
    <xf numFmtId="44" fontId="1" fillId="0" borderId="0" xfId="1" applyFont="1" applyAlignment="1">
      <alignment vertical="center"/>
    </xf>
  </cellXfs>
  <cellStyles count="2">
    <cellStyle name="Mo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981075</xdr:colOff>
      <xdr:row>0</xdr:row>
      <xdr:rowOff>85725</xdr:rowOff>
    </xdr:from>
    <xdr:to>
      <xdr:col>11</xdr:col>
      <xdr:colOff>981075</xdr:colOff>
      <xdr:row>3</xdr:row>
      <xdr:rowOff>7144</xdr:rowOff>
    </xdr:to>
    <xdr:pic>
      <xdr:nvPicPr>
        <xdr:cNvPr id="2" name="Imagem 1" descr="pmrb_evandr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886575" y="85725"/>
          <a:ext cx="0" cy="457200"/>
        </a:xfrm>
        <a:prstGeom prst="rect">
          <a:avLst/>
        </a:prstGeom>
        <a:noFill/>
        <a:ln w="9525">
          <a:noFill/>
          <a:miter lim="800000"/>
          <a:headEnd/>
          <a:tailEnd/>
        </a:ln>
      </xdr:spPr>
    </xdr:pic>
    <xdr:clientData/>
  </xdr:twoCellAnchor>
  <xdr:twoCellAnchor editAs="oneCell">
    <xdr:from>
      <xdr:col>1</xdr:col>
      <xdr:colOff>168387</xdr:colOff>
      <xdr:row>0</xdr:row>
      <xdr:rowOff>30614</xdr:rowOff>
    </xdr:from>
    <xdr:to>
      <xdr:col>1</xdr:col>
      <xdr:colOff>751794</xdr:colOff>
      <xdr:row>3</xdr:row>
      <xdr:rowOff>66333</xdr:rowOff>
    </xdr:to>
    <xdr:pic>
      <xdr:nvPicPr>
        <xdr:cNvPr id="3" name="Imagem 2" descr="pmrb_evandro">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a:stretch>
          <a:fillRect/>
        </a:stretch>
      </xdr:blipFill>
      <xdr:spPr bwMode="auto">
        <a:xfrm>
          <a:off x="620825" y="30614"/>
          <a:ext cx="583407" cy="5715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35"/>
  <sheetViews>
    <sheetView tabSelected="1" zoomScale="80" zoomScaleNormal="80" zoomScaleSheetLayoutView="80" workbookViewId="0">
      <selection activeCell="AP21" sqref="AP21"/>
    </sheetView>
  </sheetViews>
  <sheetFormatPr defaultRowHeight="12.75" x14ac:dyDescent="0.25"/>
  <cols>
    <col min="1" max="1" width="6.85546875" style="75" customWidth="1"/>
    <col min="2" max="2" width="15.85546875" style="75" bestFit="1" customWidth="1"/>
    <col min="3" max="3" width="9.85546875" style="75" bestFit="1" customWidth="1"/>
    <col min="4" max="4" width="40" style="75" bestFit="1" customWidth="1"/>
    <col min="5" max="5" width="16.7109375" style="75" bestFit="1" customWidth="1"/>
    <col min="6" max="6" width="68.85546875" style="77" customWidth="1"/>
    <col min="7" max="7" width="16.7109375" style="75" customWidth="1"/>
    <col min="8" max="8" width="15.42578125" style="75" customWidth="1"/>
    <col min="9" max="9" width="6.42578125" style="75" bestFit="1" customWidth="1"/>
    <col min="10" max="10" width="9.5703125" style="75" bestFit="1" customWidth="1"/>
    <col min="11" max="11" width="22.85546875" style="75" customWidth="1"/>
    <col min="12" max="12" width="50.140625" style="77" customWidth="1"/>
    <col min="13" max="13" width="21.5703125" style="75" customWidth="1"/>
    <col min="14" max="14" width="14" style="75" customWidth="1"/>
    <col min="15" max="15" width="17" style="75" customWidth="1"/>
    <col min="16" max="16" width="15.42578125" style="75" customWidth="1"/>
    <col min="17" max="17" width="18" style="75" bestFit="1" customWidth="1"/>
    <col min="18" max="18" width="12.42578125" style="75" bestFit="1" customWidth="1"/>
    <col min="19" max="19" width="14.28515625" style="75" customWidth="1"/>
    <col min="20" max="20" width="11.140625" style="75" customWidth="1"/>
    <col min="21" max="21" width="15.42578125" style="75" customWidth="1"/>
    <col min="22" max="22" width="8.42578125" style="75" customWidth="1"/>
    <col min="23" max="23" width="19.28515625" style="75" customWidth="1"/>
    <col min="24" max="25" width="8.42578125" style="75" customWidth="1"/>
    <col min="26" max="26" width="15.28515625" style="75" customWidth="1"/>
    <col min="27" max="27" width="14.28515625" style="75" customWidth="1"/>
    <col min="28" max="28" width="34.5703125" style="75" customWidth="1"/>
    <col min="29" max="29" width="18" style="75" bestFit="1" customWidth="1"/>
    <col min="30" max="30" width="12.42578125" style="75" bestFit="1" customWidth="1"/>
    <col min="31" max="31" width="11.42578125" style="75" customWidth="1"/>
    <col min="32" max="32" width="13.85546875" style="75" customWidth="1"/>
    <col min="33" max="33" width="13.42578125" style="76" customWidth="1"/>
    <col min="34" max="34" width="14" style="76" customWidth="1"/>
    <col min="35" max="35" width="15.140625" style="75" bestFit="1" customWidth="1"/>
    <col min="36" max="36" width="10.28515625" style="75" customWidth="1"/>
    <col min="37" max="37" width="13" style="104" customWidth="1"/>
    <col min="38" max="38" width="27.7109375" style="105" bestFit="1" customWidth="1"/>
    <col min="39" max="40" width="15.5703125" style="105" bestFit="1" customWidth="1"/>
    <col min="41" max="41" width="17" style="105" customWidth="1"/>
    <col min="42" max="42" width="18.42578125" style="105" bestFit="1" customWidth="1"/>
    <col min="43" max="43" width="11.5703125" style="75" customWidth="1"/>
    <col min="44" max="45" width="10.85546875" style="75" bestFit="1" customWidth="1"/>
    <col min="46" max="46" width="14.5703125" style="75" customWidth="1"/>
    <col min="47" max="47" width="15.85546875" style="75" customWidth="1"/>
    <col min="48" max="48" width="17.140625" style="75" customWidth="1"/>
    <col min="49" max="49" width="17.28515625" style="75" customWidth="1"/>
    <col min="50" max="50" width="23.140625" style="75" bestFit="1" customWidth="1"/>
    <col min="51" max="51" width="23.140625" style="75" customWidth="1"/>
    <col min="52" max="52" width="19.85546875" style="75" customWidth="1"/>
    <col min="53" max="53" width="18.140625" style="75" customWidth="1"/>
    <col min="54" max="55" width="9.140625" style="75"/>
    <col min="56" max="56" width="11.28515625" style="75" customWidth="1"/>
    <col min="57" max="58" width="9.140625" style="75"/>
    <col min="59" max="59" width="11.140625" style="75" bestFit="1" customWidth="1"/>
    <col min="60" max="60" width="12.140625" style="75" customWidth="1"/>
    <col min="61" max="61" width="13.5703125" style="75" customWidth="1"/>
    <col min="62" max="62" width="13.28515625" style="75" customWidth="1"/>
    <col min="63" max="63" width="15.7109375" style="75" customWidth="1"/>
    <col min="64" max="64" width="55.42578125" style="75" customWidth="1"/>
    <col min="65" max="16384" width="9.140625" style="75"/>
  </cols>
  <sheetData>
    <row r="1" spans="1:66" s="88" customFormat="1" ht="14.25" x14ac:dyDescent="0.25">
      <c r="AG1" s="89"/>
      <c r="AH1" s="89"/>
      <c r="AK1" s="95"/>
      <c r="AL1" s="96"/>
      <c r="AM1" s="96"/>
      <c r="AN1" s="96"/>
      <c r="AO1" s="96"/>
      <c r="AP1" s="96"/>
    </row>
    <row r="2" spans="1:66" s="88" customFormat="1" ht="14.25" x14ac:dyDescent="0.25">
      <c r="AG2" s="89"/>
      <c r="AH2" s="89"/>
      <c r="AK2" s="95"/>
      <c r="AL2" s="96"/>
      <c r="AM2" s="96"/>
      <c r="AN2" s="96"/>
      <c r="AO2" s="96"/>
      <c r="AP2" s="96"/>
    </row>
    <row r="3" spans="1:66" s="88" customFormat="1" ht="14.25" x14ac:dyDescent="0.25">
      <c r="AG3" s="89"/>
      <c r="AH3" s="89"/>
      <c r="AK3" s="95"/>
      <c r="AL3" s="96"/>
      <c r="AM3" s="96"/>
      <c r="AN3" s="96"/>
      <c r="AO3" s="96"/>
      <c r="AP3" s="96"/>
    </row>
    <row r="4" spans="1:66" s="88" customFormat="1" ht="14.25" x14ac:dyDescent="0.25">
      <c r="AG4" s="89"/>
      <c r="AH4" s="89"/>
      <c r="AK4" s="95"/>
      <c r="AL4" s="96"/>
      <c r="AM4" s="96"/>
      <c r="AN4" s="96"/>
      <c r="AO4" s="96"/>
      <c r="AP4" s="96"/>
    </row>
    <row r="5" spans="1:66" s="88" customFormat="1" ht="15" x14ac:dyDescent="0.25">
      <c r="A5" s="90" t="s">
        <v>199</v>
      </c>
      <c r="AG5" s="89"/>
      <c r="AH5" s="89"/>
      <c r="AK5" s="95"/>
      <c r="AL5" s="96"/>
      <c r="AM5" s="96"/>
      <c r="AN5" s="96"/>
      <c r="AO5" s="96"/>
      <c r="AP5" s="96"/>
    </row>
    <row r="6" spans="1:66" s="88" customFormat="1" ht="14.25" x14ac:dyDescent="0.25">
      <c r="AG6" s="89"/>
      <c r="AH6" s="89"/>
      <c r="AK6" s="95"/>
      <c r="AL6" s="96"/>
      <c r="AM6" s="96"/>
      <c r="AN6" s="96"/>
      <c r="AO6" s="96"/>
      <c r="AP6" s="96"/>
    </row>
    <row r="7" spans="1:66" s="88" customFormat="1" ht="15" x14ac:dyDescent="0.25">
      <c r="A7" s="90" t="s">
        <v>156</v>
      </c>
      <c r="B7" s="90"/>
      <c r="C7" s="90"/>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7"/>
      <c r="AL7" s="97"/>
      <c r="AM7" s="97"/>
      <c r="AN7" s="97"/>
      <c r="AO7" s="97"/>
      <c r="AP7" s="97"/>
      <c r="AQ7" s="90"/>
      <c r="AR7" s="90"/>
      <c r="AS7" s="90"/>
      <c r="AT7" s="90"/>
      <c r="AU7" s="90"/>
      <c r="AV7" s="90"/>
      <c r="AW7" s="90"/>
      <c r="AX7" s="90"/>
      <c r="AY7" s="90"/>
      <c r="AZ7" s="90"/>
      <c r="BA7" s="90"/>
    </row>
    <row r="8" spans="1:66" s="88" customFormat="1" ht="15" x14ac:dyDescent="0.25">
      <c r="A8" s="90" t="s">
        <v>87</v>
      </c>
      <c r="B8" s="90"/>
      <c r="C8" s="90"/>
      <c r="D8" s="90"/>
      <c r="E8" s="90"/>
      <c r="F8" s="90"/>
      <c r="G8" s="90"/>
      <c r="H8" s="90"/>
      <c r="I8" s="90"/>
      <c r="J8" s="90"/>
      <c r="K8" s="90"/>
      <c r="L8" s="90"/>
      <c r="M8" s="90"/>
      <c r="AG8" s="89"/>
      <c r="AH8" s="89"/>
      <c r="AK8" s="95"/>
      <c r="AL8" s="96"/>
      <c r="AM8" s="96"/>
      <c r="AN8" s="96"/>
      <c r="AO8" s="96"/>
      <c r="AP8" s="96"/>
    </row>
    <row r="9" spans="1:66" s="88" customFormat="1" ht="15" x14ac:dyDescent="0.25">
      <c r="A9" s="90" t="s">
        <v>155</v>
      </c>
      <c r="B9" s="90"/>
      <c r="C9" s="90"/>
      <c r="D9" s="90"/>
      <c r="E9" s="90"/>
      <c r="AG9" s="89"/>
      <c r="AH9" s="89"/>
      <c r="AK9" s="95"/>
      <c r="AL9" s="96"/>
      <c r="AM9" s="96"/>
      <c r="AN9" s="96"/>
      <c r="AO9" s="96"/>
      <c r="AP9" s="96"/>
    </row>
    <row r="10" spans="1:66" s="88" customFormat="1" ht="14.25" x14ac:dyDescent="0.25">
      <c r="AG10" s="89"/>
      <c r="AH10" s="89"/>
      <c r="AK10" s="95"/>
      <c r="AL10" s="96"/>
      <c r="AM10" s="96"/>
      <c r="AN10" s="96"/>
      <c r="AO10" s="96"/>
      <c r="AP10" s="96"/>
    </row>
    <row r="11" spans="1:66" s="88" customFormat="1" ht="15" x14ac:dyDescent="0.25">
      <c r="A11" s="90" t="s">
        <v>205</v>
      </c>
      <c r="B11" s="90"/>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7"/>
      <c r="AL11" s="97"/>
      <c r="AM11" s="97"/>
      <c r="AN11" s="97"/>
      <c r="AO11" s="97"/>
      <c r="AP11" s="97"/>
      <c r="AQ11" s="90"/>
      <c r="AR11" s="90"/>
      <c r="AS11" s="90"/>
      <c r="AT11" s="90"/>
      <c r="AU11" s="90"/>
      <c r="AV11" s="90"/>
      <c r="AW11" s="90"/>
      <c r="AX11" s="90"/>
      <c r="AY11" s="90"/>
      <c r="AZ11" s="90"/>
      <c r="BA11" s="90"/>
    </row>
    <row r="12" spans="1:66" s="88" customFormat="1" ht="15" x14ac:dyDescent="0.25">
      <c r="A12" s="90" t="s">
        <v>206</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7"/>
      <c r="AL12" s="97"/>
      <c r="AM12" s="97"/>
      <c r="AN12" s="97"/>
      <c r="AO12" s="97"/>
      <c r="AP12" s="97"/>
      <c r="AQ12" s="90"/>
      <c r="AR12" s="90"/>
      <c r="AS12" s="90"/>
      <c r="AT12" s="90"/>
      <c r="AU12" s="90"/>
      <c r="AV12" s="90"/>
      <c r="AW12" s="90"/>
      <c r="AX12" s="90"/>
      <c r="AY12" s="90"/>
      <c r="AZ12" s="90"/>
      <c r="BA12" s="90"/>
    </row>
    <row r="13" spans="1:66" s="88" customFormat="1" ht="14.25" x14ac:dyDescent="0.25">
      <c r="AG13" s="89"/>
      <c r="AH13" s="89"/>
      <c r="AK13" s="95"/>
      <c r="AL13" s="96"/>
      <c r="AM13" s="96"/>
      <c r="AN13" s="96"/>
      <c r="AO13" s="96"/>
      <c r="AP13" s="96"/>
    </row>
    <row r="14" spans="1:66" s="88" customFormat="1" ht="15.75" thickBot="1" x14ac:dyDescent="0.3">
      <c r="A14" s="91" t="s">
        <v>65</v>
      </c>
      <c r="B14" s="91"/>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8"/>
      <c r="AL14" s="98"/>
      <c r="AM14" s="98"/>
      <c r="AN14" s="98"/>
      <c r="AO14" s="98"/>
      <c r="AP14" s="98"/>
      <c r="AQ14" s="91"/>
      <c r="AR14" s="91"/>
      <c r="AS14" s="91"/>
      <c r="AT14" s="91"/>
      <c r="AU14" s="91"/>
      <c r="AV14" s="91"/>
      <c r="AW14" s="91"/>
      <c r="AX14" s="91"/>
      <c r="AY14" s="91"/>
      <c r="AZ14" s="91"/>
      <c r="BA14" s="91"/>
      <c r="BB14" s="91"/>
      <c r="BC14" s="91"/>
      <c r="BD14" s="91"/>
      <c r="BE14" s="91"/>
      <c r="BF14" s="91"/>
      <c r="BG14" s="91"/>
      <c r="BH14" s="91"/>
      <c r="BI14" s="91"/>
      <c r="BJ14" s="91"/>
      <c r="BK14" s="91"/>
      <c r="BL14" s="91"/>
    </row>
    <row r="15" spans="1:66" x14ac:dyDescent="0.25">
      <c r="A15" s="56" t="s">
        <v>49</v>
      </c>
      <c r="B15" s="44" t="s">
        <v>131</v>
      </c>
      <c r="C15" s="45"/>
      <c r="D15" s="45"/>
      <c r="E15" s="45"/>
      <c r="F15" s="45"/>
      <c r="G15" s="46"/>
      <c r="H15" s="54" t="s">
        <v>133</v>
      </c>
      <c r="I15" s="54"/>
      <c r="J15" s="54"/>
      <c r="K15" s="79" t="s">
        <v>66</v>
      </c>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t="s">
        <v>70</v>
      </c>
      <c r="AR15" s="79"/>
      <c r="AS15" s="79"/>
      <c r="AT15" s="79"/>
      <c r="AU15" s="79" t="s">
        <v>86</v>
      </c>
      <c r="AV15" s="79"/>
      <c r="AW15" s="79"/>
      <c r="AX15" s="79"/>
      <c r="AY15" s="79"/>
      <c r="AZ15" s="79"/>
      <c r="BA15" s="79" t="s">
        <v>67</v>
      </c>
      <c r="BB15" s="79"/>
      <c r="BC15" s="79"/>
      <c r="BD15" s="79"/>
      <c r="BE15" s="79"/>
      <c r="BF15" s="79"/>
      <c r="BG15" s="79"/>
      <c r="BH15" s="79"/>
      <c r="BI15" s="79"/>
      <c r="BJ15" s="79"/>
      <c r="BK15" s="79"/>
      <c r="BL15" s="79"/>
      <c r="BM15" s="79"/>
      <c r="BN15" s="80"/>
    </row>
    <row r="16" spans="1:66" x14ac:dyDescent="0.25">
      <c r="A16" s="57"/>
      <c r="B16" s="47"/>
      <c r="C16" s="48"/>
      <c r="D16" s="48"/>
      <c r="E16" s="48"/>
      <c r="F16" s="48"/>
      <c r="G16" s="49"/>
      <c r="H16" s="53" t="s">
        <v>134</v>
      </c>
      <c r="I16" s="53" t="s">
        <v>135</v>
      </c>
      <c r="J16" s="53"/>
      <c r="K16" s="43" t="s">
        <v>47</v>
      </c>
      <c r="L16" s="43"/>
      <c r="M16" s="43"/>
      <c r="N16" s="43"/>
      <c r="O16" s="43"/>
      <c r="P16" s="43"/>
      <c r="Q16" s="43"/>
      <c r="R16" s="43"/>
      <c r="S16" s="43"/>
      <c r="T16" s="43"/>
      <c r="U16" s="43"/>
      <c r="V16" s="43"/>
      <c r="W16" s="43"/>
      <c r="X16" s="43" t="s">
        <v>97</v>
      </c>
      <c r="Y16" s="43"/>
      <c r="Z16" s="43"/>
      <c r="AA16" s="43"/>
      <c r="AB16" s="43"/>
      <c r="AC16" s="43"/>
      <c r="AD16" s="43"/>
      <c r="AE16" s="43"/>
      <c r="AF16" s="43"/>
      <c r="AG16" s="43"/>
      <c r="AH16" s="43"/>
      <c r="AI16" s="43" t="s">
        <v>89</v>
      </c>
      <c r="AJ16" s="43"/>
      <c r="AK16" s="43"/>
      <c r="AL16" s="99" t="s">
        <v>48</v>
      </c>
      <c r="AM16" s="99"/>
      <c r="AN16" s="99"/>
      <c r="AO16" s="99"/>
      <c r="AP16" s="99"/>
      <c r="AQ16" s="43" t="s">
        <v>72</v>
      </c>
      <c r="AR16" s="53" t="s">
        <v>135</v>
      </c>
      <c r="AS16" s="53"/>
      <c r="AT16" s="43" t="s">
        <v>73</v>
      </c>
      <c r="AU16" s="43" t="s">
        <v>71</v>
      </c>
      <c r="AV16" s="43" t="s">
        <v>102</v>
      </c>
      <c r="AW16" s="43" t="s">
        <v>77</v>
      </c>
      <c r="AX16" s="43" t="s">
        <v>78</v>
      </c>
      <c r="AY16" s="43" t="s">
        <v>79</v>
      </c>
      <c r="AZ16" s="43" t="s">
        <v>81</v>
      </c>
      <c r="BA16" s="43" t="s">
        <v>80</v>
      </c>
      <c r="BB16" s="43" t="s">
        <v>81</v>
      </c>
      <c r="BC16" s="43" t="s">
        <v>1</v>
      </c>
      <c r="BD16" s="43" t="s">
        <v>54</v>
      </c>
      <c r="BE16" s="81" t="s">
        <v>57</v>
      </c>
      <c r="BF16" s="81"/>
      <c r="BG16" s="81"/>
      <c r="BH16" s="81" t="s">
        <v>111</v>
      </c>
      <c r="BI16" s="81"/>
      <c r="BJ16" s="43" t="s">
        <v>201</v>
      </c>
      <c r="BK16" s="43" t="s">
        <v>200</v>
      </c>
      <c r="BL16" s="81" t="s">
        <v>59</v>
      </c>
      <c r="BM16" s="81"/>
      <c r="BN16" s="55"/>
    </row>
    <row r="17" spans="1:66" x14ac:dyDescent="0.25">
      <c r="A17" s="57"/>
      <c r="B17" s="50"/>
      <c r="C17" s="51"/>
      <c r="D17" s="51"/>
      <c r="E17" s="51"/>
      <c r="F17" s="51"/>
      <c r="G17" s="52"/>
      <c r="H17" s="53"/>
      <c r="I17" s="23"/>
      <c r="J17" s="23"/>
      <c r="K17" s="43"/>
      <c r="L17" s="43"/>
      <c r="M17" s="43"/>
      <c r="N17" s="43"/>
      <c r="O17" s="43"/>
      <c r="P17" s="43"/>
      <c r="Q17" s="43"/>
      <c r="R17" s="43"/>
      <c r="S17" s="43"/>
      <c r="T17" s="43"/>
      <c r="U17" s="43"/>
      <c r="V17" s="43"/>
      <c r="W17" s="43"/>
      <c r="X17" s="43"/>
      <c r="Y17" s="43"/>
      <c r="Z17" s="43"/>
      <c r="AA17" s="43"/>
      <c r="AB17" s="43"/>
      <c r="AC17" s="43" t="s">
        <v>88</v>
      </c>
      <c r="AD17" s="43"/>
      <c r="AE17" s="43" t="s">
        <v>91</v>
      </c>
      <c r="AF17" s="43"/>
      <c r="AG17" s="43"/>
      <c r="AH17" s="43"/>
      <c r="AI17" s="43" t="s">
        <v>90</v>
      </c>
      <c r="AJ17" s="43"/>
      <c r="AK17" s="43"/>
      <c r="AL17" s="100"/>
      <c r="AM17" s="99" t="s">
        <v>98</v>
      </c>
      <c r="AN17" s="99"/>
      <c r="AO17" s="99"/>
      <c r="AP17" s="99"/>
      <c r="AQ17" s="43"/>
      <c r="AR17" s="53"/>
      <c r="AS17" s="53"/>
      <c r="AT17" s="43"/>
      <c r="AU17" s="43"/>
      <c r="AV17" s="43"/>
      <c r="AW17" s="43"/>
      <c r="AX17" s="43"/>
      <c r="AY17" s="43"/>
      <c r="AZ17" s="43"/>
      <c r="BA17" s="43"/>
      <c r="BB17" s="43"/>
      <c r="BC17" s="43"/>
      <c r="BD17" s="43"/>
      <c r="BE17" s="81"/>
      <c r="BF17" s="81"/>
      <c r="BG17" s="81"/>
      <c r="BH17" s="81"/>
      <c r="BI17" s="81"/>
      <c r="BJ17" s="43"/>
      <c r="BK17" s="43"/>
      <c r="BL17" s="43" t="s">
        <v>109</v>
      </c>
      <c r="BM17" s="43" t="s">
        <v>110</v>
      </c>
      <c r="BN17" s="55" t="s">
        <v>58</v>
      </c>
    </row>
    <row r="18" spans="1:66" ht="51" x14ac:dyDescent="0.25">
      <c r="A18" s="57"/>
      <c r="B18" s="21" t="s">
        <v>6</v>
      </c>
      <c r="C18" s="21" t="s">
        <v>7</v>
      </c>
      <c r="D18" s="21" t="s">
        <v>0</v>
      </c>
      <c r="E18" s="21" t="s">
        <v>1</v>
      </c>
      <c r="F18" s="21" t="s">
        <v>2</v>
      </c>
      <c r="G18" s="21" t="s">
        <v>8</v>
      </c>
      <c r="H18" s="53"/>
      <c r="I18" s="23" t="s">
        <v>136</v>
      </c>
      <c r="J18" s="23" t="s">
        <v>56</v>
      </c>
      <c r="K18" s="7" t="s">
        <v>107</v>
      </c>
      <c r="L18" s="21" t="s">
        <v>3</v>
      </c>
      <c r="M18" s="21" t="s">
        <v>18</v>
      </c>
      <c r="N18" s="21" t="s">
        <v>9</v>
      </c>
      <c r="O18" s="21" t="s">
        <v>45</v>
      </c>
      <c r="P18" s="21" t="s">
        <v>13</v>
      </c>
      <c r="Q18" s="21" t="s">
        <v>12</v>
      </c>
      <c r="R18" s="21" t="s">
        <v>11</v>
      </c>
      <c r="S18" s="21" t="s">
        <v>4</v>
      </c>
      <c r="T18" s="21" t="s">
        <v>69</v>
      </c>
      <c r="U18" s="21" t="s">
        <v>50</v>
      </c>
      <c r="V18" s="21" t="s">
        <v>51</v>
      </c>
      <c r="W18" s="21" t="s">
        <v>5</v>
      </c>
      <c r="X18" s="21" t="s">
        <v>1</v>
      </c>
      <c r="Y18" s="21" t="s">
        <v>100</v>
      </c>
      <c r="Z18" s="21" t="s">
        <v>9</v>
      </c>
      <c r="AA18" s="21" t="s">
        <v>13</v>
      </c>
      <c r="AB18" s="21" t="s">
        <v>10</v>
      </c>
      <c r="AC18" s="21" t="s">
        <v>12</v>
      </c>
      <c r="AD18" s="21" t="s">
        <v>11</v>
      </c>
      <c r="AE18" s="21" t="s">
        <v>14</v>
      </c>
      <c r="AF18" s="21" t="s">
        <v>15</v>
      </c>
      <c r="AG18" s="24" t="s">
        <v>16</v>
      </c>
      <c r="AH18" s="24" t="s">
        <v>17</v>
      </c>
      <c r="AI18" s="21" t="s">
        <v>96</v>
      </c>
      <c r="AJ18" s="21" t="s">
        <v>95</v>
      </c>
      <c r="AK18" s="101" t="s">
        <v>94</v>
      </c>
      <c r="AL18" s="100" t="s">
        <v>20</v>
      </c>
      <c r="AM18" s="100" t="s">
        <v>132</v>
      </c>
      <c r="AN18" s="100" t="s">
        <v>118</v>
      </c>
      <c r="AO18" s="100" t="s">
        <v>152</v>
      </c>
      <c r="AP18" s="100" t="s">
        <v>19</v>
      </c>
      <c r="AQ18" s="43"/>
      <c r="AR18" s="23" t="s">
        <v>55</v>
      </c>
      <c r="AS18" s="23" t="s">
        <v>56</v>
      </c>
      <c r="AT18" s="43"/>
      <c r="AU18" s="43"/>
      <c r="AV18" s="43"/>
      <c r="AW18" s="43"/>
      <c r="AX18" s="43"/>
      <c r="AY18" s="43"/>
      <c r="AZ18" s="43"/>
      <c r="BA18" s="43"/>
      <c r="BB18" s="43"/>
      <c r="BC18" s="43"/>
      <c r="BD18" s="43"/>
      <c r="BE18" s="8" t="s">
        <v>55</v>
      </c>
      <c r="BF18" s="8" t="s">
        <v>56</v>
      </c>
      <c r="BG18" s="21" t="s">
        <v>108</v>
      </c>
      <c r="BH18" s="21" t="s">
        <v>112</v>
      </c>
      <c r="BI18" s="21" t="s">
        <v>113</v>
      </c>
      <c r="BJ18" s="43"/>
      <c r="BK18" s="43"/>
      <c r="BL18" s="43"/>
      <c r="BM18" s="43"/>
      <c r="BN18" s="55"/>
    </row>
    <row r="19" spans="1:66" ht="26.25" thickBot="1" x14ac:dyDescent="0.3">
      <c r="A19" s="58"/>
      <c r="B19" s="32" t="s">
        <v>21</v>
      </c>
      <c r="C19" s="32" t="s">
        <v>22</v>
      </c>
      <c r="D19" s="33" t="s">
        <v>44</v>
      </c>
      <c r="E19" s="32" t="s">
        <v>23</v>
      </c>
      <c r="F19" s="32" t="s">
        <v>24</v>
      </c>
      <c r="G19" s="32" t="s">
        <v>25</v>
      </c>
      <c r="H19" s="34" t="s">
        <v>26</v>
      </c>
      <c r="I19" s="34" t="s">
        <v>27</v>
      </c>
      <c r="J19" s="34" t="s">
        <v>28</v>
      </c>
      <c r="K19" s="34" t="s">
        <v>29</v>
      </c>
      <c r="L19" s="35" t="s">
        <v>30</v>
      </c>
      <c r="M19" s="34" t="s">
        <v>31</v>
      </c>
      <c r="N19" s="34" t="s">
        <v>32</v>
      </c>
      <c r="O19" s="34" t="s">
        <v>33</v>
      </c>
      <c r="P19" s="34" t="s">
        <v>34</v>
      </c>
      <c r="Q19" s="34" t="s">
        <v>35</v>
      </c>
      <c r="R19" s="34" t="s">
        <v>36</v>
      </c>
      <c r="S19" s="34" t="s">
        <v>46</v>
      </c>
      <c r="T19" s="34" t="s">
        <v>37</v>
      </c>
      <c r="U19" s="34" t="s">
        <v>137</v>
      </c>
      <c r="V19" s="34" t="s">
        <v>38</v>
      </c>
      <c r="W19" s="36" t="s">
        <v>39</v>
      </c>
      <c r="X19" s="34" t="s">
        <v>40</v>
      </c>
      <c r="Y19" s="34" t="s">
        <v>138</v>
      </c>
      <c r="Z19" s="34" t="s">
        <v>41</v>
      </c>
      <c r="AA19" s="36" t="s">
        <v>42</v>
      </c>
      <c r="AB19" s="34" t="s">
        <v>52</v>
      </c>
      <c r="AC19" s="34" t="s">
        <v>43</v>
      </c>
      <c r="AD19" s="34" t="s">
        <v>139</v>
      </c>
      <c r="AE19" s="37" t="s">
        <v>92</v>
      </c>
      <c r="AF19" s="34" t="s">
        <v>53</v>
      </c>
      <c r="AG19" s="38" t="s">
        <v>93</v>
      </c>
      <c r="AH19" s="39" t="s">
        <v>140</v>
      </c>
      <c r="AI19" s="40" t="s">
        <v>141</v>
      </c>
      <c r="AJ19" s="40" t="s">
        <v>142</v>
      </c>
      <c r="AK19" s="102" t="s">
        <v>101</v>
      </c>
      <c r="AL19" s="103" t="s">
        <v>143</v>
      </c>
      <c r="AM19" s="103" t="s">
        <v>60</v>
      </c>
      <c r="AN19" s="103"/>
      <c r="AO19" s="103" t="s">
        <v>202</v>
      </c>
      <c r="AP19" s="103" t="s">
        <v>144</v>
      </c>
      <c r="AQ19" s="34" t="s">
        <v>61</v>
      </c>
      <c r="AR19" s="34" t="s">
        <v>62</v>
      </c>
      <c r="AS19" s="34" t="s">
        <v>63</v>
      </c>
      <c r="AT19" s="34" t="s">
        <v>64</v>
      </c>
      <c r="AU19" s="34" t="s">
        <v>68</v>
      </c>
      <c r="AV19" s="34" t="s">
        <v>74</v>
      </c>
      <c r="AW19" s="41" t="s">
        <v>75</v>
      </c>
      <c r="AX19" s="41" t="s">
        <v>76</v>
      </c>
      <c r="AY19" s="41" t="s">
        <v>145</v>
      </c>
      <c r="AZ19" s="41" t="s">
        <v>146</v>
      </c>
      <c r="BA19" s="41" t="s">
        <v>82</v>
      </c>
      <c r="BB19" s="41" t="s">
        <v>83</v>
      </c>
      <c r="BC19" s="41" t="s">
        <v>83</v>
      </c>
      <c r="BD19" s="41" t="s">
        <v>84</v>
      </c>
      <c r="BE19" s="41" t="s">
        <v>85</v>
      </c>
      <c r="BF19" s="41" t="s">
        <v>99</v>
      </c>
      <c r="BG19" s="41" t="s">
        <v>103</v>
      </c>
      <c r="BH19" s="41" t="s">
        <v>104</v>
      </c>
      <c r="BI19" s="41" t="s">
        <v>105</v>
      </c>
      <c r="BJ19" s="41" t="s">
        <v>106</v>
      </c>
      <c r="BK19" s="41" t="s">
        <v>147</v>
      </c>
      <c r="BL19" s="41" t="s">
        <v>148</v>
      </c>
      <c r="BM19" s="41" t="s">
        <v>149</v>
      </c>
      <c r="BN19" s="42" t="s">
        <v>150</v>
      </c>
    </row>
    <row r="20" spans="1:66" x14ac:dyDescent="0.25">
      <c r="A20" s="61">
        <v>1</v>
      </c>
      <c r="B20" s="59" t="s">
        <v>125</v>
      </c>
      <c r="C20" s="59" t="s">
        <v>119</v>
      </c>
      <c r="D20" s="59" t="s">
        <v>120</v>
      </c>
      <c r="E20" s="59" t="s">
        <v>207</v>
      </c>
      <c r="F20" s="65" t="s">
        <v>126</v>
      </c>
      <c r="G20" s="67">
        <v>13067</v>
      </c>
      <c r="H20" s="63"/>
      <c r="I20" s="63"/>
      <c r="J20" s="63"/>
      <c r="K20" s="69" t="s">
        <v>127</v>
      </c>
      <c r="L20" s="65" t="s">
        <v>121</v>
      </c>
      <c r="M20" s="59" t="s">
        <v>115</v>
      </c>
      <c r="N20" s="71">
        <v>44402</v>
      </c>
      <c r="O20" s="73">
        <v>39783.31</v>
      </c>
      <c r="P20" s="67">
        <v>13455</v>
      </c>
      <c r="Q20" s="25">
        <v>44402</v>
      </c>
      <c r="R20" s="25" t="s">
        <v>116</v>
      </c>
      <c r="S20" s="26">
        <v>101</v>
      </c>
      <c r="T20" s="26"/>
      <c r="U20" s="26"/>
      <c r="V20" s="26"/>
      <c r="W20" s="93" t="s">
        <v>151</v>
      </c>
      <c r="X20" s="26"/>
      <c r="Y20" s="26"/>
      <c r="Z20" s="25"/>
      <c r="AA20" s="27"/>
      <c r="AB20" s="26"/>
      <c r="AC20" s="25"/>
      <c r="AD20" s="25"/>
      <c r="AE20" s="26"/>
      <c r="AF20" s="26"/>
      <c r="AG20" s="26"/>
      <c r="AH20" s="26"/>
      <c r="AI20" s="26"/>
      <c r="AJ20" s="26"/>
      <c r="AK20" s="28"/>
      <c r="AL20" s="28">
        <f>$O$20-AH20+AG20+AK20</f>
        <v>39783.31</v>
      </c>
      <c r="AM20" s="28">
        <v>39783.31</v>
      </c>
      <c r="AN20" s="28"/>
      <c r="AO20" s="28"/>
      <c r="AP20" s="29">
        <f>AM20+AN20+AO20</f>
        <v>39783.31</v>
      </c>
      <c r="AQ20" s="26" t="s">
        <v>128</v>
      </c>
      <c r="AR20" s="30"/>
      <c r="AS20" s="30"/>
      <c r="AT20" s="59">
        <v>12861</v>
      </c>
      <c r="AU20" s="59" t="s">
        <v>129</v>
      </c>
      <c r="AV20" s="59">
        <v>13067</v>
      </c>
      <c r="AW20" s="31"/>
      <c r="AX20" s="31"/>
      <c r="AY20" s="31"/>
      <c r="AZ20" s="31"/>
      <c r="BA20" s="31"/>
      <c r="BB20" s="31"/>
      <c r="BC20" s="31"/>
      <c r="BD20" s="31"/>
      <c r="BE20" s="31"/>
      <c r="BF20" s="31"/>
      <c r="BG20" s="31"/>
      <c r="BH20" s="31"/>
      <c r="BI20" s="31"/>
      <c r="BJ20" s="31"/>
      <c r="BK20" s="31"/>
      <c r="BL20" s="31"/>
      <c r="BM20" s="31"/>
      <c r="BN20" s="31"/>
    </row>
    <row r="21" spans="1:66" ht="63.75" x14ac:dyDescent="0.25">
      <c r="A21" s="62"/>
      <c r="B21" s="60"/>
      <c r="C21" s="60"/>
      <c r="D21" s="60"/>
      <c r="E21" s="60"/>
      <c r="F21" s="66"/>
      <c r="G21" s="68"/>
      <c r="H21" s="64"/>
      <c r="I21" s="64"/>
      <c r="J21" s="64"/>
      <c r="K21" s="70"/>
      <c r="L21" s="66"/>
      <c r="M21" s="60"/>
      <c r="N21" s="72"/>
      <c r="O21" s="74"/>
      <c r="P21" s="68"/>
      <c r="Q21" s="19"/>
      <c r="R21" s="19"/>
      <c r="S21" s="14"/>
      <c r="T21" s="14"/>
      <c r="U21" s="14"/>
      <c r="V21" s="14"/>
      <c r="W21" s="94"/>
      <c r="X21" s="14"/>
      <c r="Y21" s="14" t="s">
        <v>123</v>
      </c>
      <c r="Z21" s="19">
        <v>44558</v>
      </c>
      <c r="AA21" s="17">
        <v>13255</v>
      </c>
      <c r="AB21" s="14" t="s">
        <v>122</v>
      </c>
      <c r="AC21" s="19">
        <v>44562</v>
      </c>
      <c r="AD21" s="19" t="s">
        <v>117</v>
      </c>
      <c r="AE21" s="14"/>
      <c r="AF21" s="14"/>
      <c r="AG21" s="20"/>
      <c r="AH21" s="20"/>
      <c r="AI21" s="20"/>
      <c r="AJ21" s="20"/>
      <c r="AK21" s="20"/>
      <c r="AL21" s="20">
        <f t="shared" ref="AL21:AL23" si="0">$O$20-AH21+AG21+AK21</f>
        <v>39783.31</v>
      </c>
      <c r="AM21" s="20">
        <v>39783.31</v>
      </c>
      <c r="AN21" s="20"/>
      <c r="AO21" s="20"/>
      <c r="AP21" s="13">
        <f t="shared" ref="AP20:AP30" si="1">AM21+AN21+AO21</f>
        <v>39783.31</v>
      </c>
      <c r="AQ21" s="14"/>
      <c r="AR21" s="1"/>
      <c r="AS21" s="1"/>
      <c r="AT21" s="60"/>
      <c r="AU21" s="60"/>
      <c r="AV21" s="60"/>
      <c r="AW21" s="22"/>
      <c r="AX21" s="22"/>
      <c r="AY21" s="22"/>
      <c r="AZ21" s="22"/>
      <c r="BA21" s="22"/>
      <c r="BB21" s="22"/>
      <c r="BC21" s="22"/>
      <c r="BD21" s="22"/>
      <c r="BE21" s="22"/>
      <c r="BF21" s="22"/>
      <c r="BG21" s="22"/>
      <c r="BH21" s="22"/>
      <c r="BI21" s="22"/>
      <c r="BJ21" s="22"/>
      <c r="BK21" s="22"/>
      <c r="BL21" s="22"/>
      <c r="BM21" s="22"/>
      <c r="BN21" s="22"/>
    </row>
    <row r="22" spans="1:66" ht="63.75" x14ac:dyDescent="0.25">
      <c r="A22" s="62"/>
      <c r="B22" s="60"/>
      <c r="C22" s="60"/>
      <c r="D22" s="60"/>
      <c r="E22" s="60"/>
      <c r="F22" s="66"/>
      <c r="G22" s="68"/>
      <c r="H22" s="64"/>
      <c r="I22" s="64"/>
      <c r="J22" s="64"/>
      <c r="K22" s="70"/>
      <c r="L22" s="66"/>
      <c r="M22" s="60"/>
      <c r="N22" s="72"/>
      <c r="O22" s="74"/>
      <c r="P22" s="68"/>
      <c r="Q22" s="19"/>
      <c r="R22" s="19"/>
      <c r="S22" s="14"/>
      <c r="T22" s="14"/>
      <c r="U22" s="14"/>
      <c r="V22" s="14"/>
      <c r="W22" s="94"/>
      <c r="X22" s="14"/>
      <c r="Y22" s="14" t="s">
        <v>124</v>
      </c>
      <c r="Z22" s="19">
        <v>44923</v>
      </c>
      <c r="AA22" s="17">
        <v>13446</v>
      </c>
      <c r="AB22" s="14" t="s">
        <v>130</v>
      </c>
      <c r="AC22" s="19">
        <v>44958</v>
      </c>
      <c r="AD22" s="19">
        <v>45291</v>
      </c>
      <c r="AE22" s="14"/>
      <c r="AF22" s="14"/>
      <c r="AG22" s="20"/>
      <c r="AH22" s="20"/>
      <c r="AI22" s="20">
        <v>44924</v>
      </c>
      <c r="AJ22" s="20">
        <v>14.65</v>
      </c>
      <c r="AK22" s="20">
        <v>9672.24</v>
      </c>
      <c r="AL22" s="20">
        <f t="shared" si="0"/>
        <v>49455.549999999996</v>
      </c>
      <c r="AM22" s="20"/>
      <c r="AN22" s="20">
        <v>75672.240000000005</v>
      </c>
      <c r="AO22" s="20"/>
      <c r="AP22" s="13">
        <f t="shared" si="1"/>
        <v>75672.240000000005</v>
      </c>
      <c r="AQ22" s="14"/>
      <c r="AR22" s="14"/>
      <c r="AS22" s="14"/>
      <c r="AT22" s="60"/>
      <c r="AU22" s="60"/>
      <c r="AV22" s="60"/>
      <c r="AW22" s="22"/>
      <c r="AX22" s="22"/>
      <c r="AY22" s="22"/>
      <c r="AZ22" s="22"/>
      <c r="BA22" s="22"/>
      <c r="BB22" s="22"/>
      <c r="BC22" s="22"/>
      <c r="BD22" s="22"/>
      <c r="BE22" s="22"/>
      <c r="BF22" s="22"/>
      <c r="BG22" s="22"/>
      <c r="BH22" s="22"/>
      <c r="BI22" s="22"/>
      <c r="BJ22" s="22"/>
      <c r="BK22" s="22"/>
      <c r="BL22" s="22"/>
      <c r="BM22" s="22"/>
      <c r="BN22" s="22"/>
    </row>
    <row r="23" spans="1:66" ht="63.75" x14ac:dyDescent="0.25">
      <c r="A23" s="62"/>
      <c r="B23" s="60"/>
      <c r="C23" s="60"/>
      <c r="D23" s="60"/>
      <c r="E23" s="60"/>
      <c r="F23" s="66"/>
      <c r="G23" s="68"/>
      <c r="H23" s="15"/>
      <c r="I23" s="15"/>
      <c r="J23" s="15"/>
      <c r="K23" s="70"/>
      <c r="L23" s="66"/>
      <c r="M23" s="60"/>
      <c r="N23" s="72"/>
      <c r="O23" s="74"/>
      <c r="P23" s="68"/>
      <c r="Q23" s="19"/>
      <c r="R23" s="19"/>
      <c r="S23" s="14">
        <v>1500</v>
      </c>
      <c r="T23" s="14"/>
      <c r="U23" s="14"/>
      <c r="V23" s="14"/>
      <c r="W23" s="59"/>
      <c r="X23" s="14"/>
      <c r="Y23" s="14" t="s">
        <v>153</v>
      </c>
      <c r="Z23" s="19">
        <v>45286</v>
      </c>
      <c r="AA23" s="17">
        <v>13683</v>
      </c>
      <c r="AB23" s="14" t="s">
        <v>154</v>
      </c>
      <c r="AC23" s="19">
        <v>45292</v>
      </c>
      <c r="AD23" s="19">
        <v>45657</v>
      </c>
      <c r="AE23" s="14"/>
      <c r="AF23" s="14"/>
      <c r="AG23" s="20"/>
      <c r="AH23" s="20"/>
      <c r="AI23" s="20"/>
      <c r="AJ23" s="20"/>
      <c r="AK23" s="20"/>
      <c r="AL23" s="20">
        <f t="shared" si="0"/>
        <v>39783.31</v>
      </c>
      <c r="AM23" s="20"/>
      <c r="AN23" s="20"/>
      <c r="AO23" s="20">
        <f>12612.04+12612.04+12612.04+12612.04</f>
        <v>50448.160000000003</v>
      </c>
      <c r="AP23" s="13">
        <f t="shared" si="1"/>
        <v>50448.160000000003</v>
      </c>
      <c r="AQ23" s="14"/>
      <c r="AR23" s="14"/>
      <c r="AS23" s="14"/>
      <c r="AT23" s="60"/>
      <c r="AU23" s="60"/>
      <c r="AV23" s="60"/>
      <c r="AW23" s="22"/>
      <c r="AX23" s="22"/>
      <c r="AY23" s="22"/>
      <c r="AZ23" s="22"/>
      <c r="BA23" s="22"/>
      <c r="BB23" s="22"/>
      <c r="BC23" s="22"/>
      <c r="BD23" s="22"/>
      <c r="BE23" s="22"/>
      <c r="BF23" s="22"/>
      <c r="BG23" s="22"/>
      <c r="BH23" s="22"/>
      <c r="BI23" s="22"/>
      <c r="BJ23" s="22"/>
      <c r="BK23" s="22"/>
      <c r="BL23" s="22"/>
      <c r="BM23" s="22"/>
      <c r="BN23" s="22"/>
    </row>
    <row r="24" spans="1:66" ht="178.5" x14ac:dyDescent="0.25">
      <c r="A24" s="22">
        <v>2</v>
      </c>
      <c r="B24" s="14" t="s">
        <v>157</v>
      </c>
      <c r="C24" s="14" t="s">
        <v>157</v>
      </c>
      <c r="D24" s="14" t="s">
        <v>158</v>
      </c>
      <c r="E24" s="14" t="s">
        <v>159</v>
      </c>
      <c r="F24" s="16" t="s">
        <v>162</v>
      </c>
      <c r="G24" s="17" t="s">
        <v>173</v>
      </c>
      <c r="H24" s="15"/>
      <c r="I24" s="15"/>
      <c r="J24" s="15"/>
      <c r="K24" s="18" t="s">
        <v>182</v>
      </c>
      <c r="L24" s="16" t="s">
        <v>160</v>
      </c>
      <c r="M24" s="14" t="s">
        <v>161</v>
      </c>
      <c r="N24" s="19">
        <v>45422</v>
      </c>
      <c r="O24" s="20">
        <v>1536400.8</v>
      </c>
      <c r="P24" s="17" t="s">
        <v>185</v>
      </c>
      <c r="Q24" s="19">
        <v>45422</v>
      </c>
      <c r="R24" s="19">
        <v>45606</v>
      </c>
      <c r="S24" s="14">
        <v>1711</v>
      </c>
      <c r="T24" s="14"/>
      <c r="U24" s="14"/>
      <c r="V24" s="14"/>
      <c r="W24" s="14">
        <v>33903200</v>
      </c>
      <c r="X24" s="14"/>
      <c r="Y24" s="14"/>
      <c r="Z24" s="19"/>
      <c r="AA24" s="17"/>
      <c r="AB24" s="14"/>
      <c r="AC24" s="19"/>
      <c r="AD24" s="19"/>
      <c r="AE24" s="14"/>
      <c r="AF24" s="14"/>
      <c r="AG24" s="20"/>
      <c r="AH24" s="20"/>
      <c r="AI24" s="20"/>
      <c r="AJ24" s="20"/>
      <c r="AK24" s="20"/>
      <c r="AL24" s="20">
        <f t="shared" ref="AL24:AL30" si="2">O24-AH24+AG24+AK24</f>
        <v>1536400.8</v>
      </c>
      <c r="AM24" s="20"/>
      <c r="AN24" s="20"/>
      <c r="AO24" s="20">
        <v>662629</v>
      </c>
      <c r="AP24" s="13">
        <f t="shared" si="1"/>
        <v>662629</v>
      </c>
      <c r="AQ24" s="14"/>
      <c r="AR24" s="14"/>
      <c r="AS24" s="14"/>
      <c r="AT24" s="14"/>
      <c r="AU24" s="14"/>
      <c r="AV24" s="22"/>
      <c r="AW24" s="22"/>
      <c r="AX24" s="14" t="s">
        <v>174</v>
      </c>
      <c r="AY24" s="22" t="s">
        <v>175</v>
      </c>
      <c r="AZ24" s="12">
        <v>45422</v>
      </c>
      <c r="BA24" s="22"/>
      <c r="BB24" s="22"/>
      <c r="BC24" s="22"/>
      <c r="BD24" s="22"/>
      <c r="BE24" s="22"/>
      <c r="BF24" s="22"/>
      <c r="BG24" s="22"/>
      <c r="BH24" s="22"/>
      <c r="BI24" s="22"/>
      <c r="BJ24" s="22"/>
      <c r="BK24" s="22"/>
      <c r="BL24" s="22"/>
      <c r="BM24" s="22"/>
      <c r="BN24" s="22"/>
    </row>
    <row r="25" spans="1:66" ht="102" x14ac:dyDescent="0.25">
      <c r="A25" s="22">
        <v>3</v>
      </c>
      <c r="B25" s="14" t="s">
        <v>157</v>
      </c>
      <c r="C25" s="14" t="s">
        <v>157</v>
      </c>
      <c r="D25" s="14" t="s">
        <v>158</v>
      </c>
      <c r="E25" s="14" t="s">
        <v>159</v>
      </c>
      <c r="F25" s="16" t="s">
        <v>163</v>
      </c>
      <c r="G25" s="17" t="s">
        <v>173</v>
      </c>
      <c r="H25" s="15"/>
      <c r="I25" s="15"/>
      <c r="J25" s="15"/>
      <c r="K25" s="18" t="s">
        <v>178</v>
      </c>
      <c r="L25" s="16" t="s">
        <v>164</v>
      </c>
      <c r="M25" s="14" t="s">
        <v>165</v>
      </c>
      <c r="N25" s="19">
        <v>45422</v>
      </c>
      <c r="O25" s="20">
        <v>163920.6</v>
      </c>
      <c r="P25" s="17" t="s">
        <v>185</v>
      </c>
      <c r="Q25" s="19">
        <v>45422</v>
      </c>
      <c r="R25" s="19">
        <v>45606</v>
      </c>
      <c r="S25" s="14">
        <v>1711</v>
      </c>
      <c r="T25" s="14"/>
      <c r="U25" s="14"/>
      <c r="V25" s="14"/>
      <c r="W25" s="14">
        <v>33903200</v>
      </c>
      <c r="X25" s="14"/>
      <c r="Y25" s="14"/>
      <c r="Z25" s="19"/>
      <c r="AA25" s="17"/>
      <c r="AB25" s="14"/>
      <c r="AC25" s="19"/>
      <c r="AD25" s="19"/>
      <c r="AE25" s="14"/>
      <c r="AF25" s="14"/>
      <c r="AG25" s="20"/>
      <c r="AH25" s="20"/>
      <c r="AI25" s="20"/>
      <c r="AJ25" s="20"/>
      <c r="AK25" s="20"/>
      <c r="AL25" s="20">
        <f t="shared" si="2"/>
        <v>163920.6</v>
      </c>
      <c r="AM25" s="20"/>
      <c r="AN25" s="20"/>
      <c r="AO25" s="20">
        <v>163920</v>
      </c>
      <c r="AP25" s="13">
        <f t="shared" si="1"/>
        <v>163920</v>
      </c>
      <c r="AQ25" s="14"/>
      <c r="AR25" s="14"/>
      <c r="AS25" s="14"/>
      <c r="AT25" s="14"/>
      <c r="AU25" s="14"/>
      <c r="AV25" s="22"/>
      <c r="AW25" s="22"/>
      <c r="AX25" s="14" t="s">
        <v>174</v>
      </c>
      <c r="AY25" s="22" t="s">
        <v>175</v>
      </c>
      <c r="AZ25" s="12">
        <v>45422</v>
      </c>
      <c r="BA25" s="22"/>
      <c r="BB25" s="22"/>
      <c r="BC25" s="22"/>
      <c r="BD25" s="22"/>
      <c r="BE25" s="22"/>
      <c r="BF25" s="22"/>
      <c r="BG25" s="22"/>
      <c r="BH25" s="22"/>
      <c r="BI25" s="22"/>
      <c r="BJ25" s="22"/>
      <c r="BK25" s="22"/>
      <c r="BL25" s="22"/>
      <c r="BM25" s="22"/>
      <c r="BN25" s="22"/>
    </row>
    <row r="26" spans="1:66" ht="102" x14ac:dyDescent="0.25">
      <c r="A26" s="22">
        <v>4</v>
      </c>
      <c r="B26" s="14" t="s">
        <v>157</v>
      </c>
      <c r="C26" s="14" t="s">
        <v>157</v>
      </c>
      <c r="D26" s="14" t="s">
        <v>158</v>
      </c>
      <c r="E26" s="14" t="s">
        <v>159</v>
      </c>
      <c r="F26" s="16" t="s">
        <v>166</v>
      </c>
      <c r="G26" s="17" t="s">
        <v>173</v>
      </c>
      <c r="H26" s="15"/>
      <c r="I26" s="15"/>
      <c r="J26" s="15"/>
      <c r="K26" s="18" t="s">
        <v>180</v>
      </c>
      <c r="L26" s="16" t="s">
        <v>167</v>
      </c>
      <c r="M26" s="14" t="s">
        <v>168</v>
      </c>
      <c r="N26" s="19">
        <v>45422</v>
      </c>
      <c r="O26" s="20">
        <v>177003.25</v>
      </c>
      <c r="P26" s="17" t="s">
        <v>185</v>
      </c>
      <c r="Q26" s="19">
        <v>45422</v>
      </c>
      <c r="R26" s="19">
        <v>45606</v>
      </c>
      <c r="S26" s="14">
        <v>1711</v>
      </c>
      <c r="T26" s="14"/>
      <c r="U26" s="14"/>
      <c r="V26" s="14"/>
      <c r="W26" s="14">
        <v>33903200</v>
      </c>
      <c r="X26" s="14"/>
      <c r="Y26" s="14"/>
      <c r="Z26" s="19"/>
      <c r="AA26" s="17"/>
      <c r="AB26" s="14"/>
      <c r="AC26" s="19"/>
      <c r="AD26" s="19"/>
      <c r="AE26" s="14"/>
      <c r="AF26" s="14"/>
      <c r="AG26" s="20"/>
      <c r="AH26" s="20"/>
      <c r="AI26" s="20"/>
      <c r="AJ26" s="20"/>
      <c r="AK26" s="20"/>
      <c r="AL26" s="20">
        <f t="shared" si="2"/>
        <v>177003.25</v>
      </c>
      <c r="AM26" s="20"/>
      <c r="AN26" s="20"/>
      <c r="AO26" s="20">
        <v>177003.25</v>
      </c>
      <c r="AP26" s="13">
        <f t="shared" si="1"/>
        <v>177003.25</v>
      </c>
      <c r="AQ26" s="14"/>
      <c r="AR26" s="14"/>
      <c r="AS26" s="14"/>
      <c r="AT26" s="14"/>
      <c r="AU26" s="14"/>
      <c r="AV26" s="22"/>
      <c r="AW26" s="22"/>
      <c r="AX26" s="14" t="s">
        <v>174</v>
      </c>
      <c r="AY26" s="22" t="s">
        <v>175</v>
      </c>
      <c r="AZ26" s="12">
        <v>45422</v>
      </c>
      <c r="BA26" s="22"/>
      <c r="BB26" s="22"/>
      <c r="BC26" s="22"/>
      <c r="BD26" s="22"/>
      <c r="BE26" s="22"/>
      <c r="BF26" s="22"/>
      <c r="BG26" s="22"/>
      <c r="BH26" s="22"/>
      <c r="BI26" s="22"/>
      <c r="BJ26" s="22"/>
      <c r="BK26" s="22"/>
      <c r="BL26" s="22"/>
      <c r="BM26" s="22"/>
      <c r="BN26" s="22"/>
    </row>
    <row r="27" spans="1:66" ht="102" x14ac:dyDescent="0.25">
      <c r="A27" s="22">
        <v>5</v>
      </c>
      <c r="B27" s="14" t="s">
        <v>157</v>
      </c>
      <c r="C27" s="14" t="s">
        <v>157</v>
      </c>
      <c r="D27" s="14" t="s">
        <v>158</v>
      </c>
      <c r="E27" s="14" t="s">
        <v>159</v>
      </c>
      <c r="F27" s="16" t="s">
        <v>169</v>
      </c>
      <c r="G27" s="17" t="s">
        <v>173</v>
      </c>
      <c r="H27" s="15"/>
      <c r="I27" s="15"/>
      <c r="J27" s="15"/>
      <c r="K27" s="18" t="s">
        <v>183</v>
      </c>
      <c r="L27" s="16" t="s">
        <v>164</v>
      </c>
      <c r="M27" s="14" t="s">
        <v>165</v>
      </c>
      <c r="N27" s="19">
        <v>45422</v>
      </c>
      <c r="O27" s="20">
        <v>785938.82</v>
      </c>
      <c r="P27" s="17" t="s">
        <v>185</v>
      </c>
      <c r="Q27" s="19">
        <v>45422</v>
      </c>
      <c r="R27" s="19">
        <v>45606</v>
      </c>
      <c r="S27" s="14">
        <v>1711</v>
      </c>
      <c r="T27" s="14"/>
      <c r="U27" s="14"/>
      <c r="V27" s="14"/>
      <c r="W27" s="14" t="s">
        <v>179</v>
      </c>
      <c r="X27" s="14"/>
      <c r="Y27" s="14"/>
      <c r="Z27" s="19"/>
      <c r="AA27" s="17"/>
      <c r="AB27" s="14"/>
      <c r="AC27" s="19"/>
      <c r="AD27" s="19"/>
      <c r="AE27" s="14"/>
      <c r="AF27" s="14"/>
      <c r="AG27" s="20"/>
      <c r="AH27" s="20"/>
      <c r="AI27" s="20"/>
      <c r="AJ27" s="20"/>
      <c r="AK27" s="20"/>
      <c r="AL27" s="20">
        <f t="shared" si="2"/>
        <v>785938.82</v>
      </c>
      <c r="AM27" s="20"/>
      <c r="AN27" s="20"/>
      <c r="AO27" s="20">
        <v>785938.82</v>
      </c>
      <c r="AP27" s="13">
        <f t="shared" si="1"/>
        <v>785938.82</v>
      </c>
      <c r="AQ27" s="14"/>
      <c r="AR27" s="14"/>
      <c r="AS27" s="14"/>
      <c r="AT27" s="14"/>
      <c r="AU27" s="14"/>
      <c r="AV27" s="22"/>
      <c r="AW27" s="22"/>
      <c r="AX27" s="14" t="s">
        <v>174</v>
      </c>
      <c r="AY27" s="22" t="s">
        <v>175</v>
      </c>
      <c r="AZ27" s="12">
        <v>45422</v>
      </c>
      <c r="BA27" s="22"/>
      <c r="BB27" s="22"/>
      <c r="BC27" s="22"/>
      <c r="BD27" s="22"/>
      <c r="BE27" s="22"/>
      <c r="BF27" s="22"/>
      <c r="BG27" s="22"/>
      <c r="BH27" s="22"/>
      <c r="BI27" s="22"/>
      <c r="BJ27" s="22"/>
      <c r="BK27" s="22"/>
      <c r="BL27" s="22"/>
      <c r="BM27" s="22"/>
      <c r="BN27" s="22"/>
    </row>
    <row r="28" spans="1:66" ht="102" x14ac:dyDescent="0.25">
      <c r="A28" s="22">
        <v>6</v>
      </c>
      <c r="B28" s="14" t="s">
        <v>157</v>
      </c>
      <c r="C28" s="14" t="s">
        <v>157</v>
      </c>
      <c r="D28" s="14" t="s">
        <v>158</v>
      </c>
      <c r="E28" s="14" t="s">
        <v>159</v>
      </c>
      <c r="F28" s="16" t="s">
        <v>170</v>
      </c>
      <c r="G28" s="17" t="s">
        <v>173</v>
      </c>
      <c r="H28" s="15"/>
      <c r="I28" s="15"/>
      <c r="J28" s="15"/>
      <c r="K28" s="18" t="s">
        <v>184</v>
      </c>
      <c r="L28" s="16" t="s">
        <v>171</v>
      </c>
      <c r="M28" s="14" t="s">
        <v>172</v>
      </c>
      <c r="N28" s="19">
        <v>45422</v>
      </c>
      <c r="O28" s="20">
        <v>123820</v>
      </c>
      <c r="P28" s="17" t="s">
        <v>185</v>
      </c>
      <c r="Q28" s="19">
        <v>45422</v>
      </c>
      <c r="R28" s="19">
        <v>45606</v>
      </c>
      <c r="S28" s="14">
        <v>1711</v>
      </c>
      <c r="T28" s="14"/>
      <c r="U28" s="14"/>
      <c r="V28" s="14"/>
      <c r="W28" s="14">
        <v>33903200</v>
      </c>
      <c r="X28" s="14"/>
      <c r="Y28" s="14"/>
      <c r="Z28" s="19"/>
      <c r="AA28" s="17"/>
      <c r="AB28" s="14"/>
      <c r="AC28" s="19"/>
      <c r="AD28" s="19"/>
      <c r="AE28" s="14"/>
      <c r="AF28" s="14"/>
      <c r="AG28" s="20"/>
      <c r="AH28" s="20"/>
      <c r="AI28" s="20"/>
      <c r="AJ28" s="20"/>
      <c r="AK28" s="20"/>
      <c r="AL28" s="20">
        <f t="shared" si="2"/>
        <v>123820</v>
      </c>
      <c r="AM28" s="20"/>
      <c r="AN28" s="20"/>
      <c r="AO28" s="20">
        <v>44642.25</v>
      </c>
      <c r="AP28" s="13">
        <f t="shared" si="1"/>
        <v>44642.25</v>
      </c>
      <c r="AQ28" s="14"/>
      <c r="AR28" s="14"/>
      <c r="AS28" s="14"/>
      <c r="AT28" s="14"/>
      <c r="AU28" s="14"/>
      <c r="AV28" s="22"/>
      <c r="AW28" s="22"/>
      <c r="AX28" s="14" t="s">
        <v>174</v>
      </c>
      <c r="AY28" s="22" t="s">
        <v>175</v>
      </c>
      <c r="AZ28" s="12">
        <v>45422</v>
      </c>
      <c r="BA28" s="22"/>
      <c r="BB28" s="22"/>
      <c r="BC28" s="22"/>
      <c r="BD28" s="22"/>
      <c r="BE28" s="22"/>
      <c r="BF28" s="22"/>
      <c r="BG28" s="22"/>
      <c r="BH28" s="22"/>
      <c r="BI28" s="22"/>
      <c r="BJ28" s="22"/>
      <c r="BK28" s="22"/>
      <c r="BL28" s="22"/>
      <c r="BM28" s="22"/>
      <c r="BN28" s="22"/>
    </row>
    <row r="29" spans="1:66" ht="102" x14ac:dyDescent="0.25">
      <c r="A29" s="22">
        <v>7</v>
      </c>
      <c r="B29" s="14" t="s">
        <v>157</v>
      </c>
      <c r="C29" s="14" t="s">
        <v>157</v>
      </c>
      <c r="D29" s="14" t="s">
        <v>158</v>
      </c>
      <c r="E29" s="14" t="s">
        <v>159</v>
      </c>
      <c r="F29" s="16" t="s">
        <v>170</v>
      </c>
      <c r="G29" s="17" t="s">
        <v>173</v>
      </c>
      <c r="H29" s="15"/>
      <c r="I29" s="15"/>
      <c r="J29" s="15"/>
      <c r="K29" s="18" t="s">
        <v>181</v>
      </c>
      <c r="L29" s="16" t="s">
        <v>176</v>
      </c>
      <c r="M29" s="14" t="s">
        <v>177</v>
      </c>
      <c r="N29" s="19">
        <v>45787</v>
      </c>
      <c r="O29" s="20">
        <v>313500</v>
      </c>
      <c r="P29" s="17" t="s">
        <v>185</v>
      </c>
      <c r="Q29" s="19">
        <v>45422</v>
      </c>
      <c r="R29" s="19">
        <v>45606</v>
      </c>
      <c r="S29" s="14">
        <v>1711</v>
      </c>
      <c r="T29" s="14"/>
      <c r="U29" s="14"/>
      <c r="V29" s="14"/>
      <c r="W29" s="14">
        <v>33903200</v>
      </c>
      <c r="X29" s="14"/>
      <c r="Y29" s="14"/>
      <c r="Z29" s="19"/>
      <c r="AA29" s="17"/>
      <c r="AB29" s="14"/>
      <c r="AC29" s="19"/>
      <c r="AD29" s="19"/>
      <c r="AE29" s="14"/>
      <c r="AF29" s="14"/>
      <c r="AG29" s="20"/>
      <c r="AH29" s="20"/>
      <c r="AI29" s="20"/>
      <c r="AJ29" s="20"/>
      <c r="AK29" s="20"/>
      <c r="AL29" s="20">
        <f t="shared" si="2"/>
        <v>313500</v>
      </c>
      <c r="AM29" s="20"/>
      <c r="AN29" s="20"/>
      <c r="AO29" s="20">
        <v>169290</v>
      </c>
      <c r="AP29" s="13">
        <f t="shared" si="1"/>
        <v>169290</v>
      </c>
      <c r="AQ29" s="14"/>
      <c r="AR29" s="14"/>
      <c r="AS29" s="14"/>
      <c r="AT29" s="14"/>
      <c r="AU29" s="14"/>
      <c r="AV29" s="14"/>
      <c r="AW29" s="22"/>
      <c r="AX29" s="22"/>
      <c r="AY29" s="22"/>
      <c r="AZ29" s="22"/>
      <c r="BA29" s="22"/>
      <c r="BB29" s="22"/>
      <c r="BC29" s="22"/>
      <c r="BD29" s="22"/>
      <c r="BE29" s="22"/>
      <c r="BF29" s="22"/>
      <c r="BG29" s="22"/>
      <c r="BH29" s="22"/>
      <c r="BI29" s="22"/>
      <c r="BJ29" s="22"/>
      <c r="BK29" s="22"/>
      <c r="BL29" s="22"/>
      <c r="BM29" s="22"/>
      <c r="BN29" s="22"/>
    </row>
    <row r="30" spans="1:66" ht="102.75" thickBot="1" x14ac:dyDescent="0.3">
      <c r="A30" s="10">
        <v>8</v>
      </c>
      <c r="B30" s="4" t="s">
        <v>186</v>
      </c>
      <c r="C30" s="4" t="s">
        <v>188</v>
      </c>
      <c r="D30" s="4" t="s">
        <v>189</v>
      </c>
      <c r="E30" s="4" t="s">
        <v>190</v>
      </c>
      <c r="F30" s="5" t="s">
        <v>191</v>
      </c>
      <c r="G30" s="6" t="s">
        <v>192</v>
      </c>
      <c r="H30" s="2"/>
      <c r="I30" s="2"/>
      <c r="J30" s="2"/>
      <c r="K30" s="11" t="s">
        <v>193</v>
      </c>
      <c r="L30" s="5" t="s">
        <v>194</v>
      </c>
      <c r="M30" s="4" t="s">
        <v>195</v>
      </c>
      <c r="N30" s="3">
        <v>45419</v>
      </c>
      <c r="O30" s="9">
        <v>178800</v>
      </c>
      <c r="P30" s="6" t="s">
        <v>196</v>
      </c>
      <c r="Q30" s="3">
        <v>45419</v>
      </c>
      <c r="R30" s="3">
        <v>45657</v>
      </c>
      <c r="S30" s="4">
        <v>1500</v>
      </c>
      <c r="T30" s="4"/>
      <c r="U30" s="4"/>
      <c r="V30" s="4"/>
      <c r="W30" s="4" t="s">
        <v>197</v>
      </c>
      <c r="X30" s="4"/>
      <c r="Y30" s="4"/>
      <c r="Z30" s="3"/>
      <c r="AA30" s="6"/>
      <c r="AB30" s="4"/>
      <c r="AC30" s="3"/>
      <c r="AD30" s="3"/>
      <c r="AE30" s="4"/>
      <c r="AF30" s="4"/>
      <c r="AG30" s="9"/>
      <c r="AH30" s="9"/>
      <c r="AI30" s="9"/>
      <c r="AJ30" s="9"/>
      <c r="AK30" s="9"/>
      <c r="AL30" s="20">
        <f t="shared" si="2"/>
        <v>178800</v>
      </c>
      <c r="AM30" s="9"/>
      <c r="AN30" s="9"/>
      <c r="AO30" s="9">
        <v>86688.2</v>
      </c>
      <c r="AP30" s="13">
        <f t="shared" si="1"/>
        <v>86688.2</v>
      </c>
      <c r="AQ30" s="4" t="s">
        <v>187</v>
      </c>
      <c r="AR30" s="3">
        <v>45251</v>
      </c>
      <c r="AS30" s="3">
        <v>45617</v>
      </c>
      <c r="AT30" s="4">
        <v>13661</v>
      </c>
      <c r="AU30" s="4" t="s">
        <v>198</v>
      </c>
      <c r="AV30" s="4"/>
      <c r="AW30" s="10"/>
      <c r="AX30" s="10"/>
      <c r="AY30" s="10"/>
      <c r="AZ30" s="10"/>
      <c r="BA30" s="10"/>
      <c r="BB30" s="10"/>
      <c r="BC30" s="10"/>
      <c r="BD30" s="10"/>
      <c r="BE30" s="10"/>
      <c r="BF30" s="10"/>
      <c r="BG30" s="10"/>
      <c r="BH30" s="10"/>
      <c r="BI30" s="10"/>
      <c r="BJ30" s="10"/>
      <c r="BK30" s="10"/>
      <c r="BL30" s="10"/>
      <c r="BM30" s="10"/>
      <c r="BN30" s="10"/>
    </row>
    <row r="31" spans="1:66" ht="13.5" thickBot="1" x14ac:dyDescent="0.3">
      <c r="A31" s="82" t="s">
        <v>114</v>
      </c>
      <c r="B31" s="83"/>
      <c r="C31" s="83"/>
      <c r="D31" s="83"/>
      <c r="E31" s="83"/>
      <c r="F31" s="84"/>
      <c r="G31" s="85"/>
      <c r="H31" s="85"/>
      <c r="I31" s="85"/>
      <c r="J31" s="85"/>
      <c r="K31" s="85"/>
      <c r="L31" s="92"/>
      <c r="M31" s="85"/>
      <c r="N31" s="85"/>
      <c r="O31" s="86">
        <f>SUM(O20:O30)</f>
        <v>3319166.7800000003</v>
      </c>
      <c r="P31" s="86"/>
      <c r="Q31" s="86"/>
      <c r="R31" s="86"/>
      <c r="S31" s="86"/>
      <c r="T31" s="86">
        <f t="shared" ref="T31:AP31" si="3">SUM(T20:T30)</f>
        <v>0</v>
      </c>
      <c r="U31" s="86">
        <f t="shared" si="3"/>
        <v>0</v>
      </c>
      <c r="V31" s="86">
        <f t="shared" si="3"/>
        <v>0</v>
      </c>
      <c r="W31" s="86"/>
      <c r="X31" s="86">
        <f t="shared" si="3"/>
        <v>0</v>
      </c>
      <c r="Y31" s="86">
        <f t="shared" si="3"/>
        <v>0</v>
      </c>
      <c r="Z31" s="86"/>
      <c r="AA31" s="86"/>
      <c r="AB31" s="86">
        <f t="shared" si="3"/>
        <v>0</v>
      </c>
      <c r="AC31" s="86"/>
      <c r="AD31" s="86"/>
      <c r="AE31" s="86">
        <f t="shared" si="3"/>
        <v>0</v>
      </c>
      <c r="AF31" s="86">
        <f t="shared" si="3"/>
        <v>0</v>
      </c>
      <c r="AG31" s="86">
        <f t="shared" si="3"/>
        <v>0</v>
      </c>
      <c r="AH31" s="86">
        <f t="shared" si="3"/>
        <v>0</v>
      </c>
      <c r="AI31" s="86">
        <f t="shared" si="3"/>
        <v>44924</v>
      </c>
      <c r="AJ31" s="86">
        <f t="shared" si="3"/>
        <v>14.65</v>
      </c>
      <c r="AK31" s="86">
        <f t="shared" si="3"/>
        <v>9672.24</v>
      </c>
      <c r="AL31" s="86">
        <f t="shared" si="3"/>
        <v>3448188.95</v>
      </c>
      <c r="AM31" s="86">
        <f t="shared" si="3"/>
        <v>79566.62</v>
      </c>
      <c r="AN31" s="86">
        <f t="shared" si="3"/>
        <v>75672.240000000005</v>
      </c>
      <c r="AO31" s="86">
        <f t="shared" si="3"/>
        <v>2140559.6800000002</v>
      </c>
      <c r="AP31" s="86">
        <f t="shared" si="3"/>
        <v>2295798.54</v>
      </c>
      <c r="AQ31" s="85"/>
      <c r="AR31" s="85"/>
      <c r="AS31" s="85"/>
      <c r="AT31" s="85"/>
      <c r="AU31" s="85"/>
      <c r="AV31" s="85"/>
      <c r="AW31" s="85"/>
      <c r="AX31" s="85"/>
      <c r="AY31" s="85"/>
      <c r="AZ31" s="85"/>
      <c r="BA31" s="85"/>
      <c r="BB31" s="85"/>
      <c r="BC31" s="85"/>
      <c r="BD31" s="85"/>
      <c r="BE31" s="85"/>
      <c r="BF31" s="85"/>
      <c r="BG31" s="85"/>
      <c r="BH31" s="85"/>
      <c r="BI31" s="85"/>
      <c r="BJ31" s="85"/>
      <c r="BK31" s="85"/>
      <c r="BL31" s="85"/>
      <c r="BM31" s="85"/>
      <c r="BN31" s="87"/>
    </row>
    <row r="33" spans="1:1" x14ac:dyDescent="0.25">
      <c r="A33" s="78" t="s">
        <v>203</v>
      </c>
    </row>
    <row r="34" spans="1:1" x14ac:dyDescent="0.25">
      <c r="A34" s="78" t="s">
        <v>204</v>
      </c>
    </row>
    <row r="35" spans="1:1" x14ac:dyDescent="0.25">
      <c r="A35" s="78" t="s">
        <v>208</v>
      </c>
    </row>
  </sheetData>
  <mergeCells count="60">
    <mergeCell ref="A31:F31"/>
    <mergeCell ref="BA15:BN15"/>
    <mergeCell ref="H20:H22"/>
    <mergeCell ref="I20:I22"/>
    <mergeCell ref="J20:J22"/>
    <mergeCell ref="F20:F23"/>
    <mergeCell ref="G20:G23"/>
    <mergeCell ref="K20:K23"/>
    <mergeCell ref="L20:L23"/>
    <mergeCell ref="M20:M23"/>
    <mergeCell ref="N20:N23"/>
    <mergeCell ref="O20:O23"/>
    <mergeCell ref="P20:P23"/>
    <mergeCell ref="AT20:AT23"/>
    <mergeCell ref="AU20:AU23"/>
    <mergeCell ref="AY16:AY18"/>
    <mergeCell ref="AZ16:AZ18"/>
    <mergeCell ref="BA16:BA18"/>
    <mergeCell ref="AW16:AW18"/>
    <mergeCell ref="AQ15:AT15"/>
    <mergeCell ref="AC17:AD17"/>
    <mergeCell ref="AE17:AH17"/>
    <mergeCell ref="AI16:AK16"/>
    <mergeCell ref="AQ16:AQ18"/>
    <mergeCell ref="AX16:AX18"/>
    <mergeCell ref="AV20:AV23"/>
    <mergeCell ref="AL16:AP16"/>
    <mergeCell ref="AI17:AK17"/>
    <mergeCell ref="A20:A23"/>
    <mergeCell ref="B20:B23"/>
    <mergeCell ref="C20:C23"/>
    <mergeCell ref="D20:D23"/>
    <mergeCell ref="E20:E23"/>
    <mergeCell ref="W20:W23"/>
    <mergeCell ref="BN17:BN18"/>
    <mergeCell ref="AU16:AU18"/>
    <mergeCell ref="BJ16:BJ18"/>
    <mergeCell ref="AV16:AV18"/>
    <mergeCell ref="BK16:BK18"/>
    <mergeCell ref="BL16:BN16"/>
    <mergeCell ref="BC16:BC18"/>
    <mergeCell ref="BD16:BD18"/>
    <mergeCell ref="A15:A19"/>
    <mergeCell ref="BE16:BG17"/>
    <mergeCell ref="BH16:BI17"/>
    <mergeCell ref="K15:AP15"/>
    <mergeCell ref="AU15:AZ15"/>
    <mergeCell ref="BL17:BL18"/>
    <mergeCell ref="BM17:BM18"/>
    <mergeCell ref="B15:G17"/>
    <mergeCell ref="AT16:AT18"/>
    <mergeCell ref="K16:W17"/>
    <mergeCell ref="X17:AB17"/>
    <mergeCell ref="X16:AH16"/>
    <mergeCell ref="AM17:AP17"/>
    <mergeCell ref="AR16:AS17"/>
    <mergeCell ref="BB16:BB18"/>
    <mergeCell ref="H15:J15"/>
    <mergeCell ref="H16:H18"/>
    <mergeCell ref="I16:J16"/>
  </mergeCells>
  <pageMargins left="0.51181102362204722" right="0.51181102362204722" top="0.78740157480314965" bottom="0.78740157480314965" header="0.31496062992125984" footer="0.31496062992125984"/>
  <pageSetup scale="36" orientation="landscape" r:id="rId1"/>
  <colBreaks count="1" manualBreakCount="1">
    <brk id="44" max="3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COMDEC CONTRATAÇÕES SET 2024</vt:lpstr>
      <vt:lpstr>'COMDEC CONTRATAÇÕES SET 2024'!Area_de_impressao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controladoria_03</dc:creator>
  <cp:lastModifiedBy>cgmrb</cp:lastModifiedBy>
  <cp:lastPrinted>2017-12-11T21:41:57Z</cp:lastPrinted>
  <dcterms:created xsi:type="dcterms:W3CDTF">2013-10-11T22:10:57Z</dcterms:created>
  <dcterms:modified xsi:type="dcterms:W3CDTF">2024-10-15T16:27:50Z</dcterms:modified>
</cp:coreProperties>
</file>