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/>
  </bookViews>
  <sheets>
    <sheet name="Filial 12-PRMB " sheetId="96" r:id="rId1"/>
    <sheet name="Filial 14" sheetId="103" r:id="rId2"/>
    <sheet name="Filial 15" sheetId="101" r:id="rId3"/>
    <sheet name="Filial 16" sheetId="102" r:id="rId4"/>
  </sheets>
  <definedNames>
    <definedName name="_xlnm._FilterDatabase" localSheetId="0" hidden="1">'Filial 12-PRMB '!$A$2:$O$56</definedName>
    <definedName name="_xlnm._FilterDatabase" localSheetId="1" hidden="1">'Filial 14'!$A$4:$O$11</definedName>
    <definedName name="_xlnm._FilterDatabase" localSheetId="2" hidden="1">'Filial 15'!$A$4:$O$14</definedName>
    <definedName name="_xlnm._FilterDatabase" localSheetId="3" hidden="1">'Filial 16'!$A$4:$O$24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6" i="96" l="1"/>
  <c r="H56" i="96"/>
  <c r="I56" i="96"/>
  <c r="J56" i="96"/>
  <c r="M56" i="96"/>
  <c r="N56" i="96"/>
  <c r="O20" i="103"/>
  <c r="N11" i="103"/>
  <c r="M11" i="103"/>
  <c r="H11" i="103"/>
  <c r="I11" i="103"/>
  <c r="H11" i="101"/>
  <c r="I11" i="101"/>
  <c r="M11" i="101"/>
  <c r="N11" i="101"/>
  <c r="K17" i="96" l="1"/>
  <c r="O17" i="96" s="1"/>
  <c r="O33" i="102" l="1"/>
  <c r="K16" i="96"/>
  <c r="O16" i="96" s="1"/>
  <c r="K11" i="102"/>
  <c r="O11" i="102" s="1"/>
  <c r="K12" i="102"/>
  <c r="O12" i="102" s="1"/>
  <c r="K39" i="96"/>
  <c r="K7" i="103"/>
  <c r="O7" i="103" s="1"/>
  <c r="K21" i="96"/>
  <c r="O21" i="96" s="1"/>
  <c r="H24" i="102"/>
  <c r="I24" i="102"/>
  <c r="O39" i="96" l="1"/>
  <c r="K21" i="102"/>
  <c r="O21" i="102" s="1"/>
  <c r="J24" i="102"/>
  <c r="M24" i="102"/>
  <c r="N24" i="102"/>
  <c r="O20" i="101"/>
  <c r="I18" i="101"/>
  <c r="H18" i="101"/>
  <c r="K54" i="96" l="1"/>
  <c r="K35" i="96"/>
  <c r="O35" i="96" s="1"/>
  <c r="K8" i="103"/>
  <c r="O8" i="103" s="1"/>
  <c r="K6" i="101"/>
  <c r="K7" i="101"/>
  <c r="O7" i="101" s="1"/>
  <c r="K29" i="96"/>
  <c r="O29" i="96" s="1"/>
  <c r="K6" i="103"/>
  <c r="K9" i="103"/>
  <c r="O9" i="103" s="1"/>
  <c r="O6" i="101" l="1"/>
  <c r="O6" i="103"/>
  <c r="K14" i="102"/>
  <c r="O14" i="102" s="1"/>
  <c r="K28" i="96"/>
  <c r="O28" i="96" s="1"/>
  <c r="K18" i="102"/>
  <c r="O18" i="102" s="1"/>
  <c r="K8" i="102"/>
  <c r="O8" i="102" s="1"/>
  <c r="K27" i="96"/>
  <c r="O27" i="96" s="1"/>
  <c r="K16" i="102"/>
  <c r="O16" i="102" s="1"/>
  <c r="K6" i="102"/>
  <c r="K38" i="96"/>
  <c r="O38" i="96" s="1"/>
  <c r="K46" i="96"/>
  <c r="O46" i="96" s="1"/>
  <c r="K10" i="96"/>
  <c r="O10" i="96" s="1"/>
  <c r="K26" i="96"/>
  <c r="O26" i="96" s="1"/>
  <c r="K41" i="96"/>
  <c r="O41" i="96" s="1"/>
  <c r="K49" i="96"/>
  <c r="O49" i="96" s="1"/>
  <c r="K14" i="96"/>
  <c r="O14" i="96" s="1"/>
  <c r="K40" i="96"/>
  <c r="O40" i="96" s="1"/>
  <c r="K8" i="101"/>
  <c r="O8" i="101" s="1"/>
  <c r="K9" i="101"/>
  <c r="O9" i="101" s="1"/>
  <c r="K9" i="96"/>
  <c r="O9" i="96" s="1"/>
  <c r="K8" i="96"/>
  <c r="O8" i="96" s="1"/>
  <c r="K6" i="96"/>
  <c r="K31" i="96"/>
  <c r="O31" i="96" s="1"/>
  <c r="K25" i="96"/>
  <c r="O25" i="96" s="1"/>
  <c r="K22" i="96"/>
  <c r="O22" i="96" s="1"/>
  <c r="O6" i="102" l="1"/>
  <c r="K11" i="96"/>
  <c r="O11" i="96" s="1"/>
  <c r="K18" i="96"/>
  <c r="K20" i="96"/>
  <c r="O20" i="96" s="1"/>
  <c r="K30" i="96"/>
  <c r="O30" i="96" s="1"/>
  <c r="K20" i="102"/>
  <c r="O20" i="102" s="1"/>
  <c r="K10" i="102"/>
  <c r="O10" i="102" s="1"/>
  <c r="K48" i="96" l="1"/>
  <c r="O48" i="96" s="1"/>
  <c r="K36" i="96"/>
  <c r="O36" i="96" s="1"/>
  <c r="O18" i="96"/>
  <c r="K32" i="96"/>
  <c r="O32" i="96" s="1"/>
  <c r="K55" i="96"/>
  <c r="O55" i="96" s="1"/>
  <c r="O6" i="96"/>
  <c r="H64" i="96"/>
  <c r="K7" i="96"/>
  <c r="K50" i="96"/>
  <c r="O50" i="96" s="1"/>
  <c r="K47" i="96"/>
  <c r="O47" i="96" s="1"/>
  <c r="O7" i="96" l="1"/>
  <c r="K19" i="96"/>
  <c r="O19" i="96" s="1"/>
  <c r="I64" i="96"/>
  <c r="K23" i="102" l="1"/>
  <c r="O23" i="102" s="1"/>
  <c r="K7" i="102"/>
  <c r="O7" i="102" s="1"/>
  <c r="K9" i="102"/>
  <c r="O9" i="102" s="1"/>
  <c r="K13" i="102"/>
  <c r="O13" i="102" s="1"/>
  <c r="K15" i="102"/>
  <c r="O15" i="102" s="1"/>
  <c r="K17" i="102"/>
  <c r="O17" i="102" s="1"/>
  <c r="K19" i="102"/>
  <c r="O19" i="102" s="1"/>
  <c r="K22" i="102"/>
  <c r="O22" i="102" s="1"/>
  <c r="K34" i="96"/>
  <c r="O34" i="96" s="1"/>
  <c r="O54" i="96"/>
  <c r="K44" i="96"/>
  <c r="O44" i="96" s="1"/>
  <c r="K23" i="96" l="1"/>
  <c r="K43" i="96"/>
  <c r="O43" i="96" l="1"/>
  <c r="O23" i="96"/>
  <c r="K33" i="96"/>
  <c r="O33" i="96" s="1"/>
  <c r="H18" i="103"/>
  <c r="K13" i="96" l="1"/>
  <c r="O13" i="96" s="1"/>
  <c r="K52" i="96" l="1"/>
  <c r="O52" i="96" s="1"/>
  <c r="K10" i="103" l="1"/>
  <c r="K11" i="103" s="1"/>
  <c r="N18" i="101"/>
  <c r="K24" i="96"/>
  <c r="O24" i="96" s="1"/>
  <c r="K24" i="102"/>
  <c r="M18" i="101"/>
  <c r="K12" i="96"/>
  <c r="O12" i="96" l="1"/>
  <c r="K18" i="103"/>
  <c r="O24" i="102" l="1"/>
  <c r="K15" i="96"/>
  <c r="J11" i="101"/>
  <c r="K53" i="96"/>
  <c r="K10" i="101"/>
  <c r="I18" i="103"/>
  <c r="K11" i="101" l="1"/>
  <c r="K18" i="101" s="1"/>
  <c r="O53" i="96"/>
  <c r="O31" i="102"/>
  <c r="O34" i="102" s="1"/>
  <c r="O10" i="101"/>
  <c r="O11" i="101" s="1"/>
  <c r="O15" i="96"/>
  <c r="O18" i="101" l="1"/>
  <c r="O21" i="101"/>
  <c r="K37" i="96"/>
  <c r="K42" i="96"/>
  <c r="K45" i="96"/>
  <c r="O45" i="96" s="1"/>
  <c r="K51" i="96"/>
  <c r="O51" i="96" s="1"/>
  <c r="O10" i="103"/>
  <c r="O11" i="103" s="1"/>
  <c r="O37" i="96" l="1"/>
  <c r="K56" i="96"/>
  <c r="K64" i="96" s="1"/>
  <c r="O42" i="96"/>
  <c r="O18" i="103"/>
  <c r="O21" i="103" s="1"/>
  <c r="M64" i="96"/>
  <c r="I31" i="102"/>
  <c r="H31" i="102"/>
  <c r="J31" i="102"/>
  <c r="M31" i="102"/>
  <c r="N31" i="102"/>
  <c r="J18" i="101"/>
  <c r="O56" i="96" l="1"/>
  <c r="O67" i="96" s="1"/>
  <c r="K31" i="102"/>
  <c r="N64" i="96"/>
  <c r="J64" i="96"/>
  <c r="O64" i="96" l="1"/>
  <c r="N16" i="103"/>
  <c r="N18" i="103" s="1"/>
  <c r="M16" i="103"/>
  <c r="M18" i="103" s="1"/>
  <c r="J16" i="103"/>
  <c r="I16" i="103"/>
</calcChain>
</file>

<file path=xl/sharedStrings.xml><?xml version="1.0" encoding="utf-8"?>
<sst xmlns="http://schemas.openxmlformats.org/spreadsheetml/2006/main" count="517" uniqueCount="224">
  <si>
    <t>ENSINO MÉDIO</t>
  </si>
  <si>
    <t>FOLHA MENSAL DE PAGAMENTO DE ESTAGIÁRIOS</t>
  </si>
  <si>
    <t>DATA PROCESS</t>
  </si>
  <si>
    <t>ANO</t>
  </si>
  <si>
    <t>MÊS REF</t>
  </si>
  <si>
    <t>V. TRANS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</si>
  <si>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</si>
  <si>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</si>
  <si>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</si>
  <si>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</si>
  <si>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</si>
  <si>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</si>
  <si>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</si>
  <si>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</si>
  <si>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</si>
  <si>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VALORES MENSAIS DA BOLSA</t>
  </si>
  <si>
    <t>DESCONTOS  - R$</t>
  </si>
  <si>
    <t>VALOR LÍQUIDO (PAGO)</t>
  </si>
  <si>
    <t>VALOR BOLSA</t>
  </si>
  <si>
    <t>AUXÍLIO TRANSP</t>
  </si>
  <si>
    <t>RECESSO REMUN.</t>
  </si>
  <si>
    <t>TOTAL   BRUTO</t>
  </si>
  <si>
    <t>FALTAS</t>
  </si>
  <si>
    <t>DA    BOLSA</t>
  </si>
  <si>
    <t>PAGAMENTO DE MESES RETROATIVOS</t>
  </si>
  <si>
    <t>DT-CONTR</t>
  </si>
  <si>
    <t>REFERÊNCIA</t>
  </si>
  <si>
    <t>RECESSO REMUNERADO</t>
  </si>
  <si>
    <t>DO   AUXÍLIO TRANSP</t>
  </si>
  <si>
    <t xml:space="preserve"> </t>
  </si>
  <si>
    <t>-</t>
  </si>
  <si>
    <t>DIREITO</t>
  </si>
  <si>
    <t>SEMSA</t>
  </si>
  <si>
    <t>SASDH</t>
  </si>
  <si>
    <t>DIAS ÚTEIS</t>
  </si>
  <si>
    <t>TOTAL DA DESPESA - BOLSA-ESTÁGIO.................................................</t>
  </si>
  <si>
    <t>TOTAL DOS SERVIÇOS MENSAIS A FATURAR.....................................................................</t>
  </si>
  <si>
    <t>TAXA DE AGENCIAMENTO  - Valor Unitário.............................................................................</t>
  </si>
  <si>
    <t>TOTAL DA FOLHA DO MÊS................................</t>
  </si>
  <si>
    <t>TOTAL GERAL DA FOLHA......................................</t>
  </si>
  <si>
    <t>SEME</t>
  </si>
  <si>
    <t>CRAS SOBRAL</t>
  </si>
  <si>
    <t>TOTAL DA FOLHA DO MÊS................................R$</t>
  </si>
  <si>
    <t>TOTAL DE RETROATIVOS.....................................R$</t>
  </si>
  <si>
    <t>TOTAL GERAL DA FOLHA.......................................R$</t>
  </si>
  <si>
    <t xml:space="preserve">TAXA DE AGENCIAMENTO  - Valor Unitário.............................................................................................................. </t>
  </si>
  <si>
    <t>TOTAL DOS SERVIÇOS MENSAIS A FATURAR..........................................................</t>
  </si>
  <si>
    <t>TOTAL DA DESPESA -BOLSA-ESTÁGIO...........................................................</t>
  </si>
  <si>
    <t xml:space="preserve">PSICOLOGIA </t>
  </si>
  <si>
    <t>ADMINISTRAÇÃO</t>
  </si>
  <si>
    <t>PSICOLOGIA</t>
  </si>
  <si>
    <t>JORNALISMO</t>
  </si>
  <si>
    <t>AUXILIO TRANSP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</si>
  <si>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</si>
  <si>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EDUCAÇÃO FISICA</t>
  </si>
  <si>
    <t>ENFERMAGEM</t>
  </si>
  <si>
    <t>ENGENHARIA CIVIL</t>
  </si>
  <si>
    <t>ATHOS  CARVALHO ROSA</t>
  </si>
  <si>
    <t>ENGENHARIA FLORESTAL</t>
  </si>
  <si>
    <t>SEMEIA</t>
  </si>
  <si>
    <t>JOSEF DO NASCIMENTO CAMPOS</t>
  </si>
  <si>
    <t>FARMÁCIA</t>
  </si>
  <si>
    <t>01/03/2024</t>
  </si>
  <si>
    <t>01/03/2025</t>
  </si>
  <si>
    <t>31/12/2025</t>
  </si>
  <si>
    <t>PEDAGOGIA</t>
  </si>
  <si>
    <t>SARAH DA SILVA MAGALHÃES</t>
  </si>
  <si>
    <t>02/05/2024</t>
  </si>
  <si>
    <t>02/05/2025</t>
  </si>
  <si>
    <t>DAVI RAUPP AZEVEDO SOUZA</t>
  </si>
  <si>
    <t xml:space="preserve">LUIZ LUCAS DE SOUZA ARAÚJO </t>
  </si>
  <si>
    <t>02/05/2-24</t>
  </si>
  <si>
    <t xml:space="preserve">IAGO ALVES CHAVES </t>
  </si>
  <si>
    <t>PGM</t>
  </si>
  <si>
    <t>PEDRO CARLOS SOUZA CHAVES</t>
  </si>
  <si>
    <t>YASMIM DE CASTRO MEDINA</t>
  </si>
  <si>
    <t>CADÚNICO</t>
  </si>
  <si>
    <t>02/07/2025</t>
  </si>
  <si>
    <t>WEVERTON MOTA LIMA</t>
  </si>
  <si>
    <t>15/07/2025</t>
  </si>
  <si>
    <t>THALISSON SILVA DOS SANTOS</t>
  </si>
  <si>
    <t>15/07/2024</t>
  </si>
  <si>
    <t>DATA PROCESSO</t>
  </si>
  <si>
    <t>MÊS REF.</t>
  </si>
  <si>
    <t>GILMAYRA FRAGA PASSOS</t>
  </si>
  <si>
    <t>CIDADE NOVA</t>
  </si>
  <si>
    <t>15/08/2024</t>
  </si>
  <si>
    <t>15/08/2025</t>
  </si>
  <si>
    <t>GEOVANA DA SILVA FURTADO</t>
  </si>
  <si>
    <t>ARIKENID DA COSTA FERREIRA</t>
  </si>
  <si>
    <t>EVELLYN DA SILVA LOUBET</t>
  </si>
  <si>
    <t xml:space="preserve">SEME </t>
  </si>
  <si>
    <t>04/09/204</t>
  </si>
  <si>
    <t>14/11/2024</t>
  </si>
  <si>
    <t>TAMIRES ALVES A SILVA</t>
  </si>
  <si>
    <t>2025</t>
  </si>
  <si>
    <t>DT-CONTRO</t>
  </si>
  <si>
    <t xml:space="preserve">ALINE DE ANDRADE SANTOS </t>
  </si>
  <si>
    <t>CRAS RUI LINO</t>
  </si>
  <si>
    <t>CRAS NOVO HORIZONTE</t>
  </si>
  <si>
    <t xml:space="preserve">HELENA DE OLIVEIRA PONTES </t>
  </si>
  <si>
    <t>06/03/2025</t>
  </si>
  <si>
    <t xml:space="preserve">MICHELE KETELY RIBEIRO DA SILVA </t>
  </si>
  <si>
    <t>CRAS CALAFATE</t>
  </si>
  <si>
    <t>VINÍCIUS SOUZA FERREIRA</t>
  </si>
  <si>
    <t>07/04/2025</t>
  </si>
  <si>
    <t>PAULLO GUSTAVO COUTINHO NOGUEIRA</t>
  </si>
  <si>
    <t>MARIA ALICE BOTELHO GAMA DE OLIVEIRA</t>
  </si>
  <si>
    <t>EUZÉBIO DO NASCIMENTO OLIVEIRA NETO</t>
  </si>
  <si>
    <t>SISTEMA DE INFORMAÇÃO</t>
  </si>
  <si>
    <t>11/04/2025</t>
  </si>
  <si>
    <t>11/04/2026</t>
  </si>
  <si>
    <t>05/05/2025</t>
  </si>
  <si>
    <t>SARINE SILVA</t>
  </si>
  <si>
    <t>PSICOPEDAGOGIA</t>
  </si>
  <si>
    <t>ROGERIO IGOR MAIA</t>
  </si>
  <si>
    <t xml:space="preserve"> CRAS NOVO HORIZONTE </t>
  </si>
  <si>
    <t>NATÁLIA AMARILES ELICE LIMA DE FRANÇA</t>
  </si>
  <si>
    <t>JOÃO VITOR FRANÇA MIRANDA</t>
  </si>
  <si>
    <t>ALBANIZE SILVA DE ASSIS</t>
  </si>
  <si>
    <t xml:space="preserve">IOLANY MELO DE OLIVEIRA </t>
  </si>
  <si>
    <t>12/05/2025</t>
  </si>
  <si>
    <t>06/05/2026</t>
  </si>
  <si>
    <t>07/04/2026</t>
  </si>
  <si>
    <t>12/05/2026</t>
  </si>
  <si>
    <t>02/06/2025</t>
  </si>
  <si>
    <t>SAMUEL GILEARDE NASCIMENTO DE QUEIROZ</t>
  </si>
  <si>
    <t>SEME/SASDH</t>
  </si>
  <si>
    <t>ROBERTO CARLOS GARRET SANTOS</t>
  </si>
  <si>
    <t>ANA  LAURA MATOS MELO</t>
  </si>
  <si>
    <t>31/06/2025</t>
  </si>
  <si>
    <t>ELIS VITÓRIA GOMES DE LIMA</t>
  </si>
  <si>
    <t>FGB</t>
  </si>
  <si>
    <t>05/06/2025</t>
  </si>
  <si>
    <t>01/07/2025</t>
  </si>
  <si>
    <t>01/07/2026</t>
  </si>
  <si>
    <t>ALIFF DIAS VASCONCELOS</t>
  </si>
  <si>
    <t>ANNY GABRIELLY TELES DE SOUZA</t>
  </si>
  <si>
    <t>WILLIANE DE SOUZA RAMOS</t>
  </si>
  <si>
    <t xml:space="preserve">CRAS NOVO HORIZONTE </t>
  </si>
  <si>
    <t>HUENDKRISTYAN FERREIRA MARQUES</t>
  </si>
  <si>
    <t>FISIOTERAPIA</t>
  </si>
  <si>
    <t>EDUARDA  MENDES DE ALMEIDA</t>
  </si>
  <si>
    <t>SAÚDE COLETIVA</t>
  </si>
  <si>
    <t>JOSÉ WELLIGTON SANTOS FERREIRA</t>
  </si>
  <si>
    <t>RUTH FREITAS COELHO</t>
  </si>
  <si>
    <t>07/07/2025</t>
  </si>
  <si>
    <t>07/07/2026</t>
  </si>
  <si>
    <t>GUILHERME DA SILVA SARAH</t>
  </si>
  <si>
    <t>ENGENHARIA ELÉTRICA</t>
  </si>
  <si>
    <t>EMILY DE SOUZA PESSOA</t>
  </si>
  <si>
    <t>ANA CAMYLLE LIMA FERNANDES</t>
  </si>
  <si>
    <t>ARQUITETURA E URBANISMO</t>
  </si>
  <si>
    <t>JAMILLE PAIVA DOS SANTOS</t>
  </si>
  <si>
    <t>PAULO GABRIEL ALENCAR DE SOUZA TRAVIZAN</t>
  </si>
  <si>
    <t>0707/2026</t>
  </si>
  <si>
    <t>ELIEL IBIAPINO PINTO</t>
  </si>
  <si>
    <t>GUSTAVO DE ARAÚJO MOREIRA</t>
  </si>
  <si>
    <t>ANA CLÉSIA ALMEIDA BORGES</t>
  </si>
  <si>
    <t>SEINFRA</t>
  </si>
  <si>
    <t>JAMILLY PRISCILA DUARTE DA SILVA</t>
  </si>
  <si>
    <t xml:space="preserve">ENAYLE  CRYSTINA MAIA DE MESQUITA </t>
  </si>
  <si>
    <t>FABRICÍO EDUARDO SILVA DE AZEVEDO</t>
  </si>
  <si>
    <t xml:space="preserve">JUDY ISABELE DOS SANTOS </t>
  </si>
  <si>
    <t>ADMINISTRAÇÂO</t>
  </si>
  <si>
    <t>RAFAEL ANDRADE DE FREITAS</t>
  </si>
  <si>
    <t>ENGENHARIA DA COMPUTAÇÃO</t>
  </si>
  <si>
    <t>ANA LÍVIA OLIVEIRA ANDRADE</t>
  </si>
  <si>
    <t>02/092026</t>
  </si>
  <si>
    <t>FELIPE HENRY MESQUISTA OLI VEIRA</t>
  </si>
  <si>
    <t>GESTÃO FINANCEIRO</t>
  </si>
  <si>
    <t xml:space="preserve">LUCCA VÍCTOR PEREIRA DE MATOS </t>
  </si>
  <si>
    <t>RYAN LOPES BARBOSA</t>
  </si>
  <si>
    <t>CARLOS EDUARDO FIGUEIREDO LIRA LOPES</t>
  </si>
  <si>
    <t>NUTRIÇÃO</t>
  </si>
  <si>
    <t>LEONARDO DO NASCIMENTO MAIA</t>
  </si>
  <si>
    <t xml:space="preserve"> CENTRO DO IDOSO</t>
  </si>
  <si>
    <t>ANA CLARA STHANKE</t>
  </si>
  <si>
    <t>01/09/2025</t>
  </si>
  <si>
    <t>01/09/2026</t>
  </si>
  <si>
    <t>SIONE CRISTINA CORRÊA DA COSTA</t>
  </si>
  <si>
    <t xml:space="preserve">SERVIÇO SOCIAL </t>
  </si>
  <si>
    <t>FERNANDA MAIA DA CONCEIÇÃO</t>
  </si>
  <si>
    <t xml:space="preserve">DANIELA LIMA DA ROCHA </t>
  </si>
  <si>
    <t>CRAS CIDADE NOVA</t>
  </si>
  <si>
    <t>02/09/2025</t>
  </si>
  <si>
    <t>02/09/2026</t>
  </si>
  <si>
    <t>MILLENA CASTRO DA SILVA</t>
  </si>
  <si>
    <t>KETHEELY DA SILVA AZEVEDO</t>
  </si>
  <si>
    <t>CRAS SANTA HELENA</t>
  </si>
  <si>
    <t>MARIA CLARA SOUZA ALBURQUEQUE</t>
  </si>
  <si>
    <t>07/10/2025</t>
  </si>
  <si>
    <t>JORGE CLEI FERREIRA DA SILVA FILHO</t>
  </si>
  <si>
    <t>PEDRO HENRIQUE LIMA MANASAFI</t>
  </si>
  <si>
    <t xml:space="preserve">KALINNY ARAÚJO DE SOUZA
</t>
  </si>
  <si>
    <t>13/10/2026</t>
  </si>
  <si>
    <t>TAYLANE NOGUEIRA SALDALHA</t>
  </si>
  <si>
    <t>13/10/2025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</si>
  <si>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</t>
    </r>
    <r>
      <rPr>
        <b/>
        <sz val="12"/>
        <rFont val="Arial"/>
        <family val="2"/>
      </rPr>
      <t xml:space="preserve"> 5</t>
    </r>
    <r>
      <rPr>
        <sz val="12"/>
        <rFont val="Arial"/>
        <family val="2"/>
      </rPr>
      <t>- Sem remuneração}</t>
    </r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</si>
  <si>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 xml:space="preserve">-Contrato encerrado </t>
    </r>
    <r>
      <rPr>
        <b/>
        <sz val="12"/>
        <rFont val="Arial"/>
        <family val="2"/>
      </rPr>
      <t>5-</t>
    </r>
    <r>
      <rPr>
        <sz val="12"/>
        <rFont val="Arial"/>
        <family val="2"/>
      </rPr>
      <t>Sem remuneração}</t>
    </r>
  </si>
  <si>
    <t>TÉDIA SOUZA DA SILVA</t>
  </si>
  <si>
    <t>NOVEMBRO</t>
  </si>
  <si>
    <t>ESTEFANY REBOUÇA DA CRUZ</t>
  </si>
  <si>
    <t>TIAGO ALESSANDRO DA SILVA ROCHA</t>
  </si>
  <si>
    <t xml:space="preserve">SÃO FRANCISCO </t>
  </si>
  <si>
    <t xml:space="preserve">KEMYLI  VITORIA MENDONÇA REIS DA SILVA
</t>
  </si>
  <si>
    <t>03/112025</t>
  </si>
  <si>
    <t>03/11/2025</t>
  </si>
  <si>
    <t>FRANCISCA FERREIRA DA SILVA</t>
  </si>
  <si>
    <t xml:space="preserve">HELYTA ARAÚJO DE AZEVEDO </t>
  </si>
  <si>
    <t xml:space="preserve">EDNALDO TOMÁS  DA SILVA JUNIOR </t>
  </si>
  <si>
    <t>13/11/2025</t>
  </si>
  <si>
    <t>GERALDO ALEXANDRE MARIANO DA ROCHA</t>
  </si>
  <si>
    <t>GLEICIELY SILVA DA COSTA</t>
  </si>
  <si>
    <t>3 e 4</t>
  </si>
  <si>
    <t>DEZEMBRO</t>
  </si>
  <si>
    <t>21/11//2025</t>
  </si>
  <si>
    <t>3 E 4</t>
  </si>
  <si>
    <t>CENTRO POP</t>
  </si>
  <si>
    <t>21/11/2025</t>
  </si>
  <si>
    <t>CONTRATO Nº 045/2020  -  PREFEITURA DE RIO BRANCO -                                                                    FILIAL 0012 / RECURSO PROGRAMA ESTÁGIO REMUNERADO</t>
  </si>
  <si>
    <t>CONTRATO Nº 045/2020 - PREFEITURA DE RIO BRANCO - FILIAL 0014 / RECURSO 117-CRAS</t>
  </si>
  <si>
    <t xml:space="preserve">CONTRATO Nº 045/2020 - PREFEITURA DE RIO BRANCO - FILIAL 0015 - RECURSO - PROGRAMA BOLSA FAMILIA E DO CADASTRO ÚNICO (IGD-PBF) </t>
  </si>
  <si>
    <t>CONTRATO Nº 045/2020  -  PREFEITURA DE RIO BRANCO - FILIAL 0016 - RECURSO - PROGRAMA CRIANÇA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</si>
</sst>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&quot;R$ &quot;#,##0.00;&quot;(R$ &quot;#,##0.00\)"/>
    <numFmt numFmtId="168" formatCode="_(* #,##0_);_(* \(#,##0\);_(* &quot;-&quot;_);_(@_)"/>
    <numFmt numFmtId="169" formatCode="[$R$-416]\ #,##0.00;[Red]\-[$R$-416]\ #,##0.00"/>
    <numFmt numFmtId="171" formatCode="&quot;R$&quot;\ 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1" fillId="0" borderId="0"/>
  </cellStyleXfs>
  <cellXfs count="427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0" fontId="8" fillId="0" borderId="0" xfId="0" applyFont="1"/>
    <xf numFmtId="2" fontId="9" fillId="0" borderId="0" xfId="0" applyNumberFormat="1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4" fillId="0" borderId="0" xfId="0" applyNumberFormat="1" applyFont="1"/>
    <xf numFmtId="171" fontId="8" fillId="0" borderId="0" xfId="0" applyNumberFormat="1" applyFont="1"/>
    <xf numFmtId="171" fontId="9" fillId="0" borderId="0" xfId="0" applyNumberFormat="1" applyFont="1"/>
    <xf numFmtId="0" fontId="9" fillId="0" borderId="0" xfId="0" applyFont="1" applyAlignment="1">
      <alignment horizontal="left"/>
    </xf>
    <xf numFmtId="171" fontId="4" fillId="5" borderId="1" xfId="1" applyNumberFormat="1" applyFont="1" applyFill="1" applyBorder="1" applyAlignment="1">
      <alignment horizontal="center" vertical="center" wrapText="1"/>
    </xf>
    <xf numFmtId="171" fontId="4" fillId="5" borderId="1" xfId="0" applyNumberFormat="1" applyFont="1" applyFill="1" applyBorder="1" applyAlignment="1">
      <alignment horizontal="center" vertical="center" wrapText="1"/>
    </xf>
    <xf numFmtId="171" fontId="4" fillId="5" borderId="7" xfId="1" applyNumberFormat="1" applyFont="1" applyFill="1" applyBorder="1" applyAlignment="1">
      <alignment horizontal="center" vertical="center" wrapText="1"/>
    </xf>
    <xf numFmtId="171" fontId="4" fillId="2" borderId="1" xfId="4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 applyProtection="1">
      <alignment horizontal="center" vertical="center"/>
      <protection hidden="1"/>
    </xf>
    <xf numFmtId="171" fontId="4" fillId="2" borderId="1" xfId="2" applyNumberFormat="1" applyFont="1" applyFill="1" applyBorder="1" applyAlignment="1" applyProtection="1">
      <alignment horizontal="center" vertical="center"/>
      <protection hidden="1"/>
    </xf>
    <xf numFmtId="171" fontId="4" fillId="2" borderId="1" xfId="1" applyNumberFormat="1" applyFont="1" applyFill="1" applyBorder="1" applyAlignment="1">
      <alignment horizontal="center" vertical="center"/>
    </xf>
    <xf numFmtId="171" fontId="4" fillId="2" borderId="1" xfId="2" applyNumberFormat="1" applyFont="1" applyFill="1" applyBorder="1" applyAlignment="1">
      <alignment horizontal="center" vertical="center"/>
    </xf>
    <xf numFmtId="8" fontId="5" fillId="7" borderId="1" xfId="1" applyNumberFormat="1" applyFont="1" applyFill="1" applyBorder="1" applyAlignment="1">
      <alignment vertical="center"/>
    </xf>
    <xf numFmtId="8" fontId="5" fillId="7" borderId="1" xfId="1" applyNumberFormat="1" applyFont="1" applyFill="1" applyBorder="1" applyAlignment="1">
      <alignment horizontal="center" vertical="center"/>
    </xf>
    <xf numFmtId="44" fontId="5" fillId="7" borderId="1" xfId="1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49" fontId="4" fillId="2" borderId="1" xfId="2" applyNumberFormat="1" applyFont="1" applyFill="1" applyBorder="1" applyAlignment="1" applyProtection="1">
      <alignment horizontal="center" vertical="center"/>
      <protection hidden="1"/>
    </xf>
    <xf numFmtId="169" fontId="5" fillId="6" borderId="18" xfId="5" applyNumberFormat="1" applyFont="1" applyFill="1" applyBorder="1" applyAlignment="1" applyProtection="1">
      <alignment horizontal="center" vertical="center"/>
      <protection hidden="1"/>
    </xf>
    <xf numFmtId="0" fontId="5" fillId="0" borderId="19" xfId="0" applyFont="1" applyBorder="1" applyAlignment="1">
      <alignment horizontal="center" vertical="center"/>
    </xf>
    <xf numFmtId="168" fontId="4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3" xfId="5" applyNumberFormat="1" applyFont="1" applyBorder="1" applyAlignment="1" applyProtection="1">
      <alignment vertical="center"/>
      <protection hidden="1"/>
    </xf>
    <xf numFmtId="0" fontId="4" fillId="2" borderId="1" xfId="0" applyFont="1" applyFill="1" applyBorder="1" applyAlignment="1">
      <alignment vertical="center"/>
    </xf>
    <xf numFmtId="0" fontId="4" fillId="6" borderId="2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/>
    <xf numFmtId="0" fontId="4" fillId="6" borderId="4" xfId="0" applyFont="1" applyFill="1" applyBorder="1"/>
    <xf numFmtId="169" fontId="5" fillId="6" borderId="4" xfId="5" applyNumberFormat="1" applyFont="1" applyFill="1" applyBorder="1" applyAlignment="1" applyProtection="1">
      <alignment vertical="center"/>
      <protection hidden="1"/>
    </xf>
    <xf numFmtId="169" fontId="5" fillId="6" borderId="1" xfId="5" applyNumberFormat="1" applyFont="1" applyFill="1" applyBorder="1" applyAlignment="1" applyProtection="1">
      <alignment vertical="center"/>
      <protection hidden="1"/>
    </xf>
    <xf numFmtId="44" fontId="4" fillId="6" borderId="1" xfId="0" applyNumberFormat="1" applyFont="1" applyFill="1" applyBorder="1" applyAlignment="1" applyProtection="1">
      <alignment vertical="center"/>
      <protection hidden="1"/>
    </xf>
    <xf numFmtId="171" fontId="5" fillId="6" borderId="2" xfId="5" applyNumberFormat="1" applyFont="1" applyFill="1" applyBorder="1" applyAlignment="1" applyProtection="1">
      <alignment vertical="center"/>
      <protection hidden="1"/>
    </xf>
    <xf numFmtId="0" fontId="4" fillId="0" borderId="19" xfId="0" applyFont="1" applyBorder="1"/>
    <xf numFmtId="171" fontId="4" fillId="0" borderId="0" xfId="0" applyNumberFormat="1" applyFont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5" borderId="1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/>
    </xf>
    <xf numFmtId="168" fontId="5" fillId="0" borderId="0" xfId="2" applyNumberFormat="1" applyFont="1" applyFill="1" applyBorder="1" applyAlignment="1" applyProtection="1">
      <alignment horizontal="center" vertical="center"/>
      <protection hidden="1"/>
    </xf>
    <xf numFmtId="169" fontId="5" fillId="0" borderId="23" xfId="0" applyNumberFormat="1" applyFont="1" applyBorder="1" applyAlignment="1" applyProtection="1">
      <alignment vertical="center"/>
      <protection hidden="1"/>
    </xf>
    <xf numFmtId="0" fontId="4" fillId="0" borderId="23" xfId="0" applyFont="1" applyBorder="1"/>
    <xf numFmtId="0" fontId="4" fillId="0" borderId="19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5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171" fontId="5" fillId="7" borderId="18" xfId="4" applyNumberFormat="1" applyFont="1" applyFill="1" applyBorder="1" applyAlignment="1" applyProtection="1">
      <alignment horizontal="center" vertical="center"/>
      <protection hidden="1"/>
    </xf>
    <xf numFmtId="164" fontId="5" fillId="6" borderId="1" xfId="4" applyNumberFormat="1" applyFont="1" applyFill="1" applyBorder="1" applyAlignment="1" applyProtection="1">
      <alignment horizontal="center" vertical="center"/>
      <protection hidden="1"/>
    </xf>
    <xf numFmtId="44" fontId="4" fillId="6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/>
    </xf>
    <xf numFmtId="49" fontId="4" fillId="5" borderId="1" xfId="0" applyNumberFormat="1" applyFont="1" applyFill="1" applyBorder="1" applyAlignment="1">
      <alignment horizontal="center" vertical="center" wrapText="1"/>
    </xf>
    <xf numFmtId="8" fontId="4" fillId="5" borderId="1" xfId="3" applyNumberFormat="1" applyFont="1" applyFill="1" applyBorder="1" applyAlignment="1">
      <alignment horizontal="center" vertical="center" wrapText="1"/>
    </xf>
    <xf numFmtId="171" fontId="5" fillId="7" borderId="1" xfId="4" applyNumberFormat="1" applyFont="1" applyFill="1" applyBorder="1" applyAlignment="1" applyProtection="1">
      <alignment horizontal="center" vertical="center"/>
      <protection hidden="1"/>
    </xf>
    <xf numFmtId="171" fontId="5" fillId="7" borderId="1" xfId="2" applyNumberFormat="1" applyFont="1" applyFill="1" applyBorder="1" applyAlignment="1" applyProtection="1">
      <alignment horizontal="center" vertical="center"/>
      <protection hidden="1"/>
    </xf>
    <xf numFmtId="8" fontId="5" fillId="7" borderId="1" xfId="0" applyNumberFormat="1" applyFont="1" applyFill="1" applyBorder="1" applyAlignment="1">
      <alignment vertical="center"/>
    </xf>
    <xf numFmtId="171" fontId="5" fillId="7" borderId="2" xfId="1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 textRotation="90" wrapText="1"/>
    </xf>
    <xf numFmtId="0" fontId="5" fillId="2" borderId="2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168" fontId="4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3" xfId="5" applyNumberFormat="1" applyFont="1" applyFill="1" applyBorder="1" applyAlignment="1" applyProtection="1">
      <alignment vertical="center"/>
      <protection hidden="1"/>
    </xf>
    <xf numFmtId="168" fontId="5" fillId="2" borderId="0" xfId="2" applyNumberFormat="1" applyFont="1" applyFill="1" applyBorder="1" applyAlignment="1" applyProtection="1">
      <alignment horizontal="center" vertical="center"/>
      <protection hidden="1"/>
    </xf>
    <xf numFmtId="169" fontId="5" fillId="2" borderId="23" xfId="0" applyNumberFormat="1" applyFont="1" applyFill="1" applyBorder="1" applyAlignment="1" applyProtection="1">
      <alignment vertical="center"/>
      <protection hidden="1"/>
    </xf>
    <xf numFmtId="0" fontId="5" fillId="5" borderId="1" xfId="0" quotePrefix="1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169" fontId="5" fillId="9" borderId="1" xfId="5" applyNumberFormat="1" applyFont="1" applyFill="1" applyBorder="1" applyAlignment="1" applyProtection="1">
      <alignment horizontal="center" vertical="center"/>
      <protection hidden="1"/>
    </xf>
    <xf numFmtId="169" fontId="5" fillId="9" borderId="1" xfId="5" applyNumberFormat="1" applyFont="1" applyFill="1" applyBorder="1" applyAlignment="1" applyProtection="1">
      <alignment vertical="center"/>
      <protection hidden="1"/>
    </xf>
    <xf numFmtId="44" fontId="5" fillId="9" borderId="1" xfId="0" applyNumberFormat="1" applyFont="1" applyFill="1" applyBorder="1" applyAlignment="1" applyProtection="1">
      <alignment vertical="center"/>
      <protection hidden="1"/>
    </xf>
    <xf numFmtId="171" fontId="4" fillId="5" borderId="18" xfId="1" applyNumberFormat="1" applyFont="1" applyFill="1" applyBorder="1" applyAlignment="1">
      <alignment horizontal="center" vertical="center" wrapText="1"/>
    </xf>
    <xf numFmtId="171" fontId="5" fillId="10" borderId="27" xfId="2" applyNumberFormat="1" applyFont="1" applyFill="1" applyBorder="1" applyAlignment="1">
      <alignment horizontal="right" vertical="center" wrapText="1"/>
    </xf>
    <xf numFmtId="171" fontId="4" fillId="2" borderId="0" xfId="2" applyNumberFormat="1" applyFont="1" applyFill="1" applyBorder="1" applyAlignment="1">
      <alignment horizontal="center" vertical="center"/>
    </xf>
    <xf numFmtId="171" fontId="4" fillId="2" borderId="0" xfId="1" applyNumberFormat="1" applyFont="1" applyFill="1" applyBorder="1" applyAlignment="1">
      <alignment horizontal="center" vertical="center"/>
    </xf>
    <xf numFmtId="171" fontId="4" fillId="2" borderId="18" xfId="4" applyNumberFormat="1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>
      <alignment vertical="center" wrapText="1"/>
    </xf>
    <xf numFmtId="171" fontId="4" fillId="5" borderId="18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/>
    </xf>
    <xf numFmtId="14" fontId="4" fillId="5" borderId="1" xfId="0" applyNumberFormat="1" applyFont="1" applyFill="1" applyBorder="1" applyAlignment="1">
      <alignment horizontal="left" vertical="center" wrapText="1"/>
    </xf>
    <xf numFmtId="0" fontId="4" fillId="2" borderId="1" xfId="4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4" fillId="2" borderId="1" xfId="2" applyNumberFormat="1" applyFont="1" applyFill="1" applyBorder="1" applyAlignment="1" applyProtection="1">
      <alignment horizontal="center" vertical="center"/>
      <protection hidden="1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9" borderId="2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6" borderId="2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10" borderId="25" xfId="0" applyFont="1" applyFill="1" applyBorder="1" applyAlignment="1">
      <alignment horizontal="left" vertical="center"/>
    </xf>
    <xf numFmtId="0" fontId="5" fillId="10" borderId="10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7" borderId="24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10" borderId="11" xfId="0" applyFont="1" applyFill="1" applyBorder="1" applyAlignment="1">
      <alignment horizontal="left" vertical="center"/>
    </xf>
    <xf numFmtId="0" fontId="5" fillId="10" borderId="12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4" fontId="4" fillId="2" borderId="0" xfId="0" applyNumberFormat="1" applyFont="1" applyFill="1" applyBorder="1" applyAlignment="1" applyProtection="1">
      <alignment vertical="center"/>
      <protection hidden="1"/>
    </xf>
    <xf numFmtId="166" fontId="4" fillId="2" borderId="0" xfId="4" applyNumberFormat="1" applyFont="1" applyFill="1" applyBorder="1" applyAlignment="1" applyProtection="1">
      <alignment horizontal="center" vertical="center"/>
      <protection hidden="1"/>
    </xf>
    <xf numFmtId="44" fontId="4" fillId="2" borderId="0" xfId="0" applyNumberFormat="1" applyFont="1" applyFill="1" applyBorder="1" applyAlignment="1" applyProtection="1">
      <alignment horizontal="center" vertical="center"/>
      <protection hidden="1"/>
    </xf>
    <xf numFmtId="44" fontId="5" fillId="2" borderId="0" xfId="0" applyNumberFormat="1" applyFont="1" applyFill="1" applyBorder="1" applyAlignment="1" applyProtection="1">
      <alignment vertical="center"/>
      <protection hidden="1"/>
    </xf>
    <xf numFmtId="169" fontId="5" fillId="9" borderId="18" xfId="5" applyNumberFormat="1" applyFont="1" applyFill="1" applyBorder="1" applyAlignment="1" applyProtection="1">
      <alignment vertical="center"/>
      <protection hidden="1"/>
    </xf>
    <xf numFmtId="0" fontId="4" fillId="2" borderId="24" xfId="0" applyFont="1" applyFill="1" applyBorder="1" applyAlignment="1">
      <alignment vertical="center"/>
    </xf>
    <xf numFmtId="0" fontId="4" fillId="2" borderId="34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horizontal="left" vertical="center"/>
    </xf>
    <xf numFmtId="49" fontId="5" fillId="9" borderId="1" xfId="2" applyNumberFormat="1" applyFont="1" applyFill="1" applyBorder="1" applyAlignment="1" applyProtection="1">
      <alignment horizontal="center" vertical="center"/>
      <protection hidden="1"/>
    </xf>
    <xf numFmtId="171" fontId="5" fillId="9" borderId="18" xfId="0" applyNumberFormat="1" applyFont="1" applyFill="1" applyBorder="1" applyAlignment="1">
      <alignment vertical="center"/>
    </xf>
    <xf numFmtId="49" fontId="5" fillId="3" borderId="7" xfId="2" applyNumberFormat="1" applyFont="1" applyFill="1" applyBorder="1" applyAlignment="1" applyProtection="1">
      <alignment horizontal="center" vertical="center"/>
      <protection hidden="1"/>
    </xf>
    <xf numFmtId="44" fontId="4" fillId="2" borderId="36" xfId="2" applyNumberFormat="1" applyFont="1" applyFill="1" applyBorder="1" applyAlignment="1">
      <alignment horizontal="righ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171" fontId="5" fillId="3" borderId="33" xfId="2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9" borderId="24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25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164" fontId="5" fillId="0" borderId="0" xfId="1" applyFont="1" applyAlignment="1">
      <alignment vertical="center"/>
    </xf>
    <xf numFmtId="44" fontId="5" fillId="2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1" fontId="5" fillId="9" borderId="1" xfId="0" applyNumberFormat="1" applyFont="1" applyFill="1" applyBorder="1" applyAlignment="1">
      <alignment vertical="center"/>
    </xf>
    <xf numFmtId="171" fontId="5" fillId="3" borderId="7" xfId="0" applyNumberFormat="1" applyFont="1" applyFill="1" applyBorder="1" applyAlignment="1">
      <alignment vertical="center"/>
    </xf>
    <xf numFmtId="171" fontId="5" fillId="3" borderId="3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171" fontId="5" fillId="2" borderId="30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37" fontId="5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quotePrefix="1" applyFont="1" applyFill="1" applyBorder="1" applyAlignment="1">
      <alignment horizontal="center" vertical="center" wrapText="1"/>
    </xf>
    <xf numFmtId="14" fontId="4" fillId="5" borderId="5" xfId="0" applyNumberFormat="1" applyFont="1" applyFill="1" applyBorder="1" applyAlignment="1">
      <alignment horizontal="center" vertical="center" wrapText="1"/>
    </xf>
    <xf numFmtId="171" fontId="4" fillId="5" borderId="5" xfId="1" applyNumberFormat="1" applyFont="1" applyFill="1" applyBorder="1" applyAlignment="1">
      <alignment horizontal="center" vertical="center" wrapText="1"/>
    </xf>
    <xf numFmtId="171" fontId="4" fillId="2" borderId="5" xfId="1" applyNumberFormat="1" applyFont="1" applyFill="1" applyBorder="1" applyAlignment="1" applyProtection="1">
      <alignment horizontal="center" vertical="center"/>
      <protection hidden="1"/>
    </xf>
    <xf numFmtId="171" fontId="4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5" borderId="16" xfId="1" applyNumberFormat="1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1" borderId="41" xfId="0" applyFont="1" applyFill="1" applyBorder="1" applyAlignment="1">
      <alignment horizontal="center" vertical="center" wrapText="1"/>
    </xf>
    <xf numFmtId="0" fontId="5" fillId="11" borderId="41" xfId="0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0" fontId="5" fillId="11" borderId="35" xfId="0" applyFont="1" applyFill="1" applyBorder="1" applyAlignment="1">
      <alignment horizontal="center" vertical="center" wrapText="1"/>
    </xf>
    <xf numFmtId="0" fontId="5" fillId="11" borderId="36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7" fillId="11" borderId="3" xfId="0" applyFont="1" applyFill="1" applyBorder="1" applyAlignment="1">
      <alignment horizontal="center" vertical="center" wrapText="1"/>
    </xf>
    <xf numFmtId="0" fontId="7" fillId="11" borderId="4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1" fontId="4" fillId="2" borderId="21" xfId="0" applyNumberFormat="1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textRotation="90" wrapText="1"/>
    </xf>
    <xf numFmtId="0" fontId="5" fillId="3" borderId="30" xfId="0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49" fontId="4" fillId="0" borderId="28" xfId="0" applyNumberFormat="1" applyFont="1" applyFill="1" applyBorder="1" applyAlignment="1">
      <alignment horizontal="center" vertical="center"/>
    </xf>
    <xf numFmtId="171" fontId="4" fillId="0" borderId="5" xfId="4" applyNumberFormat="1" applyFont="1" applyFill="1" applyBorder="1" applyAlignment="1" applyProtection="1">
      <alignment horizontal="center" vertical="center"/>
      <protection hidden="1"/>
    </xf>
    <xf numFmtId="171" fontId="4" fillId="0" borderId="5" xfId="1" applyNumberFormat="1" applyFont="1" applyFill="1" applyBorder="1" applyAlignment="1">
      <alignment horizontal="center" vertical="center" wrapText="1"/>
    </xf>
    <xf numFmtId="171" fontId="4" fillId="0" borderId="5" xfId="1" applyNumberFormat="1" applyFont="1" applyFill="1" applyBorder="1" applyAlignment="1" applyProtection="1">
      <alignment horizontal="center" vertical="center"/>
      <protection hidden="1"/>
    </xf>
    <xf numFmtId="171" fontId="4" fillId="0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1" applyNumberFormat="1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4" fontId="5" fillId="6" borderId="1" xfId="1" applyNumberFormat="1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2" borderId="5" xfId="4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left" vertical="center" wrapText="1"/>
    </xf>
    <xf numFmtId="171" fontId="4" fillId="2" borderId="5" xfId="1" applyNumberFormat="1" applyFont="1" applyFill="1" applyBorder="1" applyAlignment="1">
      <alignment horizontal="center" vertical="center"/>
    </xf>
    <xf numFmtId="171" fontId="4" fillId="2" borderId="5" xfId="4" applyNumberFormat="1" applyFont="1" applyFill="1" applyBorder="1" applyAlignment="1" applyProtection="1">
      <alignment horizontal="center" vertical="center"/>
      <protection hidden="1"/>
    </xf>
    <xf numFmtId="171" fontId="4" fillId="5" borderId="44" xfId="1" applyNumberFormat="1" applyFont="1" applyFill="1" applyBorder="1" applyAlignment="1">
      <alignment horizontal="center" vertical="center" wrapText="1"/>
    </xf>
    <xf numFmtId="171" fontId="4" fillId="2" borderId="16" xfId="4" applyNumberFormat="1" applyFont="1" applyFill="1" applyBorder="1" applyAlignment="1" applyProtection="1">
      <alignment horizontal="center" vertical="center"/>
      <protection hidden="1"/>
    </xf>
    <xf numFmtId="0" fontId="5" fillId="4" borderId="29" xfId="0" applyFont="1" applyFill="1" applyBorder="1" applyAlignment="1">
      <alignment horizontal="left" vertical="center" wrapText="1"/>
    </xf>
    <xf numFmtId="0" fontId="5" fillId="11" borderId="38" xfId="0" applyFont="1" applyFill="1" applyBorder="1" applyAlignment="1">
      <alignment horizontal="center" vertical="center" wrapText="1"/>
    </xf>
    <xf numFmtId="0" fontId="5" fillId="11" borderId="39" xfId="0" applyFont="1" applyFill="1" applyBorder="1" applyAlignment="1">
      <alignment horizontal="center" vertical="center" wrapText="1"/>
    </xf>
    <xf numFmtId="0" fontId="5" fillId="11" borderId="45" xfId="0" applyFont="1" applyFill="1" applyBorder="1" applyAlignment="1">
      <alignment horizontal="center" vertical="center"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center" vertical="center"/>
    </xf>
    <xf numFmtId="166" fontId="4" fillId="0" borderId="5" xfId="4" applyNumberFormat="1" applyFont="1" applyBorder="1" applyAlignment="1" applyProtection="1">
      <alignment horizontal="right" vertical="center"/>
      <protection hidden="1"/>
    </xf>
    <xf numFmtId="166" fontId="4" fillId="0" borderId="5" xfId="2" applyNumberFormat="1" applyFont="1" applyFill="1" applyBorder="1" applyAlignment="1" applyProtection="1">
      <alignment horizontal="right" vertical="center"/>
      <protection hidden="1"/>
    </xf>
    <xf numFmtId="167" fontId="5" fillId="0" borderId="5" xfId="4" applyNumberFormat="1" applyFont="1" applyBorder="1" applyAlignment="1" applyProtection="1">
      <alignment horizontal="right" vertical="center"/>
      <protection hidden="1"/>
    </xf>
    <xf numFmtId="168" fontId="5" fillId="0" borderId="5" xfId="2" applyNumberFormat="1" applyFont="1" applyFill="1" applyBorder="1" applyAlignment="1" applyProtection="1">
      <alignment horizontal="center" vertical="center"/>
      <protection hidden="1"/>
    </xf>
    <xf numFmtId="166" fontId="4" fillId="0" borderId="5" xfId="4" applyNumberFormat="1" applyFont="1" applyBorder="1" applyAlignment="1" applyProtection="1">
      <alignment horizontal="center" vertical="center"/>
      <protection hidden="1"/>
    </xf>
    <xf numFmtId="169" fontId="5" fillId="0" borderId="16" xfId="5" applyNumberFormat="1" applyFont="1" applyBorder="1" applyAlignment="1" applyProtection="1">
      <alignment vertical="center"/>
      <protection hidden="1"/>
    </xf>
    <xf numFmtId="0" fontId="5" fillId="3" borderId="29" xfId="0" applyFont="1" applyFill="1" applyBorder="1" applyAlignment="1">
      <alignment horizontal="left" vertical="center" wrapText="1"/>
    </xf>
    <xf numFmtId="0" fontId="5" fillId="3" borderId="29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44" fontId="5" fillId="0" borderId="0" xfId="0" applyNumberFormat="1" applyFont="1" applyBorder="1" applyAlignment="1" applyProtection="1">
      <alignment vertical="center"/>
      <protection hidden="1"/>
    </xf>
    <xf numFmtId="171" fontId="5" fillId="7" borderId="18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1" fontId="5" fillId="0" borderId="18" xfId="2" applyNumberFormat="1" applyFont="1" applyFill="1" applyBorder="1" applyAlignment="1">
      <alignment horizontal="right" vertical="center"/>
    </xf>
    <xf numFmtId="171" fontId="5" fillId="2" borderId="18" xfId="2" applyNumberFormat="1" applyFont="1" applyFill="1" applyBorder="1" applyAlignment="1">
      <alignment horizontal="right" vertical="center"/>
    </xf>
    <xf numFmtId="169" fontId="5" fillId="6" borderId="18" xfId="5" applyNumberFormat="1" applyFont="1" applyFill="1" applyBorder="1" applyAlignment="1" applyProtection="1">
      <alignment vertical="center"/>
      <protection hidden="1"/>
    </xf>
    <xf numFmtId="0" fontId="4" fillId="0" borderId="18" xfId="0" applyFont="1" applyBorder="1"/>
    <xf numFmtId="0" fontId="5" fillId="10" borderId="29" xfId="0" applyFont="1" applyFill="1" applyBorder="1" applyAlignment="1">
      <alignment horizontal="left" vertical="center"/>
    </xf>
    <xf numFmtId="8" fontId="5" fillId="10" borderId="30" xfId="2" applyNumberFormat="1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9" xfId="0" applyFont="1" applyFill="1" applyBorder="1" applyAlignment="1">
      <alignment horizontal="center" vertical="center"/>
    </xf>
    <xf numFmtId="44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11" borderId="2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4" fontId="4" fillId="2" borderId="5" xfId="2" applyNumberFormat="1" applyFont="1" applyFill="1" applyBorder="1" applyAlignment="1">
      <alignment horizontal="center" vertical="center"/>
    </xf>
    <xf numFmtId="44" fontId="4" fillId="2" borderId="5" xfId="4" applyNumberFormat="1" applyFont="1" applyFill="1" applyBorder="1" applyAlignment="1" applyProtection="1">
      <alignment horizontal="right" vertical="center"/>
      <protection hidden="1"/>
    </xf>
    <xf numFmtId="164" fontId="4" fillId="2" borderId="5" xfId="1" applyFont="1" applyFill="1" applyBorder="1" applyAlignment="1" applyProtection="1">
      <alignment horizontal="right" vertical="center"/>
      <protection hidden="1"/>
    </xf>
    <xf numFmtId="167" fontId="5" fillId="2" borderId="5" xfId="4" applyNumberFormat="1" applyFont="1" applyFill="1" applyBorder="1" applyAlignment="1" applyProtection="1">
      <alignment horizontal="right" vertical="center"/>
      <protection hidden="1"/>
    </xf>
    <xf numFmtId="168" fontId="5" fillId="2" borderId="5" xfId="2" applyNumberFormat="1" applyFont="1" applyFill="1" applyBorder="1" applyAlignment="1" applyProtection="1">
      <alignment horizontal="center" vertical="center"/>
      <protection hidden="1"/>
    </xf>
    <xf numFmtId="166" fontId="4" fillId="2" borderId="5" xfId="4" applyNumberFormat="1" applyFont="1" applyFill="1" applyBorder="1" applyAlignment="1" applyProtection="1">
      <alignment horizontal="center" vertical="center"/>
      <protection hidden="1"/>
    </xf>
    <xf numFmtId="167" fontId="5" fillId="2" borderId="16" xfId="4" applyNumberFormat="1" applyFont="1" applyFill="1" applyBorder="1" applyAlignment="1" applyProtection="1">
      <alignment horizontal="right" vertical="center"/>
      <protection hidden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69" fontId="5" fillId="0" borderId="1" xfId="5" applyNumberFormat="1" applyFont="1" applyFill="1" applyBorder="1" applyAlignment="1" applyProtection="1">
      <alignment vertical="center"/>
      <protection hidden="1"/>
    </xf>
    <xf numFmtId="44" fontId="4" fillId="0" borderId="1" xfId="0" applyNumberFormat="1" applyFont="1" applyFill="1" applyBorder="1" applyAlignment="1" applyProtection="1">
      <alignment vertical="center"/>
      <protection hidden="1"/>
    </xf>
    <xf numFmtId="169" fontId="5" fillId="0" borderId="18" xfId="5" applyNumberFormat="1" applyFont="1" applyFill="1" applyBorder="1" applyAlignment="1" applyProtection="1">
      <alignment vertical="center"/>
      <protection hidden="1"/>
    </xf>
    <xf numFmtId="0" fontId="4" fillId="2" borderId="43" xfId="0" applyFont="1" applyFill="1" applyBorder="1" applyAlignment="1">
      <alignment vertical="center"/>
    </xf>
    <xf numFmtId="0" fontId="5" fillId="0" borderId="22" xfId="0" applyFont="1" applyBorder="1" applyAlignment="1">
      <alignment horizontal="left" vertical="center"/>
    </xf>
    <xf numFmtId="0" fontId="5" fillId="10" borderId="37" xfId="0" applyFont="1" applyFill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71" fontId="4" fillId="0" borderId="16" xfId="2" applyNumberFormat="1" applyFont="1" applyFill="1" applyBorder="1" applyAlignment="1">
      <alignment horizontal="right" vertical="center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8" fontId="5" fillId="7" borderId="47" xfId="1" applyNumberFormat="1" applyFont="1" applyFill="1" applyBorder="1" applyAlignment="1">
      <alignment vertical="center"/>
    </xf>
    <xf numFmtId="8" fontId="5" fillId="7" borderId="47" xfId="1" applyNumberFormat="1" applyFont="1" applyFill="1" applyBorder="1" applyAlignment="1">
      <alignment horizontal="center" vertical="center"/>
    </xf>
    <xf numFmtId="44" fontId="5" fillId="7" borderId="47" xfId="1" applyNumberFormat="1" applyFont="1" applyFill="1" applyBorder="1" applyAlignment="1">
      <alignment vertical="center"/>
    </xf>
    <xf numFmtId="49" fontId="5" fillId="7" borderId="47" xfId="0" applyNumberFormat="1" applyFont="1" applyFill="1" applyBorder="1" applyAlignment="1">
      <alignment horizontal="center" vertical="center"/>
    </xf>
    <xf numFmtId="171" fontId="5" fillId="7" borderId="48" xfId="1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5" borderId="7" xfId="0" quotePrefix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171" fontId="4" fillId="2" borderId="7" xfId="4" applyNumberFormat="1" applyFont="1" applyFill="1" applyBorder="1" applyAlignment="1" applyProtection="1">
      <alignment horizontal="center" vertical="center"/>
      <protection hidden="1"/>
    </xf>
    <xf numFmtId="171" fontId="4" fillId="5" borderId="7" xfId="0" applyNumberFormat="1" applyFont="1" applyFill="1" applyBorder="1" applyAlignment="1">
      <alignment horizontal="center" vertical="center" wrapText="1"/>
    </xf>
    <xf numFmtId="8" fontId="4" fillId="5" borderId="7" xfId="3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 applyProtection="1">
      <alignment horizontal="center" vertical="center"/>
      <protection hidden="1"/>
    </xf>
    <xf numFmtId="171" fontId="4" fillId="5" borderId="31" xfId="1" applyNumberFormat="1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44" fontId="4" fillId="0" borderId="44" xfId="0" applyNumberFormat="1" applyFont="1" applyBorder="1" applyAlignment="1" applyProtection="1">
      <alignment vertical="center"/>
      <protection hidden="1"/>
    </xf>
    <xf numFmtId="166" fontId="4" fillId="0" borderId="44" xfId="4" applyNumberFormat="1" applyFont="1" applyBorder="1" applyAlignment="1" applyProtection="1">
      <alignment horizontal="center" vertical="center"/>
      <protection hidden="1"/>
    </xf>
    <xf numFmtId="44" fontId="4" fillId="0" borderId="44" xfId="0" applyNumberFormat="1" applyFont="1" applyBorder="1" applyAlignment="1" applyProtection="1">
      <alignment horizontal="center" vertical="center"/>
      <protection hidden="1"/>
    </xf>
    <xf numFmtId="168" fontId="4" fillId="0" borderId="44" xfId="2" applyNumberFormat="1" applyFont="1" applyFill="1" applyBorder="1" applyAlignment="1" applyProtection="1">
      <alignment horizontal="center" vertical="center"/>
      <protection hidden="1"/>
    </xf>
    <xf numFmtId="169" fontId="5" fillId="0" borderId="50" xfId="5" applyNumberFormat="1" applyFont="1" applyBorder="1" applyAlignment="1" applyProtection="1">
      <alignment vertical="center"/>
      <protection hidden="1"/>
    </xf>
    <xf numFmtId="0" fontId="5" fillId="9" borderId="46" xfId="0" applyFont="1" applyFill="1" applyBorder="1" applyAlignment="1">
      <alignment horizontal="center" vertical="center"/>
    </xf>
    <xf numFmtId="0" fontId="5" fillId="9" borderId="47" xfId="0" applyFont="1" applyFill="1" applyBorder="1" applyAlignment="1">
      <alignment horizontal="center" vertical="center"/>
    </xf>
    <xf numFmtId="8" fontId="5" fillId="9" borderId="47" xfId="0" applyNumberFormat="1" applyFont="1" applyFill="1" applyBorder="1" applyAlignment="1">
      <alignment vertical="center"/>
    </xf>
    <xf numFmtId="171" fontId="5" fillId="8" borderId="12" xfId="0" applyNumberFormat="1" applyFont="1" applyFill="1" applyBorder="1" applyAlignment="1">
      <alignment vertical="center"/>
    </xf>
    <xf numFmtId="44" fontId="5" fillId="8" borderId="47" xfId="0" applyNumberFormat="1" applyFont="1" applyFill="1" applyBorder="1" applyAlignment="1" applyProtection="1">
      <alignment vertical="center"/>
      <protection hidden="1"/>
    </xf>
    <xf numFmtId="8" fontId="5" fillId="8" borderId="47" xfId="0" applyNumberFormat="1" applyFont="1" applyFill="1" applyBorder="1" applyAlignment="1">
      <alignment vertical="center"/>
    </xf>
    <xf numFmtId="8" fontId="5" fillId="8" borderId="48" xfId="0" applyNumberFormat="1" applyFont="1" applyFill="1" applyBorder="1" applyAlignment="1">
      <alignment vertical="center"/>
    </xf>
    <xf numFmtId="0" fontId="4" fillId="0" borderId="5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4" fontId="4" fillId="2" borderId="5" xfId="2" applyNumberFormat="1" applyFont="1" applyFill="1" applyBorder="1" applyAlignment="1">
      <alignment horizontal="center" vertical="center"/>
    </xf>
    <xf numFmtId="171" fontId="4" fillId="5" borderId="5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 wrapText="1"/>
    </xf>
    <xf numFmtId="0" fontId="5" fillId="11" borderId="34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/>
    </xf>
    <xf numFmtId="44" fontId="4" fillId="0" borderId="0" xfId="0" applyNumberFormat="1" applyFont="1" applyBorder="1" applyAlignment="1" applyProtection="1">
      <alignment vertical="center"/>
      <protection hidden="1"/>
    </xf>
    <xf numFmtId="166" fontId="4" fillId="0" borderId="0" xfId="4" applyNumberFormat="1" applyFont="1" applyBorder="1" applyAlignment="1" applyProtection="1">
      <alignment horizontal="center" vertical="center"/>
      <protection hidden="1"/>
    </xf>
    <xf numFmtId="44" fontId="4" fillId="0" borderId="0" xfId="0" applyNumberFormat="1" applyFont="1" applyBorder="1" applyAlignment="1" applyProtection="1">
      <alignment horizontal="center" vertical="center"/>
      <protection hidden="1"/>
    </xf>
    <xf numFmtId="171" fontId="4" fillId="0" borderId="0" xfId="0" applyNumberFormat="1" applyFont="1" applyBorder="1" applyAlignment="1" applyProtection="1">
      <alignment vertical="center"/>
      <protection hidden="1"/>
    </xf>
    <xf numFmtId="171" fontId="4" fillId="0" borderId="0" xfId="0" applyNumberFormat="1" applyFont="1" applyBorder="1"/>
    <xf numFmtId="164" fontId="5" fillId="2" borderId="18" xfId="1" applyFont="1" applyFill="1" applyBorder="1" applyAlignment="1">
      <alignment horizontal="right" vertical="center"/>
    </xf>
    <xf numFmtId="0" fontId="12" fillId="2" borderId="25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169" fontId="5" fillId="10" borderId="30" xfId="2" applyNumberFormat="1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5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textRotation="90" wrapText="1"/>
    </xf>
    <xf numFmtId="171" fontId="4" fillId="5" borderId="16" xfId="0" applyNumberFormat="1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 wrapText="1"/>
    </xf>
    <xf numFmtId="0" fontId="7" fillId="11" borderId="39" xfId="0" applyFont="1" applyFill="1" applyBorder="1" applyAlignment="1">
      <alignment horizontal="center" vertical="center" wrapText="1"/>
    </xf>
    <xf numFmtId="0" fontId="7" fillId="11" borderId="4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wrapText="1"/>
    </xf>
    <xf numFmtId="0" fontId="6" fillId="4" borderId="18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171" fontId="6" fillId="4" borderId="29" xfId="0" applyNumberFormat="1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11" fillId="2" borderId="4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textRotation="90" wrapText="1"/>
    </xf>
    <xf numFmtId="171" fontId="4" fillId="5" borderId="31" xfId="0" applyNumberFormat="1" applyFont="1" applyFill="1" applyBorder="1" applyAlignment="1">
      <alignment horizontal="center" vertical="center" wrapText="1"/>
    </xf>
    <xf numFmtId="171" fontId="5" fillId="9" borderId="47" xfId="0" applyNumberFormat="1" applyFont="1" applyFill="1" applyBorder="1" applyAlignment="1" applyProtection="1">
      <alignment vertical="center"/>
      <protection hidden="1"/>
    </xf>
    <xf numFmtId="166" fontId="5" fillId="9" borderId="47" xfId="4" applyNumberFormat="1" applyFont="1" applyFill="1" applyBorder="1" applyAlignment="1" applyProtection="1">
      <alignment horizontal="center" vertical="center"/>
      <protection hidden="1"/>
    </xf>
    <xf numFmtId="171" fontId="5" fillId="9" borderId="47" xfId="0" applyNumberFormat="1" applyFont="1" applyFill="1" applyBorder="1" applyAlignment="1" applyProtection="1">
      <alignment horizontal="center" vertical="center"/>
      <protection hidden="1"/>
    </xf>
    <xf numFmtId="168" fontId="5" fillId="9" borderId="47" xfId="2" applyNumberFormat="1" applyFont="1" applyFill="1" applyBorder="1" applyAlignment="1" applyProtection="1">
      <alignment horizontal="center" vertical="center"/>
      <protection hidden="1"/>
    </xf>
    <xf numFmtId="171" fontId="4" fillId="2" borderId="28" xfId="4" applyNumberFormat="1" applyFont="1" applyFill="1" applyBorder="1" applyAlignment="1" applyProtection="1">
      <alignment horizontal="center" vertical="center"/>
      <protection hidden="1"/>
    </xf>
    <xf numFmtId="171" fontId="5" fillId="3" borderId="43" xfId="0" applyNumberFormat="1" applyFont="1" applyFill="1" applyBorder="1" applyAlignment="1">
      <alignment horizontal="center" vertical="center" wrapText="1"/>
    </xf>
    <xf numFmtId="171" fontId="13" fillId="9" borderId="48" xfId="0" applyNumberFormat="1" applyFont="1" applyFill="1" applyBorder="1" applyAlignment="1">
      <alignment vertical="center"/>
    </xf>
    <xf numFmtId="0" fontId="14" fillId="0" borderId="0" xfId="0" applyFont="1"/>
    <xf numFmtId="171" fontId="5" fillId="7" borderId="7" xfId="0" applyNumberFormat="1" applyFont="1" applyFill="1" applyBorder="1" applyAlignment="1" applyProtection="1">
      <alignment vertical="center"/>
      <protection hidden="1"/>
    </xf>
    <xf numFmtId="166" fontId="5" fillId="7" borderId="7" xfId="4" applyNumberFormat="1" applyFont="1" applyFill="1" applyBorder="1" applyAlignment="1" applyProtection="1">
      <alignment horizontal="center" vertical="center"/>
      <protection hidden="1"/>
    </xf>
    <xf numFmtId="171" fontId="5" fillId="7" borderId="7" xfId="0" applyNumberFormat="1" applyFont="1" applyFill="1" applyBorder="1" applyAlignment="1" applyProtection="1">
      <alignment horizontal="center" vertical="center"/>
      <protection hidden="1"/>
    </xf>
    <xf numFmtId="168" fontId="5" fillId="7" borderId="7" xfId="2" applyNumberFormat="1" applyFont="1" applyFill="1" applyBorder="1" applyAlignment="1" applyProtection="1">
      <alignment horizontal="center" vertical="center"/>
      <protection hidden="1"/>
    </xf>
    <xf numFmtId="171" fontId="13" fillId="7" borderId="31" xfId="0" applyNumberFormat="1" applyFont="1" applyFill="1" applyBorder="1" applyAlignment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4" fontId="4" fillId="0" borderId="36" xfId="2" applyNumberFormat="1" applyFont="1" applyFill="1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</cellXfs>
  <cellStyles count="7">
    <cellStyle name="Moeda" xfId="1" builtinId="4"/>
    <cellStyle name="Normal" xfId="0" builtinId="0"/>
    <cellStyle name="Normal 2" xfId="3"/>
    <cellStyle name="Normal 2 2 2" xfId="6"/>
    <cellStyle name="Normal_Plan1" xfId="5"/>
    <cellStyle name="Normal_Plan3" xfId="4"/>
    <cellStyle name="Vírgula" xfId="2" builtinId="3"/>
  </cellStyles>
  <dxfs count="0"/>
  <tableStyles count="0" defaultTableStyle="TableStyleMedium2" defaultPivotStyle="PivotStyleLight16"/>
  <colors>
    <mruColors>
      <color rgb="FFF58383"/>
      <color rgb="FFFF3300"/>
      <color rgb="FF56D875"/>
      <color rgb="FFCCFFCC"/>
      <color rgb="FF66FFFF"/>
      <color rgb="FFFFFF99"/>
      <color rgb="FFFFCC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206345</xdr:colOff>
      <xdr:row>0</xdr:row>
      <xdr:rowOff>98803</xdr:rowOff>
    </xdr:from>
    <xdr:to>
      <xdr:col>1</xdr:col>
      <xdr:colOff>2494046</xdr:colOff>
      <xdr:row>0</xdr:row>
      <xdr:rowOff>1002632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45" y="98803"/>
          <a:ext cx="2663688" cy="903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95251</xdr:rowOff>
    </xdr:from>
    <xdr:ext cx="2483644" cy="663574"/>
    <xdr:pic>
      <xdr:nvPicPr>
        <xdr:cNvPr id="3" name="Imagem 2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8E0F6388-4A7B-4D7E-8984-42BBF5CB54C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5251"/>
          <a:ext cx="2483644" cy="66357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92605</xdr:rowOff>
    </xdr:from>
    <xdr:to>
      <xdr:col>1</xdr:col>
      <xdr:colOff>1867167</xdr:colOff>
      <xdr:row>0</xdr:row>
      <xdr:rowOff>908276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3131109F-BC5D-48D6-B3CB-133A37D7688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49" y="92605"/>
          <a:ext cx="1974324" cy="8156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250032</xdr:colOff>
      <xdr:row>0</xdr:row>
      <xdr:rowOff>116418</xdr:rowOff>
    </xdr:from>
    <xdr:to>
      <xdr:col>1</xdr:col>
      <xdr:colOff>2226468</xdr:colOff>
      <xdr:row>0</xdr:row>
      <xdr:rowOff>976312</xdr:rowOff>
    </xdr:to>
    <xdr:pic>
      <xdr:nvPicPr>
        <xdr:cNvPr id="2" name="Imagem 1" descr="C:\Users\hellen_santos\AppData\Local\Microsoft\Windows\Temporary Internet Files\Content.Word\Logotipo-CIEE-320px.png">
          <a:extLst>
            <a:ext uri="{FF2B5EF4-FFF2-40B4-BE49-F238E27FC236}">
              <a16:creationId xmlns:a16="http://schemas.microsoft.com/office/drawing/2014/main" id="{E2E5AC96-4B94-41AC-A104-B3DA67222D5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032" y="116418"/>
          <a:ext cx="2345530" cy="8598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U89"/>
  <sheetViews>
    <sheetView tabSelected="1" zoomScale="76" zoomScaleNormal="76" workbookViewId="0">
      <selection activeCell="B63" sqref="B63"/>
    </sheetView>
  </sheetViews>
  <sheetFormatPr defaultRowHeight="15" x14ac:dyDescent="0.25"/>
  <cols>
    <col min="1" max="1" width="5.5703125" style="61" customWidth="1"/>
    <col min="2" max="2" width="53.5703125" style="61" bestFit="1" customWidth="1"/>
    <col min="3" max="3" width="34" style="61" bestFit="1" customWidth="1"/>
    <col min="4" max="4" width="28.7109375" style="61" bestFit="1" customWidth="1"/>
    <col min="5" max="5" width="7.28515625" style="61" customWidth="1"/>
    <col min="6" max="6" width="23.5703125" style="61" bestFit="1" customWidth="1"/>
    <col min="7" max="7" width="16.7109375" style="61" customWidth="1"/>
    <col min="8" max="8" width="18.140625" style="61" bestFit="1" customWidth="1"/>
    <col min="9" max="9" width="16.42578125" style="61" bestFit="1" customWidth="1"/>
    <col min="10" max="10" width="12.5703125" style="61" customWidth="1"/>
    <col min="11" max="11" width="18.42578125" style="61" customWidth="1"/>
    <col min="12" max="12" width="10.28515625" style="61" customWidth="1"/>
    <col min="13" max="13" width="13" style="61" customWidth="1"/>
    <col min="14" max="14" width="17.5703125" style="61" customWidth="1"/>
    <col min="15" max="15" width="23.85546875" style="61" customWidth="1"/>
    <col min="16" max="21" width="9.140625" style="151"/>
    <col min="22" max="16384" width="9.140625" style="61"/>
  </cols>
  <sheetData>
    <row r="1" spans="1:20" ht="93" customHeight="1" thickBot="1" x14ac:dyDescent="0.3">
      <c r="A1" s="185"/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7"/>
    </row>
    <row r="2" spans="1:20" ht="32.25" customHeight="1" x14ac:dyDescent="0.25">
      <c r="A2" s="210" t="s">
        <v>1</v>
      </c>
      <c r="B2" s="196"/>
      <c r="C2" s="197"/>
      <c r="D2" s="196" t="s">
        <v>82</v>
      </c>
      <c r="E2" s="197"/>
      <c r="F2" s="198" t="s">
        <v>3</v>
      </c>
      <c r="G2" s="199" t="s">
        <v>83</v>
      </c>
      <c r="H2" s="199" t="s">
        <v>34</v>
      </c>
      <c r="I2" s="199" t="s">
        <v>5</v>
      </c>
      <c r="J2" s="200" t="s">
        <v>6</v>
      </c>
      <c r="K2" s="200"/>
      <c r="L2" s="200"/>
      <c r="M2" s="200"/>
      <c r="N2" s="200"/>
      <c r="O2" s="201"/>
    </row>
    <row r="3" spans="1:20" ht="45.75" customHeight="1" x14ac:dyDescent="0.25">
      <c r="A3" s="207" t="s">
        <v>220</v>
      </c>
      <c r="B3" s="208"/>
      <c r="C3" s="209"/>
      <c r="D3" s="172" t="s">
        <v>219</v>
      </c>
      <c r="E3" s="173"/>
      <c r="F3" s="174" t="s">
        <v>95</v>
      </c>
      <c r="G3" s="175" t="s">
        <v>215</v>
      </c>
      <c r="H3" s="176">
        <v>20</v>
      </c>
      <c r="I3" s="177">
        <v>4.8</v>
      </c>
      <c r="J3" s="178" t="s">
        <v>7</v>
      </c>
      <c r="K3" s="178"/>
      <c r="L3" s="178"/>
      <c r="M3" s="178"/>
      <c r="N3" s="178"/>
      <c r="O3" s="179"/>
    </row>
    <row r="4" spans="1:20" ht="15.75" x14ac:dyDescent="0.25">
      <c r="A4" s="121" t="s">
        <v>8</v>
      </c>
      <c r="B4" s="108" t="s">
        <v>9</v>
      </c>
      <c r="C4" s="105" t="s">
        <v>10</v>
      </c>
      <c r="D4" s="105" t="s">
        <v>11</v>
      </c>
      <c r="E4" s="105" t="s">
        <v>12</v>
      </c>
      <c r="F4" s="105" t="s">
        <v>13</v>
      </c>
      <c r="G4" s="105" t="s">
        <v>14</v>
      </c>
      <c r="H4" s="180" t="s">
        <v>15</v>
      </c>
      <c r="I4" s="181"/>
      <c r="J4" s="181"/>
      <c r="K4" s="182"/>
      <c r="L4" s="183" t="s">
        <v>16</v>
      </c>
      <c r="M4" s="183"/>
      <c r="N4" s="183"/>
      <c r="O4" s="184" t="s">
        <v>17</v>
      </c>
    </row>
    <row r="5" spans="1:20" ht="41.25" customHeight="1" thickBot="1" x14ac:dyDescent="0.3">
      <c r="A5" s="202"/>
      <c r="B5" s="203"/>
      <c r="C5" s="204"/>
      <c r="D5" s="204"/>
      <c r="E5" s="204"/>
      <c r="F5" s="204"/>
      <c r="G5" s="204"/>
      <c r="H5" s="205" t="s">
        <v>18</v>
      </c>
      <c r="I5" s="205" t="s">
        <v>19</v>
      </c>
      <c r="J5" s="205" t="s">
        <v>20</v>
      </c>
      <c r="K5" s="205" t="s">
        <v>21</v>
      </c>
      <c r="L5" s="205" t="s">
        <v>22</v>
      </c>
      <c r="M5" s="205" t="s">
        <v>18</v>
      </c>
      <c r="N5" s="205" t="s">
        <v>19</v>
      </c>
      <c r="O5" s="206"/>
    </row>
    <row r="6" spans="1:20" ht="36.75" customHeight="1" x14ac:dyDescent="0.25">
      <c r="A6" s="188">
        <v>1</v>
      </c>
      <c r="B6" s="52" t="s">
        <v>136</v>
      </c>
      <c r="C6" s="52" t="s">
        <v>31</v>
      </c>
      <c r="D6" s="189" t="s">
        <v>33</v>
      </c>
      <c r="E6" s="190">
        <v>1</v>
      </c>
      <c r="F6" s="191">
        <v>45840</v>
      </c>
      <c r="G6" s="191">
        <v>46206</v>
      </c>
      <c r="H6" s="192">
        <v>630</v>
      </c>
      <c r="I6" s="192">
        <v>96</v>
      </c>
      <c r="J6" s="193"/>
      <c r="K6" s="192">
        <f t="shared" ref="K6:K35" si="0">SUM(H6+I6)</f>
        <v>726</v>
      </c>
      <c r="L6" s="194"/>
      <c r="M6" s="193"/>
      <c r="N6" s="193"/>
      <c r="O6" s="195">
        <f t="shared" ref="O6:O35" si="1">SUM(K6-M6-N6)</f>
        <v>726</v>
      </c>
    </row>
    <row r="7" spans="1:20" ht="37.5" customHeight="1" x14ac:dyDescent="0.25">
      <c r="A7" s="77">
        <v>2</v>
      </c>
      <c r="B7" s="51" t="s">
        <v>129</v>
      </c>
      <c r="C7" s="51" t="s">
        <v>0</v>
      </c>
      <c r="D7" s="25" t="s">
        <v>33</v>
      </c>
      <c r="E7" s="83" t="s">
        <v>214</v>
      </c>
      <c r="F7" s="27">
        <v>45813</v>
      </c>
      <c r="G7" s="27" t="s">
        <v>130</v>
      </c>
      <c r="H7" s="21">
        <v>418</v>
      </c>
      <c r="I7" s="14">
        <v>52.8</v>
      </c>
      <c r="J7" s="18"/>
      <c r="K7" s="14">
        <f t="shared" si="0"/>
        <v>470.8</v>
      </c>
      <c r="L7" s="19"/>
      <c r="M7" s="18"/>
      <c r="N7" s="18"/>
      <c r="O7" s="88">
        <f t="shared" si="1"/>
        <v>470.8</v>
      </c>
    </row>
    <row r="8" spans="1:20" ht="33.75" customHeight="1" x14ac:dyDescent="0.25">
      <c r="A8" s="77">
        <v>3</v>
      </c>
      <c r="B8" s="51" t="s">
        <v>151</v>
      </c>
      <c r="C8" s="51" t="s">
        <v>152</v>
      </c>
      <c r="D8" s="25" t="s">
        <v>40</v>
      </c>
      <c r="E8" s="83">
        <v>1</v>
      </c>
      <c r="F8" s="27">
        <v>45845</v>
      </c>
      <c r="G8" s="27">
        <v>46210</v>
      </c>
      <c r="H8" s="14">
        <v>630</v>
      </c>
      <c r="I8" s="14">
        <v>96</v>
      </c>
      <c r="J8" s="18"/>
      <c r="K8" s="14">
        <f t="shared" si="0"/>
        <v>726</v>
      </c>
      <c r="L8" s="19"/>
      <c r="M8" s="18"/>
      <c r="N8" s="18"/>
      <c r="O8" s="88">
        <f t="shared" si="1"/>
        <v>726</v>
      </c>
    </row>
    <row r="9" spans="1:20" ht="36" customHeight="1" x14ac:dyDescent="0.25">
      <c r="A9" s="77">
        <v>4</v>
      </c>
      <c r="B9" s="51" t="s">
        <v>158</v>
      </c>
      <c r="C9" s="51" t="s">
        <v>56</v>
      </c>
      <c r="D9" s="25" t="s">
        <v>159</v>
      </c>
      <c r="E9" s="83">
        <v>1</v>
      </c>
      <c r="F9" s="27">
        <v>45874</v>
      </c>
      <c r="G9" s="27">
        <v>46239</v>
      </c>
      <c r="H9" s="14">
        <v>630</v>
      </c>
      <c r="I9" s="14">
        <v>96</v>
      </c>
      <c r="J9" s="18"/>
      <c r="K9" s="14">
        <f t="shared" si="0"/>
        <v>726</v>
      </c>
      <c r="L9" s="19"/>
      <c r="M9" s="18"/>
      <c r="N9" s="18"/>
      <c r="O9" s="88">
        <f t="shared" si="1"/>
        <v>726</v>
      </c>
    </row>
    <row r="10" spans="1:20" ht="30" customHeight="1" x14ac:dyDescent="0.25">
      <c r="A10" s="77">
        <v>5</v>
      </c>
      <c r="B10" s="51" t="s">
        <v>167</v>
      </c>
      <c r="C10" s="51" t="s">
        <v>0</v>
      </c>
      <c r="D10" s="25" t="s">
        <v>32</v>
      </c>
      <c r="E10" s="83">
        <v>1</v>
      </c>
      <c r="F10" s="27">
        <v>45902</v>
      </c>
      <c r="G10" s="25" t="s">
        <v>168</v>
      </c>
      <c r="H10" s="21">
        <v>418</v>
      </c>
      <c r="I10" s="14">
        <v>96</v>
      </c>
      <c r="J10" s="18"/>
      <c r="K10" s="14">
        <f t="shared" si="0"/>
        <v>514</v>
      </c>
      <c r="L10" s="19"/>
      <c r="M10" s="18"/>
      <c r="N10" s="18"/>
      <c r="O10" s="88">
        <f t="shared" si="1"/>
        <v>514</v>
      </c>
    </row>
    <row r="11" spans="1:20" ht="30.75" customHeight="1" x14ac:dyDescent="0.25">
      <c r="A11" s="77">
        <v>6</v>
      </c>
      <c r="B11" s="51" t="s">
        <v>137</v>
      </c>
      <c r="C11" s="95" t="s">
        <v>0</v>
      </c>
      <c r="D11" s="25" t="s">
        <v>33</v>
      </c>
      <c r="E11" s="83" t="s">
        <v>214</v>
      </c>
      <c r="F11" s="27">
        <v>45839</v>
      </c>
      <c r="G11" s="27">
        <v>46022</v>
      </c>
      <c r="H11" s="21">
        <v>418</v>
      </c>
      <c r="I11" s="14">
        <v>67.2</v>
      </c>
      <c r="J11" s="18"/>
      <c r="K11" s="14">
        <f t="shared" si="0"/>
        <v>485.2</v>
      </c>
      <c r="L11" s="19"/>
      <c r="M11" s="18"/>
      <c r="N11" s="18"/>
      <c r="O11" s="88">
        <f t="shared" si="1"/>
        <v>485.2</v>
      </c>
    </row>
    <row r="12" spans="1:20" ht="31.5" customHeight="1" x14ac:dyDescent="0.25">
      <c r="A12" s="77">
        <v>7</v>
      </c>
      <c r="B12" s="51" t="s">
        <v>89</v>
      </c>
      <c r="C12" s="51" t="s">
        <v>54</v>
      </c>
      <c r="D12" s="25" t="s">
        <v>33</v>
      </c>
      <c r="E12" s="83">
        <v>1</v>
      </c>
      <c r="F12" s="27">
        <v>45505</v>
      </c>
      <c r="G12" s="27">
        <v>45870</v>
      </c>
      <c r="H12" s="14">
        <v>630</v>
      </c>
      <c r="I12" s="14">
        <v>96</v>
      </c>
      <c r="J12" s="15"/>
      <c r="K12" s="14">
        <f t="shared" si="0"/>
        <v>726</v>
      </c>
      <c r="L12" s="70"/>
      <c r="M12" s="14"/>
      <c r="N12" s="14"/>
      <c r="O12" s="88">
        <f t="shared" si="1"/>
        <v>726</v>
      </c>
    </row>
    <row r="13" spans="1:20" ht="30" customHeight="1" x14ac:dyDescent="0.25">
      <c r="A13" s="77">
        <v>8</v>
      </c>
      <c r="B13" s="51" t="s">
        <v>57</v>
      </c>
      <c r="C13" s="51" t="s">
        <v>0</v>
      </c>
      <c r="D13" s="25" t="s">
        <v>32</v>
      </c>
      <c r="E13" s="83" t="s">
        <v>214</v>
      </c>
      <c r="F13" s="27">
        <v>45327</v>
      </c>
      <c r="G13" s="27">
        <v>45692</v>
      </c>
      <c r="H13" s="21">
        <v>418</v>
      </c>
      <c r="I13" s="14">
        <v>38.4</v>
      </c>
      <c r="J13" s="15"/>
      <c r="K13" s="14">
        <f t="shared" si="0"/>
        <v>456.4</v>
      </c>
      <c r="L13" s="70"/>
      <c r="M13" s="14"/>
      <c r="N13" s="14"/>
      <c r="O13" s="88">
        <f t="shared" si="1"/>
        <v>456.4</v>
      </c>
      <c r="P13" s="166"/>
      <c r="Q13" s="166"/>
      <c r="R13" s="166"/>
      <c r="S13" s="166"/>
      <c r="T13" s="166"/>
    </row>
    <row r="14" spans="1:20" ht="30" customHeight="1" x14ac:dyDescent="0.25">
      <c r="A14" s="77">
        <v>9</v>
      </c>
      <c r="B14" s="51" t="s">
        <v>173</v>
      </c>
      <c r="C14" s="51" t="s">
        <v>174</v>
      </c>
      <c r="D14" s="25" t="s">
        <v>176</v>
      </c>
      <c r="E14" s="83">
        <v>1</v>
      </c>
      <c r="F14" s="27">
        <v>45902</v>
      </c>
      <c r="G14" s="27">
        <v>45902</v>
      </c>
      <c r="H14" s="14">
        <v>630</v>
      </c>
      <c r="I14" s="14">
        <v>96</v>
      </c>
      <c r="J14" s="18"/>
      <c r="K14" s="14">
        <f t="shared" si="0"/>
        <v>726</v>
      </c>
      <c r="L14" s="19"/>
      <c r="M14" s="18"/>
      <c r="N14" s="18"/>
      <c r="O14" s="88">
        <f t="shared" si="1"/>
        <v>726</v>
      </c>
      <c r="P14" s="166"/>
      <c r="Q14" s="166"/>
      <c r="R14" s="166"/>
      <c r="S14" s="166"/>
      <c r="T14" s="166"/>
    </row>
    <row r="15" spans="1:20" ht="30" customHeight="1" x14ac:dyDescent="0.25">
      <c r="A15" s="77">
        <v>10</v>
      </c>
      <c r="B15" s="51" t="s">
        <v>69</v>
      </c>
      <c r="C15" s="95" t="s">
        <v>31</v>
      </c>
      <c r="D15" s="25" t="s">
        <v>40</v>
      </c>
      <c r="E15" s="83">
        <v>1</v>
      </c>
      <c r="F15" s="27">
        <v>45414</v>
      </c>
      <c r="G15" s="27">
        <v>45779</v>
      </c>
      <c r="H15" s="14">
        <v>630</v>
      </c>
      <c r="I15" s="14">
        <v>96</v>
      </c>
      <c r="J15" s="15"/>
      <c r="K15" s="14">
        <f t="shared" si="0"/>
        <v>726</v>
      </c>
      <c r="L15" s="70"/>
      <c r="M15" s="18"/>
      <c r="N15" s="18"/>
      <c r="O15" s="88">
        <f t="shared" si="1"/>
        <v>726</v>
      </c>
      <c r="P15" s="166"/>
      <c r="Q15" s="166"/>
      <c r="R15" s="166"/>
      <c r="S15" s="166"/>
      <c r="T15" s="166"/>
    </row>
    <row r="16" spans="1:20" ht="30" customHeight="1" x14ac:dyDescent="0.25">
      <c r="A16" s="77">
        <v>11</v>
      </c>
      <c r="B16" s="51" t="s">
        <v>210</v>
      </c>
      <c r="C16" s="95" t="s">
        <v>31</v>
      </c>
      <c r="D16" s="25" t="s">
        <v>73</v>
      </c>
      <c r="E16" s="83">
        <v>1</v>
      </c>
      <c r="F16" s="27">
        <v>45964</v>
      </c>
      <c r="G16" s="27">
        <v>45964</v>
      </c>
      <c r="H16" s="14">
        <v>630</v>
      </c>
      <c r="I16" s="14">
        <v>96</v>
      </c>
      <c r="J16" s="15"/>
      <c r="K16" s="14">
        <f t="shared" si="0"/>
        <v>726</v>
      </c>
      <c r="L16" s="70"/>
      <c r="M16" s="18"/>
      <c r="N16" s="18"/>
      <c r="O16" s="88">
        <f t="shared" si="1"/>
        <v>726</v>
      </c>
      <c r="P16" s="166"/>
      <c r="Q16" s="166"/>
      <c r="R16" s="166"/>
      <c r="S16" s="166"/>
      <c r="T16" s="166"/>
    </row>
    <row r="17" spans="1:20" ht="30" customHeight="1" x14ac:dyDescent="0.25">
      <c r="A17" s="77">
        <v>12</v>
      </c>
      <c r="B17" s="51" t="s">
        <v>212</v>
      </c>
      <c r="C17" s="95" t="s">
        <v>54</v>
      </c>
      <c r="D17" s="25" t="s">
        <v>33</v>
      </c>
      <c r="E17" s="83">
        <v>2</v>
      </c>
      <c r="F17" s="27">
        <v>45992</v>
      </c>
      <c r="G17" s="27">
        <v>46358</v>
      </c>
      <c r="H17" s="14">
        <v>630</v>
      </c>
      <c r="I17" s="14">
        <v>96</v>
      </c>
      <c r="J17" s="15"/>
      <c r="K17" s="14">
        <f t="shared" si="0"/>
        <v>726</v>
      </c>
      <c r="L17" s="70"/>
      <c r="M17" s="18"/>
      <c r="N17" s="18"/>
      <c r="O17" s="88">
        <f t="shared" si="1"/>
        <v>726</v>
      </c>
      <c r="P17" s="166"/>
      <c r="Q17" s="166"/>
      <c r="R17" s="166"/>
      <c r="S17" s="166"/>
      <c r="T17" s="166"/>
    </row>
    <row r="18" spans="1:20" ht="30" customHeight="1" x14ac:dyDescent="0.25">
      <c r="A18" s="77">
        <v>13</v>
      </c>
      <c r="B18" s="51" t="s">
        <v>142</v>
      </c>
      <c r="C18" s="51" t="s">
        <v>143</v>
      </c>
      <c r="D18" s="25" t="s">
        <v>32</v>
      </c>
      <c r="E18" s="83">
        <v>1</v>
      </c>
      <c r="F18" s="27">
        <v>45845</v>
      </c>
      <c r="G18" s="27">
        <v>46210</v>
      </c>
      <c r="H18" s="14">
        <v>630</v>
      </c>
      <c r="I18" s="14">
        <v>96</v>
      </c>
      <c r="J18" s="15"/>
      <c r="K18" s="14">
        <f t="shared" si="0"/>
        <v>726</v>
      </c>
      <c r="L18" s="70"/>
      <c r="M18" s="18"/>
      <c r="N18" s="18"/>
      <c r="O18" s="88">
        <f t="shared" si="1"/>
        <v>726</v>
      </c>
      <c r="P18" s="166"/>
      <c r="Q18" s="166"/>
      <c r="R18" s="166"/>
      <c r="S18" s="166"/>
      <c r="T18" s="166"/>
    </row>
    <row r="19" spans="1:20" ht="30" customHeight="1" x14ac:dyDescent="0.25">
      <c r="A19" s="77">
        <v>14</v>
      </c>
      <c r="B19" s="51" t="s">
        <v>131</v>
      </c>
      <c r="C19" s="51" t="s">
        <v>31</v>
      </c>
      <c r="D19" s="25" t="s">
        <v>33</v>
      </c>
      <c r="E19" s="83">
        <v>1</v>
      </c>
      <c r="F19" s="27">
        <v>45820</v>
      </c>
      <c r="G19" s="27">
        <v>46185</v>
      </c>
      <c r="H19" s="14">
        <v>630</v>
      </c>
      <c r="I19" s="14">
        <v>96</v>
      </c>
      <c r="J19" s="15"/>
      <c r="K19" s="14">
        <f t="shared" si="0"/>
        <v>726</v>
      </c>
      <c r="L19" s="70"/>
      <c r="M19" s="18"/>
      <c r="N19" s="18"/>
      <c r="O19" s="88">
        <f t="shared" si="1"/>
        <v>726</v>
      </c>
      <c r="P19" s="166"/>
      <c r="Q19" s="166"/>
      <c r="R19" s="166"/>
      <c r="S19" s="166"/>
      <c r="T19" s="166"/>
    </row>
    <row r="20" spans="1:20" ht="32.25" customHeight="1" x14ac:dyDescent="0.25">
      <c r="A20" s="77">
        <v>15</v>
      </c>
      <c r="B20" s="51" t="s">
        <v>150</v>
      </c>
      <c r="C20" s="51" t="s">
        <v>31</v>
      </c>
      <c r="D20" s="25" t="s">
        <v>32</v>
      </c>
      <c r="E20" s="83">
        <v>1</v>
      </c>
      <c r="F20" s="27">
        <v>45845</v>
      </c>
      <c r="G20" s="27">
        <v>46210</v>
      </c>
      <c r="H20" s="14">
        <v>630</v>
      </c>
      <c r="I20" s="14">
        <v>96</v>
      </c>
      <c r="J20" s="15"/>
      <c r="K20" s="16">
        <f t="shared" si="0"/>
        <v>726</v>
      </c>
      <c r="L20" s="70"/>
      <c r="M20" s="18"/>
      <c r="N20" s="18"/>
      <c r="O20" s="88">
        <f t="shared" si="1"/>
        <v>726</v>
      </c>
    </row>
    <row r="21" spans="1:20" ht="32.25" customHeight="1" x14ac:dyDescent="0.25">
      <c r="A21" s="77">
        <v>16</v>
      </c>
      <c r="B21" s="52" t="s">
        <v>202</v>
      </c>
      <c r="C21" s="51" t="s">
        <v>0</v>
      </c>
      <c r="D21" s="25" t="s">
        <v>218</v>
      </c>
      <c r="E21" s="83">
        <v>1</v>
      </c>
      <c r="F21" s="27">
        <v>45964</v>
      </c>
      <c r="G21" s="27">
        <v>45964</v>
      </c>
      <c r="H21" s="14">
        <v>418</v>
      </c>
      <c r="I21" s="14">
        <v>96</v>
      </c>
      <c r="J21" s="15"/>
      <c r="K21" s="16">
        <f>SUM(H21+I21)</f>
        <v>514</v>
      </c>
      <c r="L21" s="70"/>
      <c r="M21" s="18"/>
      <c r="N21" s="18"/>
      <c r="O21" s="88">
        <f>SUM(K21-M21-N21)</f>
        <v>514</v>
      </c>
    </row>
    <row r="22" spans="1:20" ht="32.25" customHeight="1" x14ac:dyDescent="0.25">
      <c r="A22" s="77">
        <v>17</v>
      </c>
      <c r="B22" s="52" t="s">
        <v>161</v>
      </c>
      <c r="C22" s="51" t="s">
        <v>143</v>
      </c>
      <c r="D22" s="25" t="s">
        <v>32</v>
      </c>
      <c r="E22" s="83">
        <v>1</v>
      </c>
      <c r="F22" s="27">
        <v>45874</v>
      </c>
      <c r="G22" s="27">
        <v>46238</v>
      </c>
      <c r="H22" s="14">
        <v>630</v>
      </c>
      <c r="I22" s="14">
        <v>96</v>
      </c>
      <c r="J22" s="15"/>
      <c r="K22" s="16">
        <f t="shared" si="0"/>
        <v>726</v>
      </c>
      <c r="L22" s="70"/>
      <c r="M22" s="18"/>
      <c r="N22" s="18"/>
      <c r="O22" s="88">
        <f t="shared" si="1"/>
        <v>726</v>
      </c>
    </row>
    <row r="23" spans="1:20" ht="36" customHeight="1" x14ac:dyDescent="0.25">
      <c r="A23" s="77">
        <v>18</v>
      </c>
      <c r="B23" s="52" t="s">
        <v>108</v>
      </c>
      <c r="C23" s="51" t="s">
        <v>109</v>
      </c>
      <c r="D23" s="25" t="s">
        <v>33</v>
      </c>
      <c r="E23" s="83">
        <v>1</v>
      </c>
      <c r="F23" s="27">
        <v>45769</v>
      </c>
      <c r="G23" s="27">
        <v>46134</v>
      </c>
      <c r="H23" s="14">
        <v>630</v>
      </c>
      <c r="I23" s="14">
        <v>96</v>
      </c>
      <c r="J23" s="15"/>
      <c r="K23" s="16">
        <f t="shared" si="0"/>
        <v>726</v>
      </c>
      <c r="L23" s="70"/>
      <c r="M23" s="18"/>
      <c r="N23" s="18"/>
      <c r="O23" s="88">
        <f t="shared" si="1"/>
        <v>726</v>
      </c>
    </row>
    <row r="24" spans="1:20" ht="25.5" customHeight="1" x14ac:dyDescent="0.25">
      <c r="A24" s="77">
        <v>19</v>
      </c>
      <c r="B24" s="52" t="s">
        <v>90</v>
      </c>
      <c r="C24" s="51" t="s">
        <v>0</v>
      </c>
      <c r="D24" s="25" t="s">
        <v>91</v>
      </c>
      <c r="E24" s="83">
        <v>1</v>
      </c>
      <c r="F24" s="27" t="s">
        <v>92</v>
      </c>
      <c r="G24" s="27">
        <v>45904</v>
      </c>
      <c r="H24" s="21">
        <v>418</v>
      </c>
      <c r="I24" s="14">
        <v>96</v>
      </c>
      <c r="J24" s="15"/>
      <c r="K24" s="16">
        <f t="shared" si="0"/>
        <v>514</v>
      </c>
      <c r="L24" s="70"/>
      <c r="M24" s="18"/>
      <c r="N24" s="18"/>
      <c r="O24" s="88">
        <f t="shared" si="1"/>
        <v>514</v>
      </c>
    </row>
    <row r="25" spans="1:20" ht="34.5" customHeight="1" x14ac:dyDescent="0.25">
      <c r="A25" s="77">
        <v>20</v>
      </c>
      <c r="B25" s="52" t="s">
        <v>162</v>
      </c>
      <c r="C25" s="51" t="s">
        <v>55</v>
      </c>
      <c r="D25" s="25" t="s">
        <v>32</v>
      </c>
      <c r="E25" s="83" t="s">
        <v>217</v>
      </c>
      <c r="F25" s="27">
        <v>45874</v>
      </c>
      <c r="G25" s="27">
        <v>45873</v>
      </c>
      <c r="H25" s="14">
        <v>273</v>
      </c>
      <c r="I25" s="14">
        <v>4.8</v>
      </c>
      <c r="J25" s="14"/>
      <c r="K25" s="16">
        <f t="shared" si="0"/>
        <v>277.8</v>
      </c>
      <c r="L25" s="70"/>
      <c r="M25" s="18"/>
      <c r="N25" s="18"/>
      <c r="O25" s="88">
        <f t="shared" si="1"/>
        <v>277.8</v>
      </c>
    </row>
    <row r="26" spans="1:20" ht="25.5" customHeight="1" x14ac:dyDescent="0.25">
      <c r="A26" s="77">
        <v>21</v>
      </c>
      <c r="B26" s="52" t="s">
        <v>169</v>
      </c>
      <c r="C26" s="95" t="s">
        <v>170</v>
      </c>
      <c r="D26" s="25" t="s">
        <v>32</v>
      </c>
      <c r="E26" s="83">
        <v>1</v>
      </c>
      <c r="F26" s="27">
        <v>45902</v>
      </c>
      <c r="G26" s="27">
        <v>46267</v>
      </c>
      <c r="H26" s="14">
        <v>630</v>
      </c>
      <c r="I26" s="14">
        <v>96</v>
      </c>
      <c r="J26" s="18"/>
      <c r="K26" s="16">
        <f t="shared" si="0"/>
        <v>726</v>
      </c>
      <c r="L26" s="101"/>
      <c r="M26" s="18"/>
      <c r="N26" s="18"/>
      <c r="O26" s="88">
        <f t="shared" si="1"/>
        <v>726</v>
      </c>
    </row>
    <row r="27" spans="1:20" ht="25.5" customHeight="1" x14ac:dyDescent="0.25">
      <c r="A27" s="77">
        <v>22</v>
      </c>
      <c r="B27" s="52" t="s">
        <v>182</v>
      </c>
      <c r="C27" s="51" t="s">
        <v>51</v>
      </c>
      <c r="D27" s="25" t="s">
        <v>32</v>
      </c>
      <c r="E27" s="83">
        <v>1</v>
      </c>
      <c r="F27" s="27">
        <v>45901</v>
      </c>
      <c r="G27" s="27">
        <v>46266</v>
      </c>
      <c r="H27" s="14">
        <v>630</v>
      </c>
      <c r="I27" s="14">
        <v>96</v>
      </c>
      <c r="J27" s="14"/>
      <c r="K27" s="16">
        <f t="shared" si="0"/>
        <v>726</v>
      </c>
      <c r="L27" s="70"/>
      <c r="M27" s="18"/>
      <c r="N27" s="18"/>
      <c r="O27" s="88">
        <f t="shared" si="1"/>
        <v>726</v>
      </c>
    </row>
    <row r="28" spans="1:20" ht="25.5" customHeight="1" x14ac:dyDescent="0.25">
      <c r="A28" s="77">
        <v>23</v>
      </c>
      <c r="B28" s="96" t="s">
        <v>88</v>
      </c>
      <c r="C28" s="53" t="s">
        <v>48</v>
      </c>
      <c r="D28" s="29" t="s">
        <v>85</v>
      </c>
      <c r="E28" s="83">
        <v>1</v>
      </c>
      <c r="F28" s="30" t="s">
        <v>86</v>
      </c>
      <c r="G28" s="30" t="s">
        <v>87</v>
      </c>
      <c r="H28" s="14">
        <v>630</v>
      </c>
      <c r="I28" s="14">
        <v>96</v>
      </c>
      <c r="J28" s="15"/>
      <c r="K28" s="16">
        <f t="shared" si="0"/>
        <v>726</v>
      </c>
      <c r="L28" s="76"/>
      <c r="M28" s="17"/>
      <c r="N28" s="17"/>
      <c r="O28" s="94">
        <f t="shared" si="1"/>
        <v>726</v>
      </c>
    </row>
    <row r="29" spans="1:20" ht="25.5" customHeight="1" x14ac:dyDescent="0.25">
      <c r="A29" s="77">
        <v>24</v>
      </c>
      <c r="B29" s="52" t="s">
        <v>213</v>
      </c>
      <c r="C29" s="51" t="s">
        <v>0</v>
      </c>
      <c r="D29" s="25" t="s">
        <v>33</v>
      </c>
      <c r="E29" s="83" t="s">
        <v>214</v>
      </c>
      <c r="F29" s="27">
        <v>45931</v>
      </c>
      <c r="G29" s="27">
        <v>46296</v>
      </c>
      <c r="H29" s="21">
        <v>418</v>
      </c>
      <c r="I29" s="14">
        <v>81.599999999999994</v>
      </c>
      <c r="J29" s="15"/>
      <c r="K29" s="16">
        <f t="shared" si="0"/>
        <v>499.6</v>
      </c>
      <c r="L29" s="70"/>
      <c r="M29" s="14"/>
      <c r="N29" s="14"/>
      <c r="O29" s="88">
        <f t="shared" si="1"/>
        <v>499.6</v>
      </c>
    </row>
    <row r="30" spans="1:20" ht="25.5" customHeight="1" x14ac:dyDescent="0.25">
      <c r="A30" s="77">
        <v>25</v>
      </c>
      <c r="B30" s="52" t="s">
        <v>148</v>
      </c>
      <c r="C30" s="51" t="s">
        <v>149</v>
      </c>
      <c r="D30" s="25" t="s">
        <v>40</v>
      </c>
      <c r="E30" s="83">
        <v>1</v>
      </c>
      <c r="F30" s="27">
        <v>45845</v>
      </c>
      <c r="G30" s="27">
        <v>46210</v>
      </c>
      <c r="H30" s="14">
        <v>630</v>
      </c>
      <c r="I30" s="14">
        <v>96</v>
      </c>
      <c r="J30" s="14"/>
      <c r="K30" s="16">
        <f t="shared" si="0"/>
        <v>726</v>
      </c>
      <c r="L30" s="70"/>
      <c r="M30" s="14"/>
      <c r="N30" s="14"/>
      <c r="O30" s="88">
        <f t="shared" si="1"/>
        <v>726</v>
      </c>
    </row>
    <row r="31" spans="1:20" ht="25.5" customHeight="1" x14ac:dyDescent="0.25">
      <c r="A31" s="77">
        <v>26</v>
      </c>
      <c r="B31" s="52" t="s">
        <v>157</v>
      </c>
      <c r="C31" s="51" t="s">
        <v>31</v>
      </c>
      <c r="D31" s="25" t="s">
        <v>73</v>
      </c>
      <c r="E31" s="83">
        <v>1</v>
      </c>
      <c r="F31" s="27">
        <v>45870</v>
      </c>
      <c r="G31" s="27">
        <v>46238</v>
      </c>
      <c r="H31" s="14">
        <v>630</v>
      </c>
      <c r="I31" s="14">
        <v>96</v>
      </c>
      <c r="J31" s="14"/>
      <c r="K31" s="16">
        <f t="shared" si="0"/>
        <v>726</v>
      </c>
      <c r="L31" s="70"/>
      <c r="M31" s="14"/>
      <c r="N31" s="14"/>
      <c r="O31" s="88">
        <f t="shared" si="1"/>
        <v>726</v>
      </c>
    </row>
    <row r="32" spans="1:20" ht="25.5" customHeight="1" x14ac:dyDescent="0.25">
      <c r="A32" s="77">
        <v>27</v>
      </c>
      <c r="B32" s="52" t="s">
        <v>140</v>
      </c>
      <c r="C32" s="51" t="s">
        <v>141</v>
      </c>
      <c r="D32" s="25" t="s">
        <v>33</v>
      </c>
      <c r="E32" s="83">
        <v>1</v>
      </c>
      <c r="F32" s="27">
        <v>45839</v>
      </c>
      <c r="G32" s="27">
        <v>46204</v>
      </c>
      <c r="H32" s="14">
        <v>630</v>
      </c>
      <c r="I32" s="14">
        <v>96</v>
      </c>
      <c r="J32" s="14"/>
      <c r="K32" s="16">
        <f t="shared" si="0"/>
        <v>726</v>
      </c>
      <c r="L32" s="70"/>
      <c r="M32" s="14"/>
      <c r="N32" s="14"/>
      <c r="O32" s="88">
        <f t="shared" si="1"/>
        <v>726</v>
      </c>
    </row>
    <row r="33" spans="1:15" ht="25.5" customHeight="1" x14ac:dyDescent="0.25">
      <c r="A33" s="77">
        <v>28</v>
      </c>
      <c r="B33" s="93" t="s">
        <v>72</v>
      </c>
      <c r="C33" s="54" t="s">
        <v>56</v>
      </c>
      <c r="D33" s="29" t="s">
        <v>40</v>
      </c>
      <c r="E33" s="83">
        <v>1</v>
      </c>
      <c r="F33" s="30" t="s">
        <v>67</v>
      </c>
      <c r="G33" s="30" t="s">
        <v>68</v>
      </c>
      <c r="H33" s="14">
        <v>630</v>
      </c>
      <c r="I33" s="14">
        <v>96</v>
      </c>
      <c r="J33" s="15"/>
      <c r="K33" s="16">
        <f t="shared" si="0"/>
        <v>726</v>
      </c>
      <c r="L33" s="70"/>
      <c r="M33" s="14"/>
      <c r="N33" s="14"/>
      <c r="O33" s="88">
        <f t="shared" si="1"/>
        <v>726</v>
      </c>
    </row>
    <row r="34" spans="1:15" ht="31.5" customHeight="1" x14ac:dyDescent="0.25">
      <c r="A34" s="77">
        <v>29</v>
      </c>
      <c r="B34" s="53" t="s">
        <v>120</v>
      </c>
      <c r="C34" s="54" t="s">
        <v>51</v>
      </c>
      <c r="D34" s="29" t="s">
        <v>33</v>
      </c>
      <c r="E34" s="83">
        <v>1</v>
      </c>
      <c r="F34" s="30" t="s">
        <v>121</v>
      </c>
      <c r="G34" s="30" t="s">
        <v>124</v>
      </c>
      <c r="H34" s="14">
        <v>630</v>
      </c>
      <c r="I34" s="14">
        <v>96</v>
      </c>
      <c r="J34" s="15"/>
      <c r="K34" s="16">
        <f t="shared" si="0"/>
        <v>726</v>
      </c>
      <c r="L34" s="70"/>
      <c r="M34" s="14"/>
      <c r="N34" s="14"/>
      <c r="O34" s="88">
        <f t="shared" si="1"/>
        <v>726</v>
      </c>
    </row>
    <row r="35" spans="1:15" ht="31.5" customHeight="1" x14ac:dyDescent="0.25">
      <c r="A35" s="77">
        <v>30</v>
      </c>
      <c r="B35" s="37" t="s">
        <v>192</v>
      </c>
      <c r="C35" s="54" t="s">
        <v>109</v>
      </c>
      <c r="D35" s="29" t="s">
        <v>32</v>
      </c>
      <c r="E35" s="83">
        <v>1</v>
      </c>
      <c r="F35" s="30" t="s">
        <v>191</v>
      </c>
      <c r="G35" s="31">
        <v>46302</v>
      </c>
      <c r="H35" s="14">
        <v>630</v>
      </c>
      <c r="I35" s="14">
        <v>96</v>
      </c>
      <c r="J35" s="15"/>
      <c r="K35" s="16">
        <f t="shared" si="0"/>
        <v>726</v>
      </c>
      <c r="L35" s="70"/>
      <c r="M35" s="14"/>
      <c r="N35" s="14"/>
      <c r="O35" s="88">
        <f t="shared" si="1"/>
        <v>726</v>
      </c>
    </row>
    <row r="36" spans="1:15" ht="31.5" customHeight="1" x14ac:dyDescent="0.25">
      <c r="A36" s="77">
        <v>31</v>
      </c>
      <c r="B36" s="53" t="s">
        <v>144</v>
      </c>
      <c r="C36" s="54" t="s">
        <v>0</v>
      </c>
      <c r="D36" s="29" t="s">
        <v>32</v>
      </c>
      <c r="E36" s="83">
        <v>1</v>
      </c>
      <c r="F36" s="30" t="s">
        <v>134</v>
      </c>
      <c r="G36" s="30" t="s">
        <v>135</v>
      </c>
      <c r="H36" s="21">
        <v>418</v>
      </c>
      <c r="I36" s="14">
        <v>96</v>
      </c>
      <c r="J36" s="15"/>
      <c r="K36" s="16">
        <f t="shared" ref="K36:K39" si="2">SUM(H36+I36)</f>
        <v>514</v>
      </c>
      <c r="L36" s="70"/>
      <c r="M36" s="14"/>
      <c r="N36" s="14"/>
      <c r="O36" s="88">
        <f t="shared" ref="O36:O38" si="3">SUM(K36-M36-N36)</f>
        <v>514</v>
      </c>
    </row>
    <row r="37" spans="1:15" ht="31.5" customHeight="1" x14ac:dyDescent="0.25">
      <c r="A37" s="77">
        <v>32</v>
      </c>
      <c r="B37" s="53" t="s">
        <v>60</v>
      </c>
      <c r="C37" s="54" t="s">
        <v>61</v>
      </c>
      <c r="D37" s="29" t="s">
        <v>32</v>
      </c>
      <c r="E37" s="83">
        <v>1</v>
      </c>
      <c r="F37" s="30" t="s">
        <v>62</v>
      </c>
      <c r="G37" s="30" t="s">
        <v>63</v>
      </c>
      <c r="H37" s="14">
        <v>630</v>
      </c>
      <c r="I37" s="14">
        <v>96</v>
      </c>
      <c r="J37" s="14"/>
      <c r="K37" s="16">
        <f t="shared" si="2"/>
        <v>726</v>
      </c>
      <c r="L37" s="70"/>
      <c r="M37" s="14"/>
      <c r="N37" s="14"/>
      <c r="O37" s="88">
        <f t="shared" si="3"/>
        <v>726</v>
      </c>
    </row>
    <row r="38" spans="1:15" ht="31.5" customHeight="1" x14ac:dyDescent="0.25">
      <c r="A38" s="77">
        <v>33</v>
      </c>
      <c r="B38" s="51" t="s">
        <v>163</v>
      </c>
      <c r="C38" s="51" t="s">
        <v>164</v>
      </c>
      <c r="D38" s="25" t="s">
        <v>32</v>
      </c>
      <c r="E38" s="83">
        <v>1</v>
      </c>
      <c r="F38" s="27">
        <v>45901</v>
      </c>
      <c r="G38" s="27">
        <v>46266</v>
      </c>
      <c r="H38" s="14">
        <v>630</v>
      </c>
      <c r="I38" s="14">
        <v>96</v>
      </c>
      <c r="J38" s="18"/>
      <c r="K38" s="16">
        <f t="shared" si="2"/>
        <v>726</v>
      </c>
      <c r="L38" s="19"/>
      <c r="M38" s="14"/>
      <c r="N38" s="14"/>
      <c r="O38" s="88">
        <f t="shared" si="3"/>
        <v>726</v>
      </c>
    </row>
    <row r="39" spans="1:15" ht="31.5" customHeight="1" x14ac:dyDescent="0.25">
      <c r="A39" s="77">
        <v>34</v>
      </c>
      <c r="B39" s="53" t="s">
        <v>205</v>
      </c>
      <c r="C39" s="54" t="s">
        <v>0</v>
      </c>
      <c r="D39" s="29"/>
      <c r="E39" s="83">
        <v>1</v>
      </c>
      <c r="F39" s="30" t="s">
        <v>206</v>
      </c>
      <c r="G39" s="30" t="s">
        <v>207</v>
      </c>
      <c r="H39" s="14">
        <v>418</v>
      </c>
      <c r="I39" s="14">
        <v>96</v>
      </c>
      <c r="J39" s="15"/>
      <c r="K39" s="16">
        <f t="shared" si="2"/>
        <v>514</v>
      </c>
      <c r="L39" s="70"/>
      <c r="M39" s="14"/>
      <c r="N39" s="14"/>
      <c r="O39" s="88">
        <f>SUM(K39-M39-N39)</f>
        <v>514</v>
      </c>
    </row>
    <row r="40" spans="1:15" ht="31.5" customHeight="1" x14ac:dyDescent="0.25">
      <c r="A40" s="77">
        <v>35</v>
      </c>
      <c r="B40" s="51" t="s">
        <v>175</v>
      </c>
      <c r="C40" s="51" t="s">
        <v>31</v>
      </c>
      <c r="D40" s="25" t="s">
        <v>132</v>
      </c>
      <c r="E40" s="83">
        <v>1</v>
      </c>
      <c r="F40" s="27">
        <v>45901</v>
      </c>
      <c r="G40" s="27">
        <v>46266</v>
      </c>
      <c r="H40" s="14">
        <v>630</v>
      </c>
      <c r="I40" s="14">
        <v>96</v>
      </c>
      <c r="J40" s="18"/>
      <c r="K40" s="14">
        <f t="shared" ref="K40:K52" si="4">SUM(H40+I40)</f>
        <v>726</v>
      </c>
      <c r="L40" s="19"/>
      <c r="M40" s="18"/>
      <c r="N40" s="18"/>
      <c r="O40" s="88">
        <f t="shared" ref="O40:O52" si="5">SUM(K40-M40-N40)</f>
        <v>726</v>
      </c>
    </row>
    <row r="41" spans="1:15" ht="31.5" customHeight="1" x14ac:dyDescent="0.25">
      <c r="A41" s="77">
        <v>36</v>
      </c>
      <c r="B41" s="51" t="s">
        <v>171</v>
      </c>
      <c r="C41" s="95" t="s">
        <v>51</v>
      </c>
      <c r="D41" s="25" t="s">
        <v>40</v>
      </c>
      <c r="E41" s="83">
        <v>1</v>
      </c>
      <c r="F41" s="27">
        <v>45902</v>
      </c>
      <c r="G41" s="27">
        <v>46267</v>
      </c>
      <c r="H41" s="14">
        <v>630</v>
      </c>
      <c r="I41" s="14">
        <v>96</v>
      </c>
      <c r="J41" s="18"/>
      <c r="K41" s="14">
        <f t="shared" si="4"/>
        <v>726</v>
      </c>
      <c r="L41" s="19"/>
      <c r="M41" s="18"/>
      <c r="N41" s="18"/>
      <c r="O41" s="88">
        <f t="shared" si="5"/>
        <v>726</v>
      </c>
    </row>
    <row r="42" spans="1:15" ht="33" customHeight="1" x14ac:dyDescent="0.25">
      <c r="A42" s="77">
        <v>37</v>
      </c>
      <c r="B42" s="53" t="s">
        <v>70</v>
      </c>
      <c r="C42" s="103" t="s">
        <v>0</v>
      </c>
      <c r="D42" s="29" t="s">
        <v>40</v>
      </c>
      <c r="E42" s="83" t="s">
        <v>214</v>
      </c>
      <c r="F42" s="30" t="s">
        <v>71</v>
      </c>
      <c r="G42" s="31">
        <v>45779</v>
      </c>
      <c r="H42" s="21">
        <v>418</v>
      </c>
      <c r="I42" s="14">
        <v>52.8</v>
      </c>
      <c r="J42" s="18"/>
      <c r="K42" s="14">
        <f t="shared" si="4"/>
        <v>470.8</v>
      </c>
      <c r="L42" s="70"/>
      <c r="M42" s="14"/>
      <c r="N42" s="14"/>
      <c r="O42" s="88">
        <f t="shared" si="5"/>
        <v>470.8</v>
      </c>
    </row>
    <row r="43" spans="1:15" ht="33" customHeight="1" x14ac:dyDescent="0.25">
      <c r="A43" s="77">
        <v>38</v>
      </c>
      <c r="B43" s="53" t="s">
        <v>107</v>
      </c>
      <c r="C43" s="54" t="s">
        <v>0</v>
      </c>
      <c r="D43" s="29" t="s">
        <v>33</v>
      </c>
      <c r="E43" s="83" t="s">
        <v>214</v>
      </c>
      <c r="F43" s="30" t="s">
        <v>110</v>
      </c>
      <c r="G43" s="30" t="s">
        <v>111</v>
      </c>
      <c r="H43" s="21">
        <v>418</v>
      </c>
      <c r="I43" s="14">
        <v>52.8</v>
      </c>
      <c r="J43" s="18"/>
      <c r="K43" s="14">
        <f t="shared" si="4"/>
        <v>470.8</v>
      </c>
      <c r="L43" s="70"/>
      <c r="M43" s="14"/>
      <c r="N43" s="14"/>
      <c r="O43" s="88">
        <f t="shared" si="5"/>
        <v>470.8</v>
      </c>
    </row>
    <row r="44" spans="1:15" ht="31.5" customHeight="1" x14ac:dyDescent="0.25">
      <c r="A44" s="77">
        <v>39</v>
      </c>
      <c r="B44" s="53" t="s">
        <v>106</v>
      </c>
      <c r="C44" s="54" t="s">
        <v>0</v>
      </c>
      <c r="D44" s="29" t="s">
        <v>59</v>
      </c>
      <c r="E44" s="83" t="s">
        <v>214</v>
      </c>
      <c r="F44" s="30" t="s">
        <v>105</v>
      </c>
      <c r="G44" s="30" t="s">
        <v>123</v>
      </c>
      <c r="H44" s="21">
        <v>418</v>
      </c>
      <c r="I44" s="14">
        <v>38.4</v>
      </c>
      <c r="J44" s="15"/>
      <c r="K44" s="14">
        <f t="shared" si="4"/>
        <v>456.4</v>
      </c>
      <c r="L44" s="70"/>
      <c r="M44" s="14"/>
      <c r="N44" s="14"/>
      <c r="O44" s="88">
        <f t="shared" si="5"/>
        <v>456.4</v>
      </c>
    </row>
    <row r="45" spans="1:15" ht="31.5" customHeight="1" x14ac:dyDescent="0.25">
      <c r="A45" s="77">
        <v>40</v>
      </c>
      <c r="B45" s="37" t="s">
        <v>74</v>
      </c>
      <c r="C45" s="103" t="s">
        <v>54</v>
      </c>
      <c r="D45" s="29" t="s">
        <v>40</v>
      </c>
      <c r="E45" s="83">
        <v>1</v>
      </c>
      <c r="F45" s="30" t="s">
        <v>67</v>
      </c>
      <c r="G45" s="31">
        <v>45778</v>
      </c>
      <c r="H45" s="14">
        <v>630</v>
      </c>
      <c r="I45" s="14">
        <v>96</v>
      </c>
      <c r="J45" s="18"/>
      <c r="K45" s="14">
        <f t="shared" si="4"/>
        <v>726</v>
      </c>
      <c r="L45" s="70"/>
      <c r="M45" s="14"/>
      <c r="N45" s="14"/>
      <c r="O45" s="88">
        <f t="shared" si="5"/>
        <v>726</v>
      </c>
    </row>
    <row r="46" spans="1:15" ht="31.5" customHeight="1" x14ac:dyDescent="0.25">
      <c r="A46" s="77">
        <v>41</v>
      </c>
      <c r="B46" s="51" t="s">
        <v>165</v>
      </c>
      <c r="C46" s="51" t="s">
        <v>166</v>
      </c>
      <c r="D46" s="25" t="s">
        <v>32</v>
      </c>
      <c r="E46" s="83">
        <v>1</v>
      </c>
      <c r="F46" s="27">
        <v>45901</v>
      </c>
      <c r="G46" s="27">
        <v>46266</v>
      </c>
      <c r="H46" s="14">
        <v>630</v>
      </c>
      <c r="I46" s="14">
        <v>96</v>
      </c>
      <c r="J46" s="18"/>
      <c r="K46" s="14">
        <f t="shared" si="4"/>
        <v>726</v>
      </c>
      <c r="L46" s="19"/>
      <c r="M46" s="18"/>
      <c r="N46" s="18"/>
      <c r="O46" s="88">
        <f t="shared" si="5"/>
        <v>726</v>
      </c>
    </row>
    <row r="47" spans="1:15" ht="31.5" customHeight="1" x14ac:dyDescent="0.25">
      <c r="A47" s="77">
        <v>42</v>
      </c>
      <c r="B47" s="37" t="s">
        <v>128</v>
      </c>
      <c r="C47" s="54" t="s">
        <v>0</v>
      </c>
      <c r="D47" s="29" t="s">
        <v>127</v>
      </c>
      <c r="E47" s="83">
        <v>1</v>
      </c>
      <c r="F47" s="30" t="s">
        <v>133</v>
      </c>
      <c r="G47" s="31">
        <v>46178</v>
      </c>
      <c r="H47" s="21">
        <v>418</v>
      </c>
      <c r="I47" s="14">
        <v>96</v>
      </c>
      <c r="J47" s="18"/>
      <c r="K47" s="14">
        <f t="shared" si="4"/>
        <v>514</v>
      </c>
      <c r="L47" s="70"/>
      <c r="M47" s="14"/>
      <c r="N47" s="14"/>
      <c r="O47" s="88">
        <f t="shared" si="5"/>
        <v>514</v>
      </c>
    </row>
    <row r="48" spans="1:15" ht="31.5" customHeight="1" x14ac:dyDescent="0.25">
      <c r="A48" s="77">
        <v>43</v>
      </c>
      <c r="B48" s="53" t="s">
        <v>145</v>
      </c>
      <c r="C48" s="54" t="s">
        <v>49</v>
      </c>
      <c r="D48" s="29" t="s">
        <v>40</v>
      </c>
      <c r="E48" s="83">
        <v>1</v>
      </c>
      <c r="F48" s="30" t="s">
        <v>146</v>
      </c>
      <c r="G48" s="30" t="s">
        <v>147</v>
      </c>
      <c r="H48" s="14">
        <v>630</v>
      </c>
      <c r="I48" s="14">
        <v>96</v>
      </c>
      <c r="J48" s="18"/>
      <c r="K48" s="14">
        <f t="shared" si="4"/>
        <v>726</v>
      </c>
      <c r="L48" s="70"/>
      <c r="M48" s="14"/>
      <c r="N48" s="14"/>
      <c r="O48" s="88">
        <f t="shared" si="5"/>
        <v>726</v>
      </c>
    </row>
    <row r="49" spans="1:21" ht="31.5" customHeight="1" x14ac:dyDescent="0.25">
      <c r="A49" s="77">
        <v>44</v>
      </c>
      <c r="B49" s="51" t="s">
        <v>172</v>
      </c>
      <c r="C49" s="51" t="s">
        <v>0</v>
      </c>
      <c r="D49" s="25" t="s">
        <v>40</v>
      </c>
      <c r="E49" s="83">
        <v>1</v>
      </c>
      <c r="F49" s="27">
        <v>45901</v>
      </c>
      <c r="G49" s="27">
        <v>46266</v>
      </c>
      <c r="H49" s="21">
        <v>418</v>
      </c>
      <c r="I49" s="14">
        <v>96</v>
      </c>
      <c r="J49" s="18"/>
      <c r="K49" s="14">
        <f t="shared" si="4"/>
        <v>514</v>
      </c>
      <c r="L49" s="19"/>
      <c r="M49" s="18"/>
      <c r="N49" s="18"/>
      <c r="O49" s="88">
        <f t="shared" si="5"/>
        <v>514</v>
      </c>
      <c r="P49" s="152"/>
      <c r="Q49" s="152"/>
      <c r="R49" s="152"/>
      <c r="S49" s="152"/>
      <c r="T49" s="152"/>
      <c r="U49" s="152"/>
    </row>
    <row r="50" spans="1:21" ht="31.5" customHeight="1" x14ac:dyDescent="0.25">
      <c r="A50" s="77">
        <v>45</v>
      </c>
      <c r="B50" s="53" t="s">
        <v>126</v>
      </c>
      <c r="C50" s="54" t="s">
        <v>0</v>
      </c>
      <c r="D50" s="29" t="s">
        <v>127</v>
      </c>
      <c r="E50" s="83" t="s">
        <v>214</v>
      </c>
      <c r="F50" s="30" t="s">
        <v>112</v>
      </c>
      <c r="G50" s="30" t="s">
        <v>64</v>
      </c>
      <c r="H50" s="21">
        <v>418</v>
      </c>
      <c r="I50" s="14">
        <v>52.8</v>
      </c>
      <c r="J50" s="18"/>
      <c r="K50" s="14">
        <f t="shared" si="4"/>
        <v>470.8</v>
      </c>
      <c r="L50" s="70"/>
      <c r="M50" s="14"/>
      <c r="N50" s="14"/>
      <c r="O50" s="88">
        <f t="shared" si="5"/>
        <v>470.8</v>
      </c>
      <c r="P50" s="152"/>
      <c r="Q50" s="152"/>
      <c r="R50" s="152"/>
      <c r="S50" s="152"/>
      <c r="T50" s="152"/>
      <c r="U50" s="152"/>
    </row>
    <row r="51" spans="1:21" ht="31.5" customHeight="1" x14ac:dyDescent="0.25">
      <c r="A51" s="77">
        <v>46</v>
      </c>
      <c r="B51" s="53" t="s">
        <v>66</v>
      </c>
      <c r="C51" s="54" t="s">
        <v>0</v>
      </c>
      <c r="D51" s="29" t="s">
        <v>40</v>
      </c>
      <c r="E51" s="83" t="s">
        <v>217</v>
      </c>
      <c r="F51" s="30" t="s">
        <v>125</v>
      </c>
      <c r="G51" s="31">
        <v>46174</v>
      </c>
      <c r="H51" s="21">
        <v>418</v>
      </c>
      <c r="I51" s="14">
        <v>62.4</v>
      </c>
      <c r="J51" s="15"/>
      <c r="K51" s="14">
        <f t="shared" si="4"/>
        <v>480.4</v>
      </c>
      <c r="L51" s="70"/>
      <c r="M51" s="14"/>
      <c r="N51" s="14"/>
      <c r="O51" s="88">
        <f t="shared" si="5"/>
        <v>480.4</v>
      </c>
      <c r="P51" s="152"/>
      <c r="Q51" s="152"/>
      <c r="R51" s="152"/>
      <c r="S51" s="152"/>
      <c r="T51" s="152"/>
      <c r="U51" s="152"/>
    </row>
    <row r="52" spans="1:21" ht="31.5" customHeight="1" x14ac:dyDescent="0.25">
      <c r="A52" s="77">
        <v>47</v>
      </c>
      <c r="B52" s="53" t="s">
        <v>94</v>
      </c>
      <c r="C52" s="54" t="s">
        <v>55</v>
      </c>
      <c r="D52" s="29" t="s">
        <v>32</v>
      </c>
      <c r="E52" s="83">
        <v>1</v>
      </c>
      <c r="F52" s="30" t="s">
        <v>93</v>
      </c>
      <c r="G52" s="31">
        <v>45975</v>
      </c>
      <c r="H52" s="14">
        <v>630</v>
      </c>
      <c r="I52" s="14">
        <v>96</v>
      </c>
      <c r="J52" s="15"/>
      <c r="K52" s="14">
        <f t="shared" si="4"/>
        <v>726</v>
      </c>
      <c r="L52" s="70"/>
      <c r="M52" s="14"/>
      <c r="N52" s="14"/>
      <c r="O52" s="88">
        <f t="shared" si="5"/>
        <v>726</v>
      </c>
      <c r="P52" s="152"/>
      <c r="Q52" s="152"/>
      <c r="R52" s="152"/>
      <c r="S52" s="152"/>
      <c r="T52" s="152"/>
      <c r="U52" s="152"/>
    </row>
    <row r="53" spans="1:21" ht="31.5" customHeight="1" x14ac:dyDescent="0.25">
      <c r="A53" s="77">
        <v>48</v>
      </c>
      <c r="B53" s="37" t="s">
        <v>80</v>
      </c>
      <c r="C53" s="54" t="s">
        <v>54</v>
      </c>
      <c r="D53" s="29" t="s">
        <v>33</v>
      </c>
      <c r="E53" s="83">
        <v>1</v>
      </c>
      <c r="F53" s="30" t="s">
        <v>81</v>
      </c>
      <c r="G53" s="31">
        <v>45853</v>
      </c>
      <c r="H53" s="14">
        <v>630</v>
      </c>
      <c r="I53" s="14">
        <v>96</v>
      </c>
      <c r="J53" s="15"/>
      <c r="K53" s="14">
        <f>SUM(H53+I53)</f>
        <v>726</v>
      </c>
      <c r="L53" s="70"/>
      <c r="M53" s="14"/>
      <c r="N53" s="14"/>
      <c r="O53" s="88">
        <f>SUM(K53-M53-N53)</f>
        <v>726</v>
      </c>
      <c r="P53" s="153"/>
      <c r="Q53" s="154"/>
      <c r="R53" s="154"/>
      <c r="S53" s="154"/>
      <c r="T53" s="154"/>
      <c r="U53" s="154"/>
    </row>
    <row r="54" spans="1:21" ht="31.5" customHeight="1" x14ac:dyDescent="0.25">
      <c r="A54" s="77">
        <v>49</v>
      </c>
      <c r="B54" s="37" t="s">
        <v>104</v>
      </c>
      <c r="C54" s="53" t="s">
        <v>58</v>
      </c>
      <c r="D54" s="29" t="s">
        <v>59</v>
      </c>
      <c r="E54" s="83">
        <v>1</v>
      </c>
      <c r="F54" s="30" t="s">
        <v>105</v>
      </c>
      <c r="G54" s="30" t="s">
        <v>123</v>
      </c>
      <c r="H54" s="14">
        <v>630</v>
      </c>
      <c r="I54" s="14">
        <v>96</v>
      </c>
      <c r="J54" s="15"/>
      <c r="K54" s="14">
        <f>SUM(H54+I54)</f>
        <v>726</v>
      </c>
      <c r="L54" s="70"/>
      <c r="M54" s="14"/>
      <c r="N54" s="14"/>
      <c r="O54" s="88">
        <f>SUM(K54-M54-N54)</f>
        <v>726</v>
      </c>
    </row>
    <row r="55" spans="1:21" ht="31.5" customHeight="1" x14ac:dyDescent="0.25">
      <c r="A55" s="77">
        <v>50</v>
      </c>
      <c r="B55" s="54" t="s">
        <v>138</v>
      </c>
      <c r="C55" s="103" t="s">
        <v>0</v>
      </c>
      <c r="D55" s="29" t="s">
        <v>139</v>
      </c>
      <c r="E55" s="83" t="s">
        <v>214</v>
      </c>
      <c r="F55" s="30" t="s">
        <v>134</v>
      </c>
      <c r="G55" s="31">
        <v>46022</v>
      </c>
      <c r="H55" s="21">
        <v>418</v>
      </c>
      <c r="I55" s="14">
        <v>62.4</v>
      </c>
      <c r="J55" s="15"/>
      <c r="K55" s="14">
        <f>SUM(H55+I55)</f>
        <v>480.4</v>
      </c>
      <c r="L55" s="70"/>
      <c r="M55" s="14"/>
      <c r="N55" s="14"/>
      <c r="O55" s="94">
        <f>SUM(K55-M55-N55)</f>
        <v>480.4</v>
      </c>
    </row>
    <row r="56" spans="1:21" ht="36.75" customHeight="1" x14ac:dyDescent="0.25">
      <c r="A56" s="106" t="s">
        <v>38</v>
      </c>
      <c r="B56" s="107"/>
      <c r="C56" s="107"/>
      <c r="D56" s="107"/>
      <c r="E56" s="107"/>
      <c r="F56" s="107"/>
      <c r="G56" s="107"/>
      <c r="H56" s="167">
        <f>SUM(H6:H55)</f>
        <v>27539</v>
      </c>
      <c r="I56" s="167">
        <f>SUM(I6:I55)</f>
        <v>4310.4000000000005</v>
      </c>
      <c r="J56" s="167">
        <f>SUM(J6:J55)</f>
        <v>0</v>
      </c>
      <c r="K56" s="167">
        <f>SUM(K6:K55)</f>
        <v>31849.4</v>
      </c>
      <c r="L56" s="143"/>
      <c r="M56" s="167">
        <f>SUM(M6:M55)</f>
        <v>0</v>
      </c>
      <c r="N56" s="167">
        <f>SUM(N6:N55)</f>
        <v>0</v>
      </c>
      <c r="O56" s="144">
        <f>SUM(O6:O55)</f>
        <v>31849.4</v>
      </c>
    </row>
    <row r="57" spans="1:21" ht="15.75" x14ac:dyDescent="0.25">
      <c r="A57" s="78"/>
      <c r="B57" s="134"/>
      <c r="C57" s="134"/>
      <c r="D57" s="134"/>
      <c r="E57" s="134"/>
      <c r="F57" s="134"/>
      <c r="G57" s="134"/>
      <c r="H57" s="135"/>
      <c r="I57" s="136"/>
      <c r="J57" s="135"/>
      <c r="K57" s="137"/>
      <c r="L57" s="79"/>
      <c r="M57" s="135"/>
      <c r="N57" s="135"/>
      <c r="O57" s="80"/>
    </row>
    <row r="58" spans="1:21" ht="16.5" thickBot="1" x14ac:dyDescent="0.3">
      <c r="A58" s="155"/>
      <c r="B58" s="134"/>
      <c r="C58" s="134"/>
      <c r="D58" s="134"/>
      <c r="E58" s="156"/>
      <c r="F58" s="157"/>
      <c r="G58" s="157"/>
      <c r="H58" s="135"/>
      <c r="I58" s="135"/>
      <c r="J58" s="135"/>
      <c r="K58" s="138"/>
      <c r="L58" s="81"/>
      <c r="M58" s="138"/>
      <c r="N58" s="138"/>
      <c r="O58" s="82"/>
    </row>
    <row r="59" spans="1:21" ht="15.75" customHeight="1" x14ac:dyDescent="0.25">
      <c r="A59" s="212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4"/>
    </row>
    <row r="60" spans="1:21" ht="55.5" customHeight="1" thickBot="1" x14ac:dyDescent="0.3">
      <c r="A60" s="215" t="s">
        <v>8</v>
      </c>
      <c r="B60" s="216" t="s">
        <v>9</v>
      </c>
      <c r="C60" s="216" t="s">
        <v>10</v>
      </c>
      <c r="D60" s="205" t="s">
        <v>11</v>
      </c>
      <c r="E60" s="216" t="s">
        <v>12</v>
      </c>
      <c r="F60" s="216" t="s">
        <v>25</v>
      </c>
      <c r="G60" s="217" t="s">
        <v>26</v>
      </c>
      <c r="H60" s="216" t="s">
        <v>18</v>
      </c>
      <c r="I60" s="216" t="s">
        <v>19</v>
      </c>
      <c r="J60" s="216" t="s">
        <v>27</v>
      </c>
      <c r="K60" s="216" t="s">
        <v>21</v>
      </c>
      <c r="L60" s="218" t="s">
        <v>22</v>
      </c>
      <c r="M60" s="216" t="s">
        <v>23</v>
      </c>
      <c r="N60" s="216" t="s">
        <v>28</v>
      </c>
      <c r="O60" s="219" t="s">
        <v>17</v>
      </c>
    </row>
    <row r="61" spans="1:21" ht="28.5" customHeight="1" x14ac:dyDescent="0.25">
      <c r="A61" s="220">
        <v>1</v>
      </c>
      <c r="B61" s="221"/>
      <c r="C61" s="222"/>
      <c r="D61" s="222"/>
      <c r="E61" s="223"/>
      <c r="F61" s="224"/>
      <c r="G61" s="225"/>
      <c r="H61" s="226"/>
      <c r="I61" s="227"/>
      <c r="J61" s="228"/>
      <c r="K61" s="227"/>
      <c r="L61" s="229"/>
      <c r="M61" s="228"/>
      <c r="N61" s="228"/>
      <c r="O61" s="230"/>
    </row>
    <row r="62" spans="1:21" ht="15.75" x14ac:dyDescent="0.25">
      <c r="A62" s="158"/>
      <c r="B62" s="84"/>
      <c r="C62" s="84"/>
      <c r="D62" s="84"/>
      <c r="E62" s="84"/>
      <c r="F62" s="159"/>
      <c r="G62" s="159"/>
      <c r="H62" s="85"/>
      <c r="I62" s="85"/>
      <c r="J62" s="86"/>
      <c r="K62" s="86"/>
      <c r="L62" s="87" t="s">
        <v>30</v>
      </c>
      <c r="M62" s="86"/>
      <c r="N62" s="86"/>
      <c r="O62" s="139"/>
    </row>
    <row r="63" spans="1:21" x14ac:dyDescent="0.25">
      <c r="A63" s="160"/>
      <c r="B63" s="157"/>
      <c r="C63" s="156"/>
      <c r="D63" s="156"/>
      <c r="E63" s="156"/>
      <c r="F63" s="157"/>
      <c r="G63" s="157"/>
      <c r="H63" s="37"/>
      <c r="I63" s="37"/>
      <c r="J63" s="37"/>
      <c r="K63" s="37"/>
      <c r="L63" s="37"/>
      <c r="M63" s="37"/>
      <c r="N63" s="37"/>
      <c r="O63" s="161"/>
    </row>
    <row r="64" spans="1:21" ht="41.25" customHeight="1" thickBot="1" x14ac:dyDescent="0.3">
      <c r="A64" s="109" t="s">
        <v>39</v>
      </c>
      <c r="B64" s="110"/>
      <c r="C64" s="110"/>
      <c r="D64" s="110"/>
      <c r="E64" s="110"/>
      <c r="F64" s="110"/>
      <c r="G64" s="110"/>
      <c r="H64" s="168">
        <f>SUM(H56+H62)</f>
        <v>27539</v>
      </c>
      <c r="I64" s="168">
        <f>SUM(I56+I62)</f>
        <v>4310.4000000000005</v>
      </c>
      <c r="J64" s="168">
        <f>SUM(J56+J62)</f>
        <v>0</v>
      </c>
      <c r="K64" s="168">
        <f>SUM(K56+K62)</f>
        <v>31849.4</v>
      </c>
      <c r="L64" s="145"/>
      <c r="M64" s="168">
        <f>SUM(M56+M62)</f>
        <v>0</v>
      </c>
      <c r="N64" s="168">
        <f>SUM(N56+N62)</f>
        <v>0</v>
      </c>
      <c r="O64" s="169">
        <f>SUM(O56+O62)</f>
        <v>31849.4</v>
      </c>
    </row>
    <row r="65" spans="1:15" ht="34.5" customHeight="1" x14ac:dyDescent="0.25">
      <c r="A65" s="140" t="s">
        <v>198</v>
      </c>
      <c r="B65" s="111"/>
      <c r="C65" s="112"/>
      <c r="D65" s="28"/>
      <c r="E65" s="28"/>
      <c r="F65" s="37"/>
      <c r="G65" s="102"/>
      <c r="H65" s="141" t="s">
        <v>37</v>
      </c>
      <c r="I65" s="142"/>
      <c r="J65" s="142"/>
      <c r="K65" s="142"/>
      <c r="L65" s="142"/>
      <c r="M65" s="142"/>
      <c r="N65" s="142"/>
      <c r="O65" s="146">
        <v>30</v>
      </c>
    </row>
    <row r="66" spans="1:15" ht="43.5" customHeight="1" thickBot="1" x14ac:dyDescent="0.3">
      <c r="A66" s="160"/>
      <c r="B66" s="157"/>
      <c r="C66" s="157"/>
      <c r="D66" s="157"/>
      <c r="E66" s="157"/>
      <c r="F66" s="157"/>
      <c r="G66" s="157"/>
      <c r="H66" s="147" t="s">
        <v>36</v>
      </c>
      <c r="I66" s="148"/>
      <c r="J66" s="148"/>
      <c r="K66" s="148"/>
      <c r="L66" s="148"/>
      <c r="M66" s="148"/>
      <c r="N66" s="148"/>
      <c r="O66" s="171">
        <f>PRODUCT(O65*A55)</f>
        <v>1500</v>
      </c>
    </row>
    <row r="67" spans="1:15" ht="33.75" customHeight="1" thickBot="1" x14ac:dyDescent="0.3">
      <c r="A67" s="162"/>
      <c r="B67" s="163"/>
      <c r="C67" s="163"/>
      <c r="D67" s="163"/>
      <c r="E67" s="163"/>
      <c r="F67" s="163"/>
      <c r="G67" s="163"/>
      <c r="H67" s="231" t="s">
        <v>35</v>
      </c>
      <c r="I67" s="149"/>
      <c r="J67" s="149"/>
      <c r="K67" s="149"/>
      <c r="L67" s="149"/>
      <c r="M67" s="149"/>
      <c r="N67" s="149"/>
      <c r="O67" s="150">
        <f>SUM(O56+O66)</f>
        <v>33349.4</v>
      </c>
    </row>
    <row r="68" spans="1:15" ht="15.75" x14ac:dyDescent="0.25">
      <c r="B68" s="164"/>
      <c r="C68" s="164"/>
      <c r="D68" s="165"/>
    </row>
    <row r="89" spans="3:3" x14ac:dyDescent="0.25">
      <c r="C89" s="61" t="s">
        <v>29</v>
      </c>
    </row>
  </sheetData>
  <sortState ref="A7:O55">
    <sortCondition ref="B6:B55"/>
  </sortState>
  <mergeCells count="25">
    <mergeCell ref="H66:N66"/>
    <mergeCell ref="P53:U53"/>
    <mergeCell ref="H67:N67"/>
    <mergeCell ref="A64:G64"/>
    <mergeCell ref="A65:C65"/>
    <mergeCell ref="A1:O1"/>
    <mergeCell ref="H65:N65"/>
    <mergeCell ref="G4:G5"/>
    <mergeCell ref="H4:K4"/>
    <mergeCell ref="L4:N4"/>
    <mergeCell ref="O4:O5"/>
    <mergeCell ref="A56:G56"/>
    <mergeCell ref="A59:O59"/>
    <mergeCell ref="A4:A5"/>
    <mergeCell ref="B4:B5"/>
    <mergeCell ref="J2:O2"/>
    <mergeCell ref="A3:C3"/>
    <mergeCell ref="A2:C2"/>
    <mergeCell ref="D2:E2"/>
    <mergeCell ref="D3:E3"/>
    <mergeCell ref="J3:O3"/>
    <mergeCell ref="C4:C5"/>
    <mergeCell ref="D4:D5"/>
    <mergeCell ref="E4:E5"/>
    <mergeCell ref="F4:F5"/>
  </mergeCells>
  <phoneticPr fontId="10" type="noConversion"/>
  <pageMargins left="0.19685039370078741" right="0.51181102362204722" top="0.78740157480314965" bottom="0.78740157480314965" header="0.31496062992125984" footer="0.31496062992125984"/>
  <pageSetup paperSize="9" scale="41" fitToWidth="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S23"/>
  <sheetViews>
    <sheetView zoomScale="80" zoomScaleNormal="80" workbookViewId="0">
      <selection activeCell="V14" sqref="V14"/>
    </sheetView>
  </sheetViews>
  <sheetFormatPr defaultRowHeight="15" x14ac:dyDescent="0.25"/>
  <cols>
    <col min="1" max="1" width="6.5703125" style="4" customWidth="1"/>
    <col min="2" max="2" width="46.42578125" style="4" bestFit="1" customWidth="1"/>
    <col min="3" max="3" width="18.42578125" style="4" bestFit="1" customWidth="1"/>
    <col min="4" max="4" width="26.5703125" style="4" bestFit="1" customWidth="1"/>
    <col min="5" max="5" width="11" style="4" customWidth="1"/>
    <col min="6" max="6" width="14.7109375" style="4" customWidth="1"/>
    <col min="7" max="7" width="17" style="4" customWidth="1"/>
    <col min="8" max="8" width="15.42578125" style="4" bestFit="1" customWidth="1"/>
    <col min="9" max="9" width="15.140625" style="4" bestFit="1" customWidth="1"/>
    <col min="10" max="10" width="12.5703125" style="4" customWidth="1"/>
    <col min="11" max="11" width="16" style="4" bestFit="1" customWidth="1"/>
    <col min="12" max="12" width="9.140625" style="4" bestFit="1" customWidth="1"/>
    <col min="13" max="13" width="13.28515625" style="4" customWidth="1"/>
    <col min="14" max="14" width="12.28515625" style="4" customWidth="1"/>
    <col min="15" max="15" width="15.42578125" style="4" customWidth="1"/>
    <col min="16" max="16384" width="9.140625" style="4"/>
  </cols>
  <sheetData>
    <row r="1" spans="1:19" ht="74.25" customHeight="1" thickBot="1" x14ac:dyDescent="0.3">
      <c r="A1" s="237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9"/>
    </row>
    <row r="2" spans="1:19" ht="51.75" customHeight="1" x14ac:dyDescent="0.25">
      <c r="A2" s="247" t="s">
        <v>1</v>
      </c>
      <c r="B2" s="248"/>
      <c r="C2" s="249"/>
      <c r="D2" s="196" t="s">
        <v>2</v>
      </c>
      <c r="E2" s="197"/>
      <c r="F2" s="198" t="s">
        <v>3</v>
      </c>
      <c r="G2" s="199" t="s">
        <v>4</v>
      </c>
      <c r="H2" s="199" t="s">
        <v>34</v>
      </c>
      <c r="I2" s="199" t="s">
        <v>5</v>
      </c>
      <c r="J2" s="200" t="s">
        <v>6</v>
      </c>
      <c r="K2" s="200"/>
      <c r="L2" s="200"/>
      <c r="M2" s="200"/>
      <c r="N2" s="200"/>
      <c r="O2" s="201"/>
    </row>
    <row r="3" spans="1:19" ht="52.5" customHeight="1" x14ac:dyDescent="0.25">
      <c r="A3" s="250" t="s">
        <v>221</v>
      </c>
      <c r="B3" s="251"/>
      <c r="C3" s="252"/>
      <c r="D3" s="172" t="s">
        <v>219</v>
      </c>
      <c r="E3" s="173"/>
      <c r="F3" s="174" t="s">
        <v>95</v>
      </c>
      <c r="G3" s="175" t="s">
        <v>215</v>
      </c>
      <c r="H3" s="176">
        <v>20</v>
      </c>
      <c r="I3" s="177">
        <v>4.8</v>
      </c>
      <c r="J3" s="178" t="s">
        <v>7</v>
      </c>
      <c r="K3" s="178"/>
      <c r="L3" s="178"/>
      <c r="M3" s="178"/>
      <c r="N3" s="178"/>
      <c r="O3" s="179"/>
    </row>
    <row r="4" spans="1:19" ht="15.75" x14ac:dyDescent="0.25">
      <c r="A4" s="121" t="s">
        <v>8</v>
      </c>
      <c r="B4" s="108" t="s">
        <v>9</v>
      </c>
      <c r="C4" s="105" t="s">
        <v>10</v>
      </c>
      <c r="D4" s="105" t="s">
        <v>11</v>
      </c>
      <c r="E4" s="105" t="s">
        <v>12</v>
      </c>
      <c r="F4" s="122" t="s">
        <v>13</v>
      </c>
      <c r="G4" s="105" t="s">
        <v>14</v>
      </c>
      <c r="H4" s="180" t="s">
        <v>15</v>
      </c>
      <c r="I4" s="181"/>
      <c r="J4" s="181"/>
      <c r="K4" s="182"/>
      <c r="L4" s="183" t="s">
        <v>16</v>
      </c>
      <c r="M4" s="183"/>
      <c r="N4" s="183"/>
      <c r="O4" s="184" t="s">
        <v>17</v>
      </c>
    </row>
    <row r="5" spans="1:19" ht="58.5" customHeight="1" thickBot="1" x14ac:dyDescent="0.3">
      <c r="A5" s="202"/>
      <c r="B5" s="203"/>
      <c r="C5" s="204"/>
      <c r="D5" s="204"/>
      <c r="E5" s="204"/>
      <c r="F5" s="246"/>
      <c r="G5" s="204"/>
      <c r="H5" s="205" t="s">
        <v>18</v>
      </c>
      <c r="I5" s="205" t="s">
        <v>19</v>
      </c>
      <c r="J5" s="205" t="s">
        <v>20</v>
      </c>
      <c r="K5" s="205" t="s">
        <v>21</v>
      </c>
      <c r="L5" s="253" t="s">
        <v>22</v>
      </c>
      <c r="M5" s="205" t="s">
        <v>18</v>
      </c>
      <c r="N5" s="205" t="s">
        <v>19</v>
      </c>
      <c r="O5" s="206"/>
    </row>
    <row r="6" spans="1:19" ht="27.75" customHeight="1" x14ac:dyDescent="0.25">
      <c r="A6" s="99">
        <v>1</v>
      </c>
      <c r="B6" s="52" t="s">
        <v>188</v>
      </c>
      <c r="C6" s="52" t="s">
        <v>0</v>
      </c>
      <c r="D6" s="189" t="s">
        <v>41</v>
      </c>
      <c r="E6" s="240">
        <v>1</v>
      </c>
      <c r="F6" s="241">
        <v>45931</v>
      </c>
      <c r="G6" s="191">
        <v>46296</v>
      </c>
      <c r="H6" s="242">
        <v>418</v>
      </c>
      <c r="I6" s="243">
        <v>96</v>
      </c>
      <c r="J6" s="193"/>
      <c r="K6" s="244">
        <f>SUM(H6+I6)</f>
        <v>514</v>
      </c>
      <c r="L6" s="194"/>
      <c r="M6" s="193"/>
      <c r="N6" s="193"/>
      <c r="O6" s="245">
        <f>SUM(K6-M6-N6)</f>
        <v>514</v>
      </c>
    </row>
    <row r="7" spans="1:19" ht="27.75" customHeight="1" x14ac:dyDescent="0.25">
      <c r="A7" s="99">
        <v>2</v>
      </c>
      <c r="B7" s="52" t="s">
        <v>203</v>
      </c>
      <c r="C7" s="51" t="s">
        <v>0</v>
      </c>
      <c r="D7" s="25" t="s">
        <v>204</v>
      </c>
      <c r="E7" s="98">
        <v>1</v>
      </c>
      <c r="F7" s="97">
        <v>45964</v>
      </c>
      <c r="G7" s="27">
        <v>46329</v>
      </c>
      <c r="H7" s="20">
        <v>418</v>
      </c>
      <c r="I7" s="17">
        <v>96</v>
      </c>
      <c r="J7" s="18"/>
      <c r="K7" s="16">
        <f>SUM(H7+I7)</f>
        <v>514</v>
      </c>
      <c r="L7" s="19"/>
      <c r="M7" s="18"/>
      <c r="N7" s="18"/>
      <c r="O7" s="92">
        <f>SUM(K7-M7-N7)</f>
        <v>514</v>
      </c>
    </row>
    <row r="8" spans="1:19" ht="27.75" customHeight="1" x14ac:dyDescent="0.25">
      <c r="A8" s="99">
        <v>3</v>
      </c>
      <c r="B8" s="52" t="s">
        <v>193</v>
      </c>
      <c r="C8" s="51" t="s">
        <v>0</v>
      </c>
      <c r="D8" s="25" t="s">
        <v>41</v>
      </c>
      <c r="E8" s="98">
        <v>1</v>
      </c>
      <c r="F8" s="97">
        <v>45937</v>
      </c>
      <c r="G8" s="27">
        <v>46302</v>
      </c>
      <c r="H8" s="20">
        <v>418</v>
      </c>
      <c r="I8" s="17">
        <v>96</v>
      </c>
      <c r="J8" s="18"/>
      <c r="K8" s="16">
        <f>SUM(H8+I8)</f>
        <v>514</v>
      </c>
      <c r="L8" s="19"/>
      <c r="M8" s="18"/>
      <c r="N8" s="18"/>
      <c r="O8" s="92">
        <f>SUM(K8-M8-N8)</f>
        <v>514</v>
      </c>
    </row>
    <row r="9" spans="1:19" ht="24.75" customHeight="1" x14ac:dyDescent="0.25">
      <c r="A9" s="99">
        <v>4</v>
      </c>
      <c r="B9" s="52" t="s">
        <v>190</v>
      </c>
      <c r="C9" s="95" t="s">
        <v>0</v>
      </c>
      <c r="D9" s="25" t="s">
        <v>189</v>
      </c>
      <c r="E9" s="98">
        <v>1</v>
      </c>
      <c r="F9" s="97">
        <v>45931</v>
      </c>
      <c r="G9" s="27">
        <v>46296</v>
      </c>
      <c r="H9" s="20">
        <v>418</v>
      </c>
      <c r="I9" s="17">
        <v>96</v>
      </c>
      <c r="J9" s="18"/>
      <c r="K9" s="16">
        <f>SUM(H9+I9)</f>
        <v>514</v>
      </c>
      <c r="L9" s="19"/>
      <c r="M9" s="18"/>
      <c r="N9" s="18"/>
      <c r="O9" s="92">
        <f>SUM(K9-M9-N9)</f>
        <v>514</v>
      </c>
    </row>
    <row r="10" spans="1:19" ht="32.25" customHeight="1" x14ac:dyDescent="0.25">
      <c r="A10" s="99">
        <v>5</v>
      </c>
      <c r="B10" s="52" t="s">
        <v>156</v>
      </c>
      <c r="C10" s="100" t="s">
        <v>0</v>
      </c>
      <c r="D10" s="25" t="s">
        <v>33</v>
      </c>
      <c r="E10" s="98">
        <v>1</v>
      </c>
      <c r="F10" s="27">
        <v>45874</v>
      </c>
      <c r="G10" s="27">
        <v>46239</v>
      </c>
      <c r="H10" s="20">
        <v>418</v>
      </c>
      <c r="I10" s="17">
        <v>96</v>
      </c>
      <c r="J10" s="18"/>
      <c r="K10" s="16">
        <f>SUM(H10+I10)</f>
        <v>514</v>
      </c>
      <c r="L10" s="19"/>
      <c r="M10" s="18"/>
      <c r="N10" s="18"/>
      <c r="O10" s="92">
        <f>SUM(K10-M10-N10)</f>
        <v>514</v>
      </c>
    </row>
    <row r="11" spans="1:19" ht="24.75" customHeight="1" x14ac:dyDescent="0.25">
      <c r="A11" s="115" t="s">
        <v>42</v>
      </c>
      <c r="B11" s="116"/>
      <c r="C11" s="116"/>
      <c r="D11" s="116"/>
      <c r="E11" s="116"/>
      <c r="F11" s="116"/>
      <c r="G11" s="116"/>
      <c r="H11" s="72">
        <f>SUM(H6:H10)</f>
        <v>2090</v>
      </c>
      <c r="I11" s="72">
        <f>SUM(I6:I10)</f>
        <v>480</v>
      </c>
      <c r="J11" s="72"/>
      <c r="K11" s="72">
        <f>SUM(K6:K10)</f>
        <v>2570</v>
      </c>
      <c r="L11" s="73"/>
      <c r="M11" s="72">
        <f>SUM(M6:M10)</f>
        <v>0</v>
      </c>
      <c r="N11" s="72">
        <f>SUM(N6:N10)</f>
        <v>0</v>
      </c>
      <c r="O11" s="65">
        <f>SUM(O6:O10)</f>
        <v>2570</v>
      </c>
    </row>
    <row r="12" spans="1:19" ht="16.5" thickBot="1" x14ac:dyDescent="0.3">
      <c r="A12" s="56"/>
      <c r="B12" s="269"/>
      <c r="C12" s="270"/>
      <c r="D12" s="269"/>
      <c r="E12" s="271"/>
      <c r="F12" s="272"/>
      <c r="G12" s="273"/>
      <c r="H12" s="274"/>
      <c r="I12" s="274"/>
      <c r="J12" s="274"/>
      <c r="K12" s="274"/>
      <c r="L12" s="57"/>
      <c r="M12" s="274"/>
      <c r="N12" s="274"/>
      <c r="O12" s="58"/>
    </row>
    <row r="13" spans="1:19" ht="15.75" x14ac:dyDescent="0.25">
      <c r="A13" s="212" t="s">
        <v>24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4"/>
    </row>
    <row r="14" spans="1:19" ht="63.75" thickBot="1" x14ac:dyDescent="0.3">
      <c r="A14" s="215" t="s">
        <v>8</v>
      </c>
      <c r="B14" s="216" t="s">
        <v>9</v>
      </c>
      <c r="C14" s="216" t="s">
        <v>10</v>
      </c>
      <c r="D14" s="216"/>
      <c r="E14" s="216" t="s">
        <v>12</v>
      </c>
      <c r="F14" s="267" t="s">
        <v>96</v>
      </c>
      <c r="G14" s="268" t="s">
        <v>26</v>
      </c>
      <c r="H14" s="216" t="s">
        <v>18</v>
      </c>
      <c r="I14" s="216" t="s">
        <v>19</v>
      </c>
      <c r="J14" s="216" t="s">
        <v>27</v>
      </c>
      <c r="K14" s="216" t="s">
        <v>21</v>
      </c>
      <c r="L14" s="218" t="s">
        <v>22</v>
      </c>
      <c r="M14" s="216" t="s">
        <v>23</v>
      </c>
      <c r="N14" s="216" t="s">
        <v>28</v>
      </c>
      <c r="O14" s="219" t="s">
        <v>17</v>
      </c>
      <c r="S14" s="4" t="s">
        <v>29</v>
      </c>
    </row>
    <row r="15" spans="1:19" ht="15.75" x14ac:dyDescent="0.25">
      <c r="A15" s="254">
        <v>1</v>
      </c>
      <c r="B15" s="255"/>
      <c r="C15" s="256"/>
      <c r="D15" s="257"/>
      <c r="E15" s="258"/>
      <c r="F15" s="259"/>
      <c r="G15" s="260"/>
      <c r="H15" s="261"/>
      <c r="I15" s="261"/>
      <c r="J15" s="262"/>
      <c r="K15" s="263"/>
      <c r="L15" s="264"/>
      <c r="M15" s="265"/>
      <c r="N15" s="265"/>
      <c r="O15" s="266"/>
    </row>
    <row r="16" spans="1:19" ht="15.75" x14ac:dyDescent="0.25">
      <c r="A16" s="113" t="s">
        <v>43</v>
      </c>
      <c r="B16" s="114"/>
      <c r="C16" s="114"/>
      <c r="D16" s="114"/>
      <c r="E16" s="114"/>
      <c r="F16" s="114"/>
      <c r="G16" s="114"/>
      <c r="H16" s="66"/>
      <c r="I16" s="66">
        <f>SUM(I15:I15)</f>
        <v>0</v>
      </c>
      <c r="J16" s="66">
        <f>SUM(J15:J15)</f>
        <v>0</v>
      </c>
      <c r="K16" s="66"/>
      <c r="L16" s="67" t="s">
        <v>30</v>
      </c>
      <c r="M16" s="234">
        <f>SUM(M15:M15)</f>
        <v>0</v>
      </c>
      <c r="N16" s="234">
        <f>SUM(N15:N15)</f>
        <v>0</v>
      </c>
      <c r="O16" s="33"/>
    </row>
    <row r="17" spans="1:15" ht="15.75" x14ac:dyDescent="0.25">
      <c r="A17" s="47"/>
      <c r="B17" s="273"/>
      <c r="C17" s="272"/>
      <c r="D17" s="271"/>
      <c r="E17" s="271"/>
      <c r="F17" s="272"/>
      <c r="G17" s="273"/>
      <c r="H17" s="273"/>
      <c r="I17" s="273"/>
      <c r="J17" s="273"/>
      <c r="K17" s="273"/>
      <c r="L17" s="273"/>
      <c r="M17" s="273"/>
      <c r="N17" s="273"/>
      <c r="O17" s="59"/>
    </row>
    <row r="18" spans="1:15" ht="23.25" customHeight="1" x14ac:dyDescent="0.25">
      <c r="A18" s="115" t="s">
        <v>44</v>
      </c>
      <c r="B18" s="116"/>
      <c r="C18" s="116"/>
      <c r="D18" s="116"/>
      <c r="E18" s="116"/>
      <c r="F18" s="116"/>
      <c r="G18" s="116"/>
      <c r="H18" s="22">
        <f>SUM(H11+H16)</f>
        <v>2090</v>
      </c>
      <c r="I18" s="23">
        <f>SUM(I11+I15)</f>
        <v>480</v>
      </c>
      <c r="J18" s="24"/>
      <c r="K18" s="22">
        <f>SUM(K11+K16)</f>
        <v>2570</v>
      </c>
      <c r="L18" s="74"/>
      <c r="M18" s="75">
        <f>SUM(M11+M16)</f>
        <v>0</v>
      </c>
      <c r="N18" s="75">
        <f>SUM(N11+N16)</f>
        <v>0</v>
      </c>
      <c r="O18" s="275">
        <f>SUM(O11+O16)</f>
        <v>2570</v>
      </c>
    </row>
    <row r="19" spans="1:15" ht="25.5" customHeight="1" x14ac:dyDescent="0.25">
      <c r="A19" s="60" t="s">
        <v>53</v>
      </c>
      <c r="B19" s="170"/>
      <c r="C19" s="276"/>
      <c r="D19" s="277"/>
      <c r="E19" s="277"/>
      <c r="F19" s="276"/>
      <c r="G19" s="170"/>
      <c r="H19" s="117" t="s">
        <v>45</v>
      </c>
      <c r="I19" s="118"/>
      <c r="J19" s="118"/>
      <c r="K19" s="118"/>
      <c r="L19" s="118"/>
      <c r="M19" s="118"/>
      <c r="N19" s="118"/>
      <c r="O19" s="278">
        <v>30</v>
      </c>
    </row>
    <row r="20" spans="1:15" ht="28.5" customHeight="1" x14ac:dyDescent="0.25">
      <c r="A20" s="47"/>
      <c r="B20" s="273"/>
      <c r="C20" s="272"/>
      <c r="D20" s="271"/>
      <c r="E20" s="271"/>
      <c r="F20" s="272"/>
      <c r="G20" s="273"/>
      <c r="H20" s="235" t="s">
        <v>46</v>
      </c>
      <c r="I20" s="236"/>
      <c r="J20" s="236"/>
      <c r="K20" s="236"/>
      <c r="L20" s="236"/>
      <c r="M20" s="236"/>
      <c r="N20" s="236"/>
      <c r="O20" s="279">
        <f>PRODUCT(O19*A10)</f>
        <v>150</v>
      </c>
    </row>
    <row r="21" spans="1:15" ht="30.75" customHeight="1" thickBot="1" x14ac:dyDescent="0.3">
      <c r="A21" s="62"/>
      <c r="B21" s="63"/>
      <c r="C21" s="69"/>
      <c r="D21" s="64"/>
      <c r="E21" s="64"/>
      <c r="F21" s="69"/>
      <c r="G21" s="63"/>
      <c r="H21" s="119" t="s">
        <v>47</v>
      </c>
      <c r="I21" s="120"/>
      <c r="J21" s="120"/>
      <c r="K21" s="120"/>
      <c r="L21" s="120"/>
      <c r="M21" s="120"/>
      <c r="N21" s="120"/>
      <c r="O21" s="89">
        <f>SUM(O18+O20)</f>
        <v>2720</v>
      </c>
    </row>
    <row r="22" spans="1:15" x14ac:dyDescent="0.25">
      <c r="A22" s="2"/>
      <c r="B22" s="2"/>
      <c r="C22" s="13"/>
      <c r="D22" s="1"/>
      <c r="E22" s="1"/>
      <c r="F22" s="13"/>
      <c r="G22" s="2"/>
      <c r="H22" s="2"/>
      <c r="I22" s="2"/>
      <c r="J22" s="2"/>
      <c r="K22" s="2"/>
      <c r="L22" s="2"/>
      <c r="M22" s="2"/>
      <c r="N22" s="2"/>
      <c r="O22" s="3"/>
    </row>
    <row r="23" spans="1:15" ht="15.75" x14ac:dyDescent="0.25">
      <c r="A23" s="9"/>
      <c r="B23" s="9"/>
      <c r="C23" s="8"/>
      <c r="D23" s="7"/>
      <c r="E23" s="7"/>
      <c r="F23" s="8"/>
      <c r="G23" s="9"/>
      <c r="H23" s="9"/>
      <c r="I23" s="9"/>
      <c r="J23" s="9"/>
      <c r="K23" s="9"/>
      <c r="L23" s="9"/>
      <c r="M23" s="9"/>
      <c r="N23" s="9"/>
      <c r="O23" s="10"/>
    </row>
  </sheetData>
  <mergeCells count="24">
    <mergeCell ref="A1:O1"/>
    <mergeCell ref="A2:C2"/>
    <mergeCell ref="D2:E2"/>
    <mergeCell ref="J2:O2"/>
    <mergeCell ref="A3:C3"/>
    <mergeCell ref="D3:E3"/>
    <mergeCell ref="J3:O3"/>
    <mergeCell ref="A13:O13"/>
    <mergeCell ref="A4:A5"/>
    <mergeCell ref="B4:B5"/>
    <mergeCell ref="C4:C5"/>
    <mergeCell ref="D4:D5"/>
    <mergeCell ref="E4:E5"/>
    <mergeCell ref="F4:F5"/>
    <mergeCell ref="G4:G5"/>
    <mergeCell ref="H4:K4"/>
    <mergeCell ref="L4:N4"/>
    <mergeCell ref="O4:O5"/>
    <mergeCell ref="A11:G11"/>
    <mergeCell ref="A16:G16"/>
    <mergeCell ref="A18:G18"/>
    <mergeCell ref="H19:N19"/>
    <mergeCell ref="H20:N20"/>
    <mergeCell ref="H21:N21"/>
  </mergeCells>
  <phoneticPr fontId="10" type="noConversion"/>
  <pageMargins left="0.19685039370078741" right="0.43307086614173229" top="0.74803149606299213" bottom="0.15748031496062992" header="0.51181102362204722" footer="0.31496062992125984"/>
  <pageSetup paperSize="9" scale="45" fitToWidth="3" fitToHeight="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O41"/>
  <sheetViews>
    <sheetView zoomScale="80" zoomScaleNormal="80" zoomScaleSheetLayoutView="83" workbookViewId="0">
      <selection activeCell="B8" sqref="B8"/>
    </sheetView>
  </sheetViews>
  <sheetFormatPr defaultRowHeight="15" x14ac:dyDescent="0.25"/>
  <cols>
    <col min="1" max="1" width="5.85546875" style="61" customWidth="1"/>
    <col min="2" max="2" width="44.140625" style="61" bestFit="1" customWidth="1"/>
    <col min="3" max="3" width="20.5703125" style="61" bestFit="1" customWidth="1"/>
    <col min="4" max="4" width="15.28515625" style="61" bestFit="1" customWidth="1"/>
    <col min="5" max="5" width="6.42578125" style="61" customWidth="1"/>
    <col min="6" max="6" width="14" style="61" customWidth="1"/>
    <col min="7" max="7" width="14.85546875" style="61" customWidth="1"/>
    <col min="8" max="8" width="17.28515625" style="61" customWidth="1"/>
    <col min="9" max="9" width="15.5703125" style="61" customWidth="1"/>
    <col min="10" max="10" width="15.28515625" style="61" customWidth="1"/>
    <col min="11" max="11" width="16.140625" style="61" customWidth="1"/>
    <col min="12" max="12" width="11.28515625" style="61" bestFit="1" customWidth="1"/>
    <col min="13" max="13" width="14" style="61" customWidth="1"/>
    <col min="14" max="14" width="14.5703125" style="61" customWidth="1"/>
    <col min="15" max="15" width="17.42578125" style="61" customWidth="1"/>
    <col min="16" max="16384" width="9.140625" style="61"/>
  </cols>
  <sheetData>
    <row r="1" spans="1:15" ht="81" customHeight="1" thickBot="1" x14ac:dyDescent="0.3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6"/>
    </row>
    <row r="2" spans="1:15" ht="29.25" customHeight="1" x14ac:dyDescent="0.25">
      <c r="A2" s="370" t="s">
        <v>1</v>
      </c>
      <c r="B2" s="200"/>
      <c r="C2" s="200"/>
      <c r="D2" s="200" t="s">
        <v>82</v>
      </c>
      <c r="E2" s="200"/>
      <c r="F2" s="199" t="s">
        <v>3</v>
      </c>
      <c r="G2" s="199" t="s">
        <v>4</v>
      </c>
      <c r="H2" s="199" t="s">
        <v>34</v>
      </c>
      <c r="I2" s="199" t="s">
        <v>5</v>
      </c>
      <c r="J2" s="200" t="s">
        <v>6</v>
      </c>
      <c r="K2" s="200"/>
      <c r="L2" s="200"/>
      <c r="M2" s="200"/>
      <c r="N2" s="200"/>
      <c r="O2" s="201"/>
    </row>
    <row r="3" spans="1:15" ht="65.25" customHeight="1" x14ac:dyDescent="0.25">
      <c r="A3" s="291" t="s">
        <v>222</v>
      </c>
      <c r="B3" s="292"/>
      <c r="C3" s="292"/>
      <c r="D3" s="293" t="s">
        <v>216</v>
      </c>
      <c r="E3" s="293"/>
      <c r="F3" s="175" t="s">
        <v>95</v>
      </c>
      <c r="G3" s="175" t="s">
        <v>215</v>
      </c>
      <c r="H3" s="176">
        <v>20</v>
      </c>
      <c r="I3" s="177">
        <v>4.8</v>
      </c>
      <c r="J3" s="178" t="s">
        <v>7</v>
      </c>
      <c r="K3" s="178"/>
      <c r="L3" s="178"/>
      <c r="M3" s="178"/>
      <c r="N3" s="178"/>
      <c r="O3" s="179"/>
    </row>
    <row r="4" spans="1:15" ht="15.75" x14ac:dyDescent="0.25">
      <c r="A4" s="294" t="s">
        <v>8</v>
      </c>
      <c r="B4" s="105" t="s">
        <v>9</v>
      </c>
      <c r="C4" s="105" t="s">
        <v>10</v>
      </c>
      <c r="D4" s="105" t="s">
        <v>11</v>
      </c>
      <c r="E4" s="105" t="s">
        <v>12</v>
      </c>
      <c r="F4" s="105" t="s">
        <v>13</v>
      </c>
      <c r="G4" s="105" t="s">
        <v>14</v>
      </c>
      <c r="H4" s="295" t="s">
        <v>15</v>
      </c>
      <c r="I4" s="295"/>
      <c r="J4" s="295"/>
      <c r="K4" s="295"/>
      <c r="L4" s="183" t="s">
        <v>16</v>
      </c>
      <c r="M4" s="183"/>
      <c r="N4" s="183"/>
      <c r="O4" s="184" t="s">
        <v>17</v>
      </c>
    </row>
    <row r="5" spans="1:15" ht="42" customHeight="1" thickBot="1" x14ac:dyDescent="0.3">
      <c r="A5" s="371"/>
      <c r="B5" s="204"/>
      <c r="C5" s="204"/>
      <c r="D5" s="204"/>
      <c r="E5" s="204"/>
      <c r="F5" s="204"/>
      <c r="G5" s="204"/>
      <c r="H5" s="205" t="s">
        <v>18</v>
      </c>
      <c r="I5" s="205" t="s">
        <v>19</v>
      </c>
      <c r="J5" s="205" t="s">
        <v>20</v>
      </c>
      <c r="K5" s="205" t="s">
        <v>21</v>
      </c>
      <c r="L5" s="205" t="s">
        <v>22</v>
      </c>
      <c r="M5" s="205" t="s">
        <v>18</v>
      </c>
      <c r="N5" s="205" t="s">
        <v>52</v>
      </c>
      <c r="O5" s="206"/>
    </row>
    <row r="6" spans="1:15" ht="36" customHeight="1" x14ac:dyDescent="0.25">
      <c r="A6" s="188">
        <v>1</v>
      </c>
      <c r="B6" s="93" t="s">
        <v>196</v>
      </c>
      <c r="C6" s="93" t="s">
        <v>65</v>
      </c>
      <c r="D6" s="298" t="s">
        <v>33</v>
      </c>
      <c r="E6" s="190">
        <v>1</v>
      </c>
      <c r="F6" s="300" t="s">
        <v>197</v>
      </c>
      <c r="G6" s="367">
        <v>45943</v>
      </c>
      <c r="H6" s="192">
        <v>630</v>
      </c>
      <c r="I6" s="192">
        <v>96</v>
      </c>
      <c r="J6" s="368"/>
      <c r="K6" s="192">
        <f>SUM(H6+I6)</f>
        <v>726</v>
      </c>
      <c r="L6" s="369"/>
      <c r="M6" s="192"/>
      <c r="N6" s="192"/>
      <c r="O6" s="195">
        <f>SUM(K6-M6-N6)</f>
        <v>726</v>
      </c>
    </row>
    <row r="7" spans="1:15" ht="33" customHeight="1" x14ac:dyDescent="0.25">
      <c r="A7" s="77">
        <v>2</v>
      </c>
      <c r="B7" s="54" t="s">
        <v>194</v>
      </c>
      <c r="C7" s="37" t="s">
        <v>49</v>
      </c>
      <c r="D7" s="28" t="s">
        <v>33</v>
      </c>
      <c r="E7" s="83">
        <v>1</v>
      </c>
      <c r="F7" s="55">
        <v>45943</v>
      </c>
      <c r="G7" s="30" t="s">
        <v>195</v>
      </c>
      <c r="H7" s="14">
        <v>630</v>
      </c>
      <c r="I7" s="14">
        <v>96</v>
      </c>
      <c r="J7" s="15"/>
      <c r="K7" s="16">
        <f>SUM(H7+I7)</f>
        <v>726</v>
      </c>
      <c r="L7" s="70"/>
      <c r="M7" s="14"/>
      <c r="N7" s="14"/>
      <c r="O7" s="88">
        <f>SUM(K7-M7-N7)</f>
        <v>726</v>
      </c>
    </row>
    <row r="8" spans="1:15" ht="39" customHeight="1" x14ac:dyDescent="0.25">
      <c r="A8" s="77">
        <v>3</v>
      </c>
      <c r="B8" s="54" t="s">
        <v>75</v>
      </c>
      <c r="C8" s="37" t="s">
        <v>50</v>
      </c>
      <c r="D8" s="29" t="s">
        <v>76</v>
      </c>
      <c r="E8" s="83">
        <v>1</v>
      </c>
      <c r="F8" s="55">
        <v>45475</v>
      </c>
      <c r="G8" s="30" t="s">
        <v>77</v>
      </c>
      <c r="H8" s="14">
        <v>630</v>
      </c>
      <c r="I8" s="14">
        <v>96</v>
      </c>
      <c r="J8" s="18"/>
      <c r="K8" s="71">
        <f>SUM(H8+I8)</f>
        <v>726</v>
      </c>
      <c r="L8" s="32"/>
      <c r="M8" s="18"/>
      <c r="N8" s="18"/>
      <c r="O8" s="88">
        <f>SUM(K8-M8-N8)</f>
        <v>726</v>
      </c>
    </row>
    <row r="9" spans="1:15" ht="36" customHeight="1" x14ac:dyDescent="0.25">
      <c r="A9" s="77">
        <v>4</v>
      </c>
      <c r="B9" s="54" t="s">
        <v>160</v>
      </c>
      <c r="C9" s="53" t="s">
        <v>49</v>
      </c>
      <c r="D9" s="29" t="s">
        <v>99</v>
      </c>
      <c r="E9" s="83">
        <v>1</v>
      </c>
      <c r="F9" s="55">
        <v>45876</v>
      </c>
      <c r="G9" s="55">
        <v>46241</v>
      </c>
      <c r="H9" s="14">
        <v>630</v>
      </c>
      <c r="I9" s="14">
        <v>96</v>
      </c>
      <c r="J9" s="20"/>
      <c r="K9" s="71">
        <f>SUM(H9+I9)</f>
        <v>726</v>
      </c>
      <c r="L9" s="21"/>
      <c r="M9" s="20"/>
      <c r="N9" s="20"/>
      <c r="O9" s="88">
        <f>SUM(K9-M9-N9)</f>
        <v>726</v>
      </c>
    </row>
    <row r="10" spans="1:15" ht="35.25" customHeight="1" thickBot="1" x14ac:dyDescent="0.3">
      <c r="A10" s="338">
        <v>5</v>
      </c>
      <c r="B10" s="339" t="s">
        <v>78</v>
      </c>
      <c r="C10" s="340" t="s">
        <v>0</v>
      </c>
      <c r="D10" s="341" t="s">
        <v>76</v>
      </c>
      <c r="E10" s="342" t="s">
        <v>214</v>
      </c>
      <c r="F10" s="343">
        <v>45122</v>
      </c>
      <c r="G10" s="344" t="s">
        <v>79</v>
      </c>
      <c r="H10" s="345">
        <v>418</v>
      </c>
      <c r="I10" s="16">
        <v>72</v>
      </c>
      <c r="J10" s="346"/>
      <c r="K10" s="347">
        <f>SUM(H10+I10)</f>
        <v>490</v>
      </c>
      <c r="L10" s="348"/>
      <c r="M10" s="345"/>
      <c r="N10" s="345"/>
      <c r="O10" s="349">
        <f>SUM(K10-M10-N10)</f>
        <v>490</v>
      </c>
    </row>
    <row r="11" spans="1:15" ht="36.75" customHeight="1" thickBot="1" x14ac:dyDescent="0.3">
      <c r="A11" s="357" t="s">
        <v>38</v>
      </c>
      <c r="B11" s="358"/>
      <c r="C11" s="358"/>
      <c r="D11" s="358"/>
      <c r="E11" s="358"/>
      <c r="F11" s="358"/>
      <c r="G11" s="358"/>
      <c r="H11" s="359">
        <f>SUM(H6:H10)</f>
        <v>2938</v>
      </c>
      <c r="I11" s="360">
        <f>SUM(I6:I10)</f>
        <v>456</v>
      </c>
      <c r="J11" s="361">
        <f>SUM(J8:J10)</f>
        <v>0</v>
      </c>
      <c r="K11" s="362">
        <f>SUM(K6:K10)</f>
        <v>3394</v>
      </c>
      <c r="L11" s="362"/>
      <c r="M11" s="362">
        <f>SUM(M6:M10)</f>
        <v>0</v>
      </c>
      <c r="N11" s="362">
        <f>SUM(N6:N10)</f>
        <v>0</v>
      </c>
      <c r="O11" s="363">
        <f>SUM(O6:O10)</f>
        <v>3394</v>
      </c>
    </row>
    <row r="12" spans="1:15" ht="16.5" thickBot="1" x14ac:dyDescent="0.3">
      <c r="A12" s="350"/>
      <c r="B12" s="351"/>
      <c r="C12" s="351"/>
      <c r="D12" s="351"/>
      <c r="E12" s="351"/>
      <c r="F12" s="351"/>
      <c r="G12" s="351"/>
      <c r="H12" s="352"/>
      <c r="I12" s="353"/>
      <c r="J12" s="352"/>
      <c r="K12" s="354"/>
      <c r="L12" s="355"/>
      <c r="M12" s="352"/>
      <c r="N12" s="352"/>
      <c r="O12" s="356"/>
    </row>
    <row r="13" spans="1:15" ht="15.75" x14ac:dyDescent="0.25">
      <c r="A13" s="308" t="s">
        <v>24</v>
      </c>
      <c r="B13" s="309"/>
      <c r="C13" s="309"/>
      <c r="D13" s="309"/>
      <c r="E13" s="309"/>
      <c r="F13" s="309"/>
      <c r="G13" s="309"/>
      <c r="H13" s="309"/>
      <c r="I13" s="309"/>
      <c r="J13" s="309"/>
      <c r="K13" s="309"/>
      <c r="L13" s="309"/>
      <c r="M13" s="309"/>
      <c r="N13" s="309"/>
      <c r="O13" s="310"/>
    </row>
    <row r="14" spans="1:15" ht="59.25" customHeight="1" thickBot="1" x14ac:dyDescent="0.3">
      <c r="A14" s="215" t="s">
        <v>8</v>
      </c>
      <c r="B14" s="216" t="s">
        <v>9</v>
      </c>
      <c r="C14" s="216" t="s">
        <v>10</v>
      </c>
      <c r="D14" s="205" t="s">
        <v>11</v>
      </c>
      <c r="E14" s="216" t="s">
        <v>12</v>
      </c>
      <c r="F14" s="216" t="s">
        <v>25</v>
      </c>
      <c r="G14" s="216" t="s">
        <v>26</v>
      </c>
      <c r="H14" s="216" t="s">
        <v>18</v>
      </c>
      <c r="I14" s="216" t="s">
        <v>19</v>
      </c>
      <c r="J14" s="216" t="s">
        <v>27</v>
      </c>
      <c r="K14" s="216" t="s">
        <v>21</v>
      </c>
      <c r="L14" s="218" t="s">
        <v>22</v>
      </c>
      <c r="M14" s="216" t="s">
        <v>23</v>
      </c>
      <c r="N14" s="216" t="s">
        <v>28</v>
      </c>
      <c r="O14" s="219" t="s">
        <v>17</v>
      </c>
    </row>
    <row r="15" spans="1:15" ht="18.75" customHeight="1" x14ac:dyDescent="0.25">
      <c r="A15" s="211"/>
      <c r="B15" s="296"/>
      <c r="C15" s="297"/>
      <c r="D15" s="298"/>
      <c r="E15" s="299"/>
      <c r="F15" s="300"/>
      <c r="G15" s="301"/>
      <c r="H15" s="301"/>
      <c r="I15" s="302"/>
      <c r="J15" s="303"/>
      <c r="K15" s="304"/>
      <c r="L15" s="305"/>
      <c r="M15" s="306"/>
      <c r="N15" s="306"/>
      <c r="O15" s="307"/>
    </row>
    <row r="16" spans="1:15" s="151" customFormat="1" ht="26.25" customHeight="1" x14ac:dyDescent="0.25">
      <c r="A16" s="311" t="s">
        <v>29</v>
      </c>
      <c r="B16" s="312"/>
      <c r="C16" s="312"/>
      <c r="D16" s="312"/>
      <c r="E16" s="313"/>
      <c r="F16" s="314"/>
      <c r="G16" s="314"/>
      <c r="H16" s="315"/>
      <c r="I16" s="315"/>
      <c r="J16" s="315"/>
      <c r="K16" s="315"/>
      <c r="L16" s="316" t="s">
        <v>30</v>
      </c>
      <c r="M16" s="315"/>
      <c r="N16" s="315"/>
      <c r="O16" s="317"/>
    </row>
    <row r="17" spans="1:15" ht="15.75" thickBot="1" x14ac:dyDescent="0.3">
      <c r="A17" s="321"/>
      <c r="B17" s="322"/>
      <c r="C17" s="323"/>
      <c r="D17" s="323"/>
      <c r="E17" s="323"/>
      <c r="F17" s="322"/>
      <c r="G17" s="322"/>
      <c r="H17" s="322"/>
      <c r="I17" s="322"/>
      <c r="J17" s="322"/>
      <c r="K17" s="322"/>
      <c r="L17" s="322"/>
      <c r="M17" s="322"/>
      <c r="N17" s="322"/>
      <c r="O17" s="324"/>
    </row>
    <row r="18" spans="1:15" ht="34.5" customHeight="1" thickBot="1" x14ac:dyDescent="0.3">
      <c r="A18" s="331" t="s">
        <v>39</v>
      </c>
      <c r="B18" s="332"/>
      <c r="C18" s="332"/>
      <c r="D18" s="332"/>
      <c r="E18" s="332"/>
      <c r="F18" s="332"/>
      <c r="G18" s="332"/>
      <c r="H18" s="333">
        <f>SUM(H11+H16)</f>
        <v>2938</v>
      </c>
      <c r="I18" s="334">
        <f>SUM(I11+I16)</f>
        <v>456</v>
      </c>
      <c r="J18" s="335">
        <f>SUM(J11+J16)</f>
        <v>0</v>
      </c>
      <c r="K18" s="333">
        <f>SUM(K11+K16)</f>
        <v>3394</v>
      </c>
      <c r="L18" s="336"/>
      <c r="M18" s="335">
        <f>SUM(M11+M16)</f>
        <v>0</v>
      </c>
      <c r="N18" s="335">
        <f>SUM(N11+N16)</f>
        <v>0</v>
      </c>
      <c r="O18" s="337">
        <f>SUM(O11+O16)</f>
        <v>3394</v>
      </c>
    </row>
    <row r="19" spans="1:15" ht="34.5" customHeight="1" x14ac:dyDescent="0.25">
      <c r="A19" s="325" t="s">
        <v>53</v>
      </c>
      <c r="B19" s="326"/>
      <c r="C19" s="297"/>
      <c r="D19" s="297"/>
      <c r="E19" s="297"/>
      <c r="F19" s="296"/>
      <c r="G19" s="327"/>
      <c r="H19" s="328" t="s">
        <v>37</v>
      </c>
      <c r="I19" s="329"/>
      <c r="J19" s="329"/>
      <c r="K19" s="329"/>
      <c r="L19" s="329"/>
      <c r="M19" s="329"/>
      <c r="N19" s="329"/>
      <c r="O19" s="330">
        <v>30</v>
      </c>
    </row>
    <row r="20" spans="1:15" ht="32.25" customHeight="1" x14ac:dyDescent="0.25">
      <c r="A20" s="284"/>
      <c r="B20" s="37"/>
      <c r="C20" s="28"/>
      <c r="D20" s="28"/>
      <c r="E20" s="28"/>
      <c r="F20" s="37"/>
      <c r="G20" s="102"/>
      <c r="H20" s="319" t="s">
        <v>36</v>
      </c>
      <c r="I20" s="123"/>
      <c r="J20" s="123"/>
      <c r="K20" s="123"/>
      <c r="L20" s="123"/>
      <c r="M20" s="123"/>
      <c r="N20" s="123"/>
      <c r="O20" s="278">
        <f>PRODUCT(A10*O19)</f>
        <v>150</v>
      </c>
    </row>
    <row r="21" spans="1:15" ht="27" customHeight="1" thickBot="1" x14ac:dyDescent="0.3">
      <c r="A21" s="285"/>
      <c r="B21" s="286"/>
      <c r="C21" s="287"/>
      <c r="D21" s="287"/>
      <c r="E21" s="287"/>
      <c r="F21" s="286"/>
      <c r="G21" s="318"/>
      <c r="H21" s="320" t="s">
        <v>35</v>
      </c>
      <c r="I21" s="282"/>
      <c r="J21" s="282"/>
      <c r="K21" s="282"/>
      <c r="L21" s="282"/>
      <c r="M21" s="282"/>
      <c r="N21" s="282"/>
      <c r="O21" s="283">
        <f>SUM(O11+O20)</f>
        <v>3544</v>
      </c>
    </row>
    <row r="22" spans="1:15" x14ac:dyDescent="0.25">
      <c r="C22" s="68"/>
      <c r="D22" s="68"/>
      <c r="E22" s="68"/>
      <c r="O22" s="288"/>
    </row>
    <row r="23" spans="1:15" x14ac:dyDescent="0.25">
      <c r="C23" s="68"/>
      <c r="D23" s="68"/>
      <c r="E23" s="68"/>
      <c r="O23" s="288"/>
    </row>
    <row r="24" spans="1:15" x14ac:dyDescent="0.25">
      <c r="C24" s="68"/>
      <c r="D24" s="68"/>
      <c r="E24" s="68"/>
      <c r="O24" s="288"/>
    </row>
    <row r="25" spans="1:15" x14ac:dyDescent="0.25">
      <c r="C25" s="68"/>
      <c r="D25" s="68"/>
      <c r="E25" s="68"/>
      <c r="M25" s="289"/>
      <c r="O25" s="288"/>
    </row>
    <row r="26" spans="1:15" x14ac:dyDescent="0.25">
      <c r="C26" s="68"/>
      <c r="D26" s="68"/>
      <c r="E26" s="68"/>
      <c r="M26" s="289"/>
      <c r="O26" s="288"/>
    </row>
    <row r="27" spans="1:15" x14ac:dyDescent="0.25">
      <c r="C27" s="68"/>
      <c r="D27" s="68"/>
      <c r="E27" s="68"/>
      <c r="M27" s="289"/>
      <c r="O27" s="288"/>
    </row>
    <row r="28" spans="1:15" x14ac:dyDescent="0.25">
      <c r="C28" s="68"/>
      <c r="D28" s="68"/>
      <c r="E28" s="68"/>
      <c r="M28" s="289"/>
    </row>
    <row r="29" spans="1:15" x14ac:dyDescent="0.25">
      <c r="C29" s="68"/>
      <c r="D29" s="68"/>
      <c r="E29" s="68"/>
    </row>
    <row r="30" spans="1:15" x14ac:dyDescent="0.25">
      <c r="C30" s="68"/>
      <c r="D30" s="68"/>
      <c r="E30" s="68"/>
    </row>
    <row r="31" spans="1:15" x14ac:dyDescent="0.25">
      <c r="C31" s="68"/>
      <c r="D31" s="68"/>
      <c r="E31" s="68"/>
    </row>
    <row r="32" spans="1:15" x14ac:dyDescent="0.25">
      <c r="C32" s="68"/>
      <c r="D32" s="68"/>
      <c r="E32" s="68"/>
    </row>
    <row r="33" spans="2:15" x14ac:dyDescent="0.25">
      <c r="B33" s="68"/>
      <c r="C33" s="68"/>
      <c r="D33" s="68"/>
      <c r="E33" s="68"/>
      <c r="N33" s="90"/>
      <c r="O33" s="91"/>
    </row>
    <row r="34" spans="2:15" x14ac:dyDescent="0.25">
      <c r="B34" s="68"/>
      <c r="C34" s="68"/>
      <c r="D34" s="68"/>
      <c r="E34" s="68"/>
    </row>
    <row r="35" spans="2:15" x14ac:dyDescent="0.25">
      <c r="B35" s="68"/>
      <c r="C35" s="68"/>
      <c r="D35" s="68"/>
      <c r="E35" s="68"/>
    </row>
    <row r="36" spans="2:15" x14ac:dyDescent="0.25">
      <c r="B36" s="68"/>
      <c r="C36" s="68"/>
      <c r="D36" s="68"/>
      <c r="E36" s="68"/>
    </row>
    <row r="37" spans="2:15" x14ac:dyDescent="0.25">
      <c r="B37" s="68"/>
      <c r="C37" s="68"/>
      <c r="D37" s="68"/>
      <c r="E37" s="68"/>
    </row>
    <row r="38" spans="2:15" x14ac:dyDescent="0.25">
      <c r="B38" s="68"/>
      <c r="C38" s="68"/>
      <c r="D38" s="68"/>
      <c r="E38" s="68"/>
    </row>
    <row r="39" spans="2:15" x14ac:dyDescent="0.25">
      <c r="B39" s="68"/>
      <c r="C39" s="68"/>
      <c r="D39" s="68"/>
      <c r="E39" s="68"/>
    </row>
    <row r="40" spans="2:15" x14ac:dyDescent="0.25">
      <c r="B40" s="68"/>
      <c r="C40" s="68"/>
      <c r="D40" s="68"/>
      <c r="E40" s="68"/>
    </row>
    <row r="41" spans="2:15" x14ac:dyDescent="0.25">
      <c r="C41" s="290"/>
    </row>
  </sheetData>
  <sortState ref="A9:O11">
    <sortCondition ref="A9:A11"/>
  </sortState>
  <mergeCells count="23">
    <mergeCell ref="H21:N21"/>
    <mergeCell ref="G4:G5"/>
    <mergeCell ref="H4:K4"/>
    <mergeCell ref="L4:N4"/>
    <mergeCell ref="O4:O5"/>
    <mergeCell ref="A11:G11"/>
    <mergeCell ref="A13:O13"/>
    <mergeCell ref="A18:G18"/>
    <mergeCell ref="H19:N19"/>
    <mergeCell ref="H20:N20"/>
    <mergeCell ref="A4:A5"/>
    <mergeCell ref="B4:B5"/>
    <mergeCell ref="C4:C5"/>
    <mergeCell ref="D4:D5"/>
    <mergeCell ref="E4:E5"/>
    <mergeCell ref="F4:F5"/>
    <mergeCell ref="A1:O1"/>
    <mergeCell ref="A2:C2"/>
    <mergeCell ref="D2:E2"/>
    <mergeCell ref="J2:O2"/>
    <mergeCell ref="A3:C3"/>
    <mergeCell ref="D3:E3"/>
    <mergeCell ref="J3:O3"/>
  </mergeCells>
  <phoneticPr fontId="10" type="noConversion"/>
  <pageMargins left="0.19685039370078741" right="0.70866141732283472" top="0.74803149606299213" bottom="0.74803149606299213" header="0.31496062992125984" footer="0.31496062992125984"/>
  <pageSetup paperSize="9" scale="45" fitToWidth="2" orientation="landscape" r:id="rId1"/>
  <ignoredErrors>
    <ignoredError sqref="F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pageSetUpPr fitToPage="1"/>
  </sheetPr>
  <dimension ref="A1:O88"/>
  <sheetViews>
    <sheetView zoomScale="80" zoomScaleNormal="80" workbookViewId="0">
      <selection activeCell="C6" sqref="C6"/>
    </sheetView>
  </sheetViews>
  <sheetFormatPr defaultRowHeight="15" x14ac:dyDescent="0.25"/>
  <cols>
    <col min="1" max="1" width="5.5703125" style="4" customWidth="1"/>
    <col min="2" max="2" width="46.85546875" style="4" customWidth="1"/>
    <col min="3" max="3" width="25.28515625" style="4" customWidth="1"/>
    <col min="4" max="4" width="30.28515625" style="4" bestFit="1" customWidth="1"/>
    <col min="5" max="5" width="7.85546875" style="4" customWidth="1"/>
    <col min="6" max="6" width="14" style="4" customWidth="1"/>
    <col min="7" max="7" width="17" style="4" customWidth="1"/>
    <col min="8" max="8" width="19.28515625" style="4" bestFit="1" customWidth="1"/>
    <col min="9" max="9" width="15.5703125" style="4" customWidth="1"/>
    <col min="10" max="10" width="19.28515625" style="4" bestFit="1" customWidth="1"/>
    <col min="11" max="11" width="19.7109375" style="4" customWidth="1"/>
    <col min="12" max="12" width="9.28515625" style="4" customWidth="1"/>
    <col min="13" max="13" width="14" style="4" bestFit="1" customWidth="1"/>
    <col min="14" max="14" width="13.42578125" style="11" customWidth="1"/>
    <col min="15" max="15" width="18.28515625" style="4" customWidth="1"/>
    <col min="16" max="16384" width="9.140625" style="4"/>
  </cols>
  <sheetData>
    <row r="1" spans="1:15" ht="90.75" customHeight="1" thickBot="1" x14ac:dyDescent="0.3">
      <c r="A1" s="381"/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3"/>
    </row>
    <row r="2" spans="1:15" ht="29.25" customHeight="1" x14ac:dyDescent="0.25">
      <c r="A2" s="387" t="s">
        <v>1</v>
      </c>
      <c r="B2" s="388"/>
      <c r="C2" s="389"/>
      <c r="D2" s="196" t="s">
        <v>82</v>
      </c>
      <c r="E2" s="197"/>
      <c r="F2" s="198" t="s">
        <v>3</v>
      </c>
      <c r="G2" s="199" t="s">
        <v>4</v>
      </c>
      <c r="H2" s="199" t="s">
        <v>34</v>
      </c>
      <c r="I2" s="199" t="s">
        <v>5</v>
      </c>
      <c r="J2" s="200" t="s">
        <v>6</v>
      </c>
      <c r="K2" s="200"/>
      <c r="L2" s="200"/>
      <c r="M2" s="200"/>
      <c r="N2" s="200"/>
      <c r="O2" s="201"/>
    </row>
    <row r="3" spans="1:15" ht="72" customHeight="1" x14ac:dyDescent="0.25">
      <c r="A3" s="250" t="s">
        <v>223</v>
      </c>
      <c r="B3" s="251"/>
      <c r="C3" s="252"/>
      <c r="D3" s="172" t="s">
        <v>211</v>
      </c>
      <c r="E3" s="173"/>
      <c r="F3" s="390" t="s">
        <v>95</v>
      </c>
      <c r="G3" s="175" t="s">
        <v>201</v>
      </c>
      <c r="H3" s="176">
        <v>20</v>
      </c>
      <c r="I3" s="177">
        <v>4.8</v>
      </c>
      <c r="J3" s="391" t="s">
        <v>7</v>
      </c>
      <c r="K3" s="391"/>
      <c r="L3" s="391"/>
      <c r="M3" s="391"/>
      <c r="N3" s="391"/>
      <c r="O3" s="392"/>
    </row>
    <row r="4" spans="1:15" x14ac:dyDescent="0.25">
      <c r="A4" s="393" t="s">
        <v>8</v>
      </c>
      <c r="B4" s="232" t="s">
        <v>9</v>
      </c>
      <c r="C4" s="233" t="s">
        <v>10</v>
      </c>
      <c r="D4" s="233" t="s">
        <v>11</v>
      </c>
      <c r="E4" s="233" t="s">
        <v>12</v>
      </c>
      <c r="F4" s="233" t="s">
        <v>13</v>
      </c>
      <c r="G4" s="233" t="s">
        <v>14</v>
      </c>
      <c r="H4" s="394" t="s">
        <v>15</v>
      </c>
      <c r="I4" s="395"/>
      <c r="J4" s="395"/>
      <c r="K4" s="396"/>
      <c r="L4" s="397" t="s">
        <v>16</v>
      </c>
      <c r="M4" s="397"/>
      <c r="N4" s="397"/>
      <c r="O4" s="398" t="s">
        <v>17</v>
      </c>
    </row>
    <row r="5" spans="1:15" ht="45" customHeight="1" thickBot="1" x14ac:dyDescent="0.3">
      <c r="A5" s="399"/>
      <c r="B5" s="400"/>
      <c r="C5" s="401"/>
      <c r="D5" s="401"/>
      <c r="E5" s="401"/>
      <c r="F5" s="401"/>
      <c r="G5" s="401"/>
      <c r="H5" s="402" t="s">
        <v>18</v>
      </c>
      <c r="I5" s="402" t="s">
        <v>19</v>
      </c>
      <c r="J5" s="402" t="s">
        <v>20</v>
      </c>
      <c r="K5" s="402" t="s">
        <v>21</v>
      </c>
      <c r="L5" s="402" t="s">
        <v>22</v>
      </c>
      <c r="M5" s="402" t="s">
        <v>18</v>
      </c>
      <c r="N5" s="403" t="s">
        <v>19</v>
      </c>
      <c r="O5" s="404"/>
    </row>
    <row r="6" spans="1:15" ht="32.25" customHeight="1" x14ac:dyDescent="0.25">
      <c r="A6" s="104">
        <v>1</v>
      </c>
      <c r="B6" s="52" t="s">
        <v>177</v>
      </c>
      <c r="C6" s="28" t="s">
        <v>65</v>
      </c>
      <c r="D6" s="189" t="s">
        <v>85</v>
      </c>
      <c r="E6" s="384">
        <v>1</v>
      </c>
      <c r="F6" s="191">
        <v>45901</v>
      </c>
      <c r="G6" s="191">
        <v>46266</v>
      </c>
      <c r="H6" s="192">
        <v>630</v>
      </c>
      <c r="I6" s="192">
        <v>96</v>
      </c>
      <c r="J6" s="368"/>
      <c r="K6" s="192">
        <f>SUM(H6+I6)</f>
        <v>726</v>
      </c>
      <c r="L6" s="385"/>
      <c r="M6" s="243"/>
      <c r="N6" s="243"/>
      <c r="O6" s="386">
        <f t="shared" ref="O6:O23" si="0">SUM(K6-M6-N6)</f>
        <v>726</v>
      </c>
    </row>
    <row r="7" spans="1:15" ht="27.75" customHeight="1" x14ac:dyDescent="0.25">
      <c r="A7" s="104">
        <v>2</v>
      </c>
      <c r="B7" s="54" t="s">
        <v>84</v>
      </c>
      <c r="C7" s="28" t="s">
        <v>65</v>
      </c>
      <c r="D7" s="29" t="s">
        <v>85</v>
      </c>
      <c r="E7" s="26" t="s">
        <v>214</v>
      </c>
      <c r="F7" s="30" t="s">
        <v>86</v>
      </c>
      <c r="G7" s="31">
        <v>45884</v>
      </c>
      <c r="H7" s="14">
        <v>630</v>
      </c>
      <c r="I7" s="14">
        <v>72</v>
      </c>
      <c r="J7" s="15"/>
      <c r="K7" s="14">
        <f t="shared" ref="K7:K22" si="1">SUM(H7+I7)</f>
        <v>702</v>
      </c>
      <c r="L7" s="76"/>
      <c r="M7" s="17"/>
      <c r="N7" s="17"/>
      <c r="O7" s="94">
        <f t="shared" si="0"/>
        <v>702</v>
      </c>
    </row>
    <row r="8" spans="1:15" ht="27.75" customHeight="1" x14ac:dyDescent="0.25">
      <c r="A8" s="104">
        <v>3</v>
      </c>
      <c r="B8" s="54" t="s">
        <v>183</v>
      </c>
      <c r="C8" s="28" t="s">
        <v>65</v>
      </c>
      <c r="D8" s="29" t="s">
        <v>184</v>
      </c>
      <c r="E8" s="26">
        <v>1</v>
      </c>
      <c r="F8" s="30" t="s">
        <v>185</v>
      </c>
      <c r="G8" s="30" t="s">
        <v>186</v>
      </c>
      <c r="H8" s="14">
        <v>630</v>
      </c>
      <c r="I8" s="14">
        <v>96</v>
      </c>
      <c r="J8" s="15"/>
      <c r="K8" s="14">
        <f>SUM(H8+I8)</f>
        <v>726</v>
      </c>
      <c r="L8" s="76"/>
      <c r="M8" s="17"/>
      <c r="N8" s="17"/>
      <c r="O8" s="94">
        <f t="shared" si="0"/>
        <v>726</v>
      </c>
    </row>
    <row r="9" spans="1:15" ht="27" customHeight="1" x14ac:dyDescent="0.25">
      <c r="A9" s="104">
        <v>4</v>
      </c>
      <c r="B9" s="51" t="s">
        <v>97</v>
      </c>
      <c r="C9" s="25" t="s">
        <v>48</v>
      </c>
      <c r="D9" s="25" t="s">
        <v>98</v>
      </c>
      <c r="E9" s="26">
        <v>1</v>
      </c>
      <c r="F9" s="27">
        <v>45722</v>
      </c>
      <c r="G9" s="27">
        <v>46386</v>
      </c>
      <c r="H9" s="14">
        <v>630</v>
      </c>
      <c r="I9" s="14">
        <v>96</v>
      </c>
      <c r="J9" s="15"/>
      <c r="K9" s="14">
        <f t="shared" si="1"/>
        <v>726</v>
      </c>
      <c r="L9" s="76"/>
      <c r="M9" s="17"/>
      <c r="N9" s="17"/>
      <c r="O9" s="94">
        <f t="shared" si="0"/>
        <v>726</v>
      </c>
    </row>
    <row r="10" spans="1:15" ht="27" customHeight="1" x14ac:dyDescent="0.25">
      <c r="A10" s="104">
        <v>5</v>
      </c>
      <c r="B10" s="51" t="s">
        <v>153</v>
      </c>
      <c r="C10" s="25" t="s">
        <v>50</v>
      </c>
      <c r="D10" s="25" t="s">
        <v>41</v>
      </c>
      <c r="E10" s="26">
        <v>1</v>
      </c>
      <c r="F10" s="27">
        <v>45841</v>
      </c>
      <c r="G10" s="27">
        <v>46206</v>
      </c>
      <c r="H10" s="14">
        <v>630</v>
      </c>
      <c r="I10" s="14">
        <v>96</v>
      </c>
      <c r="J10" s="15"/>
      <c r="K10" s="14">
        <f t="shared" si="1"/>
        <v>726</v>
      </c>
      <c r="L10" s="76"/>
      <c r="M10" s="17"/>
      <c r="N10" s="17"/>
      <c r="O10" s="94">
        <f t="shared" si="0"/>
        <v>726</v>
      </c>
    </row>
    <row r="11" spans="1:15" ht="27" customHeight="1" x14ac:dyDescent="0.25">
      <c r="A11" s="104">
        <v>6</v>
      </c>
      <c r="B11" s="51" t="s">
        <v>208</v>
      </c>
      <c r="C11" s="25" t="s">
        <v>181</v>
      </c>
      <c r="D11" s="25" t="s">
        <v>184</v>
      </c>
      <c r="E11" s="26">
        <v>2</v>
      </c>
      <c r="F11" s="27">
        <v>45967</v>
      </c>
      <c r="G11" s="27">
        <v>45967</v>
      </c>
      <c r="H11" s="14">
        <v>630</v>
      </c>
      <c r="I11" s="14">
        <v>96</v>
      </c>
      <c r="J11" s="15"/>
      <c r="K11" s="14">
        <f>SUM(H11+I11)</f>
        <v>726</v>
      </c>
      <c r="L11" s="76"/>
      <c r="M11" s="17"/>
      <c r="N11" s="17"/>
      <c r="O11" s="94">
        <f t="shared" si="0"/>
        <v>726</v>
      </c>
    </row>
    <row r="12" spans="1:15" ht="27" customHeight="1" x14ac:dyDescent="0.25">
      <c r="A12" s="104">
        <v>7</v>
      </c>
      <c r="B12" s="51" t="s">
        <v>209</v>
      </c>
      <c r="C12" s="25" t="s">
        <v>50</v>
      </c>
      <c r="D12" s="25" t="s">
        <v>184</v>
      </c>
      <c r="E12" s="26">
        <v>1</v>
      </c>
      <c r="F12" s="27">
        <v>45967</v>
      </c>
      <c r="G12" s="27">
        <v>45967</v>
      </c>
      <c r="H12" s="14">
        <v>630</v>
      </c>
      <c r="I12" s="14">
        <v>96</v>
      </c>
      <c r="J12" s="15"/>
      <c r="K12" s="14">
        <f>SUM(H12+I12)</f>
        <v>726</v>
      </c>
      <c r="L12" s="76"/>
      <c r="M12" s="17"/>
      <c r="N12" s="17"/>
      <c r="O12" s="94">
        <f>SUM(K12-M12-N12)</f>
        <v>726</v>
      </c>
    </row>
    <row r="13" spans="1:15" ht="33.75" customHeight="1" x14ac:dyDescent="0.25">
      <c r="A13" s="104">
        <v>8</v>
      </c>
      <c r="B13" s="54" t="s">
        <v>100</v>
      </c>
      <c r="C13" s="28" t="s">
        <v>48</v>
      </c>
      <c r="D13" s="29" t="s">
        <v>98</v>
      </c>
      <c r="E13" s="26" t="s">
        <v>214</v>
      </c>
      <c r="F13" s="30" t="s">
        <v>101</v>
      </c>
      <c r="G13" s="31">
        <v>46386</v>
      </c>
      <c r="H13" s="14">
        <v>630</v>
      </c>
      <c r="I13" s="14">
        <v>24</v>
      </c>
      <c r="J13" s="15"/>
      <c r="K13" s="14">
        <f t="shared" si="1"/>
        <v>654</v>
      </c>
      <c r="L13" s="76"/>
      <c r="M13" s="17"/>
      <c r="N13" s="17"/>
      <c r="O13" s="94">
        <f t="shared" si="0"/>
        <v>654</v>
      </c>
    </row>
    <row r="14" spans="1:15" ht="29.25" customHeight="1" x14ac:dyDescent="0.25">
      <c r="A14" s="104">
        <v>9</v>
      </c>
      <c r="B14" s="54" t="s">
        <v>117</v>
      </c>
      <c r="C14" s="28" t="s">
        <v>50</v>
      </c>
      <c r="D14" s="29" t="s">
        <v>99</v>
      </c>
      <c r="E14" s="26">
        <v>1</v>
      </c>
      <c r="F14" s="30" t="s">
        <v>112</v>
      </c>
      <c r="G14" s="30" t="s">
        <v>122</v>
      </c>
      <c r="H14" s="14">
        <v>630</v>
      </c>
      <c r="I14" s="14">
        <v>96</v>
      </c>
      <c r="J14" s="15"/>
      <c r="K14" s="14">
        <f>SUM(H14+I14)</f>
        <v>726</v>
      </c>
      <c r="L14" s="76"/>
      <c r="M14" s="17"/>
      <c r="N14" s="17"/>
      <c r="O14" s="94">
        <f t="shared" si="0"/>
        <v>726</v>
      </c>
    </row>
    <row r="15" spans="1:15" ht="29.25" customHeight="1" x14ac:dyDescent="0.25">
      <c r="A15" s="104">
        <v>10</v>
      </c>
      <c r="B15" s="54" t="s">
        <v>115</v>
      </c>
      <c r="C15" s="28" t="s">
        <v>50</v>
      </c>
      <c r="D15" s="29" t="s">
        <v>116</v>
      </c>
      <c r="E15" s="26">
        <v>1</v>
      </c>
      <c r="F15" s="30" t="s">
        <v>112</v>
      </c>
      <c r="G15" s="30" t="s">
        <v>122</v>
      </c>
      <c r="H15" s="14">
        <v>630</v>
      </c>
      <c r="I15" s="14">
        <v>96</v>
      </c>
      <c r="J15" s="15"/>
      <c r="K15" s="14">
        <f t="shared" si="1"/>
        <v>726</v>
      </c>
      <c r="L15" s="76"/>
      <c r="M15" s="17"/>
      <c r="N15" s="17"/>
      <c r="O15" s="94">
        <f t="shared" si="0"/>
        <v>726</v>
      </c>
    </row>
    <row r="16" spans="1:15" ht="29.25" customHeight="1" x14ac:dyDescent="0.25">
      <c r="A16" s="104">
        <v>11</v>
      </c>
      <c r="B16" s="54" t="s">
        <v>180</v>
      </c>
      <c r="C16" s="28" t="s">
        <v>181</v>
      </c>
      <c r="D16" s="29" t="s">
        <v>85</v>
      </c>
      <c r="E16" s="26">
        <v>1</v>
      </c>
      <c r="F16" s="30" t="s">
        <v>178</v>
      </c>
      <c r="G16" s="30" t="s">
        <v>179</v>
      </c>
      <c r="H16" s="14">
        <v>630</v>
      </c>
      <c r="I16" s="14">
        <v>96</v>
      </c>
      <c r="J16" s="15"/>
      <c r="K16" s="14">
        <f>SUM(H16+I16)</f>
        <v>726</v>
      </c>
      <c r="L16" s="76"/>
      <c r="M16" s="17"/>
      <c r="N16" s="17"/>
      <c r="O16" s="94">
        <f t="shared" si="0"/>
        <v>726</v>
      </c>
    </row>
    <row r="17" spans="1:15" ht="29.25" customHeight="1" x14ac:dyDescent="0.25">
      <c r="A17" s="104">
        <v>12</v>
      </c>
      <c r="B17" s="54" t="s">
        <v>113</v>
      </c>
      <c r="C17" s="28" t="s">
        <v>114</v>
      </c>
      <c r="D17" s="29" t="s">
        <v>99</v>
      </c>
      <c r="E17" s="26">
        <v>1</v>
      </c>
      <c r="F17" s="30" t="s">
        <v>112</v>
      </c>
      <c r="G17" s="30" t="s">
        <v>122</v>
      </c>
      <c r="H17" s="14">
        <v>630</v>
      </c>
      <c r="I17" s="14">
        <v>96</v>
      </c>
      <c r="J17" s="15"/>
      <c r="K17" s="14">
        <f t="shared" si="1"/>
        <v>726</v>
      </c>
      <c r="L17" s="76"/>
      <c r="M17" s="17"/>
      <c r="N17" s="17"/>
      <c r="O17" s="94">
        <f t="shared" si="0"/>
        <v>726</v>
      </c>
    </row>
    <row r="18" spans="1:15" ht="29.25" customHeight="1" x14ac:dyDescent="0.25">
      <c r="A18" s="104">
        <v>13</v>
      </c>
      <c r="B18" s="54" t="s">
        <v>187</v>
      </c>
      <c r="C18" s="28" t="s">
        <v>50</v>
      </c>
      <c r="D18" s="29" t="s">
        <v>85</v>
      </c>
      <c r="E18" s="26">
        <v>1</v>
      </c>
      <c r="F18" s="30" t="s">
        <v>178</v>
      </c>
      <c r="G18" s="30" t="s">
        <v>179</v>
      </c>
      <c r="H18" s="14">
        <v>630</v>
      </c>
      <c r="I18" s="14">
        <v>96</v>
      </c>
      <c r="J18" s="15"/>
      <c r="K18" s="14">
        <f>SUM(H18+I18)</f>
        <v>726</v>
      </c>
      <c r="L18" s="76"/>
      <c r="M18" s="17"/>
      <c r="N18" s="17"/>
      <c r="O18" s="94">
        <f t="shared" si="0"/>
        <v>726</v>
      </c>
    </row>
    <row r="19" spans="1:15" ht="29.25" customHeight="1" x14ac:dyDescent="0.25">
      <c r="A19" s="104">
        <v>14</v>
      </c>
      <c r="B19" s="54" t="s">
        <v>102</v>
      </c>
      <c r="C19" s="28" t="s">
        <v>50</v>
      </c>
      <c r="D19" s="29" t="s">
        <v>98</v>
      </c>
      <c r="E19" s="26">
        <v>1</v>
      </c>
      <c r="F19" s="30" t="s">
        <v>101</v>
      </c>
      <c r="G19" s="31">
        <v>46386</v>
      </c>
      <c r="H19" s="14">
        <v>630</v>
      </c>
      <c r="I19" s="14">
        <v>96</v>
      </c>
      <c r="J19" s="15"/>
      <c r="K19" s="14">
        <f t="shared" si="1"/>
        <v>726</v>
      </c>
      <c r="L19" s="76"/>
      <c r="M19" s="17"/>
      <c r="N19" s="17"/>
      <c r="O19" s="94">
        <f t="shared" si="0"/>
        <v>726</v>
      </c>
    </row>
    <row r="20" spans="1:15" ht="29.25" customHeight="1" x14ac:dyDescent="0.25">
      <c r="A20" s="104">
        <v>15</v>
      </c>
      <c r="B20" s="54" t="s">
        <v>154</v>
      </c>
      <c r="C20" s="28" t="s">
        <v>50</v>
      </c>
      <c r="D20" s="29" t="s">
        <v>85</v>
      </c>
      <c r="E20" s="26">
        <v>1</v>
      </c>
      <c r="F20" s="30" t="s">
        <v>146</v>
      </c>
      <c r="G20" s="31" t="s">
        <v>155</v>
      </c>
      <c r="H20" s="14">
        <v>630</v>
      </c>
      <c r="I20" s="14">
        <v>96</v>
      </c>
      <c r="J20" s="15"/>
      <c r="K20" s="14">
        <f t="shared" si="1"/>
        <v>726</v>
      </c>
      <c r="L20" s="76"/>
      <c r="M20" s="17"/>
      <c r="N20" s="17"/>
      <c r="O20" s="94">
        <f t="shared" si="0"/>
        <v>726</v>
      </c>
    </row>
    <row r="21" spans="1:15" ht="29.25" customHeight="1" x14ac:dyDescent="0.25">
      <c r="A21" s="104">
        <v>16</v>
      </c>
      <c r="B21" s="54" t="s">
        <v>200</v>
      </c>
      <c r="C21" s="28" t="s">
        <v>181</v>
      </c>
      <c r="D21" s="29" t="s">
        <v>85</v>
      </c>
      <c r="E21" s="26">
        <v>1</v>
      </c>
      <c r="F21" s="30" t="s">
        <v>178</v>
      </c>
      <c r="G21" s="30" t="s">
        <v>179</v>
      </c>
      <c r="H21" s="14">
        <v>630</v>
      </c>
      <c r="I21" s="14">
        <v>96</v>
      </c>
      <c r="J21" s="15"/>
      <c r="K21" s="14">
        <f>SUM(H21+I21)</f>
        <v>726</v>
      </c>
      <c r="L21" s="76"/>
      <c r="M21" s="17"/>
      <c r="N21" s="17"/>
      <c r="O21" s="94">
        <f>SUM(K21-M21-N21)</f>
        <v>726</v>
      </c>
    </row>
    <row r="22" spans="1:15" ht="29.25" customHeight="1" x14ac:dyDescent="0.25">
      <c r="A22" s="104">
        <v>17</v>
      </c>
      <c r="B22" s="51" t="s">
        <v>119</v>
      </c>
      <c r="C22" s="25" t="s">
        <v>65</v>
      </c>
      <c r="D22" s="25" t="s">
        <v>103</v>
      </c>
      <c r="E22" s="26">
        <v>1</v>
      </c>
      <c r="F22" s="27">
        <v>45782</v>
      </c>
      <c r="G22" s="27">
        <v>46148</v>
      </c>
      <c r="H22" s="14">
        <v>630</v>
      </c>
      <c r="I22" s="14">
        <v>96</v>
      </c>
      <c r="J22" s="15"/>
      <c r="K22" s="14">
        <f t="shared" si="1"/>
        <v>726</v>
      </c>
      <c r="L22" s="76"/>
      <c r="M22" s="17"/>
      <c r="N22" s="17"/>
      <c r="O22" s="94">
        <f t="shared" si="0"/>
        <v>726</v>
      </c>
    </row>
    <row r="23" spans="1:15" ht="29.25" customHeight="1" thickBot="1" x14ac:dyDescent="0.3">
      <c r="A23" s="405">
        <v>18</v>
      </c>
      <c r="B23" s="339" t="s">
        <v>118</v>
      </c>
      <c r="C23" s="406" t="s">
        <v>50</v>
      </c>
      <c r="D23" s="341" t="s">
        <v>41</v>
      </c>
      <c r="E23" s="407">
        <v>1</v>
      </c>
      <c r="F23" s="344" t="s">
        <v>112</v>
      </c>
      <c r="G23" s="344" t="s">
        <v>122</v>
      </c>
      <c r="H23" s="16">
        <v>630</v>
      </c>
      <c r="I23" s="16">
        <v>96</v>
      </c>
      <c r="J23" s="346"/>
      <c r="K23" s="16">
        <f>SUM(H23+I23)</f>
        <v>726</v>
      </c>
      <c r="L23" s="408"/>
      <c r="M23" s="345"/>
      <c r="N23" s="345"/>
      <c r="O23" s="409">
        <f t="shared" si="0"/>
        <v>726</v>
      </c>
    </row>
    <row r="24" spans="1:15" ht="36.75" customHeight="1" thickBot="1" x14ac:dyDescent="0.3">
      <c r="A24" s="357" t="s">
        <v>38</v>
      </c>
      <c r="B24" s="358"/>
      <c r="C24" s="358"/>
      <c r="D24" s="358"/>
      <c r="E24" s="358"/>
      <c r="F24" s="358"/>
      <c r="G24" s="358"/>
      <c r="H24" s="410">
        <f>SUM(H6:H23)</f>
        <v>11340</v>
      </c>
      <c r="I24" s="411">
        <f>SUM(I6:I23)</f>
        <v>1632</v>
      </c>
      <c r="J24" s="410">
        <f>SUM(J6:J23)</f>
        <v>0</v>
      </c>
      <c r="K24" s="412">
        <f>SUM(K6:K23)</f>
        <v>12972</v>
      </c>
      <c r="L24" s="413"/>
      <c r="M24" s="410">
        <f>SUM(M6:M23)</f>
        <v>0</v>
      </c>
      <c r="N24" s="410">
        <f>SUM(N6:N23)</f>
        <v>0</v>
      </c>
      <c r="O24" s="416">
        <f>SUM(O6:O23)</f>
        <v>12972</v>
      </c>
    </row>
    <row r="25" spans="1:15" ht="16.5" thickBot="1" x14ac:dyDescent="0.3">
      <c r="A25" s="34"/>
      <c r="B25" s="269"/>
      <c r="C25" s="269"/>
      <c r="D25" s="269"/>
      <c r="E25" s="269"/>
      <c r="F25" s="269"/>
      <c r="G25" s="269"/>
      <c r="H25" s="372"/>
      <c r="I25" s="373"/>
      <c r="J25" s="372"/>
      <c r="K25" s="374"/>
      <c r="L25" s="35"/>
      <c r="M25" s="372"/>
      <c r="N25" s="375"/>
      <c r="O25" s="36"/>
    </row>
    <row r="26" spans="1:15" ht="15.75" customHeight="1" x14ac:dyDescent="0.25">
      <c r="A26" s="212" t="s">
        <v>24</v>
      </c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4"/>
    </row>
    <row r="27" spans="1:15" s="417" customFormat="1" ht="53.25" customHeight="1" thickBot="1" x14ac:dyDescent="0.25">
      <c r="A27" s="215" t="s">
        <v>8</v>
      </c>
      <c r="B27" s="216" t="s">
        <v>9</v>
      </c>
      <c r="C27" s="216" t="s">
        <v>10</v>
      </c>
      <c r="D27" s="205" t="s">
        <v>11</v>
      </c>
      <c r="E27" s="216" t="s">
        <v>12</v>
      </c>
      <c r="F27" s="216" t="s">
        <v>25</v>
      </c>
      <c r="G27" s="216" t="s">
        <v>26</v>
      </c>
      <c r="H27" s="216" t="s">
        <v>18</v>
      </c>
      <c r="I27" s="216" t="s">
        <v>19</v>
      </c>
      <c r="J27" s="216" t="s">
        <v>27</v>
      </c>
      <c r="K27" s="216" t="s">
        <v>21</v>
      </c>
      <c r="L27" s="218" t="s">
        <v>22</v>
      </c>
      <c r="M27" s="216" t="s">
        <v>23</v>
      </c>
      <c r="N27" s="415" t="s">
        <v>28</v>
      </c>
      <c r="O27" s="219" t="s">
        <v>17</v>
      </c>
    </row>
    <row r="28" spans="1:15" ht="29.25" customHeight="1" x14ac:dyDescent="0.25">
      <c r="A28" s="211"/>
      <c r="B28" s="296"/>
      <c r="C28" s="297"/>
      <c r="D28" s="298"/>
      <c r="E28" s="299"/>
      <c r="F28" s="300"/>
      <c r="G28" s="301"/>
      <c r="H28" s="301"/>
      <c r="I28" s="302"/>
      <c r="J28" s="303"/>
      <c r="K28" s="304"/>
      <c r="L28" s="305"/>
      <c r="M28" s="306"/>
      <c r="N28" s="414"/>
      <c r="O28" s="307"/>
    </row>
    <row r="29" spans="1:15" ht="26.25" customHeight="1" x14ac:dyDescent="0.25">
      <c r="A29" s="38" t="s">
        <v>29</v>
      </c>
      <c r="B29" s="39"/>
      <c r="C29" s="39"/>
      <c r="D29" s="39"/>
      <c r="E29" s="40"/>
      <c r="F29" s="41"/>
      <c r="G29" s="42"/>
      <c r="H29" s="43"/>
      <c r="I29" s="44"/>
      <c r="J29" s="44"/>
      <c r="K29" s="44"/>
      <c r="L29" s="45" t="s">
        <v>30</v>
      </c>
      <c r="M29" s="44"/>
      <c r="N29" s="46"/>
      <c r="O29" s="280"/>
    </row>
    <row r="30" spans="1:15" ht="15.75" x14ac:dyDescent="0.25">
      <c r="A30" s="47"/>
      <c r="B30" s="273"/>
      <c r="C30" s="271"/>
      <c r="D30" s="271"/>
      <c r="E30" s="271"/>
      <c r="F30" s="273"/>
      <c r="G30" s="273"/>
      <c r="H30" s="273"/>
      <c r="I30" s="273"/>
      <c r="J30" s="273"/>
      <c r="K30" s="273"/>
      <c r="L30" s="273"/>
      <c r="M30" s="273"/>
      <c r="N30" s="376"/>
      <c r="O30" s="281"/>
    </row>
    <row r="31" spans="1:15" ht="34.5" customHeight="1" thickBot="1" x14ac:dyDescent="0.3">
      <c r="A31" s="124" t="s">
        <v>39</v>
      </c>
      <c r="B31" s="125"/>
      <c r="C31" s="125"/>
      <c r="D31" s="125"/>
      <c r="E31" s="125"/>
      <c r="F31" s="125"/>
      <c r="G31" s="126"/>
      <c r="H31" s="418">
        <f>SUM(H24+H28)</f>
        <v>11340</v>
      </c>
      <c r="I31" s="419">
        <f>SUM(I24+I28)</f>
        <v>1632</v>
      </c>
      <c r="J31" s="418">
        <f>SUM(J24+J28)</f>
        <v>0</v>
      </c>
      <c r="K31" s="420">
        <f>SUM(K24+K28)</f>
        <v>12972</v>
      </c>
      <c r="L31" s="421"/>
      <c r="M31" s="418">
        <f>SUM(M24+M28)</f>
        <v>0</v>
      </c>
      <c r="N31" s="418">
        <f>SUM(N24+N28)</f>
        <v>0</v>
      </c>
      <c r="O31" s="422">
        <f>SUM(O24+O28)</f>
        <v>12972</v>
      </c>
    </row>
    <row r="32" spans="1:15" ht="27" customHeight="1" x14ac:dyDescent="0.25">
      <c r="A32" s="132" t="s">
        <v>199</v>
      </c>
      <c r="B32" s="133"/>
      <c r="C32" s="133"/>
      <c r="D32" s="49"/>
      <c r="E32" s="49"/>
      <c r="F32" s="50"/>
      <c r="G32" s="50"/>
      <c r="H32" s="423" t="s">
        <v>37</v>
      </c>
      <c r="I32" s="424"/>
      <c r="J32" s="424"/>
      <c r="K32" s="424"/>
      <c r="L32" s="424"/>
      <c r="M32" s="424"/>
      <c r="N32" s="424"/>
      <c r="O32" s="425">
        <v>30</v>
      </c>
    </row>
    <row r="33" spans="1:15" ht="32.25" customHeight="1" thickBot="1" x14ac:dyDescent="0.3">
      <c r="A33" s="130"/>
      <c r="B33" s="131"/>
      <c r="C33" s="131"/>
      <c r="D33" s="131"/>
      <c r="E33" s="131"/>
      <c r="F33" s="131"/>
      <c r="G33" s="131"/>
      <c r="H33" s="426" t="s">
        <v>36</v>
      </c>
      <c r="I33" s="127"/>
      <c r="J33" s="127"/>
      <c r="K33" s="127"/>
      <c r="L33" s="127"/>
      <c r="M33" s="127"/>
      <c r="N33" s="127"/>
      <c r="O33" s="377">
        <f>PRODUCT(O32*A23)</f>
        <v>540</v>
      </c>
    </row>
    <row r="34" spans="1:15" ht="36" customHeight="1" thickBot="1" x14ac:dyDescent="0.3">
      <c r="A34" s="378"/>
      <c r="B34" s="379"/>
      <c r="C34" s="379"/>
      <c r="D34" s="379"/>
      <c r="E34" s="379"/>
      <c r="F34" s="379"/>
      <c r="G34" s="379"/>
      <c r="H34" s="128" t="s">
        <v>35</v>
      </c>
      <c r="I34" s="129"/>
      <c r="J34" s="129"/>
      <c r="K34" s="129"/>
      <c r="L34" s="129"/>
      <c r="M34" s="129"/>
      <c r="N34" s="129"/>
      <c r="O34" s="380">
        <f>SUM(O31+O33)</f>
        <v>13512</v>
      </c>
    </row>
    <row r="35" spans="1:15" ht="15.75" x14ac:dyDescent="0.25">
      <c r="A35" s="9"/>
      <c r="B35" s="9"/>
      <c r="C35" s="7"/>
      <c r="D35" s="7"/>
      <c r="E35" s="7"/>
      <c r="F35" s="9"/>
      <c r="G35" s="9"/>
      <c r="H35" s="9"/>
      <c r="I35" s="9"/>
      <c r="J35" s="9"/>
      <c r="K35" s="9"/>
      <c r="L35" s="9"/>
      <c r="M35" s="9"/>
      <c r="N35" s="48"/>
      <c r="O35" s="10" t="s">
        <v>29</v>
      </c>
    </row>
    <row r="36" spans="1:15" ht="15.75" x14ac:dyDescent="0.25">
      <c r="A36" s="9"/>
      <c r="B36" s="9"/>
      <c r="C36" s="7"/>
      <c r="D36" s="7"/>
      <c r="E36" s="7"/>
      <c r="F36" s="9"/>
      <c r="G36" s="9"/>
      <c r="H36" s="9"/>
      <c r="I36" s="9"/>
      <c r="J36" s="9"/>
      <c r="K36" s="9"/>
      <c r="L36" s="9"/>
      <c r="M36" s="9"/>
      <c r="N36" s="48"/>
      <c r="O36" s="10"/>
    </row>
    <row r="37" spans="1:15" ht="15.75" x14ac:dyDescent="0.25">
      <c r="A37" s="9"/>
      <c r="B37" s="9"/>
      <c r="C37" s="7"/>
      <c r="D37" s="7"/>
      <c r="E37" s="7"/>
      <c r="F37" s="9"/>
      <c r="G37" s="9"/>
      <c r="H37" s="9"/>
      <c r="I37" s="9"/>
      <c r="J37" s="9"/>
      <c r="K37" s="9"/>
      <c r="L37" s="9"/>
      <c r="M37" s="9"/>
      <c r="N37" s="48"/>
      <c r="O37" s="10"/>
    </row>
    <row r="38" spans="1:15" ht="15.75" x14ac:dyDescent="0.25">
      <c r="A38" s="2"/>
      <c r="B38" s="2"/>
      <c r="C38" s="1"/>
      <c r="D38" s="1"/>
      <c r="E38" s="1"/>
      <c r="F38" s="2"/>
      <c r="G38" s="2"/>
      <c r="H38" s="9"/>
      <c r="I38" s="9"/>
      <c r="J38" s="9"/>
      <c r="K38" s="9"/>
      <c r="L38" s="2"/>
      <c r="M38" s="5"/>
      <c r="N38" s="12"/>
      <c r="O38" s="3"/>
    </row>
    <row r="39" spans="1:15" ht="15.75" x14ac:dyDescent="0.25">
      <c r="A39" s="2"/>
      <c r="B39" s="2"/>
      <c r="C39" s="1"/>
      <c r="D39" s="1"/>
      <c r="E39" s="1"/>
      <c r="F39" s="2"/>
      <c r="G39" s="2"/>
      <c r="H39" s="9"/>
      <c r="I39" s="9"/>
      <c r="J39" s="9"/>
      <c r="K39" s="9"/>
      <c r="L39" s="2"/>
      <c r="M39" s="5"/>
      <c r="N39" s="12"/>
      <c r="O39" s="3"/>
    </row>
    <row r="40" spans="1:15" ht="15.75" x14ac:dyDescent="0.25">
      <c r="A40" s="2"/>
      <c r="B40" s="2"/>
      <c r="C40" s="1"/>
      <c r="D40" s="1"/>
      <c r="E40" s="1"/>
      <c r="F40" s="2"/>
      <c r="G40" s="2"/>
      <c r="H40" s="9"/>
      <c r="I40" s="9"/>
      <c r="J40" s="9"/>
      <c r="K40" s="9"/>
      <c r="L40" s="2"/>
      <c r="M40" s="5"/>
      <c r="N40" s="12"/>
      <c r="O40" s="3"/>
    </row>
    <row r="41" spans="1:15" x14ac:dyDescent="0.25">
      <c r="A41" s="2"/>
      <c r="B41" s="2"/>
      <c r="C41" s="1"/>
      <c r="D41" s="1"/>
      <c r="E41" s="1"/>
      <c r="F41" s="2"/>
      <c r="G41" s="2"/>
      <c r="H41" s="2"/>
      <c r="I41" s="2"/>
      <c r="J41" s="2"/>
      <c r="K41" s="2"/>
      <c r="L41" s="2"/>
      <c r="M41" s="5"/>
      <c r="N41" s="12"/>
      <c r="O41" s="2"/>
    </row>
    <row r="42" spans="1:15" x14ac:dyDescent="0.25">
      <c r="A42" s="2"/>
      <c r="B42" s="2"/>
      <c r="C42" s="1"/>
      <c r="D42" s="1"/>
      <c r="E42" s="1"/>
      <c r="F42" s="2"/>
      <c r="G42" s="2"/>
      <c r="H42" s="2"/>
      <c r="I42" s="2"/>
      <c r="J42" s="2"/>
      <c r="K42" s="2"/>
      <c r="L42" s="2"/>
      <c r="M42" s="2"/>
      <c r="N42" s="12"/>
      <c r="O42" s="2"/>
    </row>
    <row r="43" spans="1:15" x14ac:dyDescent="0.25">
      <c r="A43" s="2"/>
      <c r="B43" s="2"/>
      <c r="C43" s="1"/>
      <c r="D43" s="1"/>
      <c r="E43" s="1"/>
      <c r="F43" s="2"/>
      <c r="G43" s="2"/>
      <c r="H43" s="2"/>
      <c r="I43" s="2"/>
      <c r="J43" s="2"/>
      <c r="K43" s="2"/>
      <c r="L43" s="2"/>
      <c r="M43" s="2"/>
      <c r="N43" s="12"/>
      <c r="O43" s="2"/>
    </row>
    <row r="44" spans="1:15" x14ac:dyDescent="0.25">
      <c r="A44" s="2"/>
      <c r="B44" s="2"/>
      <c r="C44" s="1"/>
      <c r="D44" s="1"/>
      <c r="E44" s="1"/>
      <c r="F44" s="2"/>
      <c r="G44" s="2"/>
      <c r="H44" s="2"/>
      <c r="I44" s="2"/>
      <c r="J44" s="2"/>
      <c r="K44" s="2"/>
      <c r="L44" s="2"/>
      <c r="M44" s="2"/>
      <c r="N44" s="12"/>
      <c r="O44" s="2"/>
    </row>
    <row r="45" spans="1:15" x14ac:dyDescent="0.25">
      <c r="A45" s="2"/>
      <c r="B45" s="2"/>
      <c r="C45" s="1"/>
      <c r="D45" s="1"/>
      <c r="E45" s="1"/>
      <c r="F45" s="2"/>
      <c r="G45" s="2"/>
      <c r="H45" s="2"/>
      <c r="I45" s="2"/>
      <c r="J45" s="2"/>
      <c r="K45" s="2"/>
      <c r="L45" s="2"/>
      <c r="M45" s="2"/>
      <c r="N45" s="12"/>
      <c r="O45" s="2"/>
    </row>
    <row r="46" spans="1:15" x14ac:dyDescent="0.25">
      <c r="A46" s="2"/>
      <c r="B46" s="1"/>
      <c r="C46" s="1"/>
      <c r="D46" s="1"/>
      <c r="E46" s="1"/>
      <c r="F46" s="2"/>
      <c r="G46" s="2"/>
      <c r="H46" s="2"/>
      <c r="I46" s="2"/>
      <c r="J46" s="2"/>
      <c r="K46" s="2"/>
      <c r="L46" s="2"/>
      <c r="M46" s="2"/>
      <c r="N46" s="12"/>
      <c r="O46" s="2"/>
    </row>
    <row r="47" spans="1:15" x14ac:dyDescent="0.25">
      <c r="A47" s="2"/>
      <c r="B47" s="1"/>
      <c r="C47" s="1"/>
      <c r="D47" s="1"/>
      <c r="E47" s="1"/>
      <c r="F47" s="2"/>
      <c r="G47" s="2"/>
      <c r="H47" s="2"/>
      <c r="I47" s="2"/>
      <c r="J47" s="2"/>
      <c r="K47" s="2"/>
      <c r="L47" s="2"/>
      <c r="M47" s="2"/>
      <c r="N47" s="12"/>
      <c r="O47" s="2"/>
    </row>
    <row r="48" spans="1:15" x14ac:dyDescent="0.25">
      <c r="B48" s="6"/>
      <c r="C48" s="6"/>
      <c r="D48" s="6"/>
      <c r="E48" s="6"/>
    </row>
    <row r="49" spans="2:5" x14ac:dyDescent="0.25">
      <c r="B49" s="6"/>
      <c r="C49" s="6"/>
      <c r="D49" s="6"/>
      <c r="E49" s="6"/>
    </row>
    <row r="50" spans="2:5" x14ac:dyDescent="0.25">
      <c r="B50" s="6"/>
      <c r="C50" s="6"/>
      <c r="D50" s="6"/>
      <c r="E50" s="6"/>
    </row>
    <row r="51" spans="2:5" x14ac:dyDescent="0.25">
      <c r="B51" s="6"/>
      <c r="C51" s="6"/>
      <c r="D51" s="6"/>
      <c r="E51" s="6"/>
    </row>
    <row r="52" spans="2:5" x14ac:dyDescent="0.25">
      <c r="B52" s="6"/>
      <c r="C52" s="6"/>
      <c r="D52" s="6"/>
      <c r="E52" s="6"/>
    </row>
    <row r="53" spans="2:5" x14ac:dyDescent="0.25">
      <c r="B53" s="6"/>
      <c r="C53" s="6"/>
      <c r="D53" s="6"/>
      <c r="E53" s="6"/>
    </row>
    <row r="86" ht="14.25" customHeight="1" x14ac:dyDescent="0.25"/>
    <row r="87" hidden="1" x14ac:dyDescent="0.25"/>
    <row r="88" hidden="1" x14ac:dyDescent="0.25"/>
  </sheetData>
  <mergeCells count="25">
    <mergeCell ref="A1:O1"/>
    <mergeCell ref="A2:C2"/>
    <mergeCell ref="D2:E2"/>
    <mergeCell ref="J2:O2"/>
    <mergeCell ref="A3:C3"/>
    <mergeCell ref="D3:E3"/>
    <mergeCell ref="J3:O3"/>
    <mergeCell ref="O4:O5"/>
    <mergeCell ref="A24:G24"/>
    <mergeCell ref="A26:O26"/>
    <mergeCell ref="A4:A5"/>
    <mergeCell ref="B4:B5"/>
    <mergeCell ref="C4:C5"/>
    <mergeCell ref="D4:D5"/>
    <mergeCell ref="E4:E5"/>
    <mergeCell ref="F4:F5"/>
    <mergeCell ref="A31:G31"/>
    <mergeCell ref="H32:N32"/>
    <mergeCell ref="H33:N33"/>
    <mergeCell ref="H34:N34"/>
    <mergeCell ref="G4:G5"/>
    <mergeCell ref="H4:K4"/>
    <mergeCell ref="L4:N4"/>
    <mergeCell ref="A33:G34"/>
    <mergeCell ref="A32:C32"/>
  </mergeCells>
  <phoneticPr fontId="10" type="noConversion"/>
  <pageMargins left="0.59055118110236227" right="0.43307086614173229" top="0.74803149606299213" bottom="0.15748031496062992" header="0.51181102362204722" footer="0.31496062992125984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Filial 12-PRMB </vt:lpstr>
      <vt:lpstr>Filial 14</vt:lpstr>
      <vt:lpstr>Filial 15</vt:lpstr>
      <vt:lpstr>Filial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2025-11-26T20:56:36Z</cp:lastPrinted>
  <dcterms:created xsi:type="dcterms:W3CDTF">2017-01-27T13:50:12Z</dcterms:created>
  <dcterms:modified xsi:type="dcterms:W3CDTF">2026-01-15T20:02:22Z</dcterms:modified>
</cp:coreProperties>
</file>