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/>
  </bookViews>
  <sheets>
    <sheet name="Filial 12-PRMB " sheetId="96" r:id="rId1"/>
    <sheet name="Filial 14" sheetId="103" r:id="rId2"/>
    <sheet name="Filial 15" sheetId="101" r:id="rId3"/>
    <sheet name="Filial 16" sheetId="102" r:id="rId4"/>
  </sheets>
  <definedNames>
    <definedName name="_xlnm._FilterDatabase" localSheetId="0" hidden="1">'Filial 12-PRMB '!$B$4:$O$65</definedName>
    <definedName name="_xlnm._FilterDatabase" localSheetId="1" hidden="1">'Filial 14'!$A$4:$O$11</definedName>
    <definedName name="_xlnm._FilterDatabase" localSheetId="2" hidden="1">'Filial 15'!$A$4:$O$14</definedName>
    <definedName name="_xlnm._FilterDatabase" localSheetId="3" hidden="1">'Filial 16'!$A$4:$O$27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96" l="1"/>
  <c r="I65" i="96"/>
  <c r="M65" i="96"/>
  <c r="N65" i="96"/>
  <c r="O36" i="102"/>
  <c r="K17" i="102"/>
  <c r="O17" i="102" s="1"/>
  <c r="K17" i="96"/>
  <c r="O17" i="96" s="1"/>
  <c r="K13" i="102"/>
  <c r="O13" i="102" s="1"/>
  <c r="K14" i="102"/>
  <c r="O14" i="102" s="1"/>
  <c r="K40" i="96"/>
  <c r="O40" i="96" s="1"/>
  <c r="K7" i="103"/>
  <c r="O7" i="103" s="1"/>
  <c r="K21" i="96"/>
  <c r="O21" i="96" s="1"/>
  <c r="H27" i="102"/>
  <c r="I27" i="102"/>
  <c r="H11" i="101"/>
  <c r="I11" i="101"/>
  <c r="I11" i="103"/>
  <c r="K24" i="102" l="1"/>
  <c r="O24" i="102" s="1"/>
  <c r="J27" i="102"/>
  <c r="M27" i="102"/>
  <c r="N27" i="102"/>
  <c r="H11" i="103"/>
  <c r="O20" i="101"/>
  <c r="I18" i="101"/>
  <c r="H18" i="101"/>
  <c r="N11" i="101"/>
  <c r="M11" i="101"/>
  <c r="J65" i="96" l="1"/>
  <c r="K63" i="96"/>
  <c r="K35" i="96"/>
  <c r="O35" i="96" s="1"/>
  <c r="O20" i="103"/>
  <c r="K8" i="103"/>
  <c r="O8" i="103" s="1"/>
  <c r="K6" i="101"/>
  <c r="K7" i="101"/>
  <c r="O7" i="101" s="1"/>
  <c r="K51" i="96"/>
  <c r="O51" i="96" s="1"/>
  <c r="K29" i="96"/>
  <c r="O29" i="96" s="1"/>
  <c r="K6" i="103"/>
  <c r="K9" i="103"/>
  <c r="O9" i="103" s="1"/>
  <c r="O6" i="101" l="1"/>
  <c r="O6" i="103"/>
  <c r="O75" i="96"/>
  <c r="K16" i="102"/>
  <c r="O16" i="102" s="1"/>
  <c r="K28" i="96"/>
  <c r="O28" i="96" s="1"/>
  <c r="K21" i="102"/>
  <c r="O21" i="102" s="1"/>
  <c r="K9" i="102"/>
  <c r="O9" i="102" s="1"/>
  <c r="K27" i="96"/>
  <c r="O27" i="96" s="1"/>
  <c r="K19" i="102"/>
  <c r="O19" i="102" s="1"/>
  <c r="K10" i="102"/>
  <c r="O10" i="102" s="1"/>
  <c r="K6" i="102"/>
  <c r="K38" i="96"/>
  <c r="O38" i="96" s="1"/>
  <c r="K53" i="96"/>
  <c r="O53" i="96" s="1"/>
  <c r="K10" i="96"/>
  <c r="O10" i="96" s="1"/>
  <c r="K26" i="96"/>
  <c r="O26" i="96" s="1"/>
  <c r="K43" i="96"/>
  <c r="O43" i="96" s="1"/>
  <c r="K57" i="96"/>
  <c r="O57" i="96" s="1"/>
  <c r="K15" i="96"/>
  <c r="O15" i="96" s="1"/>
  <c r="K42" i="96"/>
  <c r="O42" i="96" s="1"/>
  <c r="K8" i="101"/>
  <c r="O8" i="101" s="1"/>
  <c r="K9" i="101"/>
  <c r="O9" i="101" s="1"/>
  <c r="K9" i="96"/>
  <c r="O9" i="96" s="1"/>
  <c r="K8" i="96"/>
  <c r="O8" i="96" s="1"/>
  <c r="K6" i="96"/>
  <c r="K31" i="96"/>
  <c r="O31" i="96" s="1"/>
  <c r="K25" i="96"/>
  <c r="O25" i="96" s="1"/>
  <c r="K22" i="96"/>
  <c r="O22" i="96" s="1"/>
  <c r="K49" i="96"/>
  <c r="O49" i="96" s="1"/>
  <c r="O6" i="102" l="1"/>
  <c r="K11" i="96"/>
  <c r="O11" i="96" s="1"/>
  <c r="K18" i="96"/>
  <c r="K20" i="96"/>
  <c r="O20" i="96" s="1"/>
  <c r="K30" i="96"/>
  <c r="O30" i="96" s="1"/>
  <c r="K23" i="102"/>
  <c r="O23" i="102" s="1"/>
  <c r="K12" i="102"/>
  <c r="O12" i="102" s="1"/>
  <c r="K56" i="96" l="1"/>
  <c r="O56" i="96" s="1"/>
  <c r="K36" i="96"/>
  <c r="O36" i="96" s="1"/>
  <c r="O18" i="96"/>
  <c r="K54" i="96"/>
  <c r="O54" i="96" s="1"/>
  <c r="K32" i="96"/>
  <c r="O32" i="96" s="1"/>
  <c r="K64" i="96"/>
  <c r="O64" i="96" s="1"/>
  <c r="O6" i="96"/>
  <c r="K48" i="96"/>
  <c r="O48" i="96" s="1"/>
  <c r="H73" i="96"/>
  <c r="K13" i="96"/>
  <c r="O13" i="96" s="1"/>
  <c r="K7" i="96"/>
  <c r="K58" i="96"/>
  <c r="O58" i="96" s="1"/>
  <c r="K55" i="96"/>
  <c r="O55" i="96" s="1"/>
  <c r="O7" i="96" l="1"/>
  <c r="K19" i="96"/>
  <c r="O19" i="96" s="1"/>
  <c r="I73" i="96"/>
  <c r="K26" i="102" l="1"/>
  <c r="O26" i="102" s="1"/>
  <c r="K8" i="102"/>
  <c r="O8" i="102" s="1"/>
  <c r="K11" i="102"/>
  <c r="O11" i="102" s="1"/>
  <c r="K15" i="102"/>
  <c r="O15" i="102" s="1"/>
  <c r="K18" i="102"/>
  <c r="O18" i="102" s="1"/>
  <c r="K20" i="102"/>
  <c r="O20" i="102" s="1"/>
  <c r="K22" i="102"/>
  <c r="O22" i="102" s="1"/>
  <c r="K25" i="102"/>
  <c r="O25" i="102" s="1"/>
  <c r="K34" i="96"/>
  <c r="O34" i="96" s="1"/>
  <c r="O63" i="96"/>
  <c r="K50" i="96"/>
  <c r="O50" i="96" s="1"/>
  <c r="K23" i="96" l="1"/>
  <c r="K47" i="96"/>
  <c r="O47" i="96" s="1"/>
  <c r="O23" i="96" l="1"/>
  <c r="K33" i="96"/>
  <c r="O33" i="96" s="1"/>
  <c r="H18" i="103"/>
  <c r="K14" i="96" l="1"/>
  <c r="O14" i="96" s="1"/>
  <c r="K45" i="96"/>
  <c r="O45" i="96" s="1"/>
  <c r="K60" i="96" l="1"/>
  <c r="O60" i="96" s="1"/>
  <c r="K39" i="96"/>
  <c r="O39" i="96" s="1"/>
  <c r="K10" i="103" l="1"/>
  <c r="K11" i="103" s="1"/>
  <c r="N11" i="103"/>
  <c r="N18" i="101"/>
  <c r="M11" i="103"/>
  <c r="K24" i="96"/>
  <c r="O24" i="96" s="1"/>
  <c r="K7" i="102"/>
  <c r="K27" i="102" s="1"/>
  <c r="M18" i="101"/>
  <c r="K12" i="96"/>
  <c r="O12" i="96" l="1"/>
  <c r="O7" i="102"/>
  <c r="K18" i="103"/>
  <c r="O27" i="102" l="1"/>
  <c r="K16" i="96"/>
  <c r="J11" i="101"/>
  <c r="K61" i="96"/>
  <c r="O61" i="96" s="1"/>
  <c r="K10" i="101"/>
  <c r="K11" i="101" s="1"/>
  <c r="K18" i="101" s="1"/>
  <c r="I18" i="103"/>
  <c r="O34" i="102" l="1"/>
  <c r="O37" i="102" s="1"/>
  <c r="O10" i="101"/>
  <c r="O11" i="101" s="1"/>
  <c r="O16" i="96"/>
  <c r="K46" i="96"/>
  <c r="O18" i="101" l="1"/>
  <c r="O21" i="101"/>
  <c r="K37" i="96"/>
  <c r="O37" i="96" s="1"/>
  <c r="K41" i="96"/>
  <c r="O41" i="96" s="1"/>
  <c r="K44" i="96"/>
  <c r="O44" i="96" s="1"/>
  <c r="O46" i="96"/>
  <c r="K52" i="96"/>
  <c r="O52" i="96" s="1"/>
  <c r="K59" i="96"/>
  <c r="O59" i="96" s="1"/>
  <c r="K62" i="96"/>
  <c r="O10" i="103"/>
  <c r="O11" i="103" s="1"/>
  <c r="K65" i="96" l="1"/>
  <c r="K73" i="96" s="1"/>
  <c r="O62" i="96"/>
  <c r="O65" i="96" s="1"/>
  <c r="O73" i="96" s="1"/>
  <c r="O18" i="103"/>
  <c r="O21" i="103" s="1"/>
  <c r="M73" i="96"/>
  <c r="I34" i="102"/>
  <c r="H34" i="102"/>
  <c r="J34" i="102"/>
  <c r="M34" i="102"/>
  <c r="N34" i="102"/>
  <c r="J18" i="101"/>
  <c r="O76" i="96" l="1"/>
  <c r="K34" i="102"/>
  <c r="N73" i="96"/>
  <c r="J73" i="96"/>
  <c r="N16" i="103" l="1"/>
  <c r="N18" i="103" s="1"/>
  <c r="M16" i="103"/>
  <c r="M18" i="103" s="1"/>
  <c r="J16" i="103"/>
  <c r="I16" i="103"/>
</calcChain>
</file>

<file path=xl/sharedStrings.xml><?xml version="1.0" encoding="utf-8"?>
<sst xmlns="http://schemas.openxmlformats.org/spreadsheetml/2006/main" count="569" uniqueCount="255">
  <si>
    <t>ENSINO MÉDIO</t>
  </si>
  <si>
    <t>FOLHA MENSAL DE PAGAMENTO DE ESTAGIÁRIOS</t>
  </si>
  <si>
    <t>DATA PROCESS</t>
  </si>
  <si>
    <t>ANO</t>
  </si>
  <si>
    <t>MÊS REF</t>
  </si>
  <si>
    <t>V. TRANS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</si>
  <si>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</si>
  <si>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</si>
  <si>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</si>
  <si>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</si>
  <si>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</si>
  <si>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</si>
  <si>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</si>
  <si>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</si>
  <si>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</si>
  <si>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VALORES MENSAIS DA BOLSA</t>
  </si>
  <si>
    <t>DESCONTOS  - R$</t>
  </si>
  <si>
    <t>VALOR LÍQUIDO (PAGO)</t>
  </si>
  <si>
    <t>VALOR BOLSA</t>
  </si>
  <si>
    <t>AUXÍLIO TRANSP</t>
  </si>
  <si>
    <t>RECESSO REMUN.</t>
  </si>
  <si>
    <t>TOTAL   BRUTO</t>
  </si>
  <si>
    <t>FALTAS</t>
  </si>
  <si>
    <t>DA    BOLSA</t>
  </si>
  <si>
    <t>PAGAMENTO DE MESES RETROATIVOS</t>
  </si>
  <si>
    <t>DT-CONTR</t>
  </si>
  <si>
    <t>REFERÊNCIA</t>
  </si>
  <si>
    <t>RECESSO REMUNERADO</t>
  </si>
  <si>
    <t>DO   AUXÍLIO TRANSP</t>
  </si>
  <si>
    <t xml:space="preserve"> </t>
  </si>
  <si>
    <t>-</t>
  </si>
  <si>
    <t>DIREITO</t>
  </si>
  <si>
    <t>SEMSA</t>
  </si>
  <si>
    <t>SASDH</t>
  </si>
  <si>
    <t>DIAS ÚTEIS</t>
  </si>
  <si>
    <t>TOTAL DA DESPESA - BOLSA-ESTÁGIO.................................................</t>
  </si>
  <si>
    <t>TOTAL DOS SERVIÇOS MENSAIS A FATURAR.....................................................................</t>
  </si>
  <si>
    <t>TAXA DE AGENCIAMENTO  - Valor Unitário.............................................................................</t>
  </si>
  <si>
    <t>TOTAL DA FOLHA DO MÊS................................</t>
  </si>
  <si>
    <t>TOTAL GERAL DA FOLHA......................................</t>
  </si>
  <si>
    <t>SEME</t>
  </si>
  <si>
    <t>CRAS SOBRAL</t>
  </si>
  <si>
    <t>TOTAL DA FOLHA DO MÊS................................R$</t>
  </si>
  <si>
    <t>TOTAL DE RETROATIVOS.....................................R$</t>
  </si>
  <si>
    <t>TOTAL GERAL DA FOLHA.......................................R$</t>
  </si>
  <si>
    <t xml:space="preserve">TAXA DE AGENCIAMENTO  - Valor Unitário.............................................................................................................. </t>
  </si>
  <si>
    <t>TOTAL DOS SERVIÇOS MENSAIS A FATURAR..........................................................</t>
  </si>
  <si>
    <t>TOTAL DA DESPESA -BOLSA-ESTÁGIO...........................................................</t>
  </si>
  <si>
    <t xml:space="preserve">PSICOLOGIA </t>
  </si>
  <si>
    <t>ADMINISTRAÇÃO</t>
  </si>
  <si>
    <t>PSICOLOGIA</t>
  </si>
  <si>
    <t>JORNALISMO</t>
  </si>
  <si>
    <t>MANOEL FRANCISCO LIMA DE SOUZA</t>
  </si>
  <si>
    <t>AUXILIO TRANSP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</si>
  <si>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</si>
  <si>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EDUCAÇÃO FISICA</t>
  </si>
  <si>
    <t>ENFERMAGEM</t>
  </si>
  <si>
    <t>ENGENHARIA CIVIL</t>
  </si>
  <si>
    <t>ATHOS  CARVALHO ROSA</t>
  </si>
  <si>
    <t>ENGENHARIA FLORESTAL</t>
  </si>
  <si>
    <t>SEMEIA</t>
  </si>
  <si>
    <t>JOSEF DO NASCIMENTO CAMPOS</t>
  </si>
  <si>
    <t>FARMÁCIA</t>
  </si>
  <si>
    <t>01/03/2024</t>
  </si>
  <si>
    <t>01/03/2025</t>
  </si>
  <si>
    <t>31/12/2025</t>
  </si>
  <si>
    <t xml:space="preserve">KAUÃ DA SILVA  CARVALHO
</t>
  </si>
  <si>
    <t xml:space="preserve">	
PABLO THIRRY OLIVEIRA DE LIMA</t>
  </si>
  <si>
    <t xml:space="preserve">PEDGOGIA </t>
  </si>
  <si>
    <t>PEDAGOGIA</t>
  </si>
  <si>
    <t>SARAH DA SILVA MAGALHÃES</t>
  </si>
  <si>
    <t>02/05/2024</t>
  </si>
  <si>
    <t>02/05/2025</t>
  </si>
  <si>
    <t>DAVI RAUPP AZEVEDO SOUZA</t>
  </si>
  <si>
    <t xml:space="preserve">LUIZ LUCAS DE SOUZA ARAÚJO </t>
  </si>
  <si>
    <t>02/05/2-24</t>
  </si>
  <si>
    <t xml:space="preserve">IAGO ALVES CHAVES </t>
  </si>
  <si>
    <t xml:space="preserve">THIAGO BRITO DE SOUZA </t>
  </si>
  <si>
    <t>T.I</t>
  </si>
  <si>
    <t>PGM</t>
  </si>
  <si>
    <t>PEDRO CARLOS SOUZA CHAVES</t>
  </si>
  <si>
    <t>YASMIM DE CASTRO MEDINA</t>
  </si>
  <si>
    <t>CADÚNICO</t>
  </si>
  <si>
    <t>02/07/2025</t>
  </si>
  <si>
    <t>WEVERTON MOTA LIMA</t>
  </si>
  <si>
    <t>15/07/2025</t>
  </si>
  <si>
    <t>THALISSON SILVA DOS SANTOS</t>
  </si>
  <si>
    <t>15/07/2024</t>
  </si>
  <si>
    <t>DATA PROCESSO</t>
  </si>
  <si>
    <t>MÊS REF.</t>
  </si>
  <si>
    <t>GILMAYRA FRAGA PASSOS</t>
  </si>
  <si>
    <t>CIDADE NOVA</t>
  </si>
  <si>
    <t>15/08/2024</t>
  </si>
  <si>
    <t>15/08/2025</t>
  </si>
  <si>
    <t>GEOVANA DA SILVA FURTADO</t>
  </si>
  <si>
    <t>ISIS RODRIGUES CORREIA DA SILVA</t>
  </si>
  <si>
    <t>CALAFATE</t>
  </si>
  <si>
    <t>02/08/2024</t>
  </si>
  <si>
    <t>02/08/2025</t>
  </si>
  <si>
    <t>ARIKENID DA COSTA FERREIRA</t>
  </si>
  <si>
    <t>EVELLYN DA SILVA LOUBET</t>
  </si>
  <si>
    <t xml:space="preserve">SEME </t>
  </si>
  <si>
    <t>04/09/204</t>
  </si>
  <si>
    <t>JUVECRYSNEY RAMOS BRAZ</t>
  </si>
  <si>
    <t>RECURSOS HUMANOS</t>
  </si>
  <si>
    <t>01/112024</t>
  </si>
  <si>
    <t>01/11/2025</t>
  </si>
  <si>
    <t>14/11/2024</t>
  </si>
  <si>
    <t>TAMIRES ALVES A SILVA</t>
  </si>
  <si>
    <t>LYRIELL SILVA E SILVA</t>
  </si>
  <si>
    <t>08/11/2025</t>
  </si>
  <si>
    <t>SMCC</t>
  </si>
  <si>
    <t>2025</t>
  </si>
  <si>
    <t>09/04/2025</t>
  </si>
  <si>
    <t>10/04/2024</t>
  </si>
  <si>
    <t>DT-CONTRO</t>
  </si>
  <si>
    <t xml:space="preserve">ALINE DE ANDRADE SANTOS </t>
  </si>
  <si>
    <t>CRAS RUI LINO</t>
  </si>
  <si>
    <t>CRAS NOVO HORIZONTE</t>
  </si>
  <si>
    <t xml:space="preserve">HELENA DE OLIVEIRA PONTES </t>
  </si>
  <si>
    <t>06/03/2025</t>
  </si>
  <si>
    <t xml:space="preserve">MICHELE KETELY RIBEIRO DA SILVA </t>
  </si>
  <si>
    <t>CRAS CALAFATE</t>
  </si>
  <si>
    <t>VINÍCIUS SOUZA FERREIRA</t>
  </si>
  <si>
    <t>07/04/2025</t>
  </si>
  <si>
    <t>PAULLO GUSTAVO COUTINHO NOGUEIRA</t>
  </si>
  <si>
    <t>MARIA ALICE BOTELHO GAMA DE OLIVEIRA</t>
  </si>
  <si>
    <t>EUZÉBIO DO NASCIMENTO OLIVEIRA NETO</t>
  </si>
  <si>
    <t>SISTEMA DE INFORMAÇÃO</t>
  </si>
  <si>
    <t>11/04/2025</t>
  </si>
  <si>
    <t>11/04/2026</t>
  </si>
  <si>
    <t>05/05/2025</t>
  </si>
  <si>
    <t>SARINE SILVA</t>
  </si>
  <si>
    <t>PSICOPEDAGOGIA</t>
  </si>
  <si>
    <t>ROGERIO IGOR MAIA</t>
  </si>
  <si>
    <t xml:space="preserve"> CRAS NOVO HORIZONTE </t>
  </si>
  <si>
    <t>NATÁLIA AMARILES ELICE LIMA DE FRANÇA</t>
  </si>
  <si>
    <t>JOÃO VITOR FRANÇA MIRANDA</t>
  </si>
  <si>
    <t>ALBANIZE SILVA DE ASSIS</t>
  </si>
  <si>
    <t xml:space="preserve">IOLANY MELO DE OLIVEIRA </t>
  </si>
  <si>
    <t>12/05/2025</t>
  </si>
  <si>
    <t>06/05/2026</t>
  </si>
  <si>
    <t>07/04/2026</t>
  </si>
  <si>
    <t>12/05/2026</t>
  </si>
  <si>
    <t>01/04/2025</t>
  </si>
  <si>
    <t>02/06/2025</t>
  </si>
  <si>
    <t>SAMUEL GILEARDE NASCIMENTO DE QUEIROZ</t>
  </si>
  <si>
    <t>SEME/SASDH</t>
  </si>
  <si>
    <t>ROBERTO CARLOS GARRET SANTOS</t>
  </si>
  <si>
    <t>EDUCAÇÃO FISÍCA</t>
  </si>
  <si>
    <t>ARTHUR YAGO SALINAS DE MORAES</t>
  </si>
  <si>
    <t>ANA  LAURA MATOS MELO</t>
  </si>
  <si>
    <t>31/06/2025</t>
  </si>
  <si>
    <t>ELIS VITÓRIA GOMES DE LIMA</t>
  </si>
  <si>
    <t>FGB</t>
  </si>
  <si>
    <t>05/06/2025</t>
  </si>
  <si>
    <t>NATHALLY GABRIELE DIAS DE OLIVEIRA</t>
  </si>
  <si>
    <t>LETRAS PORTUGUES</t>
  </si>
  <si>
    <t>01/07/2025</t>
  </si>
  <si>
    <t>01/07/2026</t>
  </si>
  <si>
    <t>ALIFF DIAS VASCONCELOS</t>
  </si>
  <si>
    <t>ANNY GABRIELLY TELES DE SOUZA</t>
  </si>
  <si>
    <t>WILLIANE DE SOUZA RAMOS</t>
  </si>
  <si>
    <t xml:space="preserve">CRAS NOVO HORIZONTE </t>
  </si>
  <si>
    <t>HUENDKRISTYAN FERREIRA MARQUES</t>
  </si>
  <si>
    <t>FISIOTERAPIA</t>
  </si>
  <si>
    <t xml:space="preserve">RHAWAN BRAGA VITAL </t>
  </si>
  <si>
    <t>BACH. JORNALISMO</t>
  </si>
  <si>
    <t>EDUARDA  MENDES DE ALMEIDA</t>
  </si>
  <si>
    <t>SAÚDE COLETIVA</t>
  </si>
  <si>
    <t>JOSÉ WELLIGTON SANTOS FERREIRA</t>
  </si>
  <si>
    <t>RUTH FREITAS COELHO</t>
  </si>
  <si>
    <t>07/07/2025</t>
  </si>
  <si>
    <t>07/07/2026</t>
  </si>
  <si>
    <t>GUILHERME DA SILVA SARAH</t>
  </si>
  <si>
    <t>ENGENHARIA ELÉTRICA</t>
  </si>
  <si>
    <t>EMILY DE SOUZA PESSOA</t>
  </si>
  <si>
    <t>ANA CAMYLLE LIMA FERNANDES</t>
  </si>
  <si>
    <t>ARQUITETURA E URBANISMO</t>
  </si>
  <si>
    <t>JAMILLE PAIVA DOS SANTOS</t>
  </si>
  <si>
    <t>PAULO GABRIEL ALENCAR DE SOUZA TRAVIZAN</t>
  </si>
  <si>
    <t>0707/2026</t>
  </si>
  <si>
    <t>ELIEL IBIAPINO PINTO</t>
  </si>
  <si>
    <t>GUSTAVO DE ARAÚJO MOREIRA</t>
  </si>
  <si>
    <t>OTACÍLIO MIGUEL PEREIRA NETO</t>
  </si>
  <si>
    <t>ANA CLÉSIA ALMEIDA BORGES</t>
  </si>
  <si>
    <t>SEINFRA</t>
  </si>
  <si>
    <t>JAMILLY PRISCILA DUARTE DA SILVA</t>
  </si>
  <si>
    <t xml:space="preserve">ENAYLE  CRYSTINA MAIA DE MESQUITA </t>
  </si>
  <si>
    <t>FABRICÍO EDUARDO SILVA DE AZEVEDO</t>
  </si>
  <si>
    <t>05/08/2025</t>
  </si>
  <si>
    <t xml:space="preserve">JUDY ISABELE DOS SANTOS </t>
  </si>
  <si>
    <t>ADMINISTRAÇÂO</t>
  </si>
  <si>
    <t>RAFAEL ANDRADE DE FREITAS</t>
  </si>
  <si>
    <t>ENGENHARIA DA COMPUTAÇÃO</t>
  </si>
  <si>
    <t>ANA LÍVIA OLIVEIRA ANDRADE</t>
  </si>
  <si>
    <t>02/092026</t>
  </si>
  <si>
    <t>FELIPE HENRY MESQUISTA OLI VEIRA</t>
  </si>
  <si>
    <t>GESTÃO FINANCEIRO</t>
  </si>
  <si>
    <t xml:space="preserve">LUCCA VÍCTOR PEREIRA DE MATOS </t>
  </si>
  <si>
    <t>RYAN LOPES BARBOSA</t>
  </si>
  <si>
    <t>CARLOS EDUARDO FIGUEIREDO LIRA LOPES</t>
  </si>
  <si>
    <t>NUTRIÇÃO</t>
  </si>
  <si>
    <t>LEONARDO DO NASCIMENTO MAIA</t>
  </si>
  <si>
    <t xml:space="preserve"> CENTRO DO IDOSO</t>
  </si>
  <si>
    <t>ANA CLARA STHANKE</t>
  </si>
  <si>
    <t>DÉBORA GABRIELE DA COSTA DE OLIVEIRA</t>
  </si>
  <si>
    <t>01/09/2025</t>
  </si>
  <si>
    <t>01/09/2026</t>
  </si>
  <si>
    <t>SIONE CRISTINA CORRÊA DA COSTA</t>
  </si>
  <si>
    <t xml:space="preserve">SERVIÇO SOCIAL </t>
  </si>
  <si>
    <t>FERNANDA MAIA DA CONCEIÇÃO</t>
  </si>
  <si>
    <t xml:space="preserve">DANIELA LIMA DA ROCHA </t>
  </si>
  <si>
    <t>CRAS CIDADE NOVA</t>
  </si>
  <si>
    <t>02/09/2025</t>
  </si>
  <si>
    <t>02/09/2026</t>
  </si>
  <si>
    <t>MILLENA CASTRO DA SILVA</t>
  </si>
  <si>
    <t>KETHEELY DA SILVA AZEVEDO</t>
  </si>
  <si>
    <t>CRAS SANTA HELENA</t>
  </si>
  <si>
    <t>MARIA CLARA SOUZA ALBURQUEQUE</t>
  </si>
  <si>
    <t>GLEICIELY SILV DA COSTA</t>
  </si>
  <si>
    <t>07/10/2025</t>
  </si>
  <si>
    <t>JORGE CLEI FERREIRA DA SILVA FILHO</t>
  </si>
  <si>
    <t>PEDRO HENRIQUE LIMA MANASAFI</t>
  </si>
  <si>
    <t xml:space="preserve">KALINNY ARAÚJO DE SOUZA
</t>
  </si>
  <si>
    <t>13/10/2026</t>
  </si>
  <si>
    <t>TAYLANE NOGUEIRA SALDALHA</t>
  </si>
  <si>
    <t>13/10/2025</t>
  </si>
  <si>
    <t>3 E 4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</si>
  <si>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</t>
    </r>
    <r>
      <rPr>
        <b/>
        <sz val="12"/>
        <rFont val="Arial"/>
        <family val="2"/>
      </rPr>
      <t xml:space="preserve"> 5</t>
    </r>
    <r>
      <rPr>
        <sz val="12"/>
        <rFont val="Arial"/>
        <family val="2"/>
      </rPr>
      <t>- Sem remuneração}</t>
    </r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</si>
  <si>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5-</t>
    </r>
    <r>
      <rPr>
        <sz val="12"/>
        <rFont val="Arial"/>
        <family val="2"/>
      </rPr>
      <t>Sem remuneração}</t>
    </r>
  </si>
  <si>
    <t>TÉDIA SOUZA DA SILVA</t>
  </si>
  <si>
    <t>NOVEMBRO</t>
  </si>
  <si>
    <t>ESTEFANY REBOUÇA DA CRUZ</t>
  </si>
  <si>
    <t>CENTTRO POP</t>
  </si>
  <si>
    <t>TIAGO ALESSANDRO DA SILVA ROCHA</t>
  </si>
  <si>
    <t xml:space="preserve">SÃO FRANCISCO </t>
  </si>
  <si>
    <t xml:space="preserve">KEMYLI  VITORIA MENDONÇA REIS DA SILVA
</t>
  </si>
  <si>
    <t>03/112025</t>
  </si>
  <si>
    <t>03/11/2025</t>
  </si>
  <si>
    <t>FRANCISCA FERREIRA DA SILVA</t>
  </si>
  <si>
    <t xml:space="preserve">HELYTA ARAÚJO DE AZEVEDO </t>
  </si>
  <si>
    <t>RAYNE DOS SANTOS DA SILVA SENHORINHO</t>
  </si>
  <si>
    <t>06/11/2025</t>
  </si>
  <si>
    <t xml:space="preserve">EDNALDO TOMÁS  DA SILVA JUNIOR </t>
  </si>
  <si>
    <t>3 e 4</t>
  </si>
  <si>
    <t>30/11/2025</t>
  </si>
  <si>
    <t>4 e 5</t>
  </si>
  <si>
    <t>13/11/2025</t>
  </si>
  <si>
    <t>13/11//2025</t>
  </si>
  <si>
    <t>30</t>
  </si>
  <si>
    <t>CONTRATO Nº 045/2020  - PREFEITURA DE RIO BRANCO - FILIAL 0012 / RECURSO PROGRAMA ESTÁGIO REMUNERADO</t>
  </si>
  <si>
    <t>CONTRATO Nº 045/2020 - PREFEITURA DE RIO BRANCO - FILIAL 0014 / RECURSO 117-CRAS</t>
  </si>
  <si>
    <t xml:space="preserve">CONTRATO Nº 045/2020 - PREFEITURA DE RIO BRANCO - FILIAL 0015 - RECURSO - PROGRAMA BOLSA FAMILIA E DO CADASTRO ÚNICO (IGD-PBF) </t>
  </si>
  <si>
    <t>CONTRATO Nº 045/2020  -  PREFEITURA DE RIO BRANCO - FILIAL 0016 - RECURSO - PROGRAMA CRIANÇA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</si>
</sst>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;&quot;(R$ &quot;#,##0.00\)"/>
    <numFmt numFmtId="168" formatCode="_(* #,##0_);_(* \(#,##0\);_(* &quot;-&quot;_);_(@_)"/>
    <numFmt numFmtId="169" formatCode="[$R$-416]\ #,##0.00;[Red]\-[$R$-416]\ #,##0.00"/>
    <numFmt numFmtId="170" formatCode="_-[$R$-416]\ * #,##0.00_-;\-[$R$-416]\ * #,##0.00_-;_-[$R$-416]\ * &quot;-&quot;??_-;_-@_-"/>
    <numFmt numFmtId="171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</cellStyleXfs>
  <cellXfs count="367">
    <xf numFmtId="0" fontId="0" fillId="0" borderId="0" xfId="0"/>
    <xf numFmtId="171" fontId="4" fillId="5" borderId="1" xfId="1" applyNumberFormat="1" applyFont="1" applyFill="1" applyBorder="1" applyAlignment="1">
      <alignment horizontal="center" vertical="center" wrapText="1"/>
    </xf>
    <xf numFmtId="171" fontId="4" fillId="5" borderId="1" xfId="0" applyNumberFormat="1" applyFont="1" applyFill="1" applyBorder="1" applyAlignment="1">
      <alignment horizontal="center" vertical="center" wrapText="1"/>
    </xf>
    <xf numFmtId="171" fontId="4" fillId="5" borderId="7" xfId="1" applyNumberFormat="1" applyFont="1" applyFill="1" applyBorder="1" applyAlignment="1">
      <alignment horizontal="center" vertical="center" wrapText="1"/>
    </xf>
    <xf numFmtId="171" fontId="4" fillId="2" borderId="1" xfId="4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 applyProtection="1">
      <alignment horizontal="center" vertical="center"/>
      <protection hidden="1"/>
    </xf>
    <xf numFmtId="171" fontId="4" fillId="2" borderId="1" xfId="2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>
      <alignment horizontal="center" vertical="center"/>
    </xf>
    <xf numFmtId="171" fontId="4" fillId="2" borderId="1" xfId="2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 applyProtection="1">
      <alignment horizontal="center" vertical="center"/>
      <protection hidden="1"/>
    </xf>
    <xf numFmtId="169" fontId="5" fillId="6" borderId="19" xfId="5" applyNumberFormat="1" applyFont="1" applyFill="1" applyBorder="1" applyAlignment="1" applyProtection="1">
      <alignment horizontal="center" vertical="center"/>
      <protection hidden="1"/>
    </xf>
    <xf numFmtId="0" fontId="5" fillId="0" borderId="20" xfId="0" applyFont="1" applyBorder="1" applyAlignment="1">
      <alignment horizontal="center" vertical="center"/>
    </xf>
    <xf numFmtId="168" fontId="4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4" xfId="5" applyNumberFormat="1" applyFont="1" applyBorder="1" applyAlignment="1" applyProtection="1">
      <alignment vertical="center"/>
      <protection hidden="1"/>
    </xf>
    <xf numFmtId="0" fontId="4" fillId="2" borderId="1" xfId="0" applyFont="1" applyFill="1" applyBorder="1" applyAlignment="1">
      <alignment vertical="center"/>
    </xf>
    <xf numFmtId="0" fontId="5" fillId="2" borderId="1" xfId="4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69" fontId="5" fillId="6" borderId="4" xfId="5" applyNumberFormat="1" applyFont="1" applyFill="1" applyBorder="1" applyAlignment="1" applyProtection="1">
      <alignment vertical="center"/>
      <protection hidden="1"/>
    </xf>
    <xf numFmtId="169" fontId="5" fillId="6" borderId="1" xfId="5" applyNumberFormat="1" applyFont="1" applyFill="1" applyBorder="1" applyAlignment="1" applyProtection="1">
      <alignment vertical="center"/>
      <protection hidden="1"/>
    </xf>
    <xf numFmtId="44" fontId="4" fillId="6" borderId="1" xfId="0" applyNumberFormat="1" applyFont="1" applyFill="1" applyBorder="1" applyAlignment="1" applyProtection="1">
      <alignment vertical="center"/>
      <protection hidden="1"/>
    </xf>
    <xf numFmtId="171" fontId="5" fillId="6" borderId="2" xfId="5" applyNumberFormat="1" applyFont="1" applyFill="1" applyBorder="1" applyAlignment="1" applyProtection="1">
      <alignment vertical="center"/>
      <protection hidden="1"/>
    </xf>
    <xf numFmtId="0" fontId="4" fillId="5" borderId="1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8" fontId="5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4" xfId="0" applyNumberFormat="1" applyFont="1" applyBorder="1" applyAlignment="1" applyProtection="1">
      <alignment vertical="center"/>
      <protection hidden="1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171" fontId="5" fillId="7" borderId="19" xfId="4" applyNumberFormat="1" applyFont="1" applyFill="1" applyBorder="1" applyAlignment="1" applyProtection="1">
      <alignment horizontal="center" vertical="center"/>
      <protection hidden="1"/>
    </xf>
    <xf numFmtId="164" fontId="5" fillId="6" borderId="1" xfId="4" applyNumberFormat="1" applyFont="1" applyFill="1" applyBorder="1" applyAlignment="1" applyProtection="1">
      <alignment horizontal="center" vertical="center"/>
      <protection hidden="1"/>
    </xf>
    <xf numFmtId="44" fontId="4" fillId="6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8" fontId="4" fillId="5" borderId="1" xfId="3" applyNumberFormat="1" applyFont="1" applyFill="1" applyBorder="1" applyAlignment="1">
      <alignment horizontal="center" vertical="center" wrapText="1"/>
    </xf>
    <xf numFmtId="171" fontId="5" fillId="7" borderId="1" xfId="4" applyNumberFormat="1" applyFont="1" applyFill="1" applyBorder="1" applyAlignment="1" applyProtection="1">
      <alignment horizontal="center" vertical="center"/>
      <protection hidden="1"/>
    </xf>
    <xf numFmtId="171" fontId="5" fillId="7" borderId="1" xfId="2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>
      <alignment horizontal="center" vertical="center" textRotation="90" wrapText="1"/>
    </xf>
    <xf numFmtId="49" fontId="5" fillId="2" borderId="1" xfId="2" applyNumberFormat="1" applyFont="1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68" fontId="4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4" xfId="5" applyNumberFormat="1" applyFont="1" applyFill="1" applyBorder="1" applyAlignment="1" applyProtection="1">
      <alignment vertical="center"/>
      <protection hidden="1"/>
    </xf>
    <xf numFmtId="168" fontId="5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4" xfId="0" applyNumberFormat="1" applyFont="1" applyFill="1" applyBorder="1" applyAlignment="1" applyProtection="1">
      <alignment vertical="center"/>
      <protection hidden="1"/>
    </xf>
    <xf numFmtId="0" fontId="5" fillId="5" borderId="1" xfId="0" quotePrefix="1" applyFont="1" applyFill="1" applyBorder="1" applyAlignment="1">
      <alignment horizontal="center" vertical="center" wrapText="1"/>
    </xf>
    <xf numFmtId="44" fontId="5" fillId="8" borderId="1" xfId="0" applyNumberFormat="1" applyFont="1" applyFill="1" applyBorder="1" applyAlignment="1" applyProtection="1">
      <alignment vertical="center"/>
      <protection hidden="1"/>
    </xf>
    <xf numFmtId="171" fontId="5" fillId="9" borderId="1" xfId="0" applyNumberFormat="1" applyFont="1" applyFill="1" applyBorder="1" applyAlignment="1" applyProtection="1">
      <alignment vertical="center"/>
      <protection hidden="1"/>
    </xf>
    <xf numFmtId="166" fontId="5" fillId="9" borderId="1" xfId="4" applyNumberFormat="1" applyFont="1" applyFill="1" applyBorder="1" applyAlignment="1" applyProtection="1">
      <alignment horizontal="center" vertical="center"/>
      <protection hidden="1"/>
    </xf>
    <xf numFmtId="171" fontId="5" fillId="9" borderId="1" xfId="0" applyNumberFormat="1" applyFont="1" applyFill="1" applyBorder="1" applyAlignment="1" applyProtection="1">
      <alignment horizontal="center" vertical="center"/>
      <protection hidden="1"/>
    </xf>
    <xf numFmtId="168" fontId="5" fillId="9" borderId="1" xfId="2" applyNumberFormat="1" applyFont="1" applyFill="1" applyBorder="1" applyAlignment="1" applyProtection="1">
      <alignment horizontal="center" vertical="center"/>
      <protection hidden="1"/>
    </xf>
    <xf numFmtId="0" fontId="5" fillId="9" borderId="3" xfId="0" applyFont="1" applyFill="1" applyBorder="1" applyAlignment="1">
      <alignment horizontal="center" vertical="center"/>
    </xf>
    <xf numFmtId="169" fontId="5" fillId="9" borderId="1" xfId="5" applyNumberFormat="1" applyFont="1" applyFill="1" applyBorder="1" applyAlignment="1" applyProtection="1">
      <alignment horizontal="center" vertical="center"/>
      <protection hidden="1"/>
    </xf>
    <xf numFmtId="169" fontId="5" fillId="9" borderId="1" xfId="5" applyNumberFormat="1" applyFont="1" applyFill="1" applyBorder="1" applyAlignment="1" applyProtection="1">
      <alignment vertical="center"/>
      <protection hidden="1"/>
    </xf>
    <xf numFmtId="44" fontId="5" fillId="9" borderId="1" xfId="0" applyNumberFormat="1" applyFont="1" applyFill="1" applyBorder="1" applyAlignment="1" applyProtection="1">
      <alignment vertical="center"/>
      <protection hidden="1"/>
    </xf>
    <xf numFmtId="171" fontId="4" fillId="5" borderId="19" xfId="1" applyNumberFormat="1" applyFont="1" applyFill="1" applyBorder="1" applyAlignment="1">
      <alignment horizontal="center" vertical="center" wrapText="1"/>
    </xf>
    <xf numFmtId="171" fontId="5" fillId="10" borderId="28" xfId="2" applyNumberFormat="1" applyFont="1" applyFill="1" applyBorder="1" applyAlignment="1">
      <alignment horizontal="right" vertical="center" wrapText="1"/>
    </xf>
    <xf numFmtId="171" fontId="4" fillId="2" borderId="19" xfId="4" applyNumberFormat="1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>
      <alignment vertical="center" wrapText="1"/>
    </xf>
    <xf numFmtId="171" fontId="4" fillId="5" borderId="19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2" borderId="1" xfId="2" applyNumberFormat="1" applyFont="1" applyFill="1" applyBorder="1" applyAlignment="1" applyProtection="1">
      <alignment horizontal="center" vertical="center"/>
      <protection hidden="1"/>
    </xf>
    <xf numFmtId="0" fontId="4" fillId="2" borderId="1" xfId="6" applyFont="1" applyFill="1" applyBorder="1" applyAlignment="1">
      <alignment horizontal="left" vertical="center" wrapText="1"/>
    </xf>
    <xf numFmtId="0" fontId="4" fillId="2" borderId="1" xfId="6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7" borderId="2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10" borderId="26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0" fontId="5" fillId="10" borderId="13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4" fontId="4" fillId="2" borderId="0" xfId="0" applyNumberFormat="1" applyFont="1" applyFill="1" applyBorder="1" applyAlignment="1" applyProtection="1">
      <alignment vertical="center"/>
      <protection hidden="1"/>
    </xf>
    <xf numFmtId="166" fontId="4" fillId="2" borderId="0" xfId="4" applyNumberFormat="1" applyFont="1" applyFill="1" applyBorder="1" applyAlignment="1" applyProtection="1">
      <alignment horizontal="center" vertical="center"/>
      <protection hidden="1"/>
    </xf>
    <xf numFmtId="44" fontId="4" fillId="2" borderId="0" xfId="0" applyNumberFormat="1" applyFont="1" applyFill="1" applyBorder="1" applyAlignment="1" applyProtection="1">
      <alignment horizontal="center" vertical="center"/>
      <protection hidden="1"/>
    </xf>
    <xf numFmtId="44" fontId="5" fillId="2" borderId="0" xfId="0" applyNumberFormat="1" applyFont="1" applyFill="1" applyBorder="1" applyAlignment="1" applyProtection="1">
      <alignment vertical="center"/>
      <protection hidden="1"/>
    </xf>
    <xf numFmtId="169" fontId="5" fillId="9" borderId="19" xfId="5" applyNumberFormat="1" applyFont="1" applyFill="1" applyBorder="1" applyAlignment="1" applyProtection="1">
      <alignment vertical="center"/>
      <protection hidden="1"/>
    </xf>
    <xf numFmtId="0" fontId="4" fillId="2" borderId="25" xfId="0" applyFont="1" applyFill="1" applyBorder="1" applyAlignment="1">
      <alignment vertical="center"/>
    </xf>
    <xf numFmtId="49" fontId="5" fillId="9" borderId="1" xfId="2" applyNumberFormat="1" applyFont="1" applyFill="1" applyBorder="1" applyAlignment="1" applyProtection="1">
      <alignment horizontal="center" vertical="center"/>
      <protection hidden="1"/>
    </xf>
    <xf numFmtId="171" fontId="5" fillId="9" borderId="19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44" fontId="5" fillId="3" borderId="31" xfId="2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9" borderId="25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164" fontId="5" fillId="0" borderId="0" xfId="1" applyFont="1" applyAlignment="1">
      <alignment vertical="center"/>
    </xf>
    <xf numFmtId="44" fontId="5" fillId="2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1" fontId="5" fillId="9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1" fontId="5" fillId="2" borderId="19" xfId="0" applyNumberFormat="1" applyFont="1" applyFill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quotePrefix="1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171" fontId="4" fillId="5" borderId="5" xfId="1" applyNumberFormat="1" applyFont="1" applyFill="1" applyBorder="1" applyAlignment="1">
      <alignment horizontal="center" vertical="center" wrapText="1"/>
    </xf>
    <xf numFmtId="171" fontId="4" fillId="2" borderId="5" xfId="1" applyNumberFormat="1" applyFont="1" applyFill="1" applyBorder="1" applyAlignment="1" applyProtection="1">
      <alignment horizontal="center" vertical="center"/>
      <protection hidden="1"/>
    </xf>
    <xf numFmtId="171" fontId="4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5" borderId="17" xfId="1" applyNumberFormat="1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left" vertical="center" wrapText="1"/>
    </xf>
    <xf numFmtId="0" fontId="5" fillId="11" borderId="14" xfId="0" applyFont="1" applyFill="1" applyBorder="1" applyAlignment="1">
      <alignment horizontal="left" vertical="center" wrapText="1"/>
    </xf>
    <xf numFmtId="0" fontId="5" fillId="11" borderId="35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37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11" borderId="36" xfId="0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0" fontId="5" fillId="11" borderId="37" xfId="0" applyFont="1" applyFill="1" applyBorder="1" applyAlignment="1">
      <alignment horizontal="center" vertical="center" wrapText="1"/>
    </xf>
    <xf numFmtId="0" fontId="5" fillId="11" borderId="37" xfId="0" applyFont="1" applyFill="1" applyBorder="1" applyAlignment="1">
      <alignment horizontal="center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6" fillId="11" borderId="25" xfId="0" applyFont="1" applyFill="1" applyBorder="1" applyAlignment="1">
      <alignment horizontal="left" vertical="center" wrapText="1"/>
    </xf>
    <xf numFmtId="0" fontId="6" fillId="11" borderId="3" xfId="0" applyFont="1" applyFill="1" applyBorder="1" applyAlignment="1">
      <alignment horizontal="left" vertical="center" wrapText="1"/>
    </xf>
    <xf numFmtId="0" fontId="6" fillId="11" borderId="4" xfId="0" applyFont="1" applyFill="1" applyBorder="1" applyAlignment="1">
      <alignment horizontal="left" vertical="center" wrapText="1"/>
    </xf>
    <xf numFmtId="1" fontId="4" fillId="2" borderId="22" xfId="0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textRotation="90" wrapText="1"/>
    </xf>
    <xf numFmtId="0" fontId="5" fillId="3" borderId="31" xfId="0" applyFont="1" applyFill="1" applyBorder="1" applyAlignment="1">
      <alignment horizontal="center" vertical="center" wrapText="1"/>
    </xf>
    <xf numFmtId="1" fontId="4" fillId="0" borderId="2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171" fontId="4" fillId="0" borderId="5" xfId="4" applyNumberFormat="1" applyFont="1" applyFill="1" applyBorder="1" applyAlignment="1" applyProtection="1">
      <alignment horizontal="center" vertical="center"/>
      <protection hidden="1"/>
    </xf>
    <xf numFmtId="171" fontId="4" fillId="0" borderId="5" xfId="1" applyNumberFormat="1" applyFont="1" applyFill="1" applyBorder="1" applyAlignment="1">
      <alignment horizontal="center" vertical="center" wrapText="1"/>
    </xf>
    <xf numFmtId="171" fontId="4" fillId="0" borderId="5" xfId="1" applyNumberFormat="1" applyFont="1" applyFill="1" applyBorder="1" applyAlignment="1" applyProtection="1">
      <alignment horizontal="center" vertical="center"/>
      <protection hidden="1"/>
    </xf>
    <xf numFmtId="171" fontId="4" fillId="0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7" xfId="1" applyNumberFormat="1" applyFont="1" applyFill="1" applyBorder="1" applyAlignment="1">
      <alignment horizontal="center" vertical="center" wrapText="1"/>
    </xf>
    <xf numFmtId="171" fontId="5" fillId="3" borderId="7" xfId="0" applyNumberFormat="1" applyFont="1" applyFill="1" applyBorder="1" applyAlignment="1">
      <alignment vertical="center"/>
    </xf>
    <xf numFmtId="49" fontId="5" fillId="3" borderId="7" xfId="2" applyNumberFormat="1" applyFont="1" applyFill="1" applyBorder="1" applyAlignment="1" applyProtection="1">
      <alignment horizontal="center" vertical="center"/>
      <protection hidden="1"/>
    </xf>
    <xf numFmtId="171" fontId="5" fillId="3" borderId="43" xfId="0" applyNumberFormat="1" applyFont="1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44" fontId="4" fillId="2" borderId="38" xfId="2" applyNumberFormat="1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4" fontId="5" fillId="0" borderId="0" xfId="0" applyNumberFormat="1" applyFont="1" applyBorder="1" applyAlignment="1" applyProtection="1">
      <alignment vertical="center"/>
      <protection hidden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1" fontId="5" fillId="0" borderId="19" xfId="2" applyNumberFormat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44" fontId="5" fillId="6" borderId="1" xfId="1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171" fontId="5" fillId="2" borderId="19" xfId="2" applyNumberFormat="1" applyFont="1" applyFill="1" applyBorder="1" applyAlignment="1">
      <alignment horizontal="right" vertical="center"/>
    </xf>
    <xf numFmtId="0" fontId="6" fillId="11" borderId="18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left" vertical="center" wrapText="1"/>
    </xf>
    <xf numFmtId="171" fontId="4" fillId="2" borderId="5" xfId="1" applyNumberFormat="1" applyFont="1" applyFill="1" applyBorder="1" applyAlignment="1">
      <alignment horizontal="center" vertical="center"/>
    </xf>
    <xf numFmtId="171" fontId="4" fillId="2" borderId="5" xfId="4" applyNumberFormat="1" applyFont="1" applyFill="1" applyBorder="1" applyAlignment="1" applyProtection="1">
      <alignment horizontal="center" vertical="center"/>
      <protection hidden="1"/>
    </xf>
    <xf numFmtId="171" fontId="4" fillId="5" borderId="45" xfId="1" applyNumberFormat="1" applyFont="1" applyFill="1" applyBorder="1" applyAlignment="1">
      <alignment horizontal="center" vertical="center" wrapText="1"/>
    </xf>
    <xf numFmtId="171" fontId="4" fillId="2" borderId="17" xfId="4" applyNumberFormat="1" applyFont="1" applyFill="1" applyBorder="1" applyAlignment="1" applyProtection="1">
      <alignment horizontal="center" vertical="center"/>
      <protection hidden="1"/>
    </xf>
    <xf numFmtId="0" fontId="5" fillId="11" borderId="32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0" fontId="5" fillId="11" borderId="46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center" vertical="center" textRotation="90" wrapText="1"/>
    </xf>
    <xf numFmtId="0" fontId="5" fillId="11" borderId="14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166" fontId="4" fillId="0" borderId="5" xfId="4" applyNumberFormat="1" applyFont="1" applyBorder="1" applyAlignment="1" applyProtection="1">
      <alignment horizontal="right" vertical="center"/>
      <protection hidden="1"/>
    </xf>
    <xf numFmtId="166" fontId="4" fillId="0" borderId="5" xfId="2" applyNumberFormat="1" applyFont="1" applyFill="1" applyBorder="1" applyAlignment="1" applyProtection="1">
      <alignment horizontal="right" vertical="center"/>
      <protection hidden="1"/>
    </xf>
    <xf numFmtId="167" fontId="5" fillId="0" borderId="5" xfId="4" applyNumberFormat="1" applyFont="1" applyBorder="1" applyAlignment="1" applyProtection="1">
      <alignment horizontal="right" vertical="center"/>
      <protection hidden="1"/>
    </xf>
    <xf numFmtId="168" fontId="5" fillId="0" borderId="5" xfId="2" applyNumberFormat="1" applyFont="1" applyFill="1" applyBorder="1" applyAlignment="1" applyProtection="1">
      <alignment horizontal="center" vertical="center"/>
      <protection hidden="1"/>
    </xf>
    <xf numFmtId="166" fontId="4" fillId="0" borderId="5" xfId="4" applyNumberFormat="1" applyFont="1" applyBorder="1" applyAlignment="1" applyProtection="1">
      <alignment horizontal="center" vertical="center"/>
      <protection hidden="1"/>
    </xf>
    <xf numFmtId="169" fontId="5" fillId="0" borderId="17" xfId="5" applyNumberFormat="1" applyFont="1" applyBorder="1" applyAlignment="1" applyProtection="1">
      <alignment vertical="center"/>
      <protection hidden="1"/>
    </xf>
    <xf numFmtId="0" fontId="5" fillId="3" borderId="30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vertical="center" wrapText="1"/>
    </xf>
    <xf numFmtId="8" fontId="5" fillId="7" borderId="7" xfId="1" applyNumberFormat="1" applyFont="1" applyFill="1" applyBorder="1" applyAlignment="1">
      <alignment vertical="center"/>
    </xf>
    <xf numFmtId="8" fontId="5" fillId="7" borderId="7" xfId="1" applyNumberFormat="1" applyFont="1" applyFill="1" applyBorder="1" applyAlignment="1">
      <alignment horizontal="center" vertical="center"/>
    </xf>
    <xf numFmtId="44" fontId="5" fillId="7" borderId="7" xfId="1" applyNumberFormat="1" applyFont="1" applyFill="1" applyBorder="1" applyAlignment="1">
      <alignment vertical="center"/>
    </xf>
    <xf numFmtId="8" fontId="5" fillId="7" borderId="7" xfId="0" applyNumberFormat="1" applyFont="1" applyFill="1" applyBorder="1" applyAlignment="1">
      <alignment vertical="center"/>
    </xf>
    <xf numFmtId="171" fontId="5" fillId="7" borderId="8" xfId="1" applyNumberFormat="1" applyFont="1" applyFill="1" applyBorder="1" applyAlignment="1">
      <alignment vertical="center"/>
    </xf>
    <xf numFmtId="171" fontId="5" fillId="7" borderId="43" xfId="1" applyNumberFormat="1" applyFont="1" applyFill="1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71" fontId="5" fillId="0" borderId="38" xfId="2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0" fontId="5" fillId="2" borderId="5" xfId="4" applyFont="1" applyFill="1" applyBorder="1" applyAlignment="1">
      <alignment horizontal="center" vertical="center"/>
    </xf>
    <xf numFmtId="169" fontId="5" fillId="6" borderId="19" xfId="5" applyNumberFormat="1" applyFont="1" applyFill="1" applyBorder="1" applyAlignment="1" applyProtection="1">
      <alignment vertical="center"/>
      <protection hidden="1"/>
    </xf>
    <xf numFmtId="0" fontId="4" fillId="0" borderId="23" xfId="0" applyFont="1" applyBorder="1" applyAlignment="1">
      <alignment vertical="center"/>
    </xf>
    <xf numFmtId="0" fontId="5" fillId="10" borderId="30" xfId="0" applyFont="1" applyFill="1" applyBorder="1" applyAlignment="1">
      <alignment horizontal="left" vertical="center"/>
    </xf>
    <xf numFmtId="8" fontId="5" fillId="10" borderId="31" xfId="2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41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170" fontId="4" fillId="0" borderId="0" xfId="4" applyNumberFormat="1" applyFont="1" applyFill="1" applyAlignment="1" applyProtection="1">
      <alignment horizontal="right" vertical="center"/>
      <protection hidden="1"/>
    </xf>
    <xf numFmtId="44" fontId="4" fillId="0" borderId="0" xfId="4" applyNumberFormat="1" applyFont="1" applyFill="1" applyAlignment="1" applyProtection="1">
      <alignment horizontal="right" vertical="center"/>
      <protection hidden="1"/>
    </xf>
    <xf numFmtId="164" fontId="4" fillId="0" borderId="0" xfId="1" applyFont="1" applyFill="1" applyBorder="1" applyAlignment="1" applyProtection="1">
      <alignment horizontal="right" vertical="center"/>
      <protection hidden="1"/>
    </xf>
    <xf numFmtId="167" fontId="4" fillId="0" borderId="0" xfId="4" applyNumberFormat="1" applyFont="1" applyFill="1" applyAlignment="1" applyProtection="1">
      <alignment horizontal="right" vertical="center"/>
      <protection hidden="1"/>
    </xf>
    <xf numFmtId="164" fontId="4" fillId="0" borderId="0" xfId="1" applyFont="1" applyFill="1" applyBorder="1" applyAlignment="1" applyProtection="1">
      <alignment horizontal="center" vertical="center"/>
      <protection hidden="1"/>
    </xf>
    <xf numFmtId="167" fontId="5" fillId="0" borderId="0" xfId="4" applyNumberFormat="1" applyFont="1" applyFill="1" applyAlignment="1" applyProtection="1">
      <alignment horizontal="right" vertical="center"/>
      <protection hidden="1"/>
    </xf>
    <xf numFmtId="166" fontId="4" fillId="0" borderId="0" xfId="4" applyNumberFormat="1" applyFont="1" applyFill="1" applyAlignment="1" applyProtection="1">
      <alignment horizontal="center" vertical="center"/>
      <protection hidden="1"/>
    </xf>
    <xf numFmtId="2" fontId="4" fillId="0" borderId="0" xfId="0" applyNumberFormat="1" applyFont="1" applyAlignment="1">
      <alignment vertical="center"/>
    </xf>
    <xf numFmtId="8" fontId="5" fillId="9" borderId="1" xfId="0" applyNumberFormat="1" applyFont="1" applyFill="1" applyBorder="1" applyAlignment="1">
      <alignment vertical="center"/>
    </xf>
    <xf numFmtId="8" fontId="5" fillId="8" borderId="1" xfId="0" applyNumberFormat="1" applyFont="1" applyFill="1" applyBorder="1" applyAlignment="1">
      <alignment vertical="center"/>
    </xf>
    <xf numFmtId="8" fontId="5" fillId="8" borderId="19" xfId="0" applyNumberFormat="1" applyFont="1" applyFill="1" applyBorder="1" applyAlignment="1">
      <alignment vertical="center"/>
    </xf>
    <xf numFmtId="170" fontId="4" fillId="0" borderId="0" xfId="0" applyNumberFormat="1" applyFont="1" applyFill="1" applyAlignment="1">
      <alignment vertical="center"/>
    </xf>
    <xf numFmtId="44" fontId="4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14" fontId="4" fillId="2" borderId="5" xfId="2" applyNumberFormat="1" applyFont="1" applyFill="1" applyBorder="1" applyAlignment="1">
      <alignment horizontal="center" vertical="center"/>
    </xf>
    <xf numFmtId="171" fontId="4" fillId="5" borderId="5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44" fontId="4" fillId="2" borderId="5" xfId="2" applyNumberFormat="1" applyFont="1" applyFill="1" applyBorder="1" applyAlignment="1">
      <alignment horizontal="center" vertical="center"/>
    </xf>
    <xf numFmtId="44" fontId="4" fillId="2" borderId="5" xfId="4" applyNumberFormat="1" applyFont="1" applyFill="1" applyBorder="1" applyAlignment="1" applyProtection="1">
      <alignment horizontal="right" vertical="center"/>
      <protection hidden="1"/>
    </xf>
    <xf numFmtId="164" fontId="4" fillId="2" borderId="5" xfId="1" applyFont="1" applyFill="1" applyBorder="1" applyAlignment="1" applyProtection="1">
      <alignment horizontal="right" vertical="center"/>
      <protection hidden="1"/>
    </xf>
    <xf numFmtId="167" fontId="5" fillId="2" borderId="5" xfId="4" applyNumberFormat="1" applyFont="1" applyFill="1" applyBorder="1" applyAlignment="1" applyProtection="1">
      <alignment horizontal="right" vertical="center"/>
      <protection hidden="1"/>
    </xf>
    <xf numFmtId="168" fontId="5" fillId="2" borderId="5" xfId="2" applyNumberFormat="1" applyFont="1" applyFill="1" applyBorder="1" applyAlignment="1" applyProtection="1">
      <alignment horizontal="center" vertical="center"/>
      <protection hidden="1"/>
    </xf>
    <xf numFmtId="166" fontId="4" fillId="2" borderId="5" xfId="4" applyNumberFormat="1" applyFont="1" applyFill="1" applyBorder="1" applyAlignment="1" applyProtection="1">
      <alignment horizontal="center" vertical="center"/>
      <protection hidden="1"/>
    </xf>
    <xf numFmtId="167" fontId="5" fillId="2" borderId="17" xfId="4" applyNumberFormat="1" applyFont="1" applyFill="1" applyBorder="1" applyAlignment="1" applyProtection="1">
      <alignment horizontal="right" vertical="center"/>
      <protection hidden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171" fontId="5" fillId="8" borderId="1" xfId="0" applyNumberFormat="1" applyFont="1" applyFill="1" applyBorder="1" applyAlignment="1">
      <alignment vertical="center"/>
    </xf>
    <xf numFmtId="0" fontId="4" fillId="2" borderId="42" xfId="0" applyFont="1" applyFill="1" applyBorder="1" applyAlignment="1">
      <alignment vertical="center"/>
    </xf>
    <xf numFmtId="49" fontId="5" fillId="7" borderId="7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171" fontId="4" fillId="0" borderId="38" xfId="2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10" borderId="41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9" fontId="5" fillId="0" borderId="1" xfId="5" applyNumberFormat="1" applyFont="1" applyFill="1" applyBorder="1" applyAlignment="1" applyProtection="1">
      <alignment vertical="center"/>
      <protection hidden="1"/>
    </xf>
    <xf numFmtId="44" fontId="4" fillId="0" borderId="1" xfId="0" applyNumberFormat="1" applyFont="1" applyFill="1" applyBorder="1" applyAlignment="1" applyProtection="1">
      <alignment vertical="center"/>
      <protection hidden="1"/>
    </xf>
    <xf numFmtId="169" fontId="5" fillId="0" borderId="19" xfId="5" applyNumberFormat="1" applyFont="1" applyFill="1" applyBorder="1" applyAlignment="1" applyProtection="1">
      <alignment vertical="center"/>
      <protection hidden="1"/>
    </xf>
    <xf numFmtId="44" fontId="4" fillId="0" borderId="0" xfId="0" applyNumberFormat="1" applyFont="1" applyBorder="1" applyAlignment="1" applyProtection="1">
      <alignment vertical="center"/>
      <protection hidden="1"/>
    </xf>
    <xf numFmtId="166" fontId="4" fillId="0" borderId="0" xfId="4" applyNumberFormat="1" applyFont="1" applyBorder="1" applyAlignment="1" applyProtection="1">
      <alignment horizontal="center" vertical="center"/>
      <protection hidden="1"/>
    </xf>
    <xf numFmtId="44" fontId="4" fillId="0" borderId="0" xfId="0" applyNumberFormat="1" applyFont="1" applyBorder="1" applyAlignment="1" applyProtection="1">
      <alignment horizontal="center" vertical="center"/>
      <protection hidden="1"/>
    </xf>
    <xf numFmtId="171" fontId="4" fillId="0" borderId="0" xfId="0" applyNumberFormat="1" applyFont="1" applyBorder="1" applyAlignment="1" applyProtection="1">
      <alignment vertical="center"/>
      <protection hidden="1"/>
    </xf>
    <xf numFmtId="164" fontId="5" fillId="2" borderId="19" xfId="1" applyFont="1" applyFill="1" applyBorder="1" applyAlignment="1">
      <alignment horizontal="right" vertical="center"/>
    </xf>
    <xf numFmtId="169" fontId="5" fillId="10" borderId="31" xfId="2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171" fontId="4" fillId="0" borderId="0" xfId="0" applyNumberFormat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71" fontId="4" fillId="0" borderId="0" xfId="0" applyNumberFormat="1" applyFont="1" applyAlignment="1">
      <alignment vertical="center"/>
    </xf>
    <xf numFmtId="0" fontId="5" fillId="11" borderId="18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textRotation="90" wrapText="1"/>
    </xf>
    <xf numFmtId="171" fontId="4" fillId="5" borderId="17" xfId="0" applyNumberFormat="1" applyFont="1" applyFill="1" applyBorder="1" applyAlignment="1">
      <alignment horizontal="center" vertical="center" wrapText="1"/>
    </xf>
    <xf numFmtId="171" fontId="5" fillId="4" borderId="30" xfId="0" applyNumberFormat="1" applyFont="1" applyFill="1" applyBorder="1" applyAlignment="1">
      <alignment horizontal="center" vertical="center" wrapText="1"/>
    </xf>
    <xf numFmtId="171" fontId="4" fillId="2" borderId="29" xfId="4" applyNumberFormat="1" applyFont="1" applyFill="1" applyBorder="1" applyAlignment="1" applyProtection="1">
      <alignment horizontal="center" vertical="center"/>
      <protection hidden="1"/>
    </xf>
    <xf numFmtId="171" fontId="5" fillId="3" borderId="42" xfId="0" applyNumberFormat="1" applyFont="1" applyFill="1" applyBorder="1" applyAlignment="1">
      <alignment horizontal="center" vertical="center" wrapText="1"/>
    </xf>
    <xf numFmtId="171" fontId="5" fillId="7" borderId="7" xfId="0" applyNumberFormat="1" applyFont="1" applyFill="1" applyBorder="1" applyAlignment="1" applyProtection="1">
      <alignment vertical="center"/>
      <protection hidden="1"/>
    </xf>
    <xf numFmtId="166" fontId="5" fillId="7" borderId="7" xfId="4" applyNumberFormat="1" applyFont="1" applyFill="1" applyBorder="1" applyAlignment="1" applyProtection="1">
      <alignment horizontal="center" vertical="center"/>
      <protection hidden="1"/>
    </xf>
    <xf numFmtId="171" fontId="5" fillId="7" borderId="7" xfId="0" applyNumberFormat="1" applyFont="1" applyFill="1" applyBorder="1" applyAlignment="1" applyProtection="1">
      <alignment horizontal="center" vertical="center"/>
      <protection hidden="1"/>
    </xf>
    <xf numFmtId="168" fontId="5" fillId="7" borderId="7" xfId="2" applyNumberFormat="1" applyFont="1" applyFill="1" applyBorder="1" applyAlignment="1" applyProtection="1">
      <alignment horizontal="center" vertical="center"/>
      <protection hidden="1"/>
    </xf>
    <xf numFmtId="171" fontId="5" fillId="7" borderId="43" xfId="0" applyNumberFormat="1" applyFont="1" applyFill="1" applyBorder="1" applyAlignment="1">
      <alignment vertical="center"/>
    </xf>
    <xf numFmtId="44" fontId="4" fillId="0" borderId="38" xfId="2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</cellXfs>
  <cellStyles count="7">
    <cellStyle name="Moeda" xfId="1" builtinId="4"/>
    <cellStyle name="Normal" xfId="0" builtinId="0"/>
    <cellStyle name="Normal 2" xfId="3"/>
    <cellStyle name="Normal 2 2 2" xfId="6"/>
    <cellStyle name="Normal_Plan1" xfId="5"/>
    <cellStyle name="Normal_Plan3" xfId="4"/>
    <cellStyle name="Vírgula" xfId="2" builtinId="3"/>
  </cellStyles>
  <dxfs count="0"/>
  <tableStyles count="0" defaultTableStyle="TableStyleMedium2" defaultPivotStyle="PivotStyleLight16"/>
  <colors>
    <mruColors>
      <color rgb="FFF58383"/>
      <color rgb="FF56D875"/>
      <color rgb="FFCCFFCC"/>
      <color rgb="FFFF3300"/>
      <color rgb="FF66FFFF"/>
      <color rgb="FFFFFF99"/>
      <color rgb="FFFFCC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206345</xdr:colOff>
      <xdr:row>0</xdr:row>
      <xdr:rowOff>98803</xdr:rowOff>
    </xdr:from>
    <xdr:to>
      <xdr:col>1</xdr:col>
      <xdr:colOff>1893093</xdr:colOff>
      <xdr:row>0</xdr:row>
      <xdr:rowOff>940594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45" y="98803"/>
          <a:ext cx="2198717" cy="8417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171450</xdr:rowOff>
    </xdr:from>
    <xdr:ext cx="2293144" cy="685800"/>
    <xdr:pic>
      <xdr:nvPicPr>
        <xdr:cNvPr id="3" name="Imagem 2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8E0F6388-4A7B-4D7E-8984-42BBF5CB54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1450"/>
          <a:ext cx="2293144" cy="685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164043</xdr:rowOff>
    </xdr:from>
    <xdr:to>
      <xdr:col>1</xdr:col>
      <xdr:colOff>2238375</xdr:colOff>
      <xdr:row>0</xdr:row>
      <xdr:rowOff>1012031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3131109F-BC5D-48D6-B3CB-133A37D768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64043"/>
          <a:ext cx="2238375" cy="8479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297656</xdr:colOff>
      <xdr:row>0</xdr:row>
      <xdr:rowOff>104511</xdr:rowOff>
    </xdr:from>
    <xdr:to>
      <xdr:col>1</xdr:col>
      <xdr:colOff>2107405</xdr:colOff>
      <xdr:row>0</xdr:row>
      <xdr:rowOff>988218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E2E5AC96-4B94-41AC-A104-B3DA67222D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6" y="104511"/>
          <a:ext cx="2262187" cy="8837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U101"/>
  <sheetViews>
    <sheetView tabSelected="1" zoomScale="80" zoomScaleNormal="80" workbookViewId="0">
      <selection activeCell="A68" sqref="A68:O68"/>
    </sheetView>
  </sheetViews>
  <sheetFormatPr defaultRowHeight="15" x14ac:dyDescent="0.25"/>
  <cols>
    <col min="1" max="1" width="7.7109375" style="36" customWidth="1"/>
    <col min="2" max="2" width="55.7109375" style="36" bestFit="1" customWidth="1"/>
    <col min="3" max="3" width="32.42578125" style="36" bestFit="1" customWidth="1"/>
    <col min="4" max="4" width="29.5703125" style="36" bestFit="1" customWidth="1"/>
    <col min="5" max="5" width="7.28515625" style="36" customWidth="1"/>
    <col min="6" max="6" width="23.5703125" style="36" bestFit="1" customWidth="1"/>
    <col min="7" max="7" width="16.7109375" style="36" customWidth="1"/>
    <col min="8" max="8" width="18.140625" style="36" bestFit="1" customWidth="1"/>
    <col min="9" max="9" width="16.42578125" style="36" bestFit="1" customWidth="1"/>
    <col min="10" max="10" width="12.5703125" style="36" customWidth="1"/>
    <col min="11" max="11" width="18.42578125" style="36" customWidth="1"/>
    <col min="12" max="12" width="10.28515625" style="36" customWidth="1"/>
    <col min="13" max="13" width="13" style="36" customWidth="1"/>
    <col min="14" max="14" width="17.5703125" style="36" customWidth="1"/>
    <col min="15" max="15" width="23.85546875" style="36" customWidth="1"/>
    <col min="16" max="21" width="9.140625" style="118"/>
    <col min="22" max="16384" width="9.140625" style="36"/>
  </cols>
  <sheetData>
    <row r="1" spans="1:20" ht="90.75" customHeight="1" thickBot="1" x14ac:dyDescent="0.3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1"/>
    </row>
    <row r="2" spans="1:20" ht="32.25" customHeight="1" x14ac:dyDescent="0.25">
      <c r="A2" s="154" t="s">
        <v>1</v>
      </c>
      <c r="B2" s="155"/>
      <c r="C2" s="156"/>
      <c r="D2" s="171" t="s">
        <v>88</v>
      </c>
      <c r="E2" s="172"/>
      <c r="F2" s="173" t="s">
        <v>3</v>
      </c>
      <c r="G2" s="174" t="s">
        <v>89</v>
      </c>
      <c r="H2" s="174" t="s">
        <v>34</v>
      </c>
      <c r="I2" s="174" t="s">
        <v>5</v>
      </c>
      <c r="J2" s="175" t="s">
        <v>6</v>
      </c>
      <c r="K2" s="175"/>
      <c r="L2" s="175"/>
      <c r="M2" s="175"/>
      <c r="N2" s="175"/>
      <c r="O2" s="176"/>
    </row>
    <row r="3" spans="1:20" ht="45.75" customHeight="1" x14ac:dyDescent="0.25">
      <c r="A3" s="177" t="s">
        <v>251</v>
      </c>
      <c r="B3" s="178"/>
      <c r="C3" s="179"/>
      <c r="D3" s="157" t="s">
        <v>248</v>
      </c>
      <c r="E3" s="158"/>
      <c r="F3" s="159" t="s">
        <v>112</v>
      </c>
      <c r="G3" s="160" t="s">
        <v>232</v>
      </c>
      <c r="H3" s="161">
        <v>18</v>
      </c>
      <c r="I3" s="162">
        <v>4.8</v>
      </c>
      <c r="J3" s="163" t="s">
        <v>7</v>
      </c>
      <c r="K3" s="163"/>
      <c r="L3" s="163"/>
      <c r="M3" s="163"/>
      <c r="N3" s="163"/>
      <c r="O3" s="164"/>
    </row>
    <row r="4" spans="1:20" ht="15.75" x14ac:dyDescent="0.25">
      <c r="A4" s="89" t="s">
        <v>8</v>
      </c>
      <c r="B4" s="88" t="s">
        <v>9</v>
      </c>
      <c r="C4" s="88" t="s">
        <v>10</v>
      </c>
      <c r="D4" s="88" t="s">
        <v>11</v>
      </c>
      <c r="E4" s="85" t="s">
        <v>12</v>
      </c>
      <c r="F4" s="85" t="s">
        <v>13</v>
      </c>
      <c r="G4" s="85" t="s">
        <v>14</v>
      </c>
      <c r="H4" s="165" t="s">
        <v>15</v>
      </c>
      <c r="I4" s="166"/>
      <c r="J4" s="166"/>
      <c r="K4" s="167"/>
      <c r="L4" s="168" t="s">
        <v>16</v>
      </c>
      <c r="M4" s="168"/>
      <c r="N4" s="168"/>
      <c r="O4" s="169" t="s">
        <v>17</v>
      </c>
    </row>
    <row r="5" spans="1:20" ht="41.25" customHeight="1" thickBot="1" x14ac:dyDescent="0.3">
      <c r="A5" s="150"/>
      <c r="B5" s="151"/>
      <c r="C5" s="151"/>
      <c r="D5" s="151"/>
      <c r="E5" s="152"/>
      <c r="F5" s="152"/>
      <c r="G5" s="152"/>
      <c r="H5" s="153" t="s">
        <v>18</v>
      </c>
      <c r="I5" s="153" t="s">
        <v>19</v>
      </c>
      <c r="J5" s="153" t="s">
        <v>20</v>
      </c>
      <c r="K5" s="153" t="s">
        <v>21</v>
      </c>
      <c r="L5" s="153" t="s">
        <v>22</v>
      </c>
      <c r="M5" s="153" t="s">
        <v>18</v>
      </c>
      <c r="N5" s="153" t="s">
        <v>19</v>
      </c>
      <c r="O5" s="170"/>
    </row>
    <row r="6" spans="1:20" ht="36.75" customHeight="1" x14ac:dyDescent="0.25">
      <c r="A6" s="142">
        <v>1</v>
      </c>
      <c r="B6" s="29" t="s">
        <v>160</v>
      </c>
      <c r="C6" s="29" t="s">
        <v>31</v>
      </c>
      <c r="D6" s="143" t="s">
        <v>33</v>
      </c>
      <c r="E6" s="144">
        <v>1</v>
      </c>
      <c r="F6" s="145">
        <v>45840</v>
      </c>
      <c r="G6" s="145">
        <v>46206</v>
      </c>
      <c r="H6" s="146">
        <v>630</v>
      </c>
      <c r="I6" s="146">
        <v>86.4</v>
      </c>
      <c r="J6" s="147"/>
      <c r="K6" s="146">
        <f t="shared" ref="K6:K35" si="0">SUM(H6+I6)</f>
        <v>716.4</v>
      </c>
      <c r="L6" s="148"/>
      <c r="M6" s="147"/>
      <c r="N6" s="147"/>
      <c r="O6" s="149">
        <f t="shared" ref="O6:O35" si="1">SUM(K6-M6-N6)</f>
        <v>716.4</v>
      </c>
    </row>
    <row r="7" spans="1:20" ht="37.5" customHeight="1" x14ac:dyDescent="0.25">
      <c r="A7" s="49">
        <v>2</v>
      </c>
      <c r="B7" s="28" t="s">
        <v>151</v>
      </c>
      <c r="C7" s="28" t="s">
        <v>0</v>
      </c>
      <c r="D7" s="9" t="s">
        <v>33</v>
      </c>
      <c r="E7" s="55">
        <v>1</v>
      </c>
      <c r="F7" s="11">
        <v>45813</v>
      </c>
      <c r="G7" s="11" t="s">
        <v>152</v>
      </c>
      <c r="H7" s="8">
        <v>418</v>
      </c>
      <c r="I7" s="1">
        <v>86.4</v>
      </c>
      <c r="J7" s="5"/>
      <c r="K7" s="1">
        <f t="shared" si="0"/>
        <v>504.4</v>
      </c>
      <c r="L7" s="6"/>
      <c r="M7" s="5"/>
      <c r="N7" s="5"/>
      <c r="O7" s="65">
        <f t="shared" si="1"/>
        <v>504.4</v>
      </c>
    </row>
    <row r="8" spans="1:20" ht="33.75" customHeight="1" x14ac:dyDescent="0.25">
      <c r="A8" s="49">
        <v>3</v>
      </c>
      <c r="B8" s="28" t="s">
        <v>177</v>
      </c>
      <c r="C8" s="28" t="s">
        <v>178</v>
      </c>
      <c r="D8" s="9" t="s">
        <v>40</v>
      </c>
      <c r="E8" s="55">
        <v>1</v>
      </c>
      <c r="F8" s="11">
        <v>45845</v>
      </c>
      <c r="G8" s="11">
        <v>46210</v>
      </c>
      <c r="H8" s="1">
        <v>630</v>
      </c>
      <c r="I8" s="1">
        <v>86.4</v>
      </c>
      <c r="J8" s="5"/>
      <c r="K8" s="1">
        <f t="shared" si="0"/>
        <v>716.4</v>
      </c>
      <c r="L8" s="6"/>
      <c r="M8" s="5"/>
      <c r="N8" s="5"/>
      <c r="O8" s="65">
        <f t="shared" si="1"/>
        <v>716.4</v>
      </c>
    </row>
    <row r="9" spans="1:20" ht="36" customHeight="1" x14ac:dyDescent="0.25">
      <c r="A9" s="49">
        <v>4</v>
      </c>
      <c r="B9" s="28" t="s">
        <v>185</v>
      </c>
      <c r="C9" s="28" t="s">
        <v>57</v>
      </c>
      <c r="D9" s="9" t="s">
        <v>186</v>
      </c>
      <c r="E9" s="55">
        <v>1</v>
      </c>
      <c r="F9" s="11">
        <v>45874</v>
      </c>
      <c r="G9" s="11">
        <v>46239</v>
      </c>
      <c r="H9" s="1">
        <v>630</v>
      </c>
      <c r="I9" s="1">
        <v>86.4</v>
      </c>
      <c r="J9" s="5"/>
      <c r="K9" s="1">
        <f t="shared" si="0"/>
        <v>716.4</v>
      </c>
      <c r="L9" s="6"/>
      <c r="M9" s="5"/>
      <c r="N9" s="5"/>
      <c r="O9" s="65">
        <f t="shared" si="1"/>
        <v>716.4</v>
      </c>
    </row>
    <row r="10" spans="1:20" ht="30" customHeight="1" x14ac:dyDescent="0.25">
      <c r="A10" s="49">
        <v>5</v>
      </c>
      <c r="B10" s="28" t="s">
        <v>195</v>
      </c>
      <c r="C10" s="28" t="s">
        <v>0</v>
      </c>
      <c r="D10" s="9" t="s">
        <v>32</v>
      </c>
      <c r="E10" s="55">
        <v>1</v>
      </c>
      <c r="F10" s="11">
        <v>45902</v>
      </c>
      <c r="G10" s="9" t="s">
        <v>196</v>
      </c>
      <c r="H10" s="8">
        <v>418</v>
      </c>
      <c r="I10" s="1">
        <v>86.4</v>
      </c>
      <c r="J10" s="5"/>
      <c r="K10" s="1">
        <f t="shared" si="0"/>
        <v>504.4</v>
      </c>
      <c r="L10" s="6"/>
      <c r="M10" s="5"/>
      <c r="N10" s="5"/>
      <c r="O10" s="65">
        <f t="shared" si="1"/>
        <v>504.4</v>
      </c>
    </row>
    <row r="11" spans="1:20" ht="30.75" customHeight="1" x14ac:dyDescent="0.25">
      <c r="A11" s="49">
        <v>6</v>
      </c>
      <c r="B11" s="28" t="s">
        <v>161</v>
      </c>
      <c r="C11" s="70" t="s">
        <v>0</v>
      </c>
      <c r="D11" s="9" t="s">
        <v>33</v>
      </c>
      <c r="E11" s="55">
        <v>1</v>
      </c>
      <c r="F11" s="11">
        <v>45839</v>
      </c>
      <c r="G11" s="11">
        <v>46022</v>
      </c>
      <c r="H11" s="8">
        <v>418</v>
      </c>
      <c r="I11" s="1">
        <v>86.4</v>
      </c>
      <c r="J11" s="5"/>
      <c r="K11" s="1">
        <f t="shared" si="0"/>
        <v>504.4</v>
      </c>
      <c r="L11" s="6"/>
      <c r="M11" s="5"/>
      <c r="N11" s="5"/>
      <c r="O11" s="65">
        <f t="shared" si="1"/>
        <v>504.4</v>
      </c>
    </row>
    <row r="12" spans="1:20" ht="31.5" customHeight="1" x14ac:dyDescent="0.25">
      <c r="A12" s="49">
        <v>7</v>
      </c>
      <c r="B12" s="28" t="s">
        <v>99</v>
      </c>
      <c r="C12" s="28" t="s">
        <v>55</v>
      </c>
      <c r="D12" s="9" t="s">
        <v>33</v>
      </c>
      <c r="E12" s="55">
        <v>1</v>
      </c>
      <c r="F12" s="11">
        <v>45505</v>
      </c>
      <c r="G12" s="11">
        <v>45870</v>
      </c>
      <c r="H12" s="1">
        <v>630</v>
      </c>
      <c r="I12" s="1">
        <v>86.4</v>
      </c>
      <c r="J12" s="2"/>
      <c r="K12" s="1">
        <f t="shared" si="0"/>
        <v>716.4</v>
      </c>
      <c r="L12" s="43"/>
      <c r="M12" s="1"/>
      <c r="N12" s="1"/>
      <c r="O12" s="65">
        <f t="shared" si="1"/>
        <v>716.4</v>
      </c>
    </row>
    <row r="13" spans="1:20" ht="30" customHeight="1" x14ac:dyDescent="0.25">
      <c r="A13" s="49">
        <v>8</v>
      </c>
      <c r="B13" s="28" t="s">
        <v>150</v>
      </c>
      <c r="C13" s="28" t="s">
        <v>149</v>
      </c>
      <c r="D13" s="9" t="s">
        <v>33</v>
      </c>
      <c r="E13" s="55" t="s">
        <v>228</v>
      </c>
      <c r="F13" s="11">
        <v>45813</v>
      </c>
      <c r="G13" s="11">
        <v>46178</v>
      </c>
      <c r="H13" s="1">
        <v>357</v>
      </c>
      <c r="I13" s="1">
        <v>9.6</v>
      </c>
      <c r="J13" s="2"/>
      <c r="K13" s="1">
        <f t="shared" si="0"/>
        <v>366.6</v>
      </c>
      <c r="L13" s="43"/>
      <c r="M13" s="1"/>
      <c r="N13" s="1"/>
      <c r="O13" s="65">
        <f t="shared" si="1"/>
        <v>366.6</v>
      </c>
      <c r="P13" s="133"/>
      <c r="Q13" s="134"/>
      <c r="R13" s="134"/>
      <c r="S13" s="134"/>
      <c r="T13" s="134"/>
    </row>
    <row r="14" spans="1:20" ht="30" customHeight="1" x14ac:dyDescent="0.25">
      <c r="A14" s="49">
        <v>9</v>
      </c>
      <c r="B14" s="28" t="s">
        <v>58</v>
      </c>
      <c r="C14" s="28" t="s">
        <v>0</v>
      </c>
      <c r="D14" s="9" t="s">
        <v>32</v>
      </c>
      <c r="E14" s="55">
        <v>1</v>
      </c>
      <c r="F14" s="11">
        <v>45327</v>
      </c>
      <c r="G14" s="11">
        <v>45692</v>
      </c>
      <c r="H14" s="8">
        <v>418</v>
      </c>
      <c r="I14" s="1">
        <v>86.4</v>
      </c>
      <c r="J14" s="2"/>
      <c r="K14" s="1">
        <f t="shared" si="0"/>
        <v>504.4</v>
      </c>
      <c r="L14" s="43"/>
      <c r="M14" s="1"/>
      <c r="N14" s="1"/>
      <c r="O14" s="65">
        <f t="shared" si="1"/>
        <v>504.4</v>
      </c>
      <c r="P14" s="135"/>
      <c r="Q14" s="135"/>
      <c r="R14" s="135"/>
      <c r="S14" s="135"/>
      <c r="T14" s="135"/>
    </row>
    <row r="15" spans="1:20" ht="30" customHeight="1" x14ac:dyDescent="0.25">
      <c r="A15" s="49">
        <v>10</v>
      </c>
      <c r="B15" s="28" t="s">
        <v>201</v>
      </c>
      <c r="C15" s="28" t="s">
        <v>202</v>
      </c>
      <c r="D15" s="9" t="s">
        <v>204</v>
      </c>
      <c r="E15" s="55">
        <v>1</v>
      </c>
      <c r="F15" s="11">
        <v>45902</v>
      </c>
      <c r="G15" s="11">
        <v>45902</v>
      </c>
      <c r="H15" s="1">
        <v>630</v>
      </c>
      <c r="I15" s="1">
        <v>86.4</v>
      </c>
      <c r="J15" s="5"/>
      <c r="K15" s="1">
        <f t="shared" si="0"/>
        <v>716.4</v>
      </c>
      <c r="L15" s="6"/>
      <c r="M15" s="5"/>
      <c r="N15" s="5"/>
      <c r="O15" s="65">
        <f t="shared" si="1"/>
        <v>716.4</v>
      </c>
      <c r="P15" s="135"/>
      <c r="Q15" s="135"/>
      <c r="R15" s="135"/>
      <c r="S15" s="135"/>
      <c r="T15" s="135"/>
    </row>
    <row r="16" spans="1:20" ht="30" customHeight="1" x14ac:dyDescent="0.25">
      <c r="A16" s="49">
        <v>11</v>
      </c>
      <c r="B16" s="28" t="s">
        <v>73</v>
      </c>
      <c r="C16" s="70" t="s">
        <v>31</v>
      </c>
      <c r="D16" s="9" t="s">
        <v>40</v>
      </c>
      <c r="E16" s="55">
        <v>1</v>
      </c>
      <c r="F16" s="11">
        <v>45414</v>
      </c>
      <c r="G16" s="11">
        <v>45779</v>
      </c>
      <c r="H16" s="1">
        <v>630</v>
      </c>
      <c r="I16" s="1">
        <v>86.4</v>
      </c>
      <c r="J16" s="2"/>
      <c r="K16" s="1">
        <f t="shared" si="0"/>
        <v>716.4</v>
      </c>
      <c r="L16" s="43"/>
      <c r="M16" s="5"/>
      <c r="N16" s="5"/>
      <c r="O16" s="65">
        <f t="shared" si="1"/>
        <v>716.4</v>
      </c>
      <c r="P16" s="135"/>
      <c r="Q16" s="135"/>
      <c r="R16" s="135"/>
      <c r="S16" s="135"/>
      <c r="T16" s="135"/>
    </row>
    <row r="17" spans="1:20" ht="30" customHeight="1" x14ac:dyDescent="0.25">
      <c r="A17" s="49">
        <v>12</v>
      </c>
      <c r="B17" s="28" t="s">
        <v>244</v>
      </c>
      <c r="C17" s="70" t="s">
        <v>31</v>
      </c>
      <c r="D17" s="9" t="s">
        <v>79</v>
      </c>
      <c r="E17" s="55">
        <v>2</v>
      </c>
      <c r="F17" s="11">
        <v>45964</v>
      </c>
      <c r="G17" s="11">
        <v>45964</v>
      </c>
      <c r="H17" s="1">
        <v>588</v>
      </c>
      <c r="I17" s="1">
        <v>86.4</v>
      </c>
      <c r="J17" s="2"/>
      <c r="K17" s="1">
        <f t="shared" si="0"/>
        <v>674.4</v>
      </c>
      <c r="L17" s="43"/>
      <c r="M17" s="5"/>
      <c r="N17" s="5"/>
      <c r="O17" s="65">
        <f t="shared" si="1"/>
        <v>674.4</v>
      </c>
      <c r="P17" s="135"/>
      <c r="Q17" s="135"/>
      <c r="R17" s="135"/>
      <c r="S17" s="135"/>
      <c r="T17" s="135"/>
    </row>
    <row r="18" spans="1:20" ht="30" customHeight="1" x14ac:dyDescent="0.25">
      <c r="A18" s="49">
        <v>13</v>
      </c>
      <c r="B18" s="28" t="s">
        <v>168</v>
      </c>
      <c r="C18" s="28" t="s">
        <v>169</v>
      </c>
      <c r="D18" s="9" t="s">
        <v>32</v>
      </c>
      <c r="E18" s="55">
        <v>1</v>
      </c>
      <c r="F18" s="11">
        <v>45845</v>
      </c>
      <c r="G18" s="11">
        <v>46210</v>
      </c>
      <c r="H18" s="1">
        <v>630</v>
      </c>
      <c r="I18" s="1">
        <v>86.4</v>
      </c>
      <c r="J18" s="2"/>
      <c r="K18" s="1">
        <f t="shared" si="0"/>
        <v>716.4</v>
      </c>
      <c r="L18" s="43"/>
      <c r="M18" s="5"/>
      <c r="N18" s="5"/>
      <c r="O18" s="65">
        <f t="shared" si="1"/>
        <v>716.4</v>
      </c>
      <c r="P18" s="135"/>
      <c r="Q18" s="135"/>
      <c r="R18" s="135"/>
      <c r="S18" s="135"/>
      <c r="T18" s="135"/>
    </row>
    <row r="19" spans="1:20" ht="30" customHeight="1" x14ac:dyDescent="0.25">
      <c r="A19" s="49">
        <v>14</v>
      </c>
      <c r="B19" s="28" t="s">
        <v>153</v>
      </c>
      <c r="C19" s="28" t="s">
        <v>31</v>
      </c>
      <c r="D19" s="9" t="s">
        <v>33</v>
      </c>
      <c r="E19" s="55">
        <v>1</v>
      </c>
      <c r="F19" s="11">
        <v>45820</v>
      </c>
      <c r="G19" s="11">
        <v>46185</v>
      </c>
      <c r="H19" s="1">
        <v>630</v>
      </c>
      <c r="I19" s="1">
        <v>86.4</v>
      </c>
      <c r="J19" s="2"/>
      <c r="K19" s="1">
        <f t="shared" si="0"/>
        <v>716.4</v>
      </c>
      <c r="L19" s="43"/>
      <c r="M19" s="5"/>
      <c r="N19" s="5"/>
      <c r="O19" s="65">
        <f t="shared" si="1"/>
        <v>716.4</v>
      </c>
      <c r="P19" s="135"/>
      <c r="Q19" s="135"/>
      <c r="R19" s="135"/>
      <c r="S19" s="135"/>
      <c r="T19" s="135"/>
    </row>
    <row r="20" spans="1:20" ht="32.25" customHeight="1" x14ac:dyDescent="0.25">
      <c r="A20" s="49">
        <v>15</v>
      </c>
      <c r="B20" s="28" t="s">
        <v>176</v>
      </c>
      <c r="C20" s="28" t="s">
        <v>31</v>
      </c>
      <c r="D20" s="9" t="s">
        <v>32</v>
      </c>
      <c r="E20" s="55">
        <v>1</v>
      </c>
      <c r="F20" s="11">
        <v>45845</v>
      </c>
      <c r="G20" s="11">
        <v>46210</v>
      </c>
      <c r="H20" s="1">
        <v>630</v>
      </c>
      <c r="I20" s="1">
        <v>86.4</v>
      </c>
      <c r="J20" s="2"/>
      <c r="K20" s="3">
        <f t="shared" si="0"/>
        <v>716.4</v>
      </c>
      <c r="L20" s="43"/>
      <c r="M20" s="5"/>
      <c r="N20" s="5"/>
      <c r="O20" s="65">
        <f t="shared" si="1"/>
        <v>716.4</v>
      </c>
    </row>
    <row r="21" spans="1:20" ht="32.25" customHeight="1" x14ac:dyDescent="0.25">
      <c r="A21" s="49">
        <v>16</v>
      </c>
      <c r="B21" s="29" t="s">
        <v>233</v>
      </c>
      <c r="C21" s="28" t="s">
        <v>0</v>
      </c>
      <c r="D21" s="9" t="s">
        <v>234</v>
      </c>
      <c r="E21" s="55">
        <v>2</v>
      </c>
      <c r="F21" s="11">
        <v>45964</v>
      </c>
      <c r="G21" s="11">
        <v>45964</v>
      </c>
      <c r="H21" s="1">
        <v>390.13</v>
      </c>
      <c r="I21" s="1">
        <v>86.4</v>
      </c>
      <c r="J21" s="2"/>
      <c r="K21" s="3">
        <f>SUM(H21+I21)</f>
        <v>476.53</v>
      </c>
      <c r="L21" s="43"/>
      <c r="M21" s="5"/>
      <c r="N21" s="5"/>
      <c r="O21" s="65">
        <f>SUM(K21-M21-N21)</f>
        <v>476.53</v>
      </c>
    </row>
    <row r="22" spans="1:20" ht="32.25" customHeight="1" x14ac:dyDescent="0.25">
      <c r="A22" s="49">
        <v>17</v>
      </c>
      <c r="B22" s="29" t="s">
        <v>188</v>
      </c>
      <c r="C22" s="28" t="s">
        <v>169</v>
      </c>
      <c r="D22" s="9" t="s">
        <v>32</v>
      </c>
      <c r="E22" s="55">
        <v>1</v>
      </c>
      <c r="F22" s="11">
        <v>45874</v>
      </c>
      <c r="G22" s="11">
        <v>46238</v>
      </c>
      <c r="H22" s="1">
        <v>630</v>
      </c>
      <c r="I22" s="1">
        <v>86.4</v>
      </c>
      <c r="J22" s="2"/>
      <c r="K22" s="3">
        <f t="shared" si="0"/>
        <v>716.4</v>
      </c>
      <c r="L22" s="43"/>
      <c r="M22" s="5"/>
      <c r="N22" s="5"/>
      <c r="O22" s="65">
        <f t="shared" si="1"/>
        <v>716.4</v>
      </c>
    </row>
    <row r="23" spans="1:20" ht="36" customHeight="1" x14ac:dyDescent="0.25">
      <c r="A23" s="49">
        <v>18</v>
      </c>
      <c r="B23" s="29" t="s">
        <v>127</v>
      </c>
      <c r="C23" s="28" t="s">
        <v>128</v>
      </c>
      <c r="D23" s="9" t="s">
        <v>33</v>
      </c>
      <c r="E23" s="55">
        <v>1</v>
      </c>
      <c r="F23" s="11">
        <v>45769</v>
      </c>
      <c r="G23" s="11">
        <v>46134</v>
      </c>
      <c r="H23" s="1">
        <v>630</v>
      </c>
      <c r="I23" s="1">
        <v>86.4</v>
      </c>
      <c r="J23" s="2"/>
      <c r="K23" s="3">
        <f t="shared" si="0"/>
        <v>716.4</v>
      </c>
      <c r="L23" s="43"/>
      <c r="M23" s="5"/>
      <c r="N23" s="5"/>
      <c r="O23" s="65">
        <f t="shared" si="1"/>
        <v>716.4</v>
      </c>
    </row>
    <row r="24" spans="1:20" ht="25.5" customHeight="1" x14ac:dyDescent="0.25">
      <c r="A24" s="49">
        <v>19</v>
      </c>
      <c r="B24" s="29" t="s">
        <v>100</v>
      </c>
      <c r="C24" s="28" t="s">
        <v>0</v>
      </c>
      <c r="D24" s="9" t="s">
        <v>101</v>
      </c>
      <c r="E24" s="55">
        <v>1</v>
      </c>
      <c r="F24" s="11" t="s">
        <v>102</v>
      </c>
      <c r="G24" s="11">
        <v>45904</v>
      </c>
      <c r="H24" s="8">
        <v>418</v>
      </c>
      <c r="I24" s="1">
        <v>86.4</v>
      </c>
      <c r="J24" s="2"/>
      <c r="K24" s="3">
        <f t="shared" si="0"/>
        <v>504.4</v>
      </c>
      <c r="L24" s="43"/>
      <c r="M24" s="5"/>
      <c r="N24" s="5"/>
      <c r="O24" s="65">
        <f t="shared" si="1"/>
        <v>504.4</v>
      </c>
    </row>
    <row r="25" spans="1:20" ht="34.5" customHeight="1" x14ac:dyDescent="0.25">
      <c r="A25" s="49">
        <v>20</v>
      </c>
      <c r="B25" s="29" t="s">
        <v>189</v>
      </c>
      <c r="C25" s="28" t="s">
        <v>56</v>
      </c>
      <c r="D25" s="9" t="s">
        <v>32</v>
      </c>
      <c r="E25" s="55">
        <v>1</v>
      </c>
      <c r="F25" s="11">
        <v>45874</v>
      </c>
      <c r="G25" s="11">
        <v>45873</v>
      </c>
      <c r="H25" s="1">
        <v>630</v>
      </c>
      <c r="I25" s="1">
        <v>86.4</v>
      </c>
      <c r="J25" s="1"/>
      <c r="K25" s="3">
        <f t="shared" si="0"/>
        <v>716.4</v>
      </c>
      <c r="L25" s="43" t="s">
        <v>250</v>
      </c>
      <c r="M25" s="5">
        <v>86.4</v>
      </c>
      <c r="N25" s="5">
        <v>630</v>
      </c>
      <c r="O25" s="65">
        <f t="shared" si="1"/>
        <v>0</v>
      </c>
    </row>
    <row r="26" spans="1:20" ht="25.5" customHeight="1" x14ac:dyDescent="0.25">
      <c r="A26" s="49">
        <v>21</v>
      </c>
      <c r="B26" s="29" t="s">
        <v>197</v>
      </c>
      <c r="C26" s="70" t="s">
        <v>198</v>
      </c>
      <c r="D26" s="9" t="s">
        <v>32</v>
      </c>
      <c r="E26" s="55">
        <v>1</v>
      </c>
      <c r="F26" s="11">
        <v>45902</v>
      </c>
      <c r="G26" s="11">
        <v>46267</v>
      </c>
      <c r="H26" s="1">
        <v>630</v>
      </c>
      <c r="I26" s="1">
        <v>86.4</v>
      </c>
      <c r="J26" s="5"/>
      <c r="K26" s="3">
        <f t="shared" si="0"/>
        <v>716.4</v>
      </c>
      <c r="L26" s="75">
        <v>4</v>
      </c>
      <c r="M26" s="5"/>
      <c r="N26" s="5">
        <v>19.2</v>
      </c>
      <c r="O26" s="65">
        <f t="shared" si="1"/>
        <v>697.19999999999993</v>
      </c>
    </row>
    <row r="27" spans="1:20" ht="25.5" customHeight="1" x14ac:dyDescent="0.25">
      <c r="A27" s="49">
        <v>22</v>
      </c>
      <c r="B27" s="29" t="s">
        <v>211</v>
      </c>
      <c r="C27" s="28" t="s">
        <v>51</v>
      </c>
      <c r="D27" s="9" t="s">
        <v>32</v>
      </c>
      <c r="E27" s="55">
        <v>1</v>
      </c>
      <c r="F27" s="11">
        <v>45901</v>
      </c>
      <c r="G27" s="11">
        <v>46266</v>
      </c>
      <c r="H27" s="1">
        <v>630</v>
      </c>
      <c r="I27" s="1">
        <v>86.4</v>
      </c>
      <c r="J27" s="1"/>
      <c r="K27" s="3">
        <f t="shared" si="0"/>
        <v>716.4</v>
      </c>
      <c r="L27" s="43"/>
      <c r="M27" s="5"/>
      <c r="N27" s="5"/>
      <c r="O27" s="65">
        <f t="shared" si="1"/>
        <v>716.4</v>
      </c>
    </row>
    <row r="28" spans="1:20" ht="25.5" customHeight="1" x14ac:dyDescent="0.25">
      <c r="A28" s="49">
        <v>23</v>
      </c>
      <c r="B28" s="71" t="s">
        <v>94</v>
      </c>
      <c r="C28" s="30" t="s">
        <v>48</v>
      </c>
      <c r="D28" s="13" t="s">
        <v>91</v>
      </c>
      <c r="E28" s="55">
        <v>1</v>
      </c>
      <c r="F28" s="14" t="s">
        <v>92</v>
      </c>
      <c r="G28" s="14" t="s">
        <v>93</v>
      </c>
      <c r="H28" s="1">
        <v>630</v>
      </c>
      <c r="I28" s="1">
        <v>86.4</v>
      </c>
      <c r="J28" s="2"/>
      <c r="K28" s="3">
        <f t="shared" si="0"/>
        <v>716.4</v>
      </c>
      <c r="L28" s="47"/>
      <c r="M28" s="4"/>
      <c r="N28" s="4"/>
      <c r="O28" s="69">
        <f t="shared" si="1"/>
        <v>716.4</v>
      </c>
    </row>
    <row r="29" spans="1:20" ht="25.5" customHeight="1" x14ac:dyDescent="0.25">
      <c r="A29" s="49">
        <v>24</v>
      </c>
      <c r="B29" s="29" t="s">
        <v>220</v>
      </c>
      <c r="C29" s="28" t="s">
        <v>0</v>
      </c>
      <c r="D29" s="9" t="s">
        <v>33</v>
      </c>
      <c r="E29" s="55">
        <v>1</v>
      </c>
      <c r="F29" s="11">
        <v>45931</v>
      </c>
      <c r="G29" s="11">
        <v>46296</v>
      </c>
      <c r="H29" s="8">
        <v>418</v>
      </c>
      <c r="I29" s="1">
        <v>86.4</v>
      </c>
      <c r="J29" s="2"/>
      <c r="K29" s="3">
        <f t="shared" si="0"/>
        <v>504.4</v>
      </c>
      <c r="L29" s="43"/>
      <c r="M29" s="1"/>
      <c r="N29" s="1"/>
      <c r="O29" s="65">
        <f t="shared" si="1"/>
        <v>504.4</v>
      </c>
    </row>
    <row r="30" spans="1:20" ht="25.5" customHeight="1" x14ac:dyDescent="0.25">
      <c r="A30" s="49">
        <v>25</v>
      </c>
      <c r="B30" s="29" t="s">
        <v>174</v>
      </c>
      <c r="C30" s="28" t="s">
        <v>175</v>
      </c>
      <c r="D30" s="9" t="s">
        <v>40</v>
      </c>
      <c r="E30" s="55">
        <v>1</v>
      </c>
      <c r="F30" s="11">
        <v>45845</v>
      </c>
      <c r="G30" s="11">
        <v>46210</v>
      </c>
      <c r="H30" s="1">
        <v>630</v>
      </c>
      <c r="I30" s="1">
        <v>86.4</v>
      </c>
      <c r="J30" s="1"/>
      <c r="K30" s="3">
        <f t="shared" si="0"/>
        <v>716.4</v>
      </c>
      <c r="L30" s="43"/>
      <c r="M30" s="1"/>
      <c r="N30" s="1"/>
      <c r="O30" s="65">
        <f t="shared" si="1"/>
        <v>716.4</v>
      </c>
    </row>
    <row r="31" spans="1:20" ht="25.5" customHeight="1" x14ac:dyDescent="0.25">
      <c r="A31" s="49">
        <v>26</v>
      </c>
      <c r="B31" s="29" t="s">
        <v>183</v>
      </c>
      <c r="C31" s="28" t="s">
        <v>31</v>
      </c>
      <c r="D31" s="9" t="s">
        <v>79</v>
      </c>
      <c r="E31" s="55">
        <v>1</v>
      </c>
      <c r="F31" s="11">
        <v>45870</v>
      </c>
      <c r="G31" s="11">
        <v>46238</v>
      </c>
      <c r="H31" s="1">
        <v>630</v>
      </c>
      <c r="I31" s="1">
        <v>86.4</v>
      </c>
      <c r="J31" s="1"/>
      <c r="K31" s="3">
        <f t="shared" si="0"/>
        <v>716.4</v>
      </c>
      <c r="L31" s="43"/>
      <c r="M31" s="1"/>
      <c r="N31" s="1"/>
      <c r="O31" s="65">
        <f t="shared" si="1"/>
        <v>716.4</v>
      </c>
    </row>
    <row r="32" spans="1:20" ht="25.5" customHeight="1" x14ac:dyDescent="0.25">
      <c r="A32" s="49">
        <v>27</v>
      </c>
      <c r="B32" s="29" t="s">
        <v>164</v>
      </c>
      <c r="C32" s="28" t="s">
        <v>165</v>
      </c>
      <c r="D32" s="9" t="s">
        <v>33</v>
      </c>
      <c r="E32" s="55">
        <v>1</v>
      </c>
      <c r="F32" s="11">
        <v>45839</v>
      </c>
      <c r="G32" s="11">
        <v>46204</v>
      </c>
      <c r="H32" s="1">
        <v>630</v>
      </c>
      <c r="I32" s="1">
        <v>86.4</v>
      </c>
      <c r="J32" s="1"/>
      <c r="K32" s="3">
        <f t="shared" si="0"/>
        <v>716.4</v>
      </c>
      <c r="L32" s="43"/>
      <c r="M32" s="1"/>
      <c r="N32" s="1"/>
      <c r="O32" s="65">
        <f t="shared" si="1"/>
        <v>716.4</v>
      </c>
    </row>
    <row r="33" spans="1:15" ht="25.5" customHeight="1" x14ac:dyDescent="0.25">
      <c r="A33" s="49">
        <v>28</v>
      </c>
      <c r="B33" s="68" t="s">
        <v>76</v>
      </c>
      <c r="C33" s="31" t="s">
        <v>57</v>
      </c>
      <c r="D33" s="13" t="s">
        <v>40</v>
      </c>
      <c r="E33" s="55">
        <v>1</v>
      </c>
      <c r="F33" s="14" t="s">
        <v>71</v>
      </c>
      <c r="G33" s="14" t="s">
        <v>72</v>
      </c>
      <c r="H33" s="1">
        <v>630</v>
      </c>
      <c r="I33" s="1">
        <v>86.4</v>
      </c>
      <c r="J33" s="2"/>
      <c r="K33" s="3">
        <f t="shared" si="0"/>
        <v>716.4</v>
      </c>
      <c r="L33" s="43"/>
      <c r="M33" s="1"/>
      <c r="N33" s="1"/>
      <c r="O33" s="65">
        <f t="shared" si="1"/>
        <v>716.4</v>
      </c>
    </row>
    <row r="34" spans="1:15" ht="31.5" customHeight="1" x14ac:dyDescent="0.25">
      <c r="A34" s="49">
        <v>29</v>
      </c>
      <c r="B34" s="30" t="s">
        <v>139</v>
      </c>
      <c r="C34" s="31" t="s">
        <v>51</v>
      </c>
      <c r="D34" s="13" t="s">
        <v>33</v>
      </c>
      <c r="E34" s="55">
        <v>1</v>
      </c>
      <c r="F34" s="14" t="s">
        <v>140</v>
      </c>
      <c r="G34" s="14" t="s">
        <v>143</v>
      </c>
      <c r="H34" s="1">
        <v>630</v>
      </c>
      <c r="I34" s="1">
        <v>86.4</v>
      </c>
      <c r="J34" s="2"/>
      <c r="K34" s="3">
        <f t="shared" si="0"/>
        <v>716.4</v>
      </c>
      <c r="L34" s="43"/>
      <c r="M34" s="1"/>
      <c r="N34" s="1"/>
      <c r="O34" s="65">
        <f t="shared" si="1"/>
        <v>716.4</v>
      </c>
    </row>
    <row r="35" spans="1:15" ht="31.5" customHeight="1" x14ac:dyDescent="0.25">
      <c r="A35" s="49">
        <v>30</v>
      </c>
      <c r="B35" s="21" t="s">
        <v>222</v>
      </c>
      <c r="C35" s="31" t="s">
        <v>128</v>
      </c>
      <c r="D35" s="13" t="s">
        <v>32</v>
      </c>
      <c r="E35" s="55">
        <v>1</v>
      </c>
      <c r="F35" s="14" t="s">
        <v>221</v>
      </c>
      <c r="G35" s="15">
        <v>46302</v>
      </c>
      <c r="H35" s="1">
        <v>630</v>
      </c>
      <c r="I35" s="1">
        <v>86.4</v>
      </c>
      <c r="J35" s="2"/>
      <c r="K35" s="3">
        <f t="shared" si="0"/>
        <v>716.4</v>
      </c>
      <c r="L35" s="43"/>
      <c r="M35" s="1"/>
      <c r="N35" s="1"/>
      <c r="O35" s="65">
        <f t="shared" si="1"/>
        <v>716.4</v>
      </c>
    </row>
    <row r="36" spans="1:15" ht="31.5" customHeight="1" x14ac:dyDescent="0.25">
      <c r="A36" s="49">
        <v>31</v>
      </c>
      <c r="B36" s="30" t="s">
        <v>170</v>
      </c>
      <c r="C36" s="31" t="s">
        <v>0</v>
      </c>
      <c r="D36" s="13" t="s">
        <v>32</v>
      </c>
      <c r="E36" s="55">
        <v>1</v>
      </c>
      <c r="F36" s="14" t="s">
        <v>158</v>
      </c>
      <c r="G36" s="14" t="s">
        <v>159</v>
      </c>
      <c r="H36" s="8">
        <v>418</v>
      </c>
      <c r="I36" s="1">
        <v>86.4</v>
      </c>
      <c r="J36" s="2"/>
      <c r="K36" s="3">
        <f t="shared" ref="K36:K41" si="2">SUM(H36+I36)</f>
        <v>504.4</v>
      </c>
      <c r="L36" s="43"/>
      <c r="M36" s="1"/>
      <c r="N36" s="1"/>
      <c r="O36" s="65">
        <f t="shared" ref="O36:O41" si="3">SUM(K36-M36-N36)</f>
        <v>504.4</v>
      </c>
    </row>
    <row r="37" spans="1:15" ht="31.5" customHeight="1" x14ac:dyDescent="0.25">
      <c r="A37" s="49">
        <v>32</v>
      </c>
      <c r="B37" s="30" t="s">
        <v>61</v>
      </c>
      <c r="C37" s="31" t="s">
        <v>62</v>
      </c>
      <c r="D37" s="13" t="s">
        <v>32</v>
      </c>
      <c r="E37" s="55">
        <v>1</v>
      </c>
      <c r="F37" s="14" t="s">
        <v>63</v>
      </c>
      <c r="G37" s="14" t="s">
        <v>64</v>
      </c>
      <c r="H37" s="1">
        <v>630</v>
      </c>
      <c r="I37" s="1">
        <v>86.4</v>
      </c>
      <c r="J37" s="1"/>
      <c r="K37" s="3">
        <f t="shared" si="2"/>
        <v>716.4</v>
      </c>
      <c r="L37" s="43"/>
      <c r="M37" s="1"/>
      <c r="N37" s="1"/>
      <c r="O37" s="65">
        <f t="shared" si="3"/>
        <v>716.4</v>
      </c>
    </row>
    <row r="38" spans="1:15" ht="31.5" customHeight="1" x14ac:dyDescent="0.25">
      <c r="A38" s="49">
        <v>33</v>
      </c>
      <c r="B38" s="28" t="s">
        <v>191</v>
      </c>
      <c r="C38" s="28" t="s">
        <v>192</v>
      </c>
      <c r="D38" s="9" t="s">
        <v>32</v>
      </c>
      <c r="E38" s="55">
        <v>1</v>
      </c>
      <c r="F38" s="11">
        <v>45901</v>
      </c>
      <c r="G38" s="11">
        <v>46266</v>
      </c>
      <c r="H38" s="1">
        <v>630</v>
      </c>
      <c r="I38" s="1">
        <v>86.4</v>
      </c>
      <c r="J38" s="5"/>
      <c r="K38" s="3">
        <f t="shared" si="2"/>
        <v>716.4</v>
      </c>
      <c r="L38" s="6"/>
      <c r="M38" s="1"/>
      <c r="N38" s="1"/>
      <c r="O38" s="65">
        <f t="shared" si="3"/>
        <v>716.4</v>
      </c>
    </row>
    <row r="39" spans="1:15" ht="31.5" customHeight="1" x14ac:dyDescent="0.25">
      <c r="A39" s="49">
        <v>34</v>
      </c>
      <c r="B39" s="30" t="s">
        <v>103</v>
      </c>
      <c r="C39" s="31" t="s">
        <v>104</v>
      </c>
      <c r="D39" s="13" t="s">
        <v>32</v>
      </c>
      <c r="E39" s="55" t="s">
        <v>228</v>
      </c>
      <c r="F39" s="14" t="s">
        <v>105</v>
      </c>
      <c r="G39" s="14" t="s">
        <v>106</v>
      </c>
      <c r="H39" s="1">
        <v>630</v>
      </c>
      <c r="I39" s="1">
        <v>0</v>
      </c>
      <c r="J39" s="2"/>
      <c r="K39" s="3">
        <f t="shared" si="2"/>
        <v>630</v>
      </c>
      <c r="L39" s="43"/>
      <c r="M39" s="1"/>
      <c r="N39" s="1"/>
      <c r="O39" s="65">
        <f t="shared" si="3"/>
        <v>630</v>
      </c>
    </row>
    <row r="40" spans="1:15" ht="31.5" customHeight="1" x14ac:dyDescent="0.25">
      <c r="A40" s="49">
        <v>35</v>
      </c>
      <c r="B40" s="30" t="s">
        <v>237</v>
      </c>
      <c r="C40" s="31" t="s">
        <v>0</v>
      </c>
      <c r="D40" s="13"/>
      <c r="E40" s="55">
        <v>2</v>
      </c>
      <c r="F40" s="14" t="s">
        <v>238</v>
      </c>
      <c r="G40" s="14" t="s">
        <v>239</v>
      </c>
      <c r="H40" s="1">
        <v>390.13</v>
      </c>
      <c r="I40" s="1">
        <v>86.4</v>
      </c>
      <c r="J40" s="2"/>
      <c r="K40" s="3">
        <f t="shared" si="2"/>
        <v>476.53</v>
      </c>
      <c r="L40" s="43"/>
      <c r="M40" s="1"/>
      <c r="N40" s="1"/>
      <c r="O40" s="65">
        <f>SUM(K40-M40-N40)</f>
        <v>476.53</v>
      </c>
    </row>
    <row r="41" spans="1:15" ht="31.5" customHeight="1" x14ac:dyDescent="0.25">
      <c r="A41" s="49">
        <v>36</v>
      </c>
      <c r="B41" s="31" t="s">
        <v>66</v>
      </c>
      <c r="C41" s="78" t="s">
        <v>0</v>
      </c>
      <c r="D41" s="12" t="s">
        <v>32</v>
      </c>
      <c r="E41" s="55" t="s">
        <v>228</v>
      </c>
      <c r="F41" s="32">
        <v>45626</v>
      </c>
      <c r="G41" s="14" t="s">
        <v>65</v>
      </c>
      <c r="H41" s="8">
        <v>418</v>
      </c>
      <c r="I41" s="1">
        <v>0</v>
      </c>
      <c r="J41" s="2"/>
      <c r="K41" s="3">
        <f t="shared" si="2"/>
        <v>418</v>
      </c>
      <c r="L41" s="43"/>
      <c r="M41" s="1"/>
      <c r="N41" s="1"/>
      <c r="O41" s="65">
        <f t="shared" si="3"/>
        <v>418</v>
      </c>
    </row>
    <row r="42" spans="1:15" ht="31.5" customHeight="1" x14ac:dyDescent="0.25">
      <c r="A42" s="49">
        <v>37</v>
      </c>
      <c r="B42" s="28" t="s">
        <v>203</v>
      </c>
      <c r="C42" s="28" t="s">
        <v>31</v>
      </c>
      <c r="D42" s="9" t="s">
        <v>154</v>
      </c>
      <c r="E42" s="55">
        <v>1</v>
      </c>
      <c r="F42" s="11">
        <v>45901</v>
      </c>
      <c r="G42" s="11">
        <v>46266</v>
      </c>
      <c r="H42" s="1">
        <v>630</v>
      </c>
      <c r="I42" s="1">
        <v>86.4</v>
      </c>
      <c r="J42" s="5"/>
      <c r="K42" s="1">
        <f t="shared" ref="K42:K60" si="4">SUM(H42+I42)</f>
        <v>716.4</v>
      </c>
      <c r="L42" s="6"/>
      <c r="M42" s="5"/>
      <c r="N42" s="5"/>
      <c r="O42" s="65">
        <f t="shared" ref="O42:O60" si="5">SUM(K42-M42-N42)</f>
        <v>716.4</v>
      </c>
    </row>
    <row r="43" spans="1:15" ht="31.5" customHeight="1" x14ac:dyDescent="0.25">
      <c r="A43" s="49">
        <v>38</v>
      </c>
      <c r="B43" s="28" t="s">
        <v>199</v>
      </c>
      <c r="C43" s="70" t="s">
        <v>51</v>
      </c>
      <c r="D43" s="9" t="s">
        <v>40</v>
      </c>
      <c r="E43" s="55">
        <v>1</v>
      </c>
      <c r="F43" s="11">
        <v>45902</v>
      </c>
      <c r="G43" s="11">
        <v>46267</v>
      </c>
      <c r="H43" s="1">
        <v>630</v>
      </c>
      <c r="I43" s="1">
        <v>86.4</v>
      </c>
      <c r="J43" s="5"/>
      <c r="K43" s="1">
        <f t="shared" si="4"/>
        <v>716.4</v>
      </c>
      <c r="L43" s="6"/>
      <c r="M43" s="5"/>
      <c r="N43" s="5"/>
      <c r="O43" s="65">
        <f t="shared" si="5"/>
        <v>716.4</v>
      </c>
    </row>
    <row r="44" spans="1:15" ht="33" customHeight="1" x14ac:dyDescent="0.25">
      <c r="A44" s="49">
        <v>39</v>
      </c>
      <c r="B44" s="30" t="s">
        <v>74</v>
      </c>
      <c r="C44" s="78" t="s">
        <v>0</v>
      </c>
      <c r="D44" s="13" t="s">
        <v>40</v>
      </c>
      <c r="E44" s="55">
        <v>1</v>
      </c>
      <c r="F44" s="14" t="s">
        <v>75</v>
      </c>
      <c r="G44" s="15">
        <v>45779</v>
      </c>
      <c r="H44" s="8">
        <v>418</v>
      </c>
      <c r="I44" s="1">
        <v>86.4</v>
      </c>
      <c r="J44" s="5"/>
      <c r="K44" s="1">
        <f t="shared" si="4"/>
        <v>504.4</v>
      </c>
      <c r="L44" s="43"/>
      <c r="M44" s="1"/>
      <c r="N44" s="1"/>
      <c r="O44" s="65">
        <f t="shared" si="5"/>
        <v>504.4</v>
      </c>
    </row>
    <row r="45" spans="1:15" ht="33" customHeight="1" x14ac:dyDescent="0.25">
      <c r="A45" s="49">
        <v>40</v>
      </c>
      <c r="B45" s="30" t="s">
        <v>109</v>
      </c>
      <c r="C45" s="76" t="s">
        <v>31</v>
      </c>
      <c r="D45" s="77" t="s">
        <v>111</v>
      </c>
      <c r="E45" s="55" t="s">
        <v>228</v>
      </c>
      <c r="F45" s="32">
        <v>45604</v>
      </c>
      <c r="G45" s="14" t="s">
        <v>110</v>
      </c>
      <c r="H45" s="1">
        <v>630</v>
      </c>
      <c r="I45" s="1">
        <v>0</v>
      </c>
      <c r="J45" s="5"/>
      <c r="K45" s="1">
        <f t="shared" si="4"/>
        <v>630</v>
      </c>
      <c r="L45" s="43"/>
      <c r="M45" s="1"/>
      <c r="N45" s="1"/>
      <c r="O45" s="65">
        <f t="shared" si="5"/>
        <v>630</v>
      </c>
    </row>
    <row r="46" spans="1:15" ht="33" customHeight="1" x14ac:dyDescent="0.25">
      <c r="A46" s="49">
        <v>41</v>
      </c>
      <c r="B46" s="30" t="s">
        <v>52</v>
      </c>
      <c r="C46" s="31" t="s">
        <v>51</v>
      </c>
      <c r="D46" s="13" t="s">
        <v>32</v>
      </c>
      <c r="E46" s="55" t="s">
        <v>245</v>
      </c>
      <c r="F46" s="14" t="s">
        <v>114</v>
      </c>
      <c r="G46" s="14" t="s">
        <v>113</v>
      </c>
      <c r="H46" s="1">
        <v>630</v>
      </c>
      <c r="I46" s="1">
        <v>0</v>
      </c>
      <c r="J46" s="5"/>
      <c r="K46" s="1">
        <f t="shared" si="4"/>
        <v>630</v>
      </c>
      <c r="L46" s="43"/>
      <c r="M46" s="1"/>
      <c r="N46" s="1"/>
      <c r="O46" s="65">
        <f t="shared" si="5"/>
        <v>630</v>
      </c>
    </row>
    <row r="47" spans="1:15" ht="33" customHeight="1" x14ac:dyDescent="0.25">
      <c r="A47" s="49">
        <v>42</v>
      </c>
      <c r="B47" s="30" t="s">
        <v>126</v>
      </c>
      <c r="C47" s="31" t="s">
        <v>0</v>
      </c>
      <c r="D47" s="13" t="s">
        <v>33</v>
      </c>
      <c r="E47" s="55">
        <v>1</v>
      </c>
      <c r="F47" s="14" t="s">
        <v>129</v>
      </c>
      <c r="G47" s="14" t="s">
        <v>130</v>
      </c>
      <c r="H47" s="8">
        <v>418</v>
      </c>
      <c r="I47" s="1">
        <v>86.4</v>
      </c>
      <c r="J47" s="5"/>
      <c r="K47" s="1">
        <f t="shared" si="4"/>
        <v>504.4</v>
      </c>
      <c r="L47" s="43"/>
      <c r="M47" s="1"/>
      <c r="N47" s="1"/>
      <c r="O47" s="65">
        <f t="shared" si="5"/>
        <v>504.4</v>
      </c>
    </row>
    <row r="48" spans="1:15" ht="31.5" customHeight="1" x14ac:dyDescent="0.25">
      <c r="A48" s="49">
        <v>43</v>
      </c>
      <c r="B48" s="30" t="s">
        <v>156</v>
      </c>
      <c r="C48" s="31" t="s">
        <v>157</v>
      </c>
      <c r="D48" s="13" t="s">
        <v>33</v>
      </c>
      <c r="E48" s="55" t="s">
        <v>245</v>
      </c>
      <c r="F48" s="14" t="s">
        <v>158</v>
      </c>
      <c r="G48" s="14" t="s">
        <v>246</v>
      </c>
      <c r="H48" s="1">
        <v>210</v>
      </c>
      <c r="I48" s="1">
        <v>0</v>
      </c>
      <c r="J48" s="5"/>
      <c r="K48" s="1">
        <f t="shared" si="4"/>
        <v>210</v>
      </c>
      <c r="L48" s="43"/>
      <c r="M48" s="1"/>
      <c r="N48" s="1"/>
      <c r="O48" s="65">
        <f t="shared" si="5"/>
        <v>210</v>
      </c>
    </row>
    <row r="49" spans="1:21" ht="31.5" customHeight="1" x14ac:dyDescent="0.25">
      <c r="A49" s="49">
        <v>44</v>
      </c>
      <c r="B49" s="21" t="s">
        <v>184</v>
      </c>
      <c r="C49" s="31" t="s">
        <v>78</v>
      </c>
      <c r="D49" s="13" t="s">
        <v>33</v>
      </c>
      <c r="E49" s="55" t="s">
        <v>228</v>
      </c>
      <c r="F49" s="14" t="s">
        <v>190</v>
      </c>
      <c r="G49" s="15">
        <v>46239</v>
      </c>
      <c r="H49" s="1">
        <v>168</v>
      </c>
      <c r="I49" s="1">
        <v>0</v>
      </c>
      <c r="J49" s="2"/>
      <c r="K49" s="1">
        <f t="shared" si="4"/>
        <v>168</v>
      </c>
      <c r="L49" s="43"/>
      <c r="M49" s="1"/>
      <c r="N49" s="1"/>
      <c r="O49" s="65">
        <f t="shared" si="5"/>
        <v>168</v>
      </c>
    </row>
    <row r="50" spans="1:21" ht="31.5" customHeight="1" x14ac:dyDescent="0.25">
      <c r="A50" s="49">
        <v>45</v>
      </c>
      <c r="B50" s="30" t="s">
        <v>125</v>
      </c>
      <c r="C50" s="31" t="s">
        <v>0</v>
      </c>
      <c r="D50" s="13" t="s">
        <v>60</v>
      </c>
      <c r="E50" s="55">
        <v>1</v>
      </c>
      <c r="F50" s="14" t="s">
        <v>124</v>
      </c>
      <c r="G50" s="14" t="s">
        <v>142</v>
      </c>
      <c r="H50" s="8">
        <v>418</v>
      </c>
      <c r="I50" s="1">
        <v>86.4</v>
      </c>
      <c r="J50" s="2"/>
      <c r="K50" s="1">
        <f t="shared" si="4"/>
        <v>504.4</v>
      </c>
      <c r="L50" s="43"/>
      <c r="M50" s="1"/>
      <c r="N50" s="1"/>
      <c r="O50" s="65">
        <f t="shared" si="5"/>
        <v>504.4</v>
      </c>
    </row>
    <row r="51" spans="1:21" ht="31.5" customHeight="1" x14ac:dyDescent="0.25">
      <c r="A51" s="49">
        <v>46</v>
      </c>
      <c r="B51" s="21" t="s">
        <v>67</v>
      </c>
      <c r="C51" s="31" t="s">
        <v>59</v>
      </c>
      <c r="D51" s="13" t="s">
        <v>60</v>
      </c>
      <c r="E51" s="55" t="s">
        <v>247</v>
      </c>
      <c r="F51" s="14" t="s">
        <v>144</v>
      </c>
      <c r="G51" s="15">
        <v>46112</v>
      </c>
      <c r="H51" s="1">
        <v>0</v>
      </c>
      <c r="I51" s="1">
        <v>0</v>
      </c>
      <c r="J51" s="5"/>
      <c r="K51" s="1">
        <f t="shared" si="4"/>
        <v>0</v>
      </c>
      <c r="L51" s="43"/>
      <c r="M51" s="1"/>
      <c r="N51" s="1"/>
      <c r="O51" s="65">
        <f t="shared" si="5"/>
        <v>0</v>
      </c>
    </row>
    <row r="52" spans="1:21" ht="31.5" customHeight="1" x14ac:dyDescent="0.25">
      <c r="A52" s="49">
        <v>47</v>
      </c>
      <c r="B52" s="21" t="s">
        <v>80</v>
      </c>
      <c r="C52" s="78" t="s">
        <v>55</v>
      </c>
      <c r="D52" s="13" t="s">
        <v>40</v>
      </c>
      <c r="E52" s="55">
        <v>1</v>
      </c>
      <c r="F52" s="14" t="s">
        <v>71</v>
      </c>
      <c r="G52" s="15">
        <v>45778</v>
      </c>
      <c r="H52" s="1">
        <v>630</v>
      </c>
      <c r="I52" s="1">
        <v>86.4</v>
      </c>
      <c r="J52" s="5"/>
      <c r="K52" s="1">
        <f t="shared" si="4"/>
        <v>716.4</v>
      </c>
      <c r="L52" s="43"/>
      <c r="M52" s="1"/>
      <c r="N52" s="1"/>
      <c r="O52" s="65">
        <f t="shared" si="5"/>
        <v>716.4</v>
      </c>
    </row>
    <row r="53" spans="1:21" ht="31.5" customHeight="1" x14ac:dyDescent="0.25">
      <c r="A53" s="49">
        <v>48</v>
      </c>
      <c r="B53" s="28" t="s">
        <v>193</v>
      </c>
      <c r="C53" s="28" t="s">
        <v>194</v>
      </c>
      <c r="D53" s="9" t="s">
        <v>32</v>
      </c>
      <c r="E53" s="55">
        <v>1</v>
      </c>
      <c r="F53" s="11">
        <v>45901</v>
      </c>
      <c r="G53" s="11">
        <v>46266</v>
      </c>
      <c r="H53" s="1">
        <v>630</v>
      </c>
      <c r="I53" s="1">
        <v>86.4</v>
      </c>
      <c r="J53" s="5"/>
      <c r="K53" s="1">
        <f t="shared" si="4"/>
        <v>716.4</v>
      </c>
      <c r="L53" s="6"/>
      <c r="M53" s="5"/>
      <c r="N53" s="5"/>
      <c r="O53" s="65">
        <f t="shared" si="5"/>
        <v>716.4</v>
      </c>
    </row>
    <row r="54" spans="1:21" ht="31.5" customHeight="1" x14ac:dyDescent="0.25">
      <c r="A54" s="49">
        <v>49</v>
      </c>
      <c r="B54" s="30" t="s">
        <v>166</v>
      </c>
      <c r="C54" s="31" t="s">
        <v>167</v>
      </c>
      <c r="D54" s="13" t="s">
        <v>32</v>
      </c>
      <c r="E54" s="55" t="s">
        <v>228</v>
      </c>
      <c r="F54" s="14" t="s">
        <v>158</v>
      </c>
      <c r="G54" s="14" t="s">
        <v>159</v>
      </c>
      <c r="H54" s="1">
        <v>210</v>
      </c>
      <c r="I54" s="1">
        <v>0</v>
      </c>
      <c r="J54" s="5"/>
      <c r="K54" s="1">
        <f t="shared" si="4"/>
        <v>210</v>
      </c>
      <c r="L54" s="43"/>
      <c r="M54" s="1"/>
      <c r="N54" s="1"/>
      <c r="O54" s="65">
        <f t="shared" si="5"/>
        <v>210</v>
      </c>
    </row>
    <row r="55" spans="1:21" ht="31.5" customHeight="1" x14ac:dyDescent="0.25">
      <c r="A55" s="49">
        <v>50</v>
      </c>
      <c r="B55" s="21" t="s">
        <v>148</v>
      </c>
      <c r="C55" s="31" t="s">
        <v>0</v>
      </c>
      <c r="D55" s="13" t="s">
        <v>147</v>
      </c>
      <c r="E55" s="55">
        <v>1</v>
      </c>
      <c r="F55" s="14" t="s">
        <v>155</v>
      </c>
      <c r="G55" s="15">
        <v>46178</v>
      </c>
      <c r="H55" s="8">
        <v>418</v>
      </c>
      <c r="I55" s="1">
        <v>86.4</v>
      </c>
      <c r="J55" s="5"/>
      <c r="K55" s="1">
        <f t="shared" si="4"/>
        <v>504.4</v>
      </c>
      <c r="L55" s="43"/>
      <c r="M55" s="1"/>
      <c r="N55" s="1"/>
      <c r="O55" s="65">
        <f t="shared" si="5"/>
        <v>504.4</v>
      </c>
    </row>
    <row r="56" spans="1:21" ht="31.5" customHeight="1" x14ac:dyDescent="0.25">
      <c r="A56" s="49">
        <v>51</v>
      </c>
      <c r="B56" s="30" t="s">
        <v>171</v>
      </c>
      <c r="C56" s="31" t="s">
        <v>49</v>
      </c>
      <c r="D56" s="13" t="s">
        <v>40</v>
      </c>
      <c r="E56" s="55">
        <v>1</v>
      </c>
      <c r="F56" s="14" t="s">
        <v>172</v>
      </c>
      <c r="G56" s="14" t="s">
        <v>173</v>
      </c>
      <c r="H56" s="1">
        <v>630</v>
      </c>
      <c r="I56" s="1">
        <v>86.4</v>
      </c>
      <c r="J56" s="5"/>
      <c r="K56" s="1">
        <f t="shared" si="4"/>
        <v>716.4</v>
      </c>
      <c r="L56" s="43"/>
      <c r="M56" s="1"/>
      <c r="N56" s="1"/>
      <c r="O56" s="65">
        <f t="shared" si="5"/>
        <v>716.4</v>
      </c>
    </row>
    <row r="57" spans="1:21" ht="31.5" customHeight="1" x14ac:dyDescent="0.25">
      <c r="A57" s="49">
        <v>52</v>
      </c>
      <c r="B57" s="28" t="s">
        <v>200</v>
      </c>
      <c r="C57" s="28" t="s">
        <v>0</v>
      </c>
      <c r="D57" s="9" t="s">
        <v>40</v>
      </c>
      <c r="E57" s="55">
        <v>1</v>
      </c>
      <c r="F57" s="11">
        <v>45901</v>
      </c>
      <c r="G57" s="11">
        <v>46266</v>
      </c>
      <c r="H57" s="8">
        <v>418</v>
      </c>
      <c r="I57" s="1">
        <v>86.4</v>
      </c>
      <c r="J57" s="5"/>
      <c r="K57" s="1">
        <f t="shared" si="4"/>
        <v>504.4</v>
      </c>
      <c r="L57" s="6"/>
      <c r="M57" s="5"/>
      <c r="N57" s="5"/>
      <c r="O57" s="65">
        <f t="shared" si="5"/>
        <v>504.4</v>
      </c>
      <c r="P57" s="119"/>
      <c r="Q57" s="119"/>
      <c r="R57" s="119"/>
      <c r="S57" s="119"/>
      <c r="T57" s="119"/>
      <c r="U57" s="119"/>
    </row>
    <row r="58" spans="1:21" ht="31.5" customHeight="1" x14ac:dyDescent="0.25">
      <c r="A58" s="49">
        <v>53</v>
      </c>
      <c r="B58" s="30" t="s">
        <v>146</v>
      </c>
      <c r="C58" s="31" t="s">
        <v>0</v>
      </c>
      <c r="D58" s="13" t="s">
        <v>147</v>
      </c>
      <c r="E58" s="55">
        <v>1</v>
      </c>
      <c r="F58" s="14" t="s">
        <v>131</v>
      </c>
      <c r="G58" s="14" t="s">
        <v>65</v>
      </c>
      <c r="H58" s="8">
        <v>418</v>
      </c>
      <c r="I58" s="1">
        <v>86.4</v>
      </c>
      <c r="J58" s="5"/>
      <c r="K58" s="1">
        <f t="shared" si="4"/>
        <v>504.4</v>
      </c>
      <c r="L58" s="43"/>
      <c r="M58" s="1"/>
      <c r="N58" s="1"/>
      <c r="O58" s="65">
        <f t="shared" si="5"/>
        <v>504.4</v>
      </c>
      <c r="P58" s="119"/>
      <c r="Q58" s="119"/>
      <c r="R58" s="119"/>
      <c r="S58" s="119"/>
      <c r="T58" s="119"/>
      <c r="U58" s="119"/>
    </row>
    <row r="59" spans="1:21" ht="31.5" customHeight="1" x14ac:dyDescent="0.25">
      <c r="A59" s="49">
        <v>54</v>
      </c>
      <c r="B59" s="30" t="s">
        <v>70</v>
      </c>
      <c r="C59" s="31" t="s">
        <v>0</v>
      </c>
      <c r="D59" s="13" t="s">
        <v>40</v>
      </c>
      <c r="E59" s="55">
        <v>1</v>
      </c>
      <c r="F59" s="14" t="s">
        <v>145</v>
      </c>
      <c r="G59" s="15">
        <v>46174</v>
      </c>
      <c r="H59" s="8">
        <v>418</v>
      </c>
      <c r="I59" s="1">
        <v>86.4</v>
      </c>
      <c r="J59" s="2"/>
      <c r="K59" s="1">
        <f t="shared" si="4"/>
        <v>504.4</v>
      </c>
      <c r="L59" s="43"/>
      <c r="M59" s="1"/>
      <c r="N59" s="1"/>
      <c r="O59" s="65">
        <f t="shared" si="5"/>
        <v>504.4</v>
      </c>
      <c r="P59" s="119"/>
      <c r="Q59" s="119"/>
      <c r="R59" s="119"/>
      <c r="S59" s="119"/>
      <c r="T59" s="119"/>
      <c r="U59" s="119"/>
    </row>
    <row r="60" spans="1:21" ht="31.5" customHeight="1" x14ac:dyDescent="0.25">
      <c r="A60" s="49">
        <v>55</v>
      </c>
      <c r="B60" s="30" t="s">
        <v>108</v>
      </c>
      <c r="C60" s="31" t="s">
        <v>56</v>
      </c>
      <c r="D60" s="13" t="s">
        <v>32</v>
      </c>
      <c r="E60" s="55">
        <v>3</v>
      </c>
      <c r="F60" s="14" t="s">
        <v>107</v>
      </c>
      <c r="G60" s="15">
        <v>45975</v>
      </c>
      <c r="H60" s="1">
        <v>630</v>
      </c>
      <c r="I60" s="1">
        <v>0</v>
      </c>
      <c r="J60" s="2"/>
      <c r="K60" s="1">
        <f t="shared" si="4"/>
        <v>630</v>
      </c>
      <c r="L60" s="43"/>
      <c r="M60" s="1"/>
      <c r="N60" s="1"/>
      <c r="O60" s="65">
        <f t="shared" si="5"/>
        <v>630</v>
      </c>
      <c r="P60" s="119"/>
      <c r="Q60" s="119"/>
      <c r="R60" s="119"/>
      <c r="S60" s="119"/>
      <c r="T60" s="119"/>
      <c r="U60" s="119"/>
    </row>
    <row r="61" spans="1:21" ht="31.5" customHeight="1" x14ac:dyDescent="0.25">
      <c r="A61" s="49">
        <v>56</v>
      </c>
      <c r="B61" s="21" t="s">
        <v>86</v>
      </c>
      <c r="C61" s="31" t="s">
        <v>55</v>
      </c>
      <c r="D61" s="13" t="s">
        <v>33</v>
      </c>
      <c r="E61" s="55">
        <v>1</v>
      </c>
      <c r="F61" s="14" t="s">
        <v>87</v>
      </c>
      <c r="G61" s="15">
        <v>45853</v>
      </c>
      <c r="H61" s="1">
        <v>630</v>
      </c>
      <c r="I61" s="1">
        <v>86.4</v>
      </c>
      <c r="J61" s="2"/>
      <c r="K61" s="1">
        <f>SUM(H61+I61)</f>
        <v>716.4</v>
      </c>
      <c r="L61" s="43"/>
      <c r="M61" s="1"/>
      <c r="N61" s="1"/>
      <c r="O61" s="65">
        <f>SUM(K61-M61-N61)</f>
        <v>716.4</v>
      </c>
      <c r="P61" s="120"/>
      <c r="Q61" s="121"/>
      <c r="R61" s="121"/>
      <c r="S61" s="121"/>
      <c r="T61" s="121"/>
      <c r="U61" s="121"/>
    </row>
    <row r="62" spans="1:21" ht="31.5" customHeight="1" x14ac:dyDescent="0.25">
      <c r="A62" s="49">
        <v>57</v>
      </c>
      <c r="B62" s="21" t="s">
        <v>77</v>
      </c>
      <c r="C62" s="30" t="s">
        <v>78</v>
      </c>
      <c r="D62" s="13" t="s">
        <v>79</v>
      </c>
      <c r="E62" s="55" t="s">
        <v>228</v>
      </c>
      <c r="F62" s="14" t="s">
        <v>71</v>
      </c>
      <c r="G62" s="15">
        <v>45779</v>
      </c>
      <c r="H62" s="1">
        <v>315</v>
      </c>
      <c r="I62" s="1">
        <v>0</v>
      </c>
      <c r="J62" s="2"/>
      <c r="K62" s="1">
        <f>SUM(H62+I62)</f>
        <v>315</v>
      </c>
      <c r="L62" s="43"/>
      <c r="M62" s="1"/>
      <c r="N62" s="1"/>
      <c r="O62" s="65">
        <f>SUM(K62-M62-N62)</f>
        <v>315</v>
      </c>
      <c r="P62" s="120"/>
      <c r="Q62" s="121"/>
      <c r="R62" s="121"/>
      <c r="S62" s="121"/>
      <c r="T62" s="121"/>
      <c r="U62" s="121"/>
    </row>
    <row r="63" spans="1:21" ht="31.5" customHeight="1" x14ac:dyDescent="0.25">
      <c r="A63" s="49">
        <v>58</v>
      </c>
      <c r="B63" s="21" t="s">
        <v>123</v>
      </c>
      <c r="C63" s="30" t="s">
        <v>59</v>
      </c>
      <c r="D63" s="13" t="s">
        <v>60</v>
      </c>
      <c r="E63" s="55">
        <v>1</v>
      </c>
      <c r="F63" s="14" t="s">
        <v>124</v>
      </c>
      <c r="G63" s="14" t="s">
        <v>142</v>
      </c>
      <c r="H63" s="1">
        <v>630</v>
      </c>
      <c r="I63" s="1">
        <v>86.4</v>
      </c>
      <c r="J63" s="2"/>
      <c r="K63" s="1">
        <f>SUM(H63+I63)</f>
        <v>716.4</v>
      </c>
      <c r="L63" s="43"/>
      <c r="M63" s="1"/>
      <c r="N63" s="1"/>
      <c r="O63" s="65">
        <f>SUM(K63-M63-N63)</f>
        <v>716.4</v>
      </c>
    </row>
    <row r="64" spans="1:21" ht="31.5" customHeight="1" x14ac:dyDescent="0.25">
      <c r="A64" s="49">
        <v>59</v>
      </c>
      <c r="B64" s="31" t="s">
        <v>162</v>
      </c>
      <c r="C64" s="78" t="s">
        <v>0</v>
      </c>
      <c r="D64" s="13" t="s">
        <v>163</v>
      </c>
      <c r="E64" s="55">
        <v>1</v>
      </c>
      <c r="F64" s="14" t="s">
        <v>158</v>
      </c>
      <c r="G64" s="15">
        <v>46022</v>
      </c>
      <c r="H64" s="8">
        <v>418</v>
      </c>
      <c r="I64" s="1">
        <v>86.4</v>
      </c>
      <c r="J64" s="2"/>
      <c r="K64" s="1">
        <f>SUM(H64+I64)</f>
        <v>504.4</v>
      </c>
      <c r="L64" s="43"/>
      <c r="M64" s="1"/>
      <c r="N64" s="1"/>
      <c r="O64" s="69">
        <f>SUM(K64-M64-N64)</f>
        <v>504.4</v>
      </c>
    </row>
    <row r="65" spans="1:15" ht="36.75" customHeight="1" x14ac:dyDescent="0.25">
      <c r="A65" s="86" t="s">
        <v>38</v>
      </c>
      <c r="B65" s="87"/>
      <c r="C65" s="87"/>
      <c r="D65" s="87"/>
      <c r="E65" s="87"/>
      <c r="F65" s="87"/>
      <c r="G65" s="87"/>
      <c r="H65" s="136">
        <f>SUM(H6:H64)</f>
        <v>30736.26</v>
      </c>
      <c r="I65" s="136">
        <f>SUM(I6:I64)</f>
        <v>4156.8000000000029</v>
      </c>
      <c r="J65" s="136">
        <f>SUM(J6:J64)</f>
        <v>0</v>
      </c>
      <c r="K65" s="136">
        <f>SUM(K6:K64)</f>
        <v>34893.060000000027</v>
      </c>
      <c r="L65" s="113"/>
      <c r="M65" s="136">
        <f>SUM(M6:M64)</f>
        <v>86.4</v>
      </c>
      <c r="N65" s="136">
        <f>SUM(N6:N64)</f>
        <v>649.20000000000005</v>
      </c>
      <c r="O65" s="114">
        <f>SUM(O6:O64)</f>
        <v>34157.460000000028</v>
      </c>
    </row>
    <row r="66" spans="1:15" ht="15.75" x14ac:dyDescent="0.25">
      <c r="A66" s="50"/>
      <c r="B66" s="106"/>
      <c r="C66" s="106"/>
      <c r="D66" s="106"/>
      <c r="E66" s="106"/>
      <c r="F66" s="106"/>
      <c r="G66" s="106"/>
      <c r="H66" s="107"/>
      <c r="I66" s="108"/>
      <c r="J66" s="107"/>
      <c r="K66" s="109"/>
      <c r="L66" s="51"/>
      <c r="M66" s="107"/>
      <c r="N66" s="107"/>
      <c r="O66" s="52"/>
    </row>
    <row r="67" spans="1:15" ht="16.5" thickBot="1" x14ac:dyDescent="0.3">
      <c r="A67" s="122"/>
      <c r="B67" s="106"/>
      <c r="C67" s="106"/>
      <c r="D67" s="106"/>
      <c r="E67" s="123"/>
      <c r="F67" s="124"/>
      <c r="G67" s="124"/>
      <c r="H67" s="107"/>
      <c r="I67" s="107"/>
      <c r="J67" s="107"/>
      <c r="K67" s="110"/>
      <c r="L67" s="53"/>
      <c r="M67" s="110"/>
      <c r="N67" s="110"/>
      <c r="O67" s="54"/>
    </row>
    <row r="68" spans="1:15" ht="15.75" customHeight="1" x14ac:dyDescent="0.25">
      <c r="A68" s="181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3"/>
    </row>
    <row r="69" spans="1:15" ht="55.5" customHeight="1" thickBot="1" x14ac:dyDescent="0.3">
      <c r="A69" s="184" t="s">
        <v>8</v>
      </c>
      <c r="B69" s="185" t="s">
        <v>9</v>
      </c>
      <c r="C69" s="185" t="s">
        <v>10</v>
      </c>
      <c r="D69" s="153" t="s">
        <v>11</v>
      </c>
      <c r="E69" s="185" t="s">
        <v>12</v>
      </c>
      <c r="F69" s="185" t="s">
        <v>25</v>
      </c>
      <c r="G69" s="186" t="s">
        <v>26</v>
      </c>
      <c r="H69" s="185" t="s">
        <v>18</v>
      </c>
      <c r="I69" s="185" t="s">
        <v>19</v>
      </c>
      <c r="J69" s="185" t="s">
        <v>27</v>
      </c>
      <c r="K69" s="185" t="s">
        <v>21</v>
      </c>
      <c r="L69" s="187" t="s">
        <v>22</v>
      </c>
      <c r="M69" s="185" t="s">
        <v>23</v>
      </c>
      <c r="N69" s="185" t="s">
        <v>28</v>
      </c>
      <c r="O69" s="188" t="s">
        <v>17</v>
      </c>
    </row>
    <row r="70" spans="1:15" ht="28.5" customHeight="1" x14ac:dyDescent="0.25">
      <c r="A70" s="189">
        <v>1</v>
      </c>
      <c r="B70" s="190"/>
      <c r="C70" s="191"/>
      <c r="D70" s="191"/>
      <c r="E70" s="192"/>
      <c r="F70" s="193"/>
      <c r="G70" s="194"/>
      <c r="H70" s="195"/>
      <c r="I70" s="196"/>
      <c r="J70" s="197"/>
      <c r="K70" s="196"/>
      <c r="L70" s="198"/>
      <c r="M70" s="197"/>
      <c r="N70" s="197"/>
      <c r="O70" s="199"/>
    </row>
    <row r="71" spans="1:15" ht="26.25" customHeight="1" x14ac:dyDescent="0.25">
      <c r="A71" s="125"/>
      <c r="B71" s="61"/>
      <c r="C71" s="61"/>
      <c r="D71" s="61"/>
      <c r="E71" s="61"/>
      <c r="F71" s="126"/>
      <c r="G71" s="126"/>
      <c r="H71" s="62"/>
      <c r="I71" s="62"/>
      <c r="J71" s="63"/>
      <c r="K71" s="63"/>
      <c r="L71" s="64" t="s">
        <v>30</v>
      </c>
      <c r="M71" s="63"/>
      <c r="N71" s="63"/>
      <c r="O71" s="111"/>
    </row>
    <row r="72" spans="1:15" x14ac:dyDescent="0.25">
      <c r="A72" s="127"/>
      <c r="B72" s="124"/>
      <c r="C72" s="123"/>
      <c r="D72" s="123"/>
      <c r="E72" s="123"/>
      <c r="F72" s="124"/>
      <c r="G72" s="124"/>
      <c r="H72" s="21"/>
      <c r="I72" s="21"/>
      <c r="J72" s="21"/>
      <c r="K72" s="21"/>
      <c r="L72" s="21"/>
      <c r="M72" s="21"/>
      <c r="N72" s="21"/>
      <c r="O72" s="128"/>
    </row>
    <row r="73" spans="1:15" ht="41.25" customHeight="1" thickBot="1" x14ac:dyDescent="0.3">
      <c r="A73" s="81" t="s">
        <v>39</v>
      </c>
      <c r="B73" s="82"/>
      <c r="C73" s="82"/>
      <c r="D73" s="82"/>
      <c r="E73" s="82"/>
      <c r="F73" s="82"/>
      <c r="G73" s="82"/>
      <c r="H73" s="200">
        <f>SUM(H65+H71)</f>
        <v>30736.26</v>
      </c>
      <c r="I73" s="200">
        <f>SUM(I65+I71)</f>
        <v>4156.8000000000029</v>
      </c>
      <c r="J73" s="200">
        <f>SUM(J65+J71)</f>
        <v>0</v>
      </c>
      <c r="K73" s="200">
        <f>SUM(K65+K71)</f>
        <v>34893.060000000027</v>
      </c>
      <c r="L73" s="201"/>
      <c r="M73" s="200">
        <f>SUM(M65+M71)</f>
        <v>86.4</v>
      </c>
      <c r="N73" s="200">
        <f>SUM(N65+N71)</f>
        <v>649.20000000000005</v>
      </c>
      <c r="O73" s="202">
        <f>SUM(O65+O71)</f>
        <v>34157.460000000028</v>
      </c>
    </row>
    <row r="74" spans="1:15" ht="34.5" customHeight="1" x14ac:dyDescent="0.25">
      <c r="A74" s="112" t="s">
        <v>229</v>
      </c>
      <c r="B74" s="83"/>
      <c r="C74" s="84"/>
      <c r="D74" s="12"/>
      <c r="E74" s="12"/>
      <c r="F74" s="21"/>
      <c r="G74" s="79"/>
      <c r="H74" s="203" t="s">
        <v>37</v>
      </c>
      <c r="I74" s="204"/>
      <c r="J74" s="204"/>
      <c r="K74" s="204"/>
      <c r="L74" s="204"/>
      <c r="M74" s="204"/>
      <c r="N74" s="204"/>
      <c r="O74" s="205">
        <v>30</v>
      </c>
    </row>
    <row r="75" spans="1:15" ht="43.5" customHeight="1" x14ac:dyDescent="0.25">
      <c r="A75" s="127"/>
      <c r="B75" s="124"/>
      <c r="C75" s="124"/>
      <c r="D75" s="124"/>
      <c r="E75" s="124"/>
      <c r="F75" s="124"/>
      <c r="G75" s="124"/>
      <c r="H75" s="206" t="s">
        <v>36</v>
      </c>
      <c r="I75" s="115"/>
      <c r="J75" s="115"/>
      <c r="K75" s="115"/>
      <c r="L75" s="115"/>
      <c r="M75" s="115"/>
      <c r="N75" s="115"/>
      <c r="O75" s="138">
        <f>PRODUCT(O74*A64)</f>
        <v>1770</v>
      </c>
    </row>
    <row r="76" spans="1:15" ht="33.75" customHeight="1" thickBot="1" x14ac:dyDescent="0.3">
      <c r="A76" s="129"/>
      <c r="B76" s="130"/>
      <c r="C76" s="130"/>
      <c r="D76" s="130"/>
      <c r="E76" s="130"/>
      <c r="F76" s="130"/>
      <c r="G76" s="130"/>
      <c r="H76" s="207" t="s">
        <v>35</v>
      </c>
      <c r="I76" s="116"/>
      <c r="J76" s="116"/>
      <c r="K76" s="116"/>
      <c r="L76" s="116"/>
      <c r="M76" s="116"/>
      <c r="N76" s="116"/>
      <c r="O76" s="117">
        <f>SUM(O65+O75)</f>
        <v>35927.460000000028</v>
      </c>
    </row>
    <row r="77" spans="1:15" x14ac:dyDescent="0.25">
      <c r="D77" s="36">
        <v>0</v>
      </c>
    </row>
    <row r="78" spans="1:15" ht="58.5" customHeight="1" x14ac:dyDescent="0.25"/>
    <row r="79" spans="1:15" ht="243" hidden="1" customHeight="1" x14ac:dyDescent="0.25"/>
    <row r="80" spans="1:15" ht="15.75" x14ac:dyDescent="0.25">
      <c r="B80" s="131"/>
      <c r="C80" s="131"/>
      <c r="D80" s="132"/>
    </row>
    <row r="101" spans="3:3" x14ac:dyDescent="0.25">
      <c r="C101" s="36" t="s">
        <v>29</v>
      </c>
    </row>
  </sheetData>
  <sortState ref="A7:O64">
    <sortCondition ref="B6:B64"/>
  </sortState>
  <mergeCells count="26">
    <mergeCell ref="C4:C5"/>
    <mergeCell ref="D4:D5"/>
    <mergeCell ref="E4:E5"/>
    <mergeCell ref="F4:F5"/>
    <mergeCell ref="A1:O1"/>
    <mergeCell ref="H74:N74"/>
    <mergeCell ref="G4:G5"/>
    <mergeCell ref="H4:K4"/>
    <mergeCell ref="L4:N4"/>
    <mergeCell ref="O4:O5"/>
    <mergeCell ref="A65:G65"/>
    <mergeCell ref="A68:O68"/>
    <mergeCell ref="A4:A5"/>
    <mergeCell ref="B4:B5"/>
    <mergeCell ref="J2:O2"/>
    <mergeCell ref="A3:C3"/>
    <mergeCell ref="A2:C2"/>
    <mergeCell ref="D2:E2"/>
    <mergeCell ref="D3:E3"/>
    <mergeCell ref="J3:O3"/>
    <mergeCell ref="P13:T13"/>
    <mergeCell ref="H75:N75"/>
    <mergeCell ref="P61:U62"/>
    <mergeCell ref="H76:N76"/>
    <mergeCell ref="A73:G73"/>
    <mergeCell ref="A74:C74"/>
  </mergeCells>
  <phoneticPr fontId="7" type="noConversion"/>
  <pageMargins left="0.19685039370078741" right="0.51181102362204722" top="0.78740157480314965" bottom="0.78740157480314965" header="0.31496062992125984" footer="0.31496062992125984"/>
  <pageSetup paperSize="9" scale="41" fitToWidth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S23"/>
  <sheetViews>
    <sheetView zoomScale="80" zoomScaleNormal="80" workbookViewId="0">
      <selection activeCell="Q11" sqref="Q11"/>
    </sheetView>
  </sheetViews>
  <sheetFormatPr defaultRowHeight="15" x14ac:dyDescent="0.25"/>
  <cols>
    <col min="1" max="1" width="6.42578125" style="36" customWidth="1"/>
    <col min="2" max="2" width="46.7109375" style="36" customWidth="1"/>
    <col min="3" max="4" width="19.28515625" style="36" customWidth="1"/>
    <col min="5" max="5" width="11" style="36" customWidth="1"/>
    <col min="6" max="6" width="14.7109375" style="36" customWidth="1"/>
    <col min="7" max="7" width="17" style="36" customWidth="1"/>
    <col min="8" max="8" width="15.42578125" style="36" bestFit="1" customWidth="1"/>
    <col min="9" max="9" width="15.140625" style="36" bestFit="1" customWidth="1"/>
    <col min="10" max="10" width="18.28515625" style="36" customWidth="1"/>
    <col min="11" max="11" width="16" style="36" bestFit="1" customWidth="1"/>
    <col min="12" max="12" width="9.140625" style="36" bestFit="1" customWidth="1"/>
    <col min="13" max="13" width="13.28515625" style="36" customWidth="1"/>
    <col min="14" max="14" width="12.28515625" style="36" customWidth="1"/>
    <col min="15" max="15" width="15.42578125" style="36" customWidth="1"/>
    <col min="16" max="16384" width="9.140625" style="36"/>
  </cols>
  <sheetData>
    <row r="1" spans="1:19" ht="81.75" customHeight="1" thickBot="1" x14ac:dyDescent="0.3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1"/>
    </row>
    <row r="2" spans="1:19" ht="51.75" customHeight="1" x14ac:dyDescent="0.25">
      <c r="A2" s="233" t="s">
        <v>1</v>
      </c>
      <c r="B2" s="234"/>
      <c r="C2" s="235"/>
      <c r="D2" s="238" t="s">
        <v>2</v>
      </c>
      <c r="E2" s="172"/>
      <c r="F2" s="173" t="s">
        <v>3</v>
      </c>
      <c r="G2" s="174" t="s">
        <v>4</v>
      </c>
      <c r="H2" s="174" t="s">
        <v>34</v>
      </c>
      <c r="I2" s="174" t="s">
        <v>5</v>
      </c>
      <c r="J2" s="175" t="s">
        <v>6</v>
      </c>
      <c r="K2" s="175"/>
      <c r="L2" s="175"/>
      <c r="M2" s="175"/>
      <c r="N2" s="175"/>
      <c r="O2" s="176"/>
    </row>
    <row r="3" spans="1:19" ht="68.25" customHeight="1" x14ac:dyDescent="0.25">
      <c r="A3" s="224" t="s">
        <v>252</v>
      </c>
      <c r="B3" s="225"/>
      <c r="C3" s="226"/>
      <c r="D3" s="227" t="s">
        <v>248</v>
      </c>
      <c r="E3" s="158"/>
      <c r="F3" s="159" t="s">
        <v>112</v>
      </c>
      <c r="G3" s="160" t="s">
        <v>232</v>
      </c>
      <c r="H3" s="161">
        <v>18</v>
      </c>
      <c r="I3" s="162">
        <v>4.8</v>
      </c>
      <c r="J3" s="163" t="s">
        <v>7</v>
      </c>
      <c r="K3" s="163"/>
      <c r="L3" s="163"/>
      <c r="M3" s="163"/>
      <c r="N3" s="163"/>
      <c r="O3" s="164"/>
    </row>
    <row r="4" spans="1:19" ht="15.75" x14ac:dyDescent="0.25">
      <c r="A4" s="89" t="s">
        <v>8</v>
      </c>
      <c r="B4" s="88" t="s">
        <v>9</v>
      </c>
      <c r="C4" s="85" t="s">
        <v>10</v>
      </c>
      <c r="D4" s="85" t="s">
        <v>11</v>
      </c>
      <c r="E4" s="85" t="s">
        <v>12</v>
      </c>
      <c r="F4" s="90" t="s">
        <v>13</v>
      </c>
      <c r="G4" s="85" t="s">
        <v>14</v>
      </c>
      <c r="H4" s="165" t="s">
        <v>15</v>
      </c>
      <c r="I4" s="166"/>
      <c r="J4" s="166"/>
      <c r="K4" s="167"/>
      <c r="L4" s="168" t="s">
        <v>16</v>
      </c>
      <c r="M4" s="168"/>
      <c r="N4" s="168"/>
      <c r="O4" s="169" t="s">
        <v>17</v>
      </c>
    </row>
    <row r="5" spans="1:19" s="41" customFormat="1" ht="59.25" customHeight="1" thickBot="1" x14ac:dyDescent="0.3">
      <c r="A5" s="150"/>
      <c r="B5" s="151"/>
      <c r="C5" s="152"/>
      <c r="D5" s="152"/>
      <c r="E5" s="152"/>
      <c r="F5" s="236"/>
      <c r="G5" s="152"/>
      <c r="H5" s="153" t="s">
        <v>18</v>
      </c>
      <c r="I5" s="153" t="s">
        <v>19</v>
      </c>
      <c r="J5" s="153" t="s">
        <v>20</v>
      </c>
      <c r="K5" s="153" t="s">
        <v>21</v>
      </c>
      <c r="L5" s="237" t="s">
        <v>22</v>
      </c>
      <c r="M5" s="153" t="s">
        <v>18</v>
      </c>
      <c r="N5" s="153" t="s">
        <v>19</v>
      </c>
      <c r="O5" s="170"/>
    </row>
    <row r="6" spans="1:19" ht="27.75" customHeight="1" x14ac:dyDescent="0.25">
      <c r="A6" s="73">
        <v>1</v>
      </c>
      <c r="B6" s="29" t="s">
        <v>217</v>
      </c>
      <c r="C6" s="29" t="s">
        <v>0</v>
      </c>
      <c r="D6" s="143" t="s">
        <v>41</v>
      </c>
      <c r="E6" s="264">
        <v>1</v>
      </c>
      <c r="F6" s="228">
        <v>45931</v>
      </c>
      <c r="G6" s="145">
        <v>46296</v>
      </c>
      <c r="H6" s="229">
        <v>418</v>
      </c>
      <c r="I6" s="230">
        <v>86.4</v>
      </c>
      <c r="J6" s="147"/>
      <c r="K6" s="231">
        <f>SUM(H6+I6)</f>
        <v>504.4</v>
      </c>
      <c r="L6" s="148"/>
      <c r="M6" s="147"/>
      <c r="N6" s="147"/>
      <c r="O6" s="232">
        <f>SUM(K6-M6-N6)</f>
        <v>504.4</v>
      </c>
    </row>
    <row r="7" spans="1:19" ht="27.75" customHeight="1" x14ac:dyDescent="0.25">
      <c r="A7" s="73">
        <v>2</v>
      </c>
      <c r="B7" s="29" t="s">
        <v>235</v>
      </c>
      <c r="C7" s="28" t="s">
        <v>0</v>
      </c>
      <c r="D7" s="9" t="s">
        <v>236</v>
      </c>
      <c r="E7" s="22">
        <v>2</v>
      </c>
      <c r="F7" s="72">
        <v>45964</v>
      </c>
      <c r="G7" s="11">
        <v>46329</v>
      </c>
      <c r="H7" s="7">
        <v>390.13</v>
      </c>
      <c r="I7" s="4">
        <v>86.4</v>
      </c>
      <c r="J7" s="5"/>
      <c r="K7" s="3">
        <f>SUM(H7+I7)</f>
        <v>476.53</v>
      </c>
      <c r="L7" s="6"/>
      <c r="M7" s="5"/>
      <c r="N7" s="5"/>
      <c r="O7" s="67">
        <f>SUM(K7-M7-N7)</f>
        <v>476.53</v>
      </c>
    </row>
    <row r="8" spans="1:19" ht="27.75" customHeight="1" x14ac:dyDescent="0.25">
      <c r="A8" s="73">
        <v>3</v>
      </c>
      <c r="B8" s="29" t="s">
        <v>223</v>
      </c>
      <c r="C8" s="28" t="s">
        <v>0</v>
      </c>
      <c r="D8" s="9" t="s">
        <v>41</v>
      </c>
      <c r="E8" s="22">
        <v>1</v>
      </c>
      <c r="F8" s="72">
        <v>45937</v>
      </c>
      <c r="G8" s="11">
        <v>46302</v>
      </c>
      <c r="H8" s="7">
        <v>418</v>
      </c>
      <c r="I8" s="4">
        <v>86.4</v>
      </c>
      <c r="J8" s="5"/>
      <c r="K8" s="3">
        <f>SUM(H8+I8)</f>
        <v>504.4</v>
      </c>
      <c r="L8" s="6"/>
      <c r="M8" s="5"/>
      <c r="N8" s="5"/>
      <c r="O8" s="67">
        <f>SUM(K8-M8-N8)</f>
        <v>504.4</v>
      </c>
    </row>
    <row r="9" spans="1:19" ht="24.75" customHeight="1" x14ac:dyDescent="0.25">
      <c r="A9" s="73">
        <v>4</v>
      </c>
      <c r="B9" s="29" t="s">
        <v>219</v>
      </c>
      <c r="C9" s="70" t="s">
        <v>0</v>
      </c>
      <c r="D9" s="9" t="s">
        <v>218</v>
      </c>
      <c r="E9" s="22">
        <v>1</v>
      </c>
      <c r="F9" s="72">
        <v>45931</v>
      </c>
      <c r="G9" s="11">
        <v>46296</v>
      </c>
      <c r="H9" s="7">
        <v>418</v>
      </c>
      <c r="I9" s="4">
        <v>86.4</v>
      </c>
      <c r="J9" s="5"/>
      <c r="K9" s="3">
        <f>SUM(H9+I9)</f>
        <v>504.4</v>
      </c>
      <c r="L9" s="6"/>
      <c r="M9" s="5"/>
      <c r="N9" s="5"/>
      <c r="O9" s="67">
        <f>SUM(K9-M9-N9)</f>
        <v>504.4</v>
      </c>
    </row>
    <row r="10" spans="1:19" ht="32.25" customHeight="1" x14ac:dyDescent="0.25">
      <c r="A10" s="73">
        <v>5</v>
      </c>
      <c r="B10" s="29" t="s">
        <v>182</v>
      </c>
      <c r="C10" s="74" t="s">
        <v>0</v>
      </c>
      <c r="D10" s="9" t="s">
        <v>33</v>
      </c>
      <c r="E10" s="22">
        <v>1</v>
      </c>
      <c r="F10" s="11">
        <v>45874</v>
      </c>
      <c r="G10" s="11">
        <v>46239</v>
      </c>
      <c r="H10" s="7">
        <v>418</v>
      </c>
      <c r="I10" s="4">
        <v>86.4</v>
      </c>
      <c r="J10" s="5"/>
      <c r="K10" s="3">
        <f>SUM(H10+I10)</f>
        <v>504.4</v>
      </c>
      <c r="L10" s="6"/>
      <c r="M10" s="5"/>
      <c r="N10" s="5"/>
      <c r="O10" s="67">
        <f>SUM(K10-M10-N10)</f>
        <v>504.4</v>
      </c>
    </row>
    <row r="11" spans="1:19" ht="24.75" customHeight="1" x14ac:dyDescent="0.25">
      <c r="A11" s="91" t="s">
        <v>42</v>
      </c>
      <c r="B11" s="92"/>
      <c r="C11" s="92"/>
      <c r="D11" s="92"/>
      <c r="E11" s="92"/>
      <c r="F11" s="92"/>
      <c r="G11" s="92"/>
      <c r="H11" s="45">
        <f>SUM(H6:H10)</f>
        <v>2062.13</v>
      </c>
      <c r="I11" s="45">
        <f>SUM(I6:I10)</f>
        <v>432</v>
      </c>
      <c r="J11" s="45"/>
      <c r="K11" s="45">
        <f>SUM(K6:K10)</f>
        <v>2494.13</v>
      </c>
      <c r="L11" s="46"/>
      <c r="M11" s="45">
        <f>SUM(M10:M10)</f>
        <v>0</v>
      </c>
      <c r="N11" s="45">
        <f>SUM(N10:N10)</f>
        <v>0</v>
      </c>
      <c r="O11" s="37">
        <f>SUM(O6:O10)</f>
        <v>2494.13</v>
      </c>
    </row>
    <row r="12" spans="1:19" ht="16.5" thickBot="1" x14ac:dyDescent="0.3">
      <c r="A12" s="214"/>
      <c r="B12" s="208"/>
      <c r="C12" s="209"/>
      <c r="D12" s="208"/>
      <c r="E12" s="212"/>
      <c r="F12" s="211"/>
      <c r="G12" s="137"/>
      <c r="H12" s="210"/>
      <c r="I12" s="210"/>
      <c r="J12" s="210"/>
      <c r="K12" s="210"/>
      <c r="L12" s="33"/>
      <c r="M12" s="210"/>
      <c r="N12" s="210"/>
      <c r="O12" s="34"/>
    </row>
    <row r="13" spans="1:19" ht="15.75" x14ac:dyDescent="0.25">
      <c r="A13" s="181" t="s">
        <v>24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3"/>
    </row>
    <row r="14" spans="1:19" ht="63.75" thickBot="1" x14ac:dyDescent="0.3">
      <c r="A14" s="184" t="s">
        <v>8</v>
      </c>
      <c r="B14" s="185" t="s">
        <v>9</v>
      </c>
      <c r="C14" s="185" t="s">
        <v>10</v>
      </c>
      <c r="D14" s="185"/>
      <c r="E14" s="185" t="s">
        <v>12</v>
      </c>
      <c r="F14" s="252" t="s">
        <v>115</v>
      </c>
      <c r="G14" s="253" t="s">
        <v>26</v>
      </c>
      <c r="H14" s="185" t="s">
        <v>18</v>
      </c>
      <c r="I14" s="185" t="s">
        <v>19</v>
      </c>
      <c r="J14" s="185" t="s">
        <v>27</v>
      </c>
      <c r="K14" s="185" t="s">
        <v>21</v>
      </c>
      <c r="L14" s="187" t="s">
        <v>22</v>
      </c>
      <c r="M14" s="185" t="s">
        <v>23</v>
      </c>
      <c r="N14" s="185" t="s">
        <v>28</v>
      </c>
      <c r="O14" s="188" t="s">
        <v>17</v>
      </c>
      <c r="S14" s="36" t="s">
        <v>29</v>
      </c>
    </row>
    <row r="15" spans="1:19" ht="15.75" x14ac:dyDescent="0.25">
      <c r="A15" s="239">
        <v>1</v>
      </c>
      <c r="B15" s="240"/>
      <c r="C15" s="241"/>
      <c r="D15" s="242"/>
      <c r="E15" s="243"/>
      <c r="F15" s="244"/>
      <c r="G15" s="245"/>
      <c r="H15" s="246"/>
      <c r="I15" s="246"/>
      <c r="J15" s="247"/>
      <c r="K15" s="248"/>
      <c r="L15" s="249"/>
      <c r="M15" s="250"/>
      <c r="N15" s="250"/>
      <c r="O15" s="251"/>
    </row>
    <row r="16" spans="1:19" ht="15.75" x14ac:dyDescent="0.25">
      <c r="A16" s="93" t="s">
        <v>43</v>
      </c>
      <c r="B16" s="94"/>
      <c r="C16" s="94"/>
      <c r="D16" s="94"/>
      <c r="E16" s="94"/>
      <c r="F16" s="94"/>
      <c r="G16" s="94"/>
      <c r="H16" s="38"/>
      <c r="I16" s="38">
        <f>SUM(I15:I15)</f>
        <v>0</v>
      </c>
      <c r="J16" s="38">
        <f>SUM(J15:J15)</f>
        <v>0</v>
      </c>
      <c r="K16" s="38"/>
      <c r="L16" s="39" t="s">
        <v>30</v>
      </c>
      <c r="M16" s="221">
        <f>SUM(M15:M15)</f>
        <v>0</v>
      </c>
      <c r="N16" s="221">
        <f>SUM(N15:N15)</f>
        <v>0</v>
      </c>
      <c r="O16" s="17"/>
    </row>
    <row r="17" spans="1:15" x14ac:dyDescent="0.25">
      <c r="A17" s="35"/>
      <c r="B17" s="137"/>
      <c r="C17" s="211"/>
      <c r="D17" s="212"/>
      <c r="E17" s="212"/>
      <c r="F17" s="211"/>
      <c r="G17" s="137"/>
      <c r="H17" s="137"/>
      <c r="I17" s="137"/>
      <c r="J17" s="137"/>
      <c r="K17" s="137"/>
      <c r="L17" s="137"/>
      <c r="M17" s="137"/>
      <c r="N17" s="137"/>
      <c r="O17" s="215"/>
    </row>
    <row r="18" spans="1:15" ht="23.25" customHeight="1" thickBot="1" x14ac:dyDescent="0.3">
      <c r="A18" s="91" t="s">
        <v>44</v>
      </c>
      <c r="B18" s="92"/>
      <c r="C18" s="92"/>
      <c r="D18" s="92"/>
      <c r="E18" s="92"/>
      <c r="F18" s="92"/>
      <c r="G18" s="92"/>
      <c r="H18" s="254">
        <f>SUM(H11+H16)</f>
        <v>2062.13</v>
      </c>
      <c r="I18" s="255">
        <f>SUM(I11+I15)</f>
        <v>432</v>
      </c>
      <c r="J18" s="256"/>
      <c r="K18" s="254">
        <f>SUM(K11+K16)</f>
        <v>2494.13</v>
      </c>
      <c r="L18" s="257"/>
      <c r="M18" s="258">
        <f>SUM(M11+M16)</f>
        <v>0</v>
      </c>
      <c r="N18" s="258">
        <f>SUM(N11+N16)</f>
        <v>0</v>
      </c>
      <c r="O18" s="259">
        <f>SUM(O11+O16)</f>
        <v>2494.13</v>
      </c>
    </row>
    <row r="19" spans="1:15" ht="25.5" customHeight="1" x14ac:dyDescent="0.25">
      <c r="A19" s="35" t="s">
        <v>54</v>
      </c>
      <c r="B19" s="137"/>
      <c r="C19" s="211"/>
      <c r="D19" s="212"/>
      <c r="E19" s="212"/>
      <c r="F19" s="211"/>
      <c r="G19" s="137"/>
      <c r="H19" s="260" t="s">
        <v>45</v>
      </c>
      <c r="I19" s="261"/>
      <c r="J19" s="261"/>
      <c r="K19" s="261"/>
      <c r="L19" s="261"/>
      <c r="M19" s="261"/>
      <c r="N19" s="261"/>
      <c r="O19" s="262">
        <v>30</v>
      </c>
    </row>
    <row r="20" spans="1:15" ht="28.5" customHeight="1" x14ac:dyDescent="0.25">
      <c r="A20" s="35"/>
      <c r="B20" s="137"/>
      <c r="C20" s="211"/>
      <c r="D20" s="212"/>
      <c r="E20" s="212"/>
      <c r="F20" s="211"/>
      <c r="G20" s="137"/>
      <c r="H20" s="263" t="s">
        <v>46</v>
      </c>
      <c r="I20" s="222"/>
      <c r="J20" s="222"/>
      <c r="K20" s="222"/>
      <c r="L20" s="222"/>
      <c r="M20" s="222"/>
      <c r="N20" s="222"/>
      <c r="O20" s="223">
        <f>PRODUCT(O19*A10)</f>
        <v>150</v>
      </c>
    </row>
    <row r="21" spans="1:15" ht="30.75" customHeight="1" thickBot="1" x14ac:dyDescent="0.3">
      <c r="A21" s="216"/>
      <c r="B21" s="217"/>
      <c r="C21" s="218"/>
      <c r="D21" s="219"/>
      <c r="E21" s="219"/>
      <c r="F21" s="218"/>
      <c r="G21" s="217"/>
      <c r="H21" s="95" t="s">
        <v>47</v>
      </c>
      <c r="I21" s="96"/>
      <c r="J21" s="96"/>
      <c r="K21" s="96"/>
      <c r="L21" s="96"/>
      <c r="M21" s="96"/>
      <c r="N21" s="96"/>
      <c r="O21" s="66">
        <f>SUM(O18+O20)</f>
        <v>2644.13</v>
      </c>
    </row>
    <row r="22" spans="1:15" x14ac:dyDescent="0.25">
      <c r="C22" s="40"/>
      <c r="D22" s="41"/>
      <c r="E22" s="41"/>
      <c r="F22" s="40"/>
      <c r="O22" s="220"/>
    </row>
    <row r="23" spans="1:15" x14ac:dyDescent="0.25">
      <c r="C23" s="40"/>
      <c r="D23" s="41"/>
      <c r="E23" s="41"/>
      <c r="F23" s="40"/>
      <c r="O23" s="220"/>
    </row>
  </sheetData>
  <mergeCells count="24">
    <mergeCell ref="A16:G16"/>
    <mergeCell ref="A18:G18"/>
    <mergeCell ref="H19:N19"/>
    <mergeCell ref="H20:N20"/>
    <mergeCell ref="H21:N21"/>
    <mergeCell ref="A13:O13"/>
    <mergeCell ref="A4:A5"/>
    <mergeCell ref="B4:B5"/>
    <mergeCell ref="C4:C5"/>
    <mergeCell ref="D4:D5"/>
    <mergeCell ref="E4:E5"/>
    <mergeCell ref="F4:F5"/>
    <mergeCell ref="G4:G5"/>
    <mergeCell ref="H4:K4"/>
    <mergeCell ref="L4:N4"/>
    <mergeCell ref="O4:O5"/>
    <mergeCell ref="A11:G11"/>
    <mergeCell ref="A1:O1"/>
    <mergeCell ref="A2:C2"/>
    <mergeCell ref="D2:E2"/>
    <mergeCell ref="J2:O2"/>
    <mergeCell ref="A3:C3"/>
    <mergeCell ref="D3:E3"/>
    <mergeCell ref="J3:O3"/>
  </mergeCells>
  <phoneticPr fontId="7" type="noConversion"/>
  <pageMargins left="0.19685039370078741" right="0.43307086614173229" top="0.74803149606299213" bottom="0.15748031496062992" header="0.51181102362204722" footer="0.31496062992125984"/>
  <pageSetup paperSize="9" scale="45" fitToWidth="3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Z35"/>
  <sheetViews>
    <sheetView zoomScale="80" zoomScaleNormal="80" zoomScaleSheetLayoutView="80" workbookViewId="0">
      <selection activeCell="B27" sqref="B27"/>
    </sheetView>
  </sheetViews>
  <sheetFormatPr defaultRowHeight="15" x14ac:dyDescent="0.25"/>
  <cols>
    <col min="1" max="1" width="5.85546875" style="36" customWidth="1"/>
    <col min="2" max="2" width="44.140625" style="36" bestFit="1" customWidth="1"/>
    <col min="3" max="3" width="20.5703125" style="36" bestFit="1" customWidth="1"/>
    <col min="4" max="4" width="18.140625" style="36" customWidth="1"/>
    <col min="5" max="5" width="6.42578125" style="36" customWidth="1"/>
    <col min="6" max="6" width="14" style="36" customWidth="1"/>
    <col min="7" max="7" width="14.85546875" style="36" customWidth="1"/>
    <col min="8" max="8" width="17.28515625" style="36" customWidth="1"/>
    <col min="9" max="9" width="15.5703125" style="36" customWidth="1"/>
    <col min="10" max="10" width="18.42578125" style="36" bestFit="1" customWidth="1"/>
    <col min="11" max="11" width="16.140625" style="36" customWidth="1"/>
    <col min="12" max="12" width="11.28515625" style="36" bestFit="1" customWidth="1"/>
    <col min="13" max="13" width="14" style="36" customWidth="1"/>
    <col min="14" max="14" width="14.5703125" style="36" customWidth="1"/>
    <col min="15" max="15" width="17.42578125" style="36" customWidth="1"/>
    <col min="16" max="18" width="9.140625" style="118"/>
    <col min="19" max="19" width="14.5703125" style="118" bestFit="1" customWidth="1"/>
    <col min="20" max="20" width="14.28515625" style="118" bestFit="1" customWidth="1"/>
    <col min="21" max="21" width="9.140625" style="118"/>
    <col min="22" max="22" width="13.85546875" style="118" bestFit="1" customWidth="1"/>
    <col min="23" max="23" width="9.140625" style="118"/>
    <col min="24" max="24" width="11.5703125" style="118" bestFit="1" customWidth="1"/>
    <col min="25" max="25" width="11.140625" style="118" bestFit="1" customWidth="1"/>
    <col min="26" max="26" width="13.42578125" style="118" bestFit="1" customWidth="1"/>
    <col min="27" max="16384" width="9.140625" style="36"/>
  </cols>
  <sheetData>
    <row r="1" spans="1:26" ht="92.25" customHeight="1" thickBot="1" x14ac:dyDescent="0.3">
      <c r="A1" s="291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3"/>
    </row>
    <row r="2" spans="1:26" ht="29.25" customHeight="1" x14ac:dyDescent="0.25">
      <c r="A2" s="299" t="s">
        <v>1</v>
      </c>
      <c r="B2" s="175"/>
      <c r="C2" s="175"/>
      <c r="D2" s="175" t="s">
        <v>88</v>
      </c>
      <c r="E2" s="175"/>
      <c r="F2" s="174" t="s">
        <v>3</v>
      </c>
      <c r="G2" s="174" t="s">
        <v>4</v>
      </c>
      <c r="H2" s="174" t="s">
        <v>34</v>
      </c>
      <c r="I2" s="174" t="s">
        <v>5</v>
      </c>
      <c r="J2" s="175" t="s">
        <v>6</v>
      </c>
      <c r="K2" s="175"/>
      <c r="L2" s="175"/>
      <c r="M2" s="175"/>
      <c r="N2" s="175"/>
      <c r="O2" s="176"/>
    </row>
    <row r="3" spans="1:26" ht="77.25" customHeight="1" x14ac:dyDescent="0.25">
      <c r="A3" s="300" t="s">
        <v>253</v>
      </c>
      <c r="B3" s="301"/>
      <c r="C3" s="301"/>
      <c r="D3" s="302" t="s">
        <v>249</v>
      </c>
      <c r="E3" s="302"/>
      <c r="F3" s="160" t="s">
        <v>112</v>
      </c>
      <c r="G3" s="160" t="s">
        <v>232</v>
      </c>
      <c r="H3" s="161">
        <v>18</v>
      </c>
      <c r="I3" s="162">
        <v>4.8</v>
      </c>
      <c r="J3" s="163" t="s">
        <v>7</v>
      </c>
      <c r="K3" s="163"/>
      <c r="L3" s="163"/>
      <c r="M3" s="163"/>
      <c r="N3" s="163"/>
      <c r="O3" s="164"/>
    </row>
    <row r="4" spans="1:26" ht="15.75" x14ac:dyDescent="0.25">
      <c r="A4" s="303" t="s">
        <v>8</v>
      </c>
      <c r="B4" s="85" t="s">
        <v>9</v>
      </c>
      <c r="C4" s="85" t="s">
        <v>10</v>
      </c>
      <c r="D4" s="85" t="s">
        <v>11</v>
      </c>
      <c r="E4" s="85" t="s">
        <v>12</v>
      </c>
      <c r="F4" s="85" t="s">
        <v>13</v>
      </c>
      <c r="G4" s="85" t="s">
        <v>14</v>
      </c>
      <c r="H4" s="304" t="s">
        <v>15</v>
      </c>
      <c r="I4" s="304"/>
      <c r="J4" s="304"/>
      <c r="K4" s="304"/>
      <c r="L4" s="168" t="s">
        <v>16</v>
      </c>
      <c r="M4" s="168"/>
      <c r="N4" s="168"/>
      <c r="O4" s="169" t="s">
        <v>17</v>
      </c>
    </row>
    <row r="5" spans="1:26" ht="42" customHeight="1" thickBot="1" x14ac:dyDescent="0.3">
      <c r="A5" s="305"/>
      <c r="B5" s="152"/>
      <c r="C5" s="152"/>
      <c r="D5" s="152"/>
      <c r="E5" s="152"/>
      <c r="F5" s="152"/>
      <c r="G5" s="152"/>
      <c r="H5" s="153" t="s">
        <v>18</v>
      </c>
      <c r="I5" s="153" t="s">
        <v>19</v>
      </c>
      <c r="J5" s="153" t="s">
        <v>20</v>
      </c>
      <c r="K5" s="153" t="s">
        <v>21</v>
      </c>
      <c r="L5" s="153" t="s">
        <v>22</v>
      </c>
      <c r="M5" s="153" t="s">
        <v>18</v>
      </c>
      <c r="N5" s="153" t="s">
        <v>53</v>
      </c>
      <c r="O5" s="170"/>
    </row>
    <row r="6" spans="1:26" ht="36" customHeight="1" x14ac:dyDescent="0.25">
      <c r="A6" s="142">
        <v>1</v>
      </c>
      <c r="B6" s="68" t="s">
        <v>226</v>
      </c>
      <c r="C6" s="68" t="s">
        <v>69</v>
      </c>
      <c r="D6" s="294" t="s">
        <v>33</v>
      </c>
      <c r="E6" s="144">
        <v>1</v>
      </c>
      <c r="F6" s="295" t="s">
        <v>227</v>
      </c>
      <c r="G6" s="296">
        <v>45943</v>
      </c>
      <c r="H6" s="146">
        <v>630</v>
      </c>
      <c r="I6" s="146">
        <v>86.4</v>
      </c>
      <c r="J6" s="297"/>
      <c r="K6" s="146">
        <f>SUM(H6+I6)</f>
        <v>716.4</v>
      </c>
      <c r="L6" s="298"/>
      <c r="M6" s="146"/>
      <c r="N6" s="146"/>
      <c r="O6" s="149">
        <f>SUM(K6-M6-N6)</f>
        <v>716.4</v>
      </c>
    </row>
    <row r="7" spans="1:26" ht="33" customHeight="1" x14ac:dyDescent="0.25">
      <c r="A7" s="49">
        <v>2</v>
      </c>
      <c r="B7" s="31" t="s">
        <v>224</v>
      </c>
      <c r="C7" s="21" t="s">
        <v>49</v>
      </c>
      <c r="D7" s="12" t="s">
        <v>33</v>
      </c>
      <c r="E7" s="55">
        <v>1</v>
      </c>
      <c r="F7" s="32">
        <v>45943</v>
      </c>
      <c r="G7" s="14" t="s">
        <v>225</v>
      </c>
      <c r="H7" s="1">
        <v>630</v>
      </c>
      <c r="I7" s="1">
        <v>86.4</v>
      </c>
      <c r="J7" s="2"/>
      <c r="K7" s="3">
        <f>SUM(H7+I7)</f>
        <v>716.4</v>
      </c>
      <c r="L7" s="43"/>
      <c r="M7" s="1"/>
      <c r="N7" s="1"/>
      <c r="O7" s="65">
        <f>SUM(K7-M7-N7)</f>
        <v>716.4</v>
      </c>
    </row>
    <row r="8" spans="1:26" ht="39" customHeight="1" x14ac:dyDescent="0.25">
      <c r="A8" s="49">
        <v>3</v>
      </c>
      <c r="B8" s="31" t="s">
        <v>81</v>
      </c>
      <c r="C8" s="21" t="s">
        <v>50</v>
      </c>
      <c r="D8" s="13" t="s">
        <v>82</v>
      </c>
      <c r="E8" s="55">
        <v>1</v>
      </c>
      <c r="F8" s="32">
        <v>45475</v>
      </c>
      <c r="G8" s="14" t="s">
        <v>83</v>
      </c>
      <c r="H8" s="1">
        <v>630</v>
      </c>
      <c r="I8" s="1">
        <v>86.4</v>
      </c>
      <c r="J8" s="5"/>
      <c r="K8" s="44">
        <f>SUM(H8+I8)</f>
        <v>716.4</v>
      </c>
      <c r="L8" s="16"/>
      <c r="M8" s="5"/>
      <c r="N8" s="5"/>
      <c r="O8" s="65">
        <f>SUM(K8-M8-N8)</f>
        <v>716.4</v>
      </c>
      <c r="S8" s="275"/>
      <c r="T8" s="276"/>
      <c r="U8" s="277"/>
      <c r="V8" s="278"/>
      <c r="W8" s="19"/>
      <c r="X8" s="279"/>
      <c r="Y8" s="279"/>
      <c r="Z8" s="280"/>
    </row>
    <row r="9" spans="1:26" ht="36" customHeight="1" x14ac:dyDescent="0.25">
      <c r="A9" s="49">
        <v>4</v>
      </c>
      <c r="B9" s="31" t="s">
        <v>187</v>
      </c>
      <c r="C9" s="30" t="s">
        <v>49</v>
      </c>
      <c r="D9" s="13" t="s">
        <v>118</v>
      </c>
      <c r="E9" s="55">
        <v>1</v>
      </c>
      <c r="F9" s="32">
        <v>45876</v>
      </c>
      <c r="G9" s="32">
        <v>46241</v>
      </c>
      <c r="H9" s="1">
        <v>630</v>
      </c>
      <c r="I9" s="1">
        <v>86.4</v>
      </c>
      <c r="J9" s="7"/>
      <c r="K9" s="44">
        <f>SUM(H9+I9)</f>
        <v>716.4</v>
      </c>
      <c r="L9" s="8"/>
      <c r="M9" s="7"/>
      <c r="N9" s="7"/>
      <c r="O9" s="65">
        <f>SUM(K9-M9-N9)</f>
        <v>716.4</v>
      </c>
      <c r="P9" s="135"/>
      <c r="Q9" s="135"/>
      <c r="R9" s="135"/>
      <c r="S9" s="135"/>
      <c r="T9" s="135"/>
      <c r="U9" s="135"/>
      <c r="V9" s="135"/>
      <c r="W9" s="135"/>
      <c r="X9" s="279"/>
      <c r="Y9" s="279"/>
      <c r="Z9" s="280"/>
    </row>
    <row r="10" spans="1:26" ht="35.25" customHeight="1" x14ac:dyDescent="0.25">
      <c r="A10" s="49">
        <v>5</v>
      </c>
      <c r="B10" s="31" t="s">
        <v>84</v>
      </c>
      <c r="C10" s="30" t="s">
        <v>0</v>
      </c>
      <c r="D10" s="13" t="s">
        <v>82</v>
      </c>
      <c r="E10" s="55">
        <v>1</v>
      </c>
      <c r="F10" s="32">
        <v>45122</v>
      </c>
      <c r="G10" s="14" t="s">
        <v>85</v>
      </c>
      <c r="H10" s="4">
        <v>418</v>
      </c>
      <c r="I10" s="1">
        <v>86.4</v>
      </c>
      <c r="J10" s="2"/>
      <c r="K10" s="44">
        <f>SUM(H10+I10)</f>
        <v>504.4</v>
      </c>
      <c r="L10" s="48"/>
      <c r="M10" s="4"/>
      <c r="N10" s="4"/>
      <c r="O10" s="65">
        <f>SUM(K10-M10-N10)</f>
        <v>504.4</v>
      </c>
      <c r="S10" s="275"/>
      <c r="T10" s="276"/>
      <c r="U10" s="277"/>
      <c r="V10" s="278"/>
      <c r="W10" s="33"/>
      <c r="X10" s="281"/>
      <c r="Y10" s="279"/>
      <c r="Z10" s="280"/>
    </row>
    <row r="11" spans="1:26" ht="36.75" customHeight="1" x14ac:dyDescent="0.25">
      <c r="A11" s="86" t="s">
        <v>38</v>
      </c>
      <c r="B11" s="87"/>
      <c r="C11" s="87"/>
      <c r="D11" s="87"/>
      <c r="E11" s="87"/>
      <c r="F11" s="87"/>
      <c r="G11" s="87"/>
      <c r="H11" s="283">
        <f>SUM(H6:H10)</f>
        <v>2938</v>
      </c>
      <c r="I11" s="318">
        <f>SUM(I6:I10)</f>
        <v>432</v>
      </c>
      <c r="J11" s="56">
        <f>SUM(J8:J10)</f>
        <v>0</v>
      </c>
      <c r="K11" s="284">
        <f>SUM(K6:K10)</f>
        <v>3370</v>
      </c>
      <c r="L11" s="284"/>
      <c r="M11" s="284">
        <f>SUM(M6:M10)</f>
        <v>0</v>
      </c>
      <c r="N11" s="284">
        <f>SUM(N6:N10)</f>
        <v>0</v>
      </c>
      <c r="O11" s="285">
        <f>SUM(O6:O10)</f>
        <v>3370</v>
      </c>
      <c r="S11" s="286"/>
      <c r="T11" s="287"/>
      <c r="V11" s="288"/>
      <c r="X11" s="289"/>
      <c r="Y11" s="289"/>
      <c r="Z11" s="288"/>
    </row>
    <row r="12" spans="1:26" ht="16.5" thickBot="1" x14ac:dyDescent="0.3">
      <c r="A12" s="50"/>
      <c r="B12" s="106"/>
      <c r="C12" s="106"/>
      <c r="D12" s="106"/>
      <c r="E12" s="106"/>
      <c r="F12" s="106"/>
      <c r="G12" s="106"/>
      <c r="H12" s="107"/>
      <c r="I12" s="108"/>
      <c r="J12" s="107"/>
      <c r="K12" s="109"/>
      <c r="L12" s="51"/>
      <c r="M12" s="107"/>
      <c r="N12" s="107"/>
      <c r="O12" s="52"/>
    </row>
    <row r="13" spans="1:26" ht="15.75" x14ac:dyDescent="0.25">
      <c r="A13" s="315" t="s">
        <v>24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7"/>
    </row>
    <row r="14" spans="1:26" ht="55.5" customHeight="1" thickBot="1" x14ac:dyDescent="0.3">
      <c r="A14" s="184" t="s">
        <v>8</v>
      </c>
      <c r="B14" s="185" t="s">
        <v>9</v>
      </c>
      <c r="C14" s="185" t="s">
        <v>10</v>
      </c>
      <c r="D14" s="153" t="s">
        <v>11</v>
      </c>
      <c r="E14" s="185" t="s">
        <v>12</v>
      </c>
      <c r="F14" s="185" t="s">
        <v>25</v>
      </c>
      <c r="G14" s="185" t="s">
        <v>26</v>
      </c>
      <c r="H14" s="185" t="s">
        <v>18</v>
      </c>
      <c r="I14" s="185" t="s">
        <v>19</v>
      </c>
      <c r="J14" s="185" t="s">
        <v>27</v>
      </c>
      <c r="K14" s="185" t="s">
        <v>21</v>
      </c>
      <c r="L14" s="187" t="s">
        <v>22</v>
      </c>
      <c r="M14" s="185" t="s">
        <v>23</v>
      </c>
      <c r="N14" s="185" t="s">
        <v>28</v>
      </c>
      <c r="O14" s="188" t="s">
        <v>17</v>
      </c>
    </row>
    <row r="15" spans="1:26" ht="18.75" customHeight="1" x14ac:dyDescent="0.25">
      <c r="A15" s="180"/>
      <c r="B15" s="306"/>
      <c r="C15" s="307"/>
      <c r="D15" s="294"/>
      <c r="E15" s="264"/>
      <c r="F15" s="295"/>
      <c r="G15" s="308"/>
      <c r="H15" s="308"/>
      <c r="I15" s="309"/>
      <c r="J15" s="310"/>
      <c r="K15" s="311"/>
      <c r="L15" s="312"/>
      <c r="M15" s="313"/>
      <c r="N15" s="313"/>
      <c r="O15" s="314"/>
    </row>
    <row r="16" spans="1:26" ht="26.25" customHeight="1" x14ac:dyDescent="0.25">
      <c r="A16" s="326" t="s">
        <v>29</v>
      </c>
      <c r="B16" s="327"/>
      <c r="C16" s="327"/>
      <c r="D16" s="327"/>
      <c r="E16" s="328"/>
      <c r="F16" s="329"/>
      <c r="G16" s="329"/>
      <c r="H16" s="330"/>
      <c r="I16" s="330"/>
      <c r="J16" s="330"/>
      <c r="K16" s="330"/>
      <c r="L16" s="331" t="s">
        <v>30</v>
      </c>
      <c r="M16" s="330"/>
      <c r="N16" s="330"/>
      <c r="O16" s="332"/>
    </row>
    <row r="17" spans="1:15" x14ac:dyDescent="0.25">
      <c r="A17" s="266"/>
      <c r="B17" s="42"/>
      <c r="C17" s="269"/>
      <c r="D17" s="269"/>
      <c r="E17" s="269"/>
      <c r="F17" s="42"/>
      <c r="G17" s="42"/>
      <c r="H17" s="42"/>
      <c r="I17" s="42"/>
      <c r="J17" s="42"/>
      <c r="K17" s="42"/>
      <c r="L17" s="42"/>
      <c r="M17" s="42"/>
      <c r="N17" s="42"/>
      <c r="O17" s="270"/>
    </row>
    <row r="18" spans="1:15" ht="34.5" customHeight="1" thickBot="1" x14ac:dyDescent="0.3">
      <c r="A18" s="91" t="s">
        <v>39</v>
      </c>
      <c r="B18" s="92"/>
      <c r="C18" s="92"/>
      <c r="D18" s="92"/>
      <c r="E18" s="92"/>
      <c r="F18" s="92"/>
      <c r="G18" s="92"/>
      <c r="H18" s="254">
        <f>SUM(H11+H16)</f>
        <v>2938</v>
      </c>
      <c r="I18" s="255">
        <f>SUM(I11+I16)</f>
        <v>432</v>
      </c>
      <c r="J18" s="256">
        <f>SUM(J11+J16)</f>
        <v>0</v>
      </c>
      <c r="K18" s="254">
        <f>SUM(K11+K16)</f>
        <v>3370</v>
      </c>
      <c r="L18" s="320"/>
      <c r="M18" s="256">
        <f>SUM(M11+M16)</f>
        <v>0</v>
      </c>
      <c r="N18" s="256">
        <f>SUM(N11+N16)</f>
        <v>0</v>
      </c>
      <c r="O18" s="259">
        <f>SUM(O11+O16)</f>
        <v>3370</v>
      </c>
    </row>
    <row r="19" spans="1:15" ht="34.5" customHeight="1" x14ac:dyDescent="0.25">
      <c r="A19" s="266" t="s">
        <v>54</v>
      </c>
      <c r="B19" s="42"/>
      <c r="C19" s="12"/>
      <c r="D19" s="12"/>
      <c r="E19" s="12"/>
      <c r="F19" s="21"/>
      <c r="G19" s="79"/>
      <c r="H19" s="321" t="s">
        <v>37</v>
      </c>
      <c r="I19" s="322"/>
      <c r="J19" s="322"/>
      <c r="K19" s="322"/>
      <c r="L19" s="322"/>
      <c r="M19" s="322"/>
      <c r="N19" s="322"/>
      <c r="O19" s="323">
        <v>30</v>
      </c>
    </row>
    <row r="20" spans="1:15" ht="32.25" customHeight="1" x14ac:dyDescent="0.25">
      <c r="A20" s="271"/>
      <c r="B20" s="21"/>
      <c r="C20" s="12"/>
      <c r="D20" s="12"/>
      <c r="E20" s="12"/>
      <c r="F20" s="21"/>
      <c r="G20" s="79"/>
      <c r="H20" s="324" t="s">
        <v>36</v>
      </c>
      <c r="I20" s="97"/>
      <c r="J20" s="97"/>
      <c r="K20" s="97"/>
      <c r="L20" s="97"/>
      <c r="M20" s="97"/>
      <c r="N20" s="97"/>
      <c r="O20" s="213">
        <f>PRODUCT(A10*O19)</f>
        <v>150</v>
      </c>
    </row>
    <row r="21" spans="1:15" ht="27" customHeight="1" thickBot="1" x14ac:dyDescent="0.3">
      <c r="A21" s="272"/>
      <c r="B21" s="273"/>
      <c r="C21" s="274"/>
      <c r="D21" s="274"/>
      <c r="E21" s="274"/>
      <c r="F21" s="273"/>
      <c r="G21" s="319"/>
      <c r="H21" s="325" t="s">
        <v>35</v>
      </c>
      <c r="I21" s="267"/>
      <c r="J21" s="267"/>
      <c r="K21" s="267"/>
      <c r="L21" s="267"/>
      <c r="M21" s="267"/>
      <c r="N21" s="267"/>
      <c r="O21" s="268">
        <f>SUM(O11+O20)</f>
        <v>3520</v>
      </c>
    </row>
    <row r="22" spans="1:15" x14ac:dyDescent="0.25">
      <c r="C22" s="41"/>
      <c r="D22" s="41"/>
      <c r="E22" s="41"/>
      <c r="O22" s="220"/>
    </row>
    <row r="23" spans="1:15" x14ac:dyDescent="0.25">
      <c r="C23" s="41"/>
      <c r="D23" s="41"/>
      <c r="E23" s="41"/>
      <c r="O23" s="220"/>
    </row>
    <row r="24" spans="1:15" x14ac:dyDescent="0.25">
      <c r="C24" s="41"/>
      <c r="D24" s="41"/>
      <c r="E24" s="41"/>
      <c r="O24" s="220"/>
    </row>
    <row r="25" spans="1:15" x14ac:dyDescent="0.25">
      <c r="C25" s="41"/>
      <c r="D25" s="41"/>
      <c r="E25" s="41"/>
      <c r="M25" s="282"/>
      <c r="O25" s="220"/>
    </row>
    <row r="26" spans="1:15" x14ac:dyDescent="0.25">
      <c r="C26" s="41"/>
      <c r="D26" s="41"/>
      <c r="E26" s="41"/>
      <c r="M26" s="282"/>
      <c r="O26" s="220"/>
    </row>
    <row r="27" spans="1:15" x14ac:dyDescent="0.25">
      <c r="C27" s="41"/>
      <c r="D27" s="41"/>
      <c r="E27" s="41"/>
      <c r="M27" s="282"/>
      <c r="O27" s="220"/>
    </row>
    <row r="28" spans="1:15" x14ac:dyDescent="0.25">
      <c r="C28" s="41"/>
      <c r="D28" s="41"/>
      <c r="E28" s="41"/>
      <c r="M28" s="282"/>
    </row>
    <row r="29" spans="1:15" x14ac:dyDescent="0.25">
      <c r="C29" s="41"/>
      <c r="D29" s="41"/>
      <c r="E29" s="41"/>
    </row>
    <row r="30" spans="1:15" x14ac:dyDescent="0.25">
      <c r="C30" s="41"/>
      <c r="D30" s="41"/>
      <c r="E30" s="41"/>
    </row>
    <row r="31" spans="1:15" x14ac:dyDescent="0.25">
      <c r="B31" s="41"/>
      <c r="C31" s="41"/>
      <c r="D31" s="41"/>
      <c r="E31" s="41"/>
    </row>
    <row r="32" spans="1:15" x14ac:dyDescent="0.25">
      <c r="B32" s="41"/>
      <c r="C32" s="41"/>
      <c r="D32" s="41"/>
      <c r="E32" s="41"/>
    </row>
    <row r="33" spans="2:5" x14ac:dyDescent="0.25">
      <c r="B33" s="41"/>
      <c r="C33" s="41"/>
      <c r="D33" s="41"/>
      <c r="E33" s="41"/>
    </row>
    <row r="34" spans="2:5" x14ac:dyDescent="0.25">
      <c r="B34" s="41"/>
      <c r="C34" s="41"/>
      <c r="D34" s="41"/>
      <c r="E34" s="41"/>
    </row>
    <row r="35" spans="2:5" x14ac:dyDescent="0.25">
      <c r="C35" s="290"/>
    </row>
  </sheetData>
  <sortState ref="A9:O11">
    <sortCondition ref="A9:A11"/>
  </sortState>
  <mergeCells count="23">
    <mergeCell ref="A1:O1"/>
    <mergeCell ref="A2:C2"/>
    <mergeCell ref="D2:E2"/>
    <mergeCell ref="J2:O2"/>
    <mergeCell ref="A3:C3"/>
    <mergeCell ref="D3:E3"/>
    <mergeCell ref="J3:O3"/>
    <mergeCell ref="A4:A5"/>
    <mergeCell ref="B4:B5"/>
    <mergeCell ref="C4:C5"/>
    <mergeCell ref="D4:D5"/>
    <mergeCell ref="E4:E5"/>
    <mergeCell ref="F4:F5"/>
    <mergeCell ref="H21:N21"/>
    <mergeCell ref="G4:G5"/>
    <mergeCell ref="H4:K4"/>
    <mergeCell ref="L4:N4"/>
    <mergeCell ref="O4:O5"/>
    <mergeCell ref="A11:G11"/>
    <mergeCell ref="A13:O13"/>
    <mergeCell ref="A18:G18"/>
    <mergeCell ref="H19:N19"/>
    <mergeCell ref="H20:N20"/>
  </mergeCells>
  <phoneticPr fontId="7" type="noConversion"/>
  <pageMargins left="0.19685039370078741" right="0.70866141732283472" top="0.74803149606299213" bottom="0.74803149606299213" header="0.31496062992125984" footer="0.31496062992125984"/>
  <pageSetup paperSize="9" scale="45" fitToWidth="2" orientation="landscape" r:id="rId1"/>
  <ignoredErrors>
    <ignoredError sqref="F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pageSetUpPr fitToPage="1"/>
  </sheetPr>
  <dimension ref="A1:O91"/>
  <sheetViews>
    <sheetView zoomScale="80" zoomScaleNormal="80" workbookViewId="0">
      <selection activeCell="B11" sqref="B11"/>
    </sheetView>
  </sheetViews>
  <sheetFormatPr defaultRowHeight="15" x14ac:dyDescent="0.25"/>
  <cols>
    <col min="1" max="1" width="6.85546875" style="36" customWidth="1"/>
    <col min="2" max="2" width="57.42578125" style="36" bestFit="1" customWidth="1"/>
    <col min="3" max="3" width="22.7109375" style="36" bestFit="1" customWidth="1"/>
    <col min="4" max="4" width="30.28515625" style="36" bestFit="1" customWidth="1"/>
    <col min="5" max="5" width="7.85546875" style="36" customWidth="1"/>
    <col min="6" max="6" width="14" style="36" customWidth="1"/>
    <col min="7" max="7" width="15.85546875" style="36" bestFit="1" customWidth="1"/>
    <col min="8" max="8" width="19.28515625" style="36" bestFit="1" customWidth="1"/>
    <col min="9" max="9" width="15.5703125" style="36" customWidth="1"/>
    <col min="10" max="10" width="19.28515625" style="36" bestFit="1" customWidth="1"/>
    <col min="11" max="11" width="19.7109375" style="36" customWidth="1"/>
    <col min="12" max="12" width="10.28515625" style="36" bestFit="1" customWidth="1"/>
    <col min="13" max="13" width="14" style="36" bestFit="1" customWidth="1"/>
    <col min="14" max="14" width="13.42578125" style="349" customWidth="1"/>
    <col min="15" max="15" width="18.28515625" style="36" customWidth="1"/>
    <col min="16" max="16384" width="9.140625" style="36"/>
  </cols>
  <sheetData>
    <row r="1" spans="1:15" ht="90.75" customHeight="1" thickBot="1" x14ac:dyDescent="0.3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1"/>
    </row>
    <row r="2" spans="1:15" ht="29.25" customHeight="1" x14ac:dyDescent="0.25">
      <c r="A2" s="233" t="s">
        <v>1</v>
      </c>
      <c r="B2" s="234"/>
      <c r="C2" s="235"/>
      <c r="D2" s="238" t="s">
        <v>88</v>
      </c>
      <c r="E2" s="172"/>
      <c r="F2" s="173" t="s">
        <v>3</v>
      </c>
      <c r="G2" s="174" t="s">
        <v>4</v>
      </c>
      <c r="H2" s="174" t="s">
        <v>34</v>
      </c>
      <c r="I2" s="174" t="s">
        <v>5</v>
      </c>
      <c r="J2" s="175" t="s">
        <v>6</v>
      </c>
      <c r="K2" s="175"/>
      <c r="L2" s="175"/>
      <c r="M2" s="175"/>
      <c r="N2" s="175"/>
      <c r="O2" s="176"/>
    </row>
    <row r="3" spans="1:15" ht="57" customHeight="1" x14ac:dyDescent="0.25">
      <c r="A3" s="350" t="s">
        <v>254</v>
      </c>
      <c r="B3" s="351"/>
      <c r="C3" s="352"/>
      <c r="D3" s="227" t="s">
        <v>248</v>
      </c>
      <c r="E3" s="158"/>
      <c r="F3" s="353" t="s">
        <v>112</v>
      </c>
      <c r="G3" s="160" t="s">
        <v>232</v>
      </c>
      <c r="H3" s="161">
        <v>18</v>
      </c>
      <c r="I3" s="162">
        <v>4.8</v>
      </c>
      <c r="J3" s="163" t="s">
        <v>7</v>
      </c>
      <c r="K3" s="163"/>
      <c r="L3" s="163"/>
      <c r="M3" s="163"/>
      <c r="N3" s="163"/>
      <c r="O3" s="164"/>
    </row>
    <row r="4" spans="1:15" ht="15.75" x14ac:dyDescent="0.25">
      <c r="A4" s="89" t="s">
        <v>8</v>
      </c>
      <c r="B4" s="88" t="s">
        <v>9</v>
      </c>
      <c r="C4" s="85" t="s">
        <v>10</v>
      </c>
      <c r="D4" s="85" t="s">
        <v>11</v>
      </c>
      <c r="E4" s="85" t="s">
        <v>12</v>
      </c>
      <c r="F4" s="85" t="s">
        <v>13</v>
      </c>
      <c r="G4" s="85" t="s">
        <v>14</v>
      </c>
      <c r="H4" s="165" t="s">
        <v>15</v>
      </c>
      <c r="I4" s="166"/>
      <c r="J4" s="166"/>
      <c r="K4" s="167"/>
      <c r="L4" s="168" t="s">
        <v>16</v>
      </c>
      <c r="M4" s="168"/>
      <c r="N4" s="168"/>
      <c r="O4" s="169" t="s">
        <v>17</v>
      </c>
    </row>
    <row r="5" spans="1:15" ht="45" customHeight="1" thickBot="1" x14ac:dyDescent="0.3">
      <c r="A5" s="150"/>
      <c r="B5" s="151"/>
      <c r="C5" s="152"/>
      <c r="D5" s="152"/>
      <c r="E5" s="152"/>
      <c r="F5" s="152"/>
      <c r="G5" s="152"/>
      <c r="H5" s="153" t="s">
        <v>18</v>
      </c>
      <c r="I5" s="153" t="s">
        <v>19</v>
      </c>
      <c r="J5" s="153" t="s">
        <v>20</v>
      </c>
      <c r="K5" s="153" t="s">
        <v>21</v>
      </c>
      <c r="L5" s="153" t="s">
        <v>22</v>
      </c>
      <c r="M5" s="153" t="s">
        <v>18</v>
      </c>
      <c r="N5" s="357" t="s">
        <v>19</v>
      </c>
      <c r="O5" s="170"/>
    </row>
    <row r="6" spans="1:15" ht="32.25" customHeight="1" x14ac:dyDescent="0.25">
      <c r="A6" s="142">
        <v>1</v>
      </c>
      <c r="B6" s="29" t="s">
        <v>205</v>
      </c>
      <c r="C6" s="143" t="s">
        <v>50</v>
      </c>
      <c r="D6" s="143" t="s">
        <v>91</v>
      </c>
      <c r="E6" s="354">
        <v>1</v>
      </c>
      <c r="F6" s="145">
        <v>45901</v>
      </c>
      <c r="G6" s="145">
        <v>46266</v>
      </c>
      <c r="H6" s="146">
        <v>630</v>
      </c>
      <c r="I6" s="146">
        <v>86.4</v>
      </c>
      <c r="J6" s="297"/>
      <c r="K6" s="146">
        <f>SUM(H6+I6)</f>
        <v>716.4</v>
      </c>
      <c r="L6" s="355"/>
      <c r="M6" s="230"/>
      <c r="N6" s="230"/>
      <c r="O6" s="356">
        <f t="shared" ref="O6:O26" si="0">SUM(K6-M6-N6)</f>
        <v>716.4</v>
      </c>
    </row>
    <row r="7" spans="1:15" ht="27.75" customHeight="1" x14ac:dyDescent="0.25">
      <c r="A7" s="142">
        <v>2</v>
      </c>
      <c r="B7" s="31" t="s">
        <v>95</v>
      </c>
      <c r="C7" s="12" t="s">
        <v>48</v>
      </c>
      <c r="D7" s="13" t="s">
        <v>96</v>
      </c>
      <c r="E7" s="10">
        <v>1</v>
      </c>
      <c r="F7" s="14" t="s">
        <v>97</v>
      </c>
      <c r="G7" s="14" t="s">
        <v>98</v>
      </c>
      <c r="H7" s="1">
        <v>546</v>
      </c>
      <c r="I7" s="1">
        <v>52.8</v>
      </c>
      <c r="J7" s="2"/>
      <c r="K7" s="1">
        <f>SUM(H7+I7)</f>
        <v>598.79999999999995</v>
      </c>
      <c r="L7" s="47"/>
      <c r="M7" s="4"/>
      <c r="N7" s="4"/>
      <c r="O7" s="69">
        <f t="shared" si="0"/>
        <v>598.79999999999995</v>
      </c>
    </row>
    <row r="8" spans="1:15" ht="27.75" customHeight="1" x14ac:dyDescent="0.25">
      <c r="A8" s="142">
        <v>3</v>
      </c>
      <c r="B8" s="31" t="s">
        <v>90</v>
      </c>
      <c r="C8" s="12" t="s">
        <v>68</v>
      </c>
      <c r="D8" s="13" t="s">
        <v>91</v>
      </c>
      <c r="E8" s="10">
        <v>1</v>
      </c>
      <c r="F8" s="14" t="s">
        <v>92</v>
      </c>
      <c r="G8" s="15">
        <v>45884</v>
      </c>
      <c r="H8" s="1">
        <v>630</v>
      </c>
      <c r="I8" s="1">
        <v>86.4</v>
      </c>
      <c r="J8" s="2"/>
      <c r="K8" s="1">
        <f t="shared" ref="K8:K25" si="1">SUM(H8+I8)</f>
        <v>716.4</v>
      </c>
      <c r="L8" s="47"/>
      <c r="M8" s="4"/>
      <c r="N8" s="4"/>
      <c r="O8" s="69">
        <f t="shared" si="0"/>
        <v>716.4</v>
      </c>
    </row>
    <row r="9" spans="1:15" ht="27.75" customHeight="1" x14ac:dyDescent="0.25">
      <c r="A9" s="142">
        <v>4</v>
      </c>
      <c r="B9" s="31" t="s">
        <v>212</v>
      </c>
      <c r="C9" s="12" t="s">
        <v>69</v>
      </c>
      <c r="D9" s="13" t="s">
        <v>213</v>
      </c>
      <c r="E9" s="10">
        <v>1</v>
      </c>
      <c r="F9" s="14" t="s">
        <v>214</v>
      </c>
      <c r="G9" s="14" t="s">
        <v>215</v>
      </c>
      <c r="H9" s="1">
        <v>630</v>
      </c>
      <c r="I9" s="1">
        <v>86.4</v>
      </c>
      <c r="J9" s="2"/>
      <c r="K9" s="1">
        <f>SUM(H9+I9)</f>
        <v>716.4</v>
      </c>
      <c r="L9" s="47"/>
      <c r="M9" s="4"/>
      <c r="N9" s="4"/>
      <c r="O9" s="69">
        <f t="shared" si="0"/>
        <v>716.4</v>
      </c>
    </row>
    <row r="10" spans="1:15" ht="31.5" customHeight="1" x14ac:dyDescent="0.25">
      <c r="A10" s="142">
        <v>5</v>
      </c>
      <c r="B10" s="31" t="s">
        <v>206</v>
      </c>
      <c r="C10" s="12" t="s">
        <v>69</v>
      </c>
      <c r="D10" s="13" t="s">
        <v>91</v>
      </c>
      <c r="E10" s="10">
        <v>5</v>
      </c>
      <c r="F10" s="14" t="s">
        <v>207</v>
      </c>
      <c r="G10" s="14" t="s">
        <v>208</v>
      </c>
      <c r="H10" s="1">
        <v>0</v>
      </c>
      <c r="I10" s="1">
        <v>0</v>
      </c>
      <c r="J10" s="2"/>
      <c r="K10" s="1">
        <f>SUM(H10+I10)</f>
        <v>0</v>
      </c>
      <c r="L10" s="47"/>
      <c r="M10" s="4"/>
      <c r="N10" s="4"/>
      <c r="O10" s="69">
        <f t="shared" si="0"/>
        <v>0</v>
      </c>
    </row>
    <row r="11" spans="1:15" ht="27" customHeight="1" x14ac:dyDescent="0.25">
      <c r="A11" s="142">
        <v>6</v>
      </c>
      <c r="B11" s="28" t="s">
        <v>116</v>
      </c>
      <c r="C11" s="9" t="s">
        <v>48</v>
      </c>
      <c r="D11" s="9" t="s">
        <v>117</v>
      </c>
      <c r="E11" s="10">
        <v>1</v>
      </c>
      <c r="F11" s="11">
        <v>45722</v>
      </c>
      <c r="G11" s="11">
        <v>46386</v>
      </c>
      <c r="H11" s="1">
        <v>630</v>
      </c>
      <c r="I11" s="1">
        <v>86.4</v>
      </c>
      <c r="J11" s="2"/>
      <c r="K11" s="1">
        <f t="shared" si="1"/>
        <v>716.4</v>
      </c>
      <c r="L11" s="47"/>
      <c r="M11" s="4"/>
      <c r="N11" s="4"/>
      <c r="O11" s="69">
        <f t="shared" si="0"/>
        <v>716.4</v>
      </c>
    </row>
    <row r="12" spans="1:15" ht="27" customHeight="1" x14ac:dyDescent="0.25">
      <c r="A12" s="142">
        <v>7</v>
      </c>
      <c r="B12" s="28" t="s">
        <v>179</v>
      </c>
      <c r="C12" s="9" t="s">
        <v>50</v>
      </c>
      <c r="D12" s="9" t="s">
        <v>41</v>
      </c>
      <c r="E12" s="10">
        <v>1</v>
      </c>
      <c r="F12" s="11">
        <v>45841</v>
      </c>
      <c r="G12" s="11">
        <v>46206</v>
      </c>
      <c r="H12" s="1">
        <v>630</v>
      </c>
      <c r="I12" s="1">
        <v>86.4</v>
      </c>
      <c r="J12" s="2"/>
      <c r="K12" s="1">
        <f t="shared" si="1"/>
        <v>716.4</v>
      </c>
      <c r="L12" s="47"/>
      <c r="M12" s="4"/>
      <c r="N12" s="4"/>
      <c r="O12" s="69">
        <f t="shared" si="0"/>
        <v>716.4</v>
      </c>
    </row>
    <row r="13" spans="1:15" ht="27" customHeight="1" x14ac:dyDescent="0.25">
      <c r="A13" s="142">
        <v>8</v>
      </c>
      <c r="B13" s="28" t="s">
        <v>240</v>
      </c>
      <c r="C13" s="9" t="s">
        <v>210</v>
      </c>
      <c r="D13" s="9" t="s">
        <v>213</v>
      </c>
      <c r="E13" s="10">
        <v>2</v>
      </c>
      <c r="F13" s="11">
        <v>45967</v>
      </c>
      <c r="G13" s="11">
        <v>45967</v>
      </c>
      <c r="H13" s="1">
        <v>525</v>
      </c>
      <c r="I13" s="1">
        <v>72</v>
      </c>
      <c r="J13" s="2"/>
      <c r="K13" s="1">
        <f>SUM(H13+I13)</f>
        <v>597</v>
      </c>
      <c r="L13" s="47"/>
      <c r="M13" s="4"/>
      <c r="N13" s="4"/>
      <c r="O13" s="69">
        <f t="shared" si="0"/>
        <v>597</v>
      </c>
    </row>
    <row r="14" spans="1:15" ht="27" customHeight="1" x14ac:dyDescent="0.25">
      <c r="A14" s="142">
        <v>9</v>
      </c>
      <c r="B14" s="28" t="s">
        <v>241</v>
      </c>
      <c r="C14" s="9" t="s">
        <v>50</v>
      </c>
      <c r="D14" s="9" t="s">
        <v>213</v>
      </c>
      <c r="E14" s="10">
        <v>1</v>
      </c>
      <c r="F14" s="11">
        <v>45967</v>
      </c>
      <c r="G14" s="11">
        <v>45967</v>
      </c>
      <c r="H14" s="1">
        <v>525</v>
      </c>
      <c r="I14" s="1">
        <v>72</v>
      </c>
      <c r="J14" s="2"/>
      <c r="K14" s="1">
        <f>SUM(H14+I14)</f>
        <v>597</v>
      </c>
      <c r="L14" s="47"/>
      <c r="M14" s="4"/>
      <c r="N14" s="4"/>
      <c r="O14" s="69">
        <f>SUM(K14-M14-N14)</f>
        <v>597</v>
      </c>
    </row>
    <row r="15" spans="1:15" ht="33.75" customHeight="1" x14ac:dyDescent="0.25">
      <c r="A15" s="142">
        <v>10</v>
      </c>
      <c r="B15" s="31" t="s">
        <v>119</v>
      </c>
      <c r="C15" s="12" t="s">
        <v>48</v>
      </c>
      <c r="D15" s="13" t="s">
        <v>117</v>
      </c>
      <c r="E15" s="10">
        <v>1</v>
      </c>
      <c r="F15" s="14" t="s">
        <v>120</v>
      </c>
      <c r="G15" s="15">
        <v>46386</v>
      </c>
      <c r="H15" s="1">
        <v>630</v>
      </c>
      <c r="I15" s="1">
        <v>86.4</v>
      </c>
      <c r="J15" s="2"/>
      <c r="K15" s="1">
        <f t="shared" si="1"/>
        <v>716.4</v>
      </c>
      <c r="L15" s="47"/>
      <c r="M15" s="4"/>
      <c r="N15" s="4"/>
      <c r="O15" s="69">
        <f t="shared" si="0"/>
        <v>716.4</v>
      </c>
    </row>
    <row r="16" spans="1:15" ht="29.25" customHeight="1" x14ac:dyDescent="0.25">
      <c r="A16" s="142">
        <v>11</v>
      </c>
      <c r="B16" s="31" t="s">
        <v>136</v>
      </c>
      <c r="C16" s="12" t="s">
        <v>50</v>
      </c>
      <c r="D16" s="13" t="s">
        <v>118</v>
      </c>
      <c r="E16" s="10">
        <v>1</v>
      </c>
      <c r="F16" s="14" t="s">
        <v>131</v>
      </c>
      <c r="G16" s="14" t="s">
        <v>141</v>
      </c>
      <c r="H16" s="1">
        <v>630</v>
      </c>
      <c r="I16" s="1">
        <v>86.4</v>
      </c>
      <c r="J16" s="2"/>
      <c r="K16" s="1">
        <f>SUM(H16+I16)</f>
        <v>716.4</v>
      </c>
      <c r="L16" s="47"/>
      <c r="M16" s="4"/>
      <c r="N16" s="4"/>
      <c r="O16" s="69">
        <f t="shared" si="0"/>
        <v>716.4</v>
      </c>
    </row>
    <row r="17" spans="1:15" ht="29.25" customHeight="1" x14ac:dyDescent="0.25">
      <c r="A17" s="142">
        <v>12</v>
      </c>
      <c r="B17" s="31" t="s">
        <v>242</v>
      </c>
      <c r="C17" s="12" t="s">
        <v>69</v>
      </c>
      <c r="D17" s="13" t="s">
        <v>213</v>
      </c>
      <c r="E17" s="10">
        <v>2</v>
      </c>
      <c r="F17" s="14" t="s">
        <v>243</v>
      </c>
      <c r="G17" s="14" t="s">
        <v>243</v>
      </c>
      <c r="H17" s="1">
        <v>525</v>
      </c>
      <c r="I17" s="1">
        <v>72</v>
      </c>
      <c r="J17" s="2"/>
      <c r="K17" s="1">
        <f>SUM(H17+I17)</f>
        <v>597</v>
      </c>
      <c r="L17" s="47"/>
      <c r="M17" s="4"/>
      <c r="N17" s="4"/>
      <c r="O17" s="69">
        <f t="shared" si="0"/>
        <v>597</v>
      </c>
    </row>
    <row r="18" spans="1:15" ht="29.25" customHeight="1" x14ac:dyDescent="0.25">
      <c r="A18" s="142">
        <v>13</v>
      </c>
      <c r="B18" s="31" t="s">
        <v>134</v>
      </c>
      <c r="C18" s="12" t="s">
        <v>50</v>
      </c>
      <c r="D18" s="13" t="s">
        <v>135</v>
      </c>
      <c r="E18" s="10">
        <v>1</v>
      </c>
      <c r="F18" s="14" t="s">
        <v>131</v>
      </c>
      <c r="G18" s="14" t="s">
        <v>141</v>
      </c>
      <c r="H18" s="1">
        <v>630</v>
      </c>
      <c r="I18" s="1">
        <v>86.4</v>
      </c>
      <c r="J18" s="2"/>
      <c r="K18" s="1">
        <f t="shared" si="1"/>
        <v>716.4</v>
      </c>
      <c r="L18" s="47"/>
      <c r="M18" s="4"/>
      <c r="N18" s="4"/>
      <c r="O18" s="69">
        <f t="shared" si="0"/>
        <v>716.4</v>
      </c>
    </row>
    <row r="19" spans="1:15" ht="29.25" customHeight="1" x14ac:dyDescent="0.25">
      <c r="A19" s="142">
        <v>14</v>
      </c>
      <c r="B19" s="31" t="s">
        <v>209</v>
      </c>
      <c r="C19" s="12" t="s">
        <v>210</v>
      </c>
      <c r="D19" s="13" t="s">
        <v>91</v>
      </c>
      <c r="E19" s="10">
        <v>1</v>
      </c>
      <c r="F19" s="14" t="s">
        <v>207</v>
      </c>
      <c r="G19" s="14" t="s">
        <v>208</v>
      </c>
      <c r="H19" s="1">
        <v>588</v>
      </c>
      <c r="I19" s="1">
        <v>86.4</v>
      </c>
      <c r="J19" s="2"/>
      <c r="K19" s="1">
        <f>SUM(H19+I19)</f>
        <v>674.4</v>
      </c>
      <c r="L19" s="47"/>
      <c r="M19" s="4"/>
      <c r="N19" s="4"/>
      <c r="O19" s="69">
        <f t="shared" si="0"/>
        <v>674.4</v>
      </c>
    </row>
    <row r="20" spans="1:15" ht="29.25" customHeight="1" x14ac:dyDescent="0.25">
      <c r="A20" s="142">
        <v>15</v>
      </c>
      <c r="B20" s="31" t="s">
        <v>132</v>
      </c>
      <c r="C20" s="12" t="s">
        <v>133</v>
      </c>
      <c r="D20" s="13" t="s">
        <v>118</v>
      </c>
      <c r="E20" s="10">
        <v>1</v>
      </c>
      <c r="F20" s="14" t="s">
        <v>131</v>
      </c>
      <c r="G20" s="14" t="s">
        <v>141</v>
      </c>
      <c r="H20" s="1">
        <v>630</v>
      </c>
      <c r="I20" s="1">
        <v>86.4</v>
      </c>
      <c r="J20" s="2"/>
      <c r="K20" s="1">
        <f t="shared" si="1"/>
        <v>716.4</v>
      </c>
      <c r="L20" s="47"/>
      <c r="M20" s="4"/>
      <c r="N20" s="4"/>
      <c r="O20" s="69">
        <f t="shared" si="0"/>
        <v>716.4</v>
      </c>
    </row>
    <row r="21" spans="1:15" ht="29.25" customHeight="1" x14ac:dyDescent="0.25">
      <c r="A21" s="142">
        <v>16</v>
      </c>
      <c r="B21" s="31" t="s">
        <v>216</v>
      </c>
      <c r="C21" s="12" t="s">
        <v>50</v>
      </c>
      <c r="D21" s="13" t="s">
        <v>91</v>
      </c>
      <c r="E21" s="10">
        <v>1</v>
      </c>
      <c r="F21" s="14" t="s">
        <v>207</v>
      </c>
      <c r="G21" s="14" t="s">
        <v>208</v>
      </c>
      <c r="H21" s="1">
        <v>630</v>
      </c>
      <c r="I21" s="1">
        <v>86.4</v>
      </c>
      <c r="J21" s="2"/>
      <c r="K21" s="1">
        <f>SUM(H21+I21)</f>
        <v>716.4</v>
      </c>
      <c r="L21" s="47"/>
      <c r="M21" s="4"/>
      <c r="N21" s="4"/>
      <c r="O21" s="69">
        <f t="shared" si="0"/>
        <v>716.4</v>
      </c>
    </row>
    <row r="22" spans="1:15" ht="29.25" customHeight="1" x14ac:dyDescent="0.25">
      <c r="A22" s="142">
        <v>17</v>
      </c>
      <c r="B22" s="31" t="s">
        <v>121</v>
      </c>
      <c r="C22" s="12" t="s">
        <v>50</v>
      </c>
      <c r="D22" s="13" t="s">
        <v>117</v>
      </c>
      <c r="E22" s="10">
        <v>1</v>
      </c>
      <c r="F22" s="14" t="s">
        <v>120</v>
      </c>
      <c r="G22" s="15">
        <v>46386</v>
      </c>
      <c r="H22" s="1">
        <v>630</v>
      </c>
      <c r="I22" s="1">
        <v>86.4</v>
      </c>
      <c r="J22" s="2"/>
      <c r="K22" s="1">
        <f t="shared" si="1"/>
        <v>716.4</v>
      </c>
      <c r="L22" s="47"/>
      <c r="M22" s="4"/>
      <c r="N22" s="4"/>
      <c r="O22" s="69">
        <f t="shared" si="0"/>
        <v>716.4</v>
      </c>
    </row>
    <row r="23" spans="1:15" ht="29.25" customHeight="1" x14ac:dyDescent="0.25">
      <c r="A23" s="142">
        <v>18</v>
      </c>
      <c r="B23" s="31" t="s">
        <v>180</v>
      </c>
      <c r="C23" s="12" t="s">
        <v>50</v>
      </c>
      <c r="D23" s="13" t="s">
        <v>91</v>
      </c>
      <c r="E23" s="10">
        <v>1</v>
      </c>
      <c r="F23" s="14" t="s">
        <v>172</v>
      </c>
      <c r="G23" s="15" t="s">
        <v>181</v>
      </c>
      <c r="H23" s="1">
        <v>630</v>
      </c>
      <c r="I23" s="1">
        <v>86.4</v>
      </c>
      <c r="J23" s="2"/>
      <c r="K23" s="1">
        <f t="shared" si="1"/>
        <v>716.4</v>
      </c>
      <c r="L23" s="47"/>
      <c r="M23" s="4"/>
      <c r="N23" s="4"/>
      <c r="O23" s="69">
        <f t="shared" si="0"/>
        <v>716.4</v>
      </c>
    </row>
    <row r="24" spans="1:15" ht="29.25" customHeight="1" x14ac:dyDescent="0.25">
      <c r="A24" s="142">
        <v>19</v>
      </c>
      <c r="B24" s="31" t="s">
        <v>231</v>
      </c>
      <c r="C24" s="12" t="s">
        <v>210</v>
      </c>
      <c r="D24" s="13" t="s">
        <v>91</v>
      </c>
      <c r="E24" s="10">
        <v>1</v>
      </c>
      <c r="F24" s="14" t="s">
        <v>207</v>
      </c>
      <c r="G24" s="14" t="s">
        <v>208</v>
      </c>
      <c r="H24" s="1">
        <v>630</v>
      </c>
      <c r="I24" s="1">
        <v>86.4</v>
      </c>
      <c r="J24" s="2"/>
      <c r="K24" s="1">
        <f>SUM(H24+I24)</f>
        <v>716.4</v>
      </c>
      <c r="L24" s="47"/>
      <c r="M24" s="4"/>
      <c r="N24" s="4"/>
      <c r="O24" s="69">
        <f>SUM(K24-M24-N24)</f>
        <v>716.4</v>
      </c>
    </row>
    <row r="25" spans="1:15" ht="29.25" customHeight="1" x14ac:dyDescent="0.25">
      <c r="A25" s="142">
        <v>20</v>
      </c>
      <c r="B25" s="28" t="s">
        <v>138</v>
      </c>
      <c r="C25" s="9" t="s">
        <v>69</v>
      </c>
      <c r="D25" s="9" t="s">
        <v>122</v>
      </c>
      <c r="E25" s="10">
        <v>1</v>
      </c>
      <c r="F25" s="11">
        <v>45782</v>
      </c>
      <c r="G25" s="11">
        <v>46148</v>
      </c>
      <c r="H25" s="1">
        <v>630</v>
      </c>
      <c r="I25" s="1">
        <v>86.4</v>
      </c>
      <c r="J25" s="2"/>
      <c r="K25" s="1">
        <f t="shared" si="1"/>
        <v>716.4</v>
      </c>
      <c r="L25" s="47"/>
      <c r="M25" s="4"/>
      <c r="N25" s="4"/>
      <c r="O25" s="69">
        <f t="shared" si="0"/>
        <v>716.4</v>
      </c>
    </row>
    <row r="26" spans="1:15" ht="29.25" customHeight="1" x14ac:dyDescent="0.25">
      <c r="A26" s="142">
        <v>21</v>
      </c>
      <c r="B26" s="31" t="s">
        <v>137</v>
      </c>
      <c r="C26" s="12" t="s">
        <v>50</v>
      </c>
      <c r="D26" s="13" t="s">
        <v>41</v>
      </c>
      <c r="E26" s="10">
        <v>1</v>
      </c>
      <c r="F26" s="14" t="s">
        <v>131</v>
      </c>
      <c r="G26" s="14" t="s">
        <v>141</v>
      </c>
      <c r="H26" s="1">
        <v>630</v>
      </c>
      <c r="I26" s="1">
        <v>86.4</v>
      </c>
      <c r="J26" s="2"/>
      <c r="K26" s="1">
        <f>SUM(H26+I26)</f>
        <v>716.4</v>
      </c>
      <c r="L26" s="47"/>
      <c r="M26" s="4"/>
      <c r="N26" s="4"/>
      <c r="O26" s="69">
        <f t="shared" si="0"/>
        <v>716.4</v>
      </c>
    </row>
    <row r="27" spans="1:15" ht="36.75" customHeight="1" x14ac:dyDescent="0.25">
      <c r="A27" s="86" t="s">
        <v>38</v>
      </c>
      <c r="B27" s="87"/>
      <c r="C27" s="87"/>
      <c r="D27" s="87"/>
      <c r="E27" s="87"/>
      <c r="F27" s="87"/>
      <c r="G27" s="87"/>
      <c r="H27" s="57">
        <f>SUM(H6:H26)</f>
        <v>12159</v>
      </c>
      <c r="I27" s="58">
        <f>SUM(I6:I26)</f>
        <v>1651.2000000000005</v>
      </c>
      <c r="J27" s="57">
        <f>SUM(J6:J26)</f>
        <v>0</v>
      </c>
      <c r="K27" s="59">
        <f>SUM(K6:K26)</f>
        <v>13810.199999999997</v>
      </c>
      <c r="L27" s="60"/>
      <c r="M27" s="57">
        <f>SUM(M6:M26)</f>
        <v>0</v>
      </c>
      <c r="N27" s="57">
        <f>SUM(N6:N26)</f>
        <v>0</v>
      </c>
      <c r="O27" s="114">
        <f>SUM(O6:O26)</f>
        <v>13810.199999999997</v>
      </c>
    </row>
    <row r="28" spans="1:15" ht="16.5" thickBot="1" x14ac:dyDescent="0.3">
      <c r="A28" s="18"/>
      <c r="B28" s="208"/>
      <c r="C28" s="208"/>
      <c r="D28" s="208"/>
      <c r="E28" s="208"/>
      <c r="F28" s="208"/>
      <c r="G28" s="208"/>
      <c r="H28" s="333"/>
      <c r="I28" s="334"/>
      <c r="J28" s="333"/>
      <c r="K28" s="335"/>
      <c r="L28" s="19"/>
      <c r="M28" s="333"/>
      <c r="N28" s="336"/>
      <c r="O28" s="20"/>
    </row>
    <row r="29" spans="1:15" ht="15.75" customHeight="1" x14ac:dyDescent="0.25">
      <c r="A29" s="181" t="s">
        <v>24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3"/>
    </row>
    <row r="30" spans="1:15" ht="60.75" customHeight="1" thickBot="1" x14ac:dyDescent="0.3">
      <c r="A30" s="184" t="s">
        <v>8</v>
      </c>
      <c r="B30" s="185" t="s">
        <v>9</v>
      </c>
      <c r="C30" s="185" t="s">
        <v>10</v>
      </c>
      <c r="D30" s="153" t="s">
        <v>11</v>
      </c>
      <c r="E30" s="185" t="s">
        <v>12</v>
      </c>
      <c r="F30" s="185" t="s">
        <v>25</v>
      </c>
      <c r="G30" s="185" t="s">
        <v>26</v>
      </c>
      <c r="H30" s="185" t="s">
        <v>18</v>
      </c>
      <c r="I30" s="185" t="s">
        <v>19</v>
      </c>
      <c r="J30" s="185" t="s">
        <v>27</v>
      </c>
      <c r="K30" s="185" t="s">
        <v>21</v>
      </c>
      <c r="L30" s="187" t="s">
        <v>22</v>
      </c>
      <c r="M30" s="185" t="s">
        <v>23</v>
      </c>
      <c r="N30" s="359" t="s">
        <v>28</v>
      </c>
      <c r="O30" s="188" t="s">
        <v>17</v>
      </c>
    </row>
    <row r="31" spans="1:15" ht="29.25" customHeight="1" x14ac:dyDescent="0.25">
      <c r="A31" s="180"/>
      <c r="B31" s="306"/>
      <c r="C31" s="307"/>
      <c r="D31" s="294"/>
      <c r="E31" s="264"/>
      <c r="F31" s="295"/>
      <c r="G31" s="308"/>
      <c r="H31" s="308"/>
      <c r="I31" s="309"/>
      <c r="J31" s="310"/>
      <c r="K31" s="311"/>
      <c r="L31" s="312"/>
      <c r="M31" s="313"/>
      <c r="N31" s="358"/>
      <c r="O31" s="314"/>
    </row>
    <row r="32" spans="1:15" ht="26.25" customHeight="1" x14ac:dyDescent="0.25">
      <c r="A32" s="343" t="s">
        <v>29</v>
      </c>
      <c r="B32" s="23"/>
      <c r="C32" s="23"/>
      <c r="D32" s="23"/>
      <c r="E32" s="344"/>
      <c r="F32" s="345"/>
      <c r="G32" s="346"/>
      <c r="H32" s="24"/>
      <c r="I32" s="25"/>
      <c r="J32" s="25"/>
      <c r="K32" s="25"/>
      <c r="L32" s="26" t="s">
        <v>30</v>
      </c>
      <c r="M32" s="25"/>
      <c r="N32" s="27"/>
      <c r="O32" s="265"/>
    </row>
    <row r="33" spans="1:15" x14ac:dyDescent="0.25">
      <c r="A33" s="35"/>
      <c r="B33" s="137"/>
      <c r="C33" s="212"/>
      <c r="D33" s="212"/>
      <c r="E33" s="212"/>
      <c r="F33" s="137"/>
      <c r="G33" s="137"/>
      <c r="H33" s="137"/>
      <c r="I33" s="137"/>
      <c r="J33" s="137"/>
      <c r="K33" s="137"/>
      <c r="L33" s="137"/>
      <c r="M33" s="137"/>
      <c r="N33" s="347"/>
      <c r="O33" s="270"/>
    </row>
    <row r="34" spans="1:15" ht="34.5" customHeight="1" thickBot="1" x14ac:dyDescent="0.3">
      <c r="A34" s="98" t="s">
        <v>39</v>
      </c>
      <c r="B34" s="99"/>
      <c r="C34" s="99"/>
      <c r="D34" s="99"/>
      <c r="E34" s="99"/>
      <c r="F34" s="99"/>
      <c r="G34" s="100"/>
      <c r="H34" s="360">
        <f>SUM(H27+H31)</f>
        <v>12159</v>
      </c>
      <c r="I34" s="361">
        <f>SUM(I27+I31)</f>
        <v>1651.2000000000005</v>
      </c>
      <c r="J34" s="360">
        <f>SUM(J27+J31)</f>
        <v>0</v>
      </c>
      <c r="K34" s="362">
        <f>SUM(K27+K31)</f>
        <v>13810.199999999997</v>
      </c>
      <c r="L34" s="363"/>
      <c r="M34" s="360">
        <f>SUM(M27+M31)</f>
        <v>0</v>
      </c>
      <c r="N34" s="360">
        <f>SUM(N27+N31)</f>
        <v>0</v>
      </c>
      <c r="O34" s="364">
        <f>SUM(O27+O31)</f>
        <v>13810.199999999997</v>
      </c>
    </row>
    <row r="35" spans="1:15" ht="27" customHeight="1" x14ac:dyDescent="0.25">
      <c r="A35" s="104" t="s">
        <v>230</v>
      </c>
      <c r="B35" s="105"/>
      <c r="C35" s="105"/>
      <c r="D35" s="348"/>
      <c r="E35" s="348"/>
      <c r="F35" s="80"/>
      <c r="G35" s="80"/>
      <c r="H35" s="260" t="s">
        <v>37</v>
      </c>
      <c r="I35" s="261"/>
      <c r="J35" s="261"/>
      <c r="K35" s="261"/>
      <c r="L35" s="261"/>
      <c r="M35" s="261"/>
      <c r="N35" s="261"/>
      <c r="O35" s="365">
        <v>30</v>
      </c>
    </row>
    <row r="36" spans="1:15" ht="32.25" customHeight="1" thickBot="1" x14ac:dyDescent="0.3">
      <c r="A36" s="339"/>
      <c r="B36" s="340"/>
      <c r="C36" s="340"/>
      <c r="D36" s="340"/>
      <c r="E36" s="340"/>
      <c r="F36" s="340"/>
      <c r="G36" s="340"/>
      <c r="H36" s="366" t="s">
        <v>36</v>
      </c>
      <c r="I36" s="101"/>
      <c r="J36" s="101"/>
      <c r="K36" s="101"/>
      <c r="L36" s="101"/>
      <c r="M36" s="101"/>
      <c r="N36" s="101"/>
      <c r="O36" s="337">
        <f>PRODUCT(O35*A26)</f>
        <v>630</v>
      </c>
    </row>
    <row r="37" spans="1:15" ht="36" customHeight="1" thickBot="1" x14ac:dyDescent="0.3">
      <c r="A37" s="341"/>
      <c r="B37" s="342"/>
      <c r="C37" s="342"/>
      <c r="D37" s="342"/>
      <c r="E37" s="342"/>
      <c r="F37" s="342"/>
      <c r="G37" s="342"/>
      <c r="H37" s="102" t="s">
        <v>35</v>
      </c>
      <c r="I37" s="103"/>
      <c r="J37" s="103"/>
      <c r="K37" s="103"/>
      <c r="L37" s="103"/>
      <c r="M37" s="103"/>
      <c r="N37" s="103"/>
      <c r="O37" s="338">
        <f>SUM(O34+O36)</f>
        <v>14440.199999999997</v>
      </c>
    </row>
    <row r="38" spans="1:15" x14ac:dyDescent="0.25">
      <c r="C38" s="41"/>
      <c r="D38" s="41"/>
      <c r="E38" s="41"/>
      <c r="O38" s="220" t="s">
        <v>29</v>
      </c>
    </row>
    <row r="39" spans="1:15" x14ac:dyDescent="0.25">
      <c r="C39" s="41"/>
      <c r="D39" s="41"/>
      <c r="E39" s="41"/>
      <c r="O39" s="220"/>
    </row>
    <row r="40" spans="1:15" x14ac:dyDescent="0.25">
      <c r="C40" s="41"/>
      <c r="D40" s="41"/>
      <c r="E40" s="41"/>
      <c r="O40" s="220"/>
    </row>
    <row r="41" spans="1:15" x14ac:dyDescent="0.25">
      <c r="C41" s="41"/>
      <c r="D41" s="41"/>
      <c r="E41" s="41"/>
      <c r="M41" s="282"/>
      <c r="O41" s="220"/>
    </row>
    <row r="42" spans="1:15" x14ac:dyDescent="0.25">
      <c r="C42" s="41"/>
      <c r="D42" s="41"/>
      <c r="E42" s="41"/>
      <c r="M42" s="282"/>
      <c r="O42" s="220"/>
    </row>
    <row r="43" spans="1:15" x14ac:dyDescent="0.25">
      <c r="C43" s="41"/>
      <c r="D43" s="41"/>
      <c r="E43" s="41"/>
      <c r="M43" s="282"/>
      <c r="O43" s="220"/>
    </row>
    <row r="44" spans="1:15" x14ac:dyDescent="0.25">
      <c r="C44" s="41"/>
      <c r="D44" s="41"/>
      <c r="E44" s="41"/>
      <c r="M44" s="282"/>
    </row>
    <row r="45" spans="1:15" x14ac:dyDescent="0.25">
      <c r="C45" s="41"/>
      <c r="D45" s="41"/>
      <c r="E45" s="41"/>
    </row>
    <row r="46" spans="1:15" x14ac:dyDescent="0.25">
      <c r="C46" s="41"/>
      <c r="D46" s="41"/>
      <c r="E46" s="41"/>
    </row>
    <row r="47" spans="1:15" x14ac:dyDescent="0.25">
      <c r="C47" s="41"/>
      <c r="D47" s="41"/>
      <c r="E47" s="41"/>
    </row>
    <row r="48" spans="1:15" x14ac:dyDescent="0.25">
      <c r="C48" s="41"/>
      <c r="D48" s="41"/>
      <c r="E48" s="41"/>
    </row>
    <row r="49" spans="2:5" x14ac:dyDescent="0.25">
      <c r="B49" s="41"/>
      <c r="C49" s="41"/>
      <c r="D49" s="41"/>
      <c r="E49" s="41"/>
    </row>
    <row r="50" spans="2:5" x14ac:dyDescent="0.25">
      <c r="B50" s="41"/>
      <c r="C50" s="41"/>
      <c r="D50" s="41"/>
      <c r="E50" s="41"/>
    </row>
    <row r="51" spans="2:5" x14ac:dyDescent="0.25">
      <c r="B51" s="41"/>
      <c r="C51" s="41"/>
      <c r="D51" s="41"/>
      <c r="E51" s="41"/>
    </row>
    <row r="52" spans="2:5" x14ac:dyDescent="0.25">
      <c r="B52" s="41"/>
      <c r="C52" s="41"/>
      <c r="D52" s="41"/>
      <c r="E52" s="41"/>
    </row>
    <row r="53" spans="2:5" x14ac:dyDescent="0.25">
      <c r="B53" s="41"/>
      <c r="C53" s="41"/>
      <c r="D53" s="41"/>
      <c r="E53" s="41"/>
    </row>
    <row r="54" spans="2:5" x14ac:dyDescent="0.25">
      <c r="B54" s="41"/>
      <c r="C54" s="41"/>
      <c r="D54" s="41"/>
      <c r="E54" s="41"/>
    </row>
    <row r="55" spans="2:5" x14ac:dyDescent="0.25">
      <c r="B55" s="41"/>
      <c r="C55" s="41"/>
      <c r="D55" s="41"/>
      <c r="E55" s="41"/>
    </row>
    <row r="56" spans="2:5" x14ac:dyDescent="0.25">
      <c r="B56" s="41"/>
      <c r="C56" s="41"/>
      <c r="D56" s="41"/>
      <c r="E56" s="41"/>
    </row>
    <row r="89" ht="14.25" customHeight="1" x14ac:dyDescent="0.25"/>
    <row r="90" hidden="1" x14ac:dyDescent="0.25"/>
    <row r="91" hidden="1" x14ac:dyDescent="0.25"/>
  </sheetData>
  <mergeCells count="25">
    <mergeCell ref="A34:G34"/>
    <mergeCell ref="H35:N35"/>
    <mergeCell ref="H36:N36"/>
    <mergeCell ref="H37:N37"/>
    <mergeCell ref="G4:G5"/>
    <mergeCell ref="H4:K4"/>
    <mergeCell ref="L4:N4"/>
    <mergeCell ref="A36:G37"/>
    <mergeCell ref="A35:C35"/>
    <mergeCell ref="O4:O5"/>
    <mergeCell ref="A27:G27"/>
    <mergeCell ref="A29:O29"/>
    <mergeCell ref="A4:A5"/>
    <mergeCell ref="B4:B5"/>
    <mergeCell ref="C4:C5"/>
    <mergeCell ref="D4:D5"/>
    <mergeCell ref="E4:E5"/>
    <mergeCell ref="F4:F5"/>
    <mergeCell ref="A1:O1"/>
    <mergeCell ref="A2:C2"/>
    <mergeCell ref="D2:E2"/>
    <mergeCell ref="J2:O2"/>
    <mergeCell ref="A3:C3"/>
    <mergeCell ref="D3:E3"/>
    <mergeCell ref="J3:O3"/>
  </mergeCells>
  <phoneticPr fontId="7" type="noConversion"/>
  <pageMargins left="0.59055118110236227" right="0.43307086614173229" top="0.74803149606299213" bottom="0.15748031496062992" header="0.51181102362204722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Filial 12-PRMB </vt:lpstr>
      <vt:lpstr>Filial 14</vt:lpstr>
      <vt:lpstr>Filial 15</vt:lpstr>
      <vt:lpstr>Filial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2025-11-18T20:13:20Z</cp:lastPrinted>
  <dcterms:created xsi:type="dcterms:W3CDTF">2017-01-27T13:50:12Z</dcterms:created>
  <dcterms:modified xsi:type="dcterms:W3CDTF">2026-01-15T19:39:27Z</dcterms:modified>
</cp:coreProperties>
</file>