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 tabRatio="690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02" l="1"/>
  <c r="O56" i="96"/>
  <c r="O26" i="103"/>
  <c r="O13" i="103"/>
  <c r="O14" i="103"/>
  <c r="O15" i="103"/>
  <c r="O12" i="103"/>
  <c r="O11" i="103"/>
  <c r="O7" i="103"/>
  <c r="O8" i="103"/>
  <c r="O9" i="103"/>
  <c r="O10" i="103"/>
  <c r="O6" i="103"/>
  <c r="K8" i="102"/>
  <c r="K9" i="102"/>
  <c r="K10" i="102"/>
  <c r="K11" i="102"/>
  <c r="K12" i="102"/>
  <c r="K13" i="102"/>
  <c r="K14" i="102"/>
  <c r="K7" i="102" l="1"/>
  <c r="K6" i="102"/>
  <c r="N21" i="103" l="1"/>
  <c r="M21" i="103"/>
  <c r="J21" i="103"/>
  <c r="J23" i="103" s="1"/>
  <c r="I21" i="103"/>
  <c r="M23" i="103" l="1"/>
  <c r="N23" i="103"/>
  <c r="L47" i="96" l="1"/>
  <c r="J23" i="101" l="1"/>
</calcChain>
</file>

<file path=xl/comments1.xml><?xml version="1.0" encoding="utf-8"?>
<comments xmlns="http://schemas.openxmlformats.org/spreadsheetml/2006/main">
  <authors>
    <author>helania.melo</author>
  </authors>
  <commentList>
    <comment ref="D7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CASA ROSA MULHER</t>
        </r>
      </text>
    </comment>
    <comment ref="D8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RECEPÇÃO/SASDH</t>
        </r>
      </text>
    </comment>
    <comment ref="D11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DH/SASDH</t>
        </r>
      </text>
    </comment>
    <comment ref="D14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ZELADORIA/SASDH</t>
        </r>
      </text>
    </comment>
    <comment ref="D27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CASA ROSA MULHER</t>
        </r>
      </text>
    </comment>
    <comment ref="D31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BÁSICA/SASDH</t>
        </r>
      </text>
    </comment>
    <comment ref="D38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CONTROLE/SASDH</t>
        </r>
      </text>
    </comment>
    <comment ref="D39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PATRIMÔNIO/SASDH</t>
        </r>
      </text>
    </comment>
    <comment ref="D42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GESTÃO/SASDH</t>
        </r>
      </text>
    </comment>
    <comment ref="D44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CONTRATOS E CONVÊNIO/SASDH</t>
        </r>
      </text>
    </comment>
  </commentList>
</comments>
</file>

<file path=xl/sharedStrings.xml><?xml version="1.0" encoding="utf-8"?>
<sst xmlns="http://schemas.openxmlformats.org/spreadsheetml/2006/main" count="547" uniqueCount="215">
  <si>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</si>
  <si>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</si>
  <si>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</si>
  <si>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</si>
  <si>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</si>
  <si>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</si>
  <si>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</si>
  <si>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</si>
  <si>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</si>
  <si>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</si>
  <si>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</si>
  <si>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</si>
  <si>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</si>
  <si>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</si>
  <si>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</si>
  <si>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</si>
  <si>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</si>
  <si>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</si>
  <si>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</si>
  <si>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</si>
  <si>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</si>
  <si>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</si>
  <si>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</si>
  <si>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</si>
  <si>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</si>
  <si>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</si>
  <si>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</si>
  <si>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</si>
  <si>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</si>
  <si>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</si>
  <si>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</si>
  <si>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</si>
  <si>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</si>
  <si>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SEGATI</t>
  </si>
  <si>
    <t>SEINFRA</t>
  </si>
  <si>
    <t>SEMSA</t>
  </si>
  <si>
    <t>31/12/2022</t>
  </si>
  <si>
    <t>SASDH</t>
  </si>
  <si>
    <t>CLEMILDA GOMES DE O. BRAMBILA</t>
  </si>
  <si>
    <t>FISIOTERAPIA</t>
  </si>
  <si>
    <t>30/06/2022</t>
  </si>
  <si>
    <t>FGB</t>
  </si>
  <si>
    <t>18/11/2020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</si>
  <si>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</si>
  <si>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</si>
  <si>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</si>
  <si>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</si>
  <si>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DE RETROATIVOS.....................................</t>
  </si>
  <si>
    <t>TOTAL DA FOLHA DO MÊS................................</t>
  </si>
  <si>
    <t>TOTAL GERAL DA FOLHA......................................</t>
  </si>
  <si>
    <t>LUCAS OLIVEIRA BARBOSA</t>
  </si>
  <si>
    <t>EDUC. FÍSICA</t>
  </si>
  <si>
    <t>01/04/2021</t>
  </si>
  <si>
    <t>TRICYELLEN CASTRO DA SILVA</t>
  </si>
  <si>
    <t>03/05/2021</t>
  </si>
  <si>
    <t>31/03/2023</t>
  </si>
  <si>
    <t>GLEYCIANE MIRANDA ALVES</t>
  </si>
  <si>
    <t>05/07/2021</t>
  </si>
  <si>
    <t xml:space="preserve">EMILY SOARES DOS SANTOS </t>
  </si>
  <si>
    <t>01/08/2021</t>
  </si>
  <si>
    <t>06/08/2021</t>
  </si>
  <si>
    <t>05/08/2022</t>
  </si>
  <si>
    <t>01/09/2021</t>
  </si>
  <si>
    <t>GUILHERME PAULA BARROS  (PCD)</t>
  </si>
  <si>
    <t>SEME</t>
  </si>
  <si>
    <t>LETRAS LIBRAS</t>
  </si>
  <si>
    <t>JHULY KÉZIA FERREIRA DE OLIVEIRA (PCD)</t>
  </si>
  <si>
    <t>VICTOR MATHEUS VITORINO MENDES (PCD)</t>
  </si>
  <si>
    <t>31/08/2022</t>
  </si>
  <si>
    <t>MATTHEUS LUCAS NEVES</t>
  </si>
  <si>
    <t>31/09/2022</t>
  </si>
  <si>
    <t>JOTAHERRE ANACLETO DE OLIVEIRA</t>
  </si>
  <si>
    <t>KAYLANE SILVA DE ANDRADE</t>
  </si>
  <si>
    <t>ISADORA SALGUEIRO DE ARAÚJO</t>
  </si>
  <si>
    <t>HEVELY ROSAS MELO</t>
  </si>
  <si>
    <t xml:space="preserve">JOÃO GABRIEL FERREIRA GALVÃO </t>
  </si>
  <si>
    <t>04/11/2022</t>
  </si>
  <si>
    <t>CARLOS EDUARDO DOS SANTOS ANDRADE</t>
  </si>
  <si>
    <t>JAIRO SOUZA DE PAIVA</t>
  </si>
  <si>
    <t>JEOVANA BARBOSA DO NASCIMENTO</t>
  </si>
  <si>
    <t>INGRID SARAIVA DA SILVA</t>
  </si>
  <si>
    <t xml:space="preserve">LEANE DA SILVA FERREIRA </t>
  </si>
  <si>
    <t>LYRIEL SILVA E SILVA</t>
  </si>
  <si>
    <t>LUAN LUCAS SILVA DE LIMA</t>
  </si>
  <si>
    <t>MARIA VITÓRIA OLIVEIRA DA SILVA</t>
  </si>
  <si>
    <t>NOEMI ARAÚJO FERREIRA</t>
  </si>
  <si>
    <t>08/07/2021</t>
  </si>
  <si>
    <t>PABLO VITOR DOS SANTOS CARVALHO</t>
  </si>
  <si>
    <t>TIAGO UCHÔA MOURA</t>
  </si>
  <si>
    <t>ANA CLAUDIA ROCHA MARINHO DE MELLO</t>
  </si>
  <si>
    <t xml:space="preserve">CADMO KAUA DA SILVA ALMEIDA </t>
  </si>
  <si>
    <t xml:space="preserve">ELEUVAN FRANÇA BERREZA </t>
  </si>
  <si>
    <t xml:space="preserve">LETICIA ESTEFANE DO NASCIMENTO OLIVEIRA 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</si>
  <si>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</si>
  <si>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</si>
  <si>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</si>
  <si>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</si>
  <si>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SARA VICTORIA COSTA MEDEIROS </t>
  </si>
  <si>
    <t xml:space="preserve">STEFANIE OLIVEIRA DA SILVA </t>
  </si>
  <si>
    <t xml:space="preserve">THIAGO COSTA DA SILVA </t>
  </si>
  <si>
    <t xml:space="preserve">VICTOR EDUARDO GOMES SARAIVA </t>
  </si>
  <si>
    <t xml:space="preserve">WILLYAN RAPHAELDE CAMPOS </t>
  </si>
  <si>
    <t>ANALÍSE DE SISTEMA</t>
  </si>
  <si>
    <t xml:space="preserve">CIÊNCIAS CONTÁBEIS </t>
  </si>
  <si>
    <t xml:space="preserve">PEDAGOGIA </t>
  </si>
  <si>
    <t xml:space="preserve">ENSINO MÉDIO </t>
  </si>
  <si>
    <t xml:space="preserve">DIREITO </t>
  </si>
  <si>
    <t>LETICIA DE ARAUJO SATURNILHO</t>
  </si>
  <si>
    <t xml:space="preserve">THAMYLA BEATRIZ SILVA DOS SANTOS COSTA </t>
  </si>
  <si>
    <t xml:space="preserve">RAYARA DOS SANTOS MARQUES </t>
  </si>
  <si>
    <t xml:space="preserve">SASDH </t>
  </si>
  <si>
    <t>01/12/2021</t>
  </si>
  <si>
    <t>31/11/2022</t>
  </si>
  <si>
    <t>2022</t>
  </si>
  <si>
    <t>30/09/2022</t>
  </si>
  <si>
    <t>31/08/2023</t>
  </si>
  <si>
    <t>31/12/202</t>
  </si>
  <si>
    <t>04/01/2021</t>
  </si>
  <si>
    <t>30/11/2022</t>
  </si>
  <si>
    <t>31/03/2022</t>
  </si>
  <si>
    <t>16/11/2022</t>
  </si>
  <si>
    <t>31/11/2023</t>
  </si>
  <si>
    <t>ANA LETÍCIA SOUZA DA SILVA</t>
  </si>
  <si>
    <t>31/012023</t>
  </si>
  <si>
    <t>ANDRESSA LIMA RODRIGUES</t>
  </si>
  <si>
    <t>03/03/2022</t>
  </si>
  <si>
    <t>RECURSOS HUMANOS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</si>
  <si>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</si>
  <si>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</si>
  <si>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</si>
  <si>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</si>
  <si>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</si>
  <si>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</si>
  <si>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</si>
  <si>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t>SEAGRO</t>
  </si>
  <si>
    <t xml:space="preserve">CRAS CALAFATE </t>
  </si>
  <si>
    <t>CRAS CIDADE DO POVO</t>
  </si>
  <si>
    <t>CRAS CIDADE NOVA</t>
  </si>
  <si>
    <t xml:space="preserve">CRAS TANCREDO NEVES </t>
  </si>
  <si>
    <t>CRAS SÃO FRANCISCO</t>
  </si>
  <si>
    <t>CRAS SANTA HELENA</t>
  </si>
  <si>
    <t>CRAS CALAFATE</t>
  </si>
  <si>
    <t xml:space="preserve">CRAS TANC. NEVES </t>
  </si>
  <si>
    <t xml:space="preserve">ISABELLE ROCHA GUERREIRO </t>
  </si>
  <si>
    <t xml:space="preserve">DAIANA BRITO DA SILVA </t>
  </si>
  <si>
    <t>DENISE DOS SANTOS FERREIRA</t>
  </si>
  <si>
    <t>FERNANDA DA SILVA RIBEIRO</t>
  </si>
  <si>
    <t>GIOVANNA CATTER BRASIL</t>
  </si>
  <si>
    <t>ROSÂNGELA OLIVEIRA DE SOUZA</t>
  </si>
  <si>
    <t>TALINE ALVES DA SILVA</t>
  </si>
  <si>
    <t>SELMA FEITOSA DE ALMEIDA</t>
  </si>
  <si>
    <t>JÚLIA AZEVEDO S. TESSINARI</t>
  </si>
  <si>
    <t>ACÁCIO DIAS DA COSTA</t>
  </si>
  <si>
    <t>THAYANNE OLIVEIRA DA SILVA</t>
  </si>
  <si>
    <t>BEATRIZ FERNANDES NOBRE</t>
  </si>
  <si>
    <t>ADREA ALMEIDA DA SILVA</t>
  </si>
  <si>
    <t>JOÃO VICTOR AFONSO MAGALHÃES</t>
  </si>
  <si>
    <t>CREAS PARQUE</t>
  </si>
  <si>
    <t>CRAS ST HELENA</t>
  </si>
  <si>
    <t>01/04/2022</t>
  </si>
  <si>
    <t xml:space="preserve">PSICOLOGIA </t>
  </si>
  <si>
    <t>CRAS TANCREDO NEVES</t>
  </si>
  <si>
    <t>VICTOR ANDRÉ DA SILVA</t>
  </si>
  <si>
    <t>MAYRA CRYSTINA DA SILVA LIMA</t>
  </si>
  <si>
    <t>12/05/2022</t>
  </si>
  <si>
    <t>ERIK PEREIRA DO NASCIMENTO</t>
  </si>
  <si>
    <t>02/05/2022</t>
  </si>
  <si>
    <t>ANA LUISA AUGUSTO DE SOUZA</t>
  </si>
  <si>
    <t>05/05/2022</t>
  </si>
  <si>
    <t>LUIZA VITÓRIA DE SOUZA SILVA</t>
  </si>
  <si>
    <t>CRAS  SOBRAL</t>
  </si>
  <si>
    <t xml:space="preserve">WESLEY MATEUS SARAIVA DE LIMA </t>
  </si>
  <si>
    <t xml:space="preserve">JAEMILY OLIVEIRA LEITÃO </t>
  </si>
  <si>
    <t>NINA VICTÓRIA MARTINS DA ROCHA</t>
  </si>
  <si>
    <t>SEPLAN</t>
  </si>
  <si>
    <t>01/06/2022</t>
  </si>
  <si>
    <t>ALYSSON DIAS DA SILVA</t>
  </si>
  <si>
    <t>GUSTAVO DOS SANTOS LAGO</t>
  </si>
  <si>
    <t>08/08/2022</t>
  </si>
  <si>
    <t>PAULO VITOR LIMA ALVES</t>
  </si>
  <si>
    <t>01/08/2022</t>
  </si>
  <si>
    <t>10/08/2022</t>
  </si>
  <si>
    <t>SOL NASCENTE</t>
  </si>
  <si>
    <t>GILIARD DO CARMO DE JESUS</t>
  </si>
  <si>
    <t>07/08/2023</t>
  </si>
  <si>
    <t xml:space="preserve">ENSINO MEDIO </t>
  </si>
  <si>
    <t xml:space="preserve">VANESSA SANDY ALBUQUERQUE </t>
  </si>
  <si>
    <t>NOVEMBRO</t>
  </si>
  <si>
    <t>07/11/2022</t>
  </si>
  <si>
    <t>LAURA LIMA DE SOUZA</t>
  </si>
  <si>
    <t>EMFERMAGEM</t>
  </si>
  <si>
    <t>01/11/2022</t>
  </si>
  <si>
    <t>ARISSON RODRIGUES QUINTELLA DE MOURA</t>
  </si>
  <si>
    <t>ADMINISTRAÇÃO</t>
  </si>
  <si>
    <t>ANTONIA RAQUEL SILVA  DE SOUZA</t>
  </si>
  <si>
    <t>SAERB</t>
  </si>
  <si>
    <t>3 E 4</t>
  </si>
  <si>
    <t>KESSY MONELLY CARVALHO</t>
  </si>
  <si>
    <t>10/11/2023</t>
  </si>
  <si>
    <t>LEONARDO SOARES DE MELO</t>
  </si>
  <si>
    <t>LUIZ FELYPE FREITAS DA SILVA</t>
  </si>
  <si>
    <t>3 e 4</t>
  </si>
  <si>
    <t>PSICOLOGIA</t>
  </si>
  <si>
    <t>10/11/2022</t>
  </si>
  <si>
    <t>09/10/2023</t>
  </si>
  <si>
    <t>KETHELY BRENDHA VIDAL DUTRA</t>
  </si>
  <si>
    <t>RIKELME FREITAS DA SILVA</t>
  </si>
  <si>
    <t>31/10/2023</t>
  </si>
  <si>
    <t>1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</si>
  <si>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</si>
  <si>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12/11/2022</t>
  </si>
  <si>
    <r>
      <t xml:space="preserve">CONTRATO Nº 045/2020  -  PREFEITURA DE RIO BRANCO - </t>
    </r>
    <r>
      <rPr>
        <b/>
        <sz val="18"/>
        <color rgb="FF0070C0"/>
        <rFont val="Arial"/>
        <family val="2"/>
      </rPr>
      <t>FILIAL 0012 / RECURSO PROGRAMA ESTÁGIO REMUNERADO</t>
    </r>
  </si>
  <si>
    <r>
      <t xml:space="preserve">CONTRATO Nº 045/2020   -   PREFEITURA DE RIO BRANCO - </t>
    </r>
    <r>
      <rPr>
        <b/>
        <sz val="18"/>
        <color rgb="FF0070C0"/>
        <rFont val="Arial"/>
        <family val="2"/>
      </rPr>
      <t>FILIAL 0014 / RECURSO 117-CRAS</t>
    </r>
  </si>
  <si>
    <r>
      <t xml:space="preserve">CONTRATO Nº 045/2020  -  PREFEITURA DE RIO BRANCO - </t>
    </r>
    <r>
      <rPr>
        <b/>
        <sz val="16"/>
        <color rgb="FF0070C0"/>
        <rFont val="Arial"/>
        <family val="2"/>
      </rPr>
      <t xml:space="preserve">FILIAL 0015 - RECURSO - PROGRAMA BOLSA FAMILIA E DO CADASTRO ÚNICO (IGD-PBF) </t>
    </r>
  </si>
  <si>
    <r>
      <t xml:space="preserve">CONTRATO Nº 045/2020  -  PREFEITURA DE RIO BRANCO - </t>
    </r>
    <r>
      <rPr>
        <b/>
        <sz val="16"/>
        <color rgb="FF0070C0"/>
        <rFont val="Arial"/>
        <family val="2"/>
      </rPr>
      <t>FILIAL 0016 - RECURSO - PROGRAMA CRIANÇA FELIZ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</si>
</sst>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8"/>
      <color rgb="FF0070C0"/>
      <name val="Arial"/>
      <family val="2"/>
    </font>
    <font>
      <sz val="8"/>
      <name val="Calibri"/>
      <family val="2"/>
      <scheme val="minor"/>
    </font>
    <font>
      <b/>
      <sz val="16"/>
      <color rgb="FF0070C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390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44" fontId="1" fillId="0" borderId="0" xfId="0" applyNumberFormat="1" applyFont="1" applyAlignment="1" applyProtection="1">
      <alignment vertical="center"/>
      <protection hidden="1"/>
    </xf>
    <xf numFmtId="44" fontId="6" fillId="0" borderId="0" xfId="0" applyNumberFormat="1" applyFont="1" applyAlignment="1" applyProtection="1">
      <alignment vertical="center"/>
      <protection hidden="1"/>
    </xf>
    <xf numFmtId="169" fontId="6" fillId="0" borderId="25" xfId="0" applyNumberFormat="1" applyFont="1" applyBorder="1" applyAlignment="1" applyProtection="1">
      <alignment vertical="center"/>
      <protection hidden="1"/>
    </xf>
    <xf numFmtId="0" fontId="6" fillId="7" borderId="3" xfId="0" applyFont="1" applyFill="1" applyBorder="1" applyAlignment="1">
      <alignment horizontal="center" vertical="center"/>
    </xf>
    <xf numFmtId="44" fontId="1" fillId="7" borderId="1" xfId="0" applyNumberFormat="1" applyFont="1" applyFill="1" applyBorder="1" applyAlignment="1" applyProtection="1">
      <alignment vertical="center"/>
      <protection hidden="1"/>
    </xf>
    <xf numFmtId="44" fontId="11" fillId="0" borderId="0" xfId="0" applyNumberFormat="1" applyFont="1"/>
    <xf numFmtId="0" fontId="9" fillId="0" borderId="0" xfId="0" applyFont="1"/>
    <xf numFmtId="2" fontId="11" fillId="0" borderId="0" xfId="0" applyNumberFormat="1" applyFont="1"/>
    <xf numFmtId="0" fontId="9" fillId="0" borderId="0" xfId="0" applyFont="1" applyAlignment="1">
      <alignment horizontal="center"/>
    </xf>
    <xf numFmtId="0" fontId="13" fillId="0" borderId="0" xfId="0" applyFont="1"/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6" fillId="7" borderId="24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 wrapText="1"/>
    </xf>
    <xf numFmtId="0" fontId="9" fillId="2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44" fontId="4" fillId="0" borderId="0" xfId="0" applyNumberFormat="1" applyFont="1"/>
    <xf numFmtId="171" fontId="9" fillId="0" borderId="0" xfId="0" applyNumberFormat="1" applyFont="1"/>
    <xf numFmtId="171" fontId="6" fillId="7" borderId="1" xfId="0" applyNumberFormat="1" applyFont="1" applyFill="1" applyBorder="1" applyAlignment="1">
      <alignment horizontal="center" vertical="center" wrapText="1"/>
    </xf>
    <xf numFmtId="171" fontId="11" fillId="0" borderId="0" xfId="0" applyNumberFormat="1" applyFont="1"/>
    <xf numFmtId="171" fontId="0" fillId="0" borderId="0" xfId="0" applyNumberFormat="1"/>
    <xf numFmtId="44" fontId="6" fillId="8" borderId="1" xfId="0" applyNumberFormat="1" applyFont="1" applyFill="1" applyBorder="1" applyAlignment="1">
      <alignment vertical="center"/>
    </xf>
    <xf numFmtId="164" fontId="1" fillId="2" borderId="1" xfId="1" applyFont="1" applyFill="1" applyBorder="1" applyAlignment="1" applyProtection="1">
      <alignment horizontal="right" vertical="center"/>
      <protection hidden="1"/>
    </xf>
    <xf numFmtId="44" fontId="1" fillId="2" borderId="1" xfId="2" applyNumberFormat="1" applyFont="1" applyFill="1" applyBorder="1" applyAlignment="1">
      <alignment horizontal="center" vertical="center"/>
    </xf>
    <xf numFmtId="169" fontId="6" fillId="7" borderId="4" xfId="5" applyNumberFormat="1" applyFont="1" applyFill="1" applyBorder="1" applyAlignment="1" applyProtection="1">
      <alignment vertical="center"/>
      <protection hidden="1"/>
    </xf>
    <xf numFmtId="169" fontId="6" fillId="7" borderId="1" xfId="5" applyNumberFormat="1" applyFont="1" applyFill="1" applyBorder="1" applyAlignment="1" applyProtection="1">
      <alignment vertical="center"/>
      <protection hidden="1"/>
    </xf>
    <xf numFmtId="169" fontId="6" fillId="7" borderId="19" xfId="5" applyNumberFormat="1" applyFont="1" applyFill="1" applyBorder="1" applyAlignment="1" applyProtection="1">
      <alignment vertical="center"/>
      <protection hidden="1"/>
    </xf>
    <xf numFmtId="166" fontId="1" fillId="2" borderId="1" xfId="4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166" fontId="1" fillId="0" borderId="0" xfId="4" applyNumberFormat="1" applyFont="1" applyAlignment="1" applyProtection="1">
      <alignment horizontal="center" vertical="center"/>
      <protection hidden="1"/>
    </xf>
    <xf numFmtId="44" fontId="1" fillId="0" borderId="0" xfId="0" applyNumberFormat="1" applyFont="1" applyAlignment="1" applyProtection="1">
      <alignment horizontal="center" vertical="center"/>
      <protection hidden="1"/>
    </xf>
    <xf numFmtId="168" fontId="1" fillId="0" borderId="0" xfId="2" applyNumberFormat="1" applyFont="1" applyFill="1" applyBorder="1" applyAlignment="1" applyProtection="1">
      <alignment horizontal="center" vertical="center"/>
      <protection hidden="1"/>
    </xf>
    <xf numFmtId="44" fontId="19" fillId="0" borderId="0" xfId="0" applyNumberFormat="1" applyFont="1" applyAlignment="1" applyProtection="1">
      <alignment vertical="center"/>
      <protection hidden="1"/>
    </xf>
    <xf numFmtId="169" fontId="6" fillId="0" borderId="25" xfId="5" applyNumberFormat="1" applyFont="1" applyBorder="1" applyAlignment="1" applyProtection="1">
      <alignment vertical="center"/>
      <protection hidden="1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1" fontId="1" fillId="2" borderId="24" xfId="0" applyNumberFormat="1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1" applyFont="1" applyFill="1" applyBorder="1" applyAlignment="1" applyProtection="1">
      <alignment horizontal="right" vertical="center"/>
      <protection hidden="1"/>
    </xf>
    <xf numFmtId="166" fontId="1" fillId="0" borderId="1" xfId="2" applyNumberFormat="1" applyFont="1" applyFill="1" applyBorder="1" applyAlignment="1" applyProtection="1">
      <alignment horizontal="right" vertical="center"/>
      <protection hidden="1"/>
    </xf>
    <xf numFmtId="164" fontId="6" fillId="0" borderId="1" xfId="1" applyFont="1" applyFill="1" applyBorder="1" applyAlignment="1" applyProtection="1">
      <alignment horizontal="right" vertical="center"/>
      <protection hidden="1"/>
    </xf>
    <xf numFmtId="168" fontId="6" fillId="0" borderId="1" xfId="2" applyNumberFormat="1" applyFont="1" applyFill="1" applyBorder="1" applyAlignment="1" applyProtection="1">
      <alignment horizontal="center" vertical="center"/>
      <protection hidden="1"/>
    </xf>
    <xf numFmtId="164" fontId="1" fillId="0" borderId="1" xfId="1" applyFont="1" applyFill="1" applyBorder="1" applyAlignment="1" applyProtection="1">
      <alignment horizontal="center" vertical="center"/>
      <protection hidden="1"/>
    </xf>
    <xf numFmtId="169" fontId="6" fillId="0" borderId="19" xfId="5" applyNumberFormat="1" applyFont="1" applyBorder="1" applyAlignment="1" applyProtection="1">
      <alignment vertical="center"/>
      <protection hidden="1"/>
    </xf>
    <xf numFmtId="0" fontId="1" fillId="7" borderId="26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4" xfId="0" applyFont="1" applyFill="1" applyBorder="1"/>
    <xf numFmtId="0" fontId="1" fillId="0" borderId="20" xfId="0" applyFont="1" applyBorder="1"/>
    <xf numFmtId="0" fontId="1" fillId="0" borderId="25" xfId="0" applyFont="1" applyBorder="1"/>
    <xf numFmtId="44" fontId="6" fillId="8" borderId="1" xfId="1" applyNumberFormat="1" applyFont="1" applyFill="1" applyBorder="1" applyAlignment="1">
      <alignment vertical="center"/>
    </xf>
    <xf numFmtId="44" fontId="6" fillId="8" borderId="1" xfId="1" applyNumberFormat="1" applyFont="1" applyFill="1" applyBorder="1" applyAlignment="1">
      <alignment horizontal="center" vertical="center"/>
    </xf>
    <xf numFmtId="8" fontId="6" fillId="8" borderId="1" xfId="1" applyNumberFormat="1" applyFont="1" applyFill="1" applyBorder="1" applyAlignment="1">
      <alignment vertical="center"/>
    </xf>
    <xf numFmtId="49" fontId="6" fillId="8" borderId="1" xfId="0" applyNumberFormat="1" applyFont="1" applyFill="1" applyBorder="1" applyAlignment="1">
      <alignment horizontal="center" vertical="center"/>
    </xf>
    <xf numFmtId="44" fontId="20" fillId="8" borderId="1" xfId="1" applyNumberFormat="1" applyFont="1" applyFill="1" applyBorder="1" applyAlignment="1">
      <alignment vertical="center"/>
    </xf>
    <xf numFmtId="8" fontId="20" fillId="8" borderId="1" xfId="1" applyNumberFormat="1" applyFont="1" applyFill="1" applyBorder="1" applyAlignment="1">
      <alignment vertical="center"/>
    </xf>
    <xf numFmtId="169" fontId="6" fillId="8" borderId="19" xfId="1" applyNumberFormat="1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 applyAlignment="1">
      <alignment vertical="center"/>
    </xf>
    <xf numFmtId="44" fontId="1" fillId="0" borderId="21" xfId="2" applyNumberFormat="1" applyFont="1" applyFill="1" applyBorder="1" applyAlignment="1">
      <alignment horizontal="right" vertical="center"/>
    </xf>
    <xf numFmtId="44" fontId="6" fillId="0" borderId="28" xfId="2" applyNumberFormat="1" applyFont="1" applyFill="1" applyBorder="1" applyAlignment="1">
      <alignment horizontal="right" vertical="center"/>
    </xf>
    <xf numFmtId="0" fontId="1" fillId="0" borderId="27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44" fontId="1" fillId="2" borderId="1" xfId="4" applyNumberFormat="1" applyFont="1" applyFill="1" applyBorder="1" applyAlignment="1" applyProtection="1">
      <alignment horizontal="right" vertical="center"/>
      <protection hidden="1"/>
    </xf>
    <xf numFmtId="167" fontId="6" fillId="2" borderId="19" xfId="4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166" fontId="1" fillId="0" borderId="1" xfId="4" applyNumberFormat="1" applyFont="1" applyBorder="1" applyAlignment="1" applyProtection="1">
      <alignment horizontal="right" vertical="center"/>
      <protection hidden="1"/>
    </xf>
    <xf numFmtId="166" fontId="19" fillId="0" borderId="1" xfId="2" applyNumberFormat="1" applyFont="1" applyFill="1" applyBorder="1" applyAlignment="1" applyProtection="1">
      <alignment horizontal="right" vertical="center"/>
      <protection hidden="1"/>
    </xf>
    <xf numFmtId="167" fontId="6" fillId="0" borderId="1" xfId="4" applyNumberFormat="1" applyFont="1" applyBorder="1" applyAlignment="1" applyProtection="1">
      <alignment horizontal="right" vertical="center"/>
      <protection hidden="1"/>
    </xf>
    <xf numFmtId="166" fontId="1" fillId="0" borderId="1" xfId="4" applyNumberFormat="1" applyFont="1" applyBorder="1" applyAlignment="1" applyProtection="1">
      <alignment horizontal="center" vertical="center"/>
      <protection hidden="1"/>
    </xf>
    <xf numFmtId="164" fontId="6" fillId="7" borderId="1" xfId="4" applyNumberFormat="1" applyFont="1" applyFill="1" applyBorder="1" applyAlignment="1" applyProtection="1">
      <alignment horizontal="center" vertical="center"/>
      <protection hidden="1"/>
    </xf>
    <xf numFmtId="44" fontId="1" fillId="7" borderId="1" xfId="0" applyNumberFormat="1" applyFont="1" applyFill="1" applyBorder="1" applyAlignment="1" applyProtection="1">
      <alignment horizontal="center" vertical="center"/>
      <protection hidden="1"/>
    </xf>
    <xf numFmtId="44" fontId="20" fillId="7" borderId="1" xfId="1" applyNumberFormat="1" applyFont="1" applyFill="1" applyBorder="1" applyAlignment="1">
      <alignment vertical="center"/>
    </xf>
    <xf numFmtId="169" fontId="6" fillId="7" borderId="19" xfId="5" applyNumberFormat="1" applyFont="1" applyFill="1" applyBorder="1" applyAlignment="1" applyProtection="1">
      <alignment horizontal="center" vertical="center"/>
      <protection hidden="1"/>
    </xf>
    <xf numFmtId="8" fontId="6" fillId="8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5" fontId="6" fillId="0" borderId="21" xfId="2" applyNumberFormat="1" applyFont="1" applyFill="1" applyBorder="1" applyAlignment="1">
      <alignment horizontal="right" vertical="center"/>
    </xf>
    <xf numFmtId="164" fontId="21" fillId="2" borderId="21" xfId="2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left"/>
    </xf>
    <xf numFmtId="164" fontId="6" fillId="9" borderId="30" xfId="2" applyNumberFormat="1" applyFont="1" applyFill="1" applyBorder="1" applyAlignment="1">
      <alignment horizontal="center" vertical="center" wrapText="1"/>
    </xf>
    <xf numFmtId="44" fontId="1" fillId="0" borderId="0" xfId="0" applyNumberFormat="1" applyFont="1"/>
    <xf numFmtId="0" fontId="11" fillId="0" borderId="0" xfId="0" applyFont="1" applyAlignment="1">
      <alignment horizontal="left"/>
    </xf>
    <xf numFmtId="1" fontId="1" fillId="2" borderId="1" xfId="0" applyNumberFormat="1" applyFont="1" applyFill="1" applyBorder="1" applyAlignment="1">
      <alignment horizontal="center" vertical="center"/>
    </xf>
    <xf numFmtId="167" fontId="6" fillId="2" borderId="1" xfId="4" applyNumberFormat="1" applyFont="1" applyFill="1" applyBorder="1" applyAlignment="1" applyProtection="1">
      <alignment horizontal="right" vertical="center"/>
      <protection hidden="1"/>
    </xf>
    <xf numFmtId="168" fontId="6" fillId="2" borderId="1" xfId="2" applyNumberFormat="1" applyFont="1" applyFill="1" applyBorder="1" applyAlignment="1" applyProtection="1">
      <alignment horizontal="center" vertical="center"/>
      <protection hidden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9" fontId="6" fillId="8" borderId="1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4" fontId="1" fillId="0" borderId="1" xfId="2" applyNumberFormat="1" applyFont="1" applyFill="1" applyBorder="1" applyAlignment="1">
      <alignment horizontal="right" vertical="center"/>
    </xf>
    <xf numFmtId="44" fontId="6" fillId="0" borderId="1" xfId="2" applyNumberFormat="1" applyFont="1" applyFill="1" applyBorder="1" applyAlignment="1">
      <alignment horizontal="right" vertical="center"/>
    </xf>
    <xf numFmtId="171" fontId="1" fillId="0" borderId="0" xfId="0" applyNumberFormat="1" applyFont="1" applyAlignment="1" applyProtection="1">
      <alignment vertical="center"/>
      <protection hidden="1"/>
    </xf>
    <xf numFmtId="171" fontId="1" fillId="2" borderId="1" xfId="4" applyNumberFormat="1" applyFont="1" applyFill="1" applyBorder="1" applyAlignment="1" applyProtection="1">
      <alignment horizontal="center" vertical="center"/>
      <protection hidden="1"/>
    </xf>
    <xf numFmtId="171" fontId="6" fillId="7" borderId="1" xfId="5" applyNumberFormat="1" applyFont="1" applyFill="1" applyBorder="1" applyAlignment="1" applyProtection="1">
      <alignment vertical="center"/>
      <protection hidden="1"/>
    </xf>
    <xf numFmtId="171" fontId="1" fillId="0" borderId="0" xfId="0" applyNumberFormat="1" applyFont="1"/>
    <xf numFmtId="169" fontId="20" fillId="8" borderId="1" xfId="1" applyNumberFormat="1" applyFont="1" applyFill="1" applyBorder="1" applyAlignment="1">
      <alignment vertical="center"/>
    </xf>
    <xf numFmtId="171" fontId="20" fillId="8" borderId="1" xfId="1" applyNumberFormat="1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2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6" fillId="0" borderId="28" xfId="1" applyFont="1" applyFill="1" applyBorder="1" applyAlignment="1">
      <alignment horizontal="right" vertical="center"/>
    </xf>
    <xf numFmtId="0" fontId="1" fillId="2" borderId="27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169" fontId="6" fillId="9" borderId="14" xfId="2" applyNumberFormat="1" applyFont="1" applyFill="1" applyBorder="1" applyAlignment="1">
      <alignment horizontal="right" vertical="center" wrapText="1"/>
    </xf>
    <xf numFmtId="2" fontId="1" fillId="0" borderId="0" xfId="0" applyNumberFormat="1" applyFont="1"/>
    <xf numFmtId="0" fontId="6" fillId="7" borderId="1" xfId="0" applyFont="1" applyFill="1" applyBorder="1" applyAlignment="1">
      <alignment horizontal="center" vertical="center"/>
    </xf>
    <xf numFmtId="8" fontId="6" fillId="9" borderId="1" xfId="2" applyNumberFormat="1" applyFont="1" applyFill="1" applyBorder="1" applyAlignment="1">
      <alignment horizontal="right" vertical="center" wrapText="1"/>
    </xf>
    <xf numFmtId="169" fontId="7" fillId="9" borderId="31" xfId="2" applyNumberFormat="1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9" borderId="12" xfId="0" applyFont="1" applyFill="1" applyBorder="1" applyAlignment="1">
      <alignment horizontal="left" vertical="center"/>
    </xf>
    <xf numFmtId="0" fontId="6" fillId="9" borderId="13" xfId="0" applyFont="1" applyFill="1" applyBorder="1" applyAlignment="1">
      <alignment horizontal="left" vertical="center"/>
    </xf>
    <xf numFmtId="0" fontId="6" fillId="8" borderId="26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6" fillId="9" borderId="27" xfId="0" applyFont="1" applyFill="1" applyBorder="1" applyAlignment="1">
      <alignment horizontal="left" vertical="center"/>
    </xf>
    <xf numFmtId="0" fontId="6" fillId="9" borderId="1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0" xfId="0" applyFill="1"/>
    <xf numFmtId="0" fontId="9" fillId="0" borderId="0" xfId="0" applyFont="1" applyFill="1"/>
    <xf numFmtId="0" fontId="13" fillId="0" borderId="0" xfId="0" applyFont="1" applyFill="1"/>
    <xf numFmtId="0" fontId="0" fillId="0" borderId="0" xfId="0" applyFill="1" applyAlignment="1">
      <alignment vertical="center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7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0" borderId="0" xfId="0" applyFont="1"/>
    <xf numFmtId="0" fontId="6" fillId="0" borderId="11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/>
    <xf numFmtId="0" fontId="12" fillId="10" borderId="18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11" fillId="2" borderId="2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164" fontId="11" fillId="5" borderId="1" xfId="1" applyFont="1" applyFill="1" applyBorder="1" applyAlignment="1">
      <alignment horizontal="center" vertical="center" wrapText="1"/>
    </xf>
    <xf numFmtId="171" fontId="11" fillId="5" borderId="7" xfId="1" applyNumberFormat="1" applyFont="1" applyFill="1" applyBorder="1" applyAlignment="1">
      <alignment horizontal="right" vertical="center" wrapText="1"/>
    </xf>
    <xf numFmtId="164" fontId="11" fillId="5" borderId="1" xfId="1" applyFont="1" applyFill="1" applyBorder="1" applyAlignment="1">
      <alignment horizontal="center" vertical="center" textRotation="90" wrapText="1"/>
    </xf>
    <xf numFmtId="171" fontId="11" fillId="5" borderId="19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0" fillId="0" borderId="0" xfId="0" applyFont="1"/>
    <xf numFmtId="0" fontId="7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14" fontId="11" fillId="2" borderId="1" xfId="2" applyNumberFormat="1" applyFont="1" applyFill="1" applyBorder="1" applyAlignment="1">
      <alignment horizontal="center" vertical="center"/>
    </xf>
    <xf numFmtId="164" fontId="11" fillId="2" borderId="1" xfId="1" applyFont="1" applyFill="1" applyBorder="1" applyAlignment="1" applyProtection="1">
      <alignment horizontal="right" vertical="center"/>
      <protection hidden="1"/>
    </xf>
    <xf numFmtId="168" fontId="11" fillId="2" borderId="1" xfId="2" applyNumberFormat="1" applyFont="1" applyFill="1" applyBorder="1" applyAlignment="1" applyProtection="1">
      <alignment horizontal="center" vertical="center"/>
      <protection hidden="1"/>
    </xf>
    <xf numFmtId="164" fontId="11" fillId="2" borderId="1" xfId="1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vertical="center"/>
    </xf>
    <xf numFmtId="164" fontId="11" fillId="2" borderId="1" xfId="1" applyFont="1" applyFill="1" applyBorder="1" applyAlignment="1">
      <alignment horizontal="center" vertical="center"/>
    </xf>
    <xf numFmtId="168" fontId="11" fillId="2" borderId="1" xfId="2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70" fontId="11" fillId="2" borderId="1" xfId="4" applyNumberFormat="1" applyFont="1" applyFill="1" applyBorder="1" applyAlignment="1" applyProtection="1">
      <alignment horizontal="right" vertical="center"/>
      <protection hidden="1"/>
    </xf>
    <xf numFmtId="0" fontId="7" fillId="2" borderId="1" xfId="0" applyFont="1" applyFill="1" applyBorder="1" applyAlignment="1">
      <alignment vertical="center"/>
    </xf>
    <xf numFmtId="44" fontId="11" fillId="2" borderId="1" xfId="2" applyNumberFormat="1" applyFont="1" applyFill="1" applyBorder="1" applyAlignment="1">
      <alignment horizontal="center" vertical="center"/>
    </xf>
    <xf numFmtId="169" fontId="11" fillId="2" borderId="19" xfId="5" applyNumberFormat="1" applyFont="1" applyFill="1" applyBorder="1" applyAlignment="1" applyProtection="1">
      <alignment horizontal="right" vertical="center"/>
      <protection hidden="1"/>
    </xf>
    <xf numFmtId="0" fontId="7" fillId="2" borderId="1" xfId="6" applyFont="1" applyFill="1" applyBorder="1" applyAlignment="1">
      <alignment horizontal="left" vertical="center" wrapText="1"/>
    </xf>
    <xf numFmtId="49" fontId="11" fillId="2" borderId="1" xfId="1" applyNumberFormat="1" applyFont="1" applyFill="1" applyBorder="1" applyAlignment="1" applyProtection="1">
      <alignment horizontal="center" vertical="center"/>
      <protection hidden="1"/>
    </xf>
    <xf numFmtId="170" fontId="11" fillId="2" borderId="1" xfId="1" applyNumberFormat="1" applyFont="1" applyFill="1" applyBorder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11" fillId="2" borderId="1" xfId="6" applyFont="1" applyFill="1" applyBorder="1" applyAlignment="1">
      <alignment horizontal="left" vertical="center" wrapText="1"/>
    </xf>
    <xf numFmtId="0" fontId="11" fillId="2" borderId="1" xfId="6" applyFont="1" applyFill="1" applyBorder="1" applyAlignment="1">
      <alignment horizontal="center" vertical="center"/>
    </xf>
    <xf numFmtId="170" fontId="11" fillId="2" borderId="1" xfId="2" applyNumberFormat="1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 applyProtection="1">
      <alignment horizontal="center" vertical="center"/>
      <protection hidden="1"/>
    </xf>
    <xf numFmtId="0" fontId="7" fillId="7" borderId="24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44" fontId="7" fillId="7" borderId="1" xfId="0" applyNumberFormat="1" applyFont="1" applyFill="1" applyBorder="1" applyAlignment="1" applyProtection="1">
      <alignment vertical="center"/>
      <protection hidden="1"/>
    </xf>
    <xf numFmtId="171" fontId="7" fillId="7" borderId="1" xfId="4" applyNumberFormat="1" applyFont="1" applyFill="1" applyBorder="1" applyAlignment="1" applyProtection="1">
      <alignment horizontal="center" vertical="center"/>
      <protection hidden="1"/>
    </xf>
    <xf numFmtId="164" fontId="7" fillId="7" borderId="1" xfId="1" applyFont="1" applyFill="1" applyBorder="1" applyAlignment="1" applyProtection="1">
      <alignment horizontal="center" vertical="center"/>
      <protection hidden="1"/>
    </xf>
    <xf numFmtId="49" fontId="7" fillId="7" borderId="1" xfId="2" applyNumberFormat="1" applyFont="1" applyFill="1" applyBorder="1" applyAlignment="1" applyProtection="1">
      <alignment horizontal="center" vertical="center"/>
      <protection hidden="1"/>
    </xf>
    <xf numFmtId="171" fontId="7" fillId="7" borderId="19" xfId="5" applyNumberFormat="1" applyFont="1" applyFill="1" applyBorder="1" applyAlignment="1" applyProtection="1">
      <alignment vertical="center"/>
      <protection hidden="1"/>
    </xf>
    <xf numFmtId="1" fontId="11" fillId="2" borderId="24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44" fontId="11" fillId="2" borderId="1" xfId="4" applyNumberFormat="1" applyFont="1" applyFill="1" applyBorder="1" applyAlignment="1" applyProtection="1">
      <alignment horizontal="right" vertical="center"/>
      <protection hidden="1"/>
    </xf>
    <xf numFmtId="167" fontId="11" fillId="2" borderId="1" xfId="4" applyNumberFormat="1" applyFont="1" applyFill="1" applyBorder="1" applyAlignment="1" applyProtection="1">
      <alignment horizontal="right" vertical="center"/>
      <protection hidden="1"/>
    </xf>
    <xf numFmtId="167" fontId="11" fillId="2" borderId="19" xfId="4" applyNumberFormat="1" applyFont="1" applyFill="1" applyBorder="1" applyAlignment="1" applyProtection="1">
      <alignment horizontal="right" vertical="center"/>
      <protection hidden="1"/>
    </xf>
    <xf numFmtId="0" fontId="11" fillId="2" borderId="1" xfId="2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11" fillId="2" borderId="1" xfId="6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64" fontId="7" fillId="8" borderId="1" xfId="4" applyNumberFormat="1" applyFont="1" applyFill="1" applyBorder="1" applyAlignment="1" applyProtection="1">
      <alignment horizontal="center" vertical="center"/>
      <protection hidden="1"/>
    </xf>
    <xf numFmtId="168" fontId="11" fillId="8" borderId="1" xfId="2" applyNumberFormat="1" applyFont="1" applyFill="1" applyBorder="1" applyAlignment="1" applyProtection="1">
      <alignment horizontal="center" vertical="center"/>
      <protection hidden="1"/>
    </xf>
    <xf numFmtId="164" fontId="11" fillId="8" borderId="1" xfId="4" applyNumberFormat="1" applyFont="1" applyFill="1" applyBorder="1" applyAlignment="1" applyProtection="1">
      <alignment horizontal="center" vertical="center"/>
      <protection hidden="1"/>
    </xf>
    <xf numFmtId="171" fontId="7" fillId="8" borderId="19" xfId="4" applyNumberFormat="1" applyFont="1" applyFill="1" applyBorder="1" applyAlignment="1" applyProtection="1">
      <alignment horizontal="center" vertical="center"/>
      <protection hidden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170" fontId="11" fillId="0" borderId="0" xfId="4" applyNumberFormat="1" applyFont="1" applyFill="1" applyAlignment="1" applyProtection="1">
      <alignment horizontal="right" vertical="center"/>
      <protection hidden="1"/>
    </xf>
    <xf numFmtId="44" fontId="11" fillId="0" borderId="0" xfId="4" applyNumberFormat="1" applyFont="1" applyFill="1" applyAlignment="1" applyProtection="1">
      <alignment horizontal="right" vertical="center"/>
      <protection hidden="1"/>
    </xf>
    <xf numFmtId="164" fontId="11" fillId="0" borderId="0" xfId="1" applyFont="1" applyFill="1" applyBorder="1" applyAlignment="1" applyProtection="1">
      <alignment horizontal="right" vertical="center"/>
      <protection hidden="1"/>
    </xf>
    <xf numFmtId="167" fontId="11" fillId="0" borderId="0" xfId="4" applyNumberFormat="1" applyFont="1" applyFill="1" applyAlignment="1" applyProtection="1">
      <alignment horizontal="right" vertical="center"/>
      <protection hidden="1"/>
    </xf>
    <xf numFmtId="168" fontId="7" fillId="0" borderId="0" xfId="2" applyNumberFormat="1" applyFont="1" applyFill="1" applyBorder="1" applyAlignment="1" applyProtection="1">
      <alignment horizontal="center" vertical="center"/>
      <protection hidden="1"/>
    </xf>
    <xf numFmtId="166" fontId="11" fillId="0" borderId="0" xfId="4" applyNumberFormat="1" applyFont="1" applyFill="1" applyAlignment="1" applyProtection="1">
      <alignment horizontal="center" vertical="center"/>
      <protection hidden="1"/>
    </xf>
    <xf numFmtId="167" fontId="7" fillId="0" borderId="0" xfId="4" applyNumberFormat="1" applyFont="1" applyFill="1" applyAlignment="1" applyProtection="1">
      <alignment horizontal="right" vertical="center"/>
      <protection hidden="1"/>
    </xf>
    <xf numFmtId="164" fontId="11" fillId="0" borderId="0" xfId="1" applyFont="1" applyFill="1" applyBorder="1" applyAlignment="1" applyProtection="1">
      <alignment horizontal="center" vertical="center"/>
      <protection hidden="1"/>
    </xf>
    <xf numFmtId="44" fontId="11" fillId="0" borderId="0" xfId="2" applyNumberFormat="1" applyFont="1" applyFill="1" applyBorder="1" applyAlignment="1">
      <alignment horizontal="center" vertical="center"/>
    </xf>
    <xf numFmtId="168" fontId="11" fillId="0" borderId="0" xfId="2" applyNumberFormat="1" applyFont="1" applyFill="1" applyBorder="1" applyAlignment="1" applyProtection="1">
      <alignment horizontal="center" vertical="center"/>
      <protection hidden="1"/>
    </xf>
    <xf numFmtId="49" fontId="11" fillId="0" borderId="0" xfId="1" applyNumberFormat="1" applyFont="1" applyFill="1" applyBorder="1" applyAlignment="1" applyProtection="1">
      <alignment horizontal="center" vertical="center"/>
      <protection hidden="1"/>
    </xf>
    <xf numFmtId="49" fontId="7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6" fillId="2" borderId="1" xfId="0" applyFont="1" applyFill="1" applyBorder="1"/>
    <xf numFmtId="1" fontId="11" fillId="2" borderId="1" xfId="0" applyNumberFormat="1" applyFont="1" applyFill="1" applyBorder="1" applyAlignment="1">
      <alignment horizontal="center" vertical="center"/>
    </xf>
    <xf numFmtId="8" fontId="11" fillId="2" borderId="1" xfId="4" applyNumberFormat="1" applyFont="1" applyFill="1" applyBorder="1" applyAlignment="1" applyProtection="1">
      <alignment horizontal="right" vertical="center"/>
      <protection hidden="1"/>
    </xf>
    <xf numFmtId="0" fontId="11" fillId="2" borderId="1" xfId="2" applyNumberFormat="1" applyFont="1" applyFill="1" applyBorder="1" applyAlignment="1" applyProtection="1">
      <alignment horizontal="center" vertical="center"/>
      <protection hidden="1"/>
    </xf>
    <xf numFmtId="166" fontId="11" fillId="2" borderId="1" xfId="4" applyNumberFormat="1" applyFont="1" applyFill="1" applyBorder="1" applyAlignment="1" applyProtection="1">
      <alignment horizontal="center" vertical="center"/>
      <protection hidden="1"/>
    </xf>
    <xf numFmtId="13" fontId="11" fillId="2" borderId="1" xfId="2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4" fontId="11" fillId="0" borderId="1" xfId="2" applyNumberFormat="1" applyFont="1" applyFill="1" applyBorder="1" applyAlignment="1">
      <alignment horizontal="center" vertical="center"/>
    </xf>
    <xf numFmtId="44" fontId="11" fillId="0" borderId="1" xfId="2" applyNumberFormat="1" applyFont="1" applyFill="1" applyBorder="1" applyAlignment="1">
      <alignment horizontal="center" vertical="center"/>
    </xf>
    <xf numFmtId="8" fontId="11" fillId="0" borderId="1" xfId="4" applyNumberFormat="1" applyFont="1" applyFill="1" applyBorder="1" applyAlignment="1" applyProtection="1">
      <alignment horizontal="right" vertical="center"/>
      <protection hidden="1"/>
    </xf>
    <xf numFmtId="164" fontId="11" fillId="0" borderId="1" xfId="1" applyFont="1" applyFill="1" applyBorder="1" applyAlignment="1" applyProtection="1">
      <alignment horizontal="right" vertical="center"/>
      <protection hidden="1"/>
    </xf>
    <xf numFmtId="167" fontId="11" fillId="0" borderId="1" xfId="4" applyNumberFormat="1" applyFont="1" applyFill="1" applyBorder="1" applyAlignment="1" applyProtection="1">
      <alignment horizontal="right" vertical="center"/>
      <protection hidden="1"/>
    </xf>
    <xf numFmtId="0" fontId="11" fillId="0" borderId="1" xfId="2" applyNumberFormat="1" applyFont="1" applyFill="1" applyBorder="1" applyAlignment="1" applyProtection="1">
      <alignment horizontal="center" vertical="center"/>
      <protection hidden="1"/>
    </xf>
    <xf numFmtId="164" fontId="11" fillId="0" borderId="1" xfId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vertical="center"/>
    </xf>
    <xf numFmtId="0" fontId="11" fillId="0" borderId="1" xfId="1" applyNumberFormat="1" applyFont="1" applyFill="1" applyBorder="1" applyAlignment="1" applyProtection="1">
      <alignment horizontal="center" vertical="center"/>
      <protection hidden="1"/>
    </xf>
    <xf numFmtId="166" fontId="7" fillId="7" borderId="1" xfId="4" applyNumberFormat="1" applyFont="1" applyFill="1" applyBorder="1" applyAlignment="1" applyProtection="1">
      <alignment horizontal="center" vertical="center"/>
      <protection hidden="1"/>
    </xf>
    <xf numFmtId="44" fontId="7" fillId="7" borderId="1" xfId="0" applyNumberFormat="1" applyFont="1" applyFill="1" applyBorder="1" applyAlignment="1" applyProtection="1">
      <alignment horizontal="center" vertical="center"/>
      <protection hidden="1"/>
    </xf>
    <xf numFmtId="49" fontId="7" fillId="7" borderId="1" xfId="1" applyNumberFormat="1" applyFont="1" applyFill="1" applyBorder="1" applyAlignment="1" applyProtection="1">
      <alignment horizontal="center" vertical="center"/>
      <protection hidden="1"/>
    </xf>
    <xf numFmtId="169" fontId="7" fillId="7" borderId="1" xfId="5" applyNumberFormat="1" applyFont="1" applyFill="1" applyBorder="1" applyAlignment="1" applyProtection="1">
      <alignment vertical="center"/>
      <protection hidden="1"/>
    </xf>
    <xf numFmtId="170" fontId="0" fillId="0" borderId="0" xfId="0" applyNumberFormat="1" applyFont="1" applyFill="1"/>
    <xf numFmtId="44" fontId="0" fillId="0" borderId="0" xfId="0" applyNumberFormat="1" applyFont="1" applyFill="1"/>
    <xf numFmtId="167" fontId="0" fillId="0" borderId="0" xfId="0" applyNumberFormat="1" applyFont="1" applyFill="1"/>
    <xf numFmtId="166" fontId="0" fillId="0" borderId="0" xfId="0" applyNumberFormat="1" applyFont="1" applyFill="1"/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vertical="center"/>
    </xf>
    <xf numFmtId="171" fontId="11" fillId="2" borderId="1" xfId="4" applyNumberFormat="1" applyFont="1" applyFill="1" applyBorder="1" applyAlignment="1" applyProtection="1">
      <alignment horizontal="right" vertical="center"/>
      <protection hidden="1"/>
    </xf>
    <xf numFmtId="44" fontId="11" fillId="2" borderId="1" xfId="1" applyNumberFormat="1" applyFont="1" applyFill="1" applyBorder="1" applyAlignment="1" applyProtection="1">
      <alignment horizontal="center" vertical="center"/>
      <protection hidden="1"/>
    </xf>
    <xf numFmtId="0" fontId="7" fillId="2" borderId="1" xfId="2" applyNumberFormat="1" applyFont="1" applyFill="1" applyBorder="1" applyAlignment="1" applyProtection="1">
      <alignment horizontal="center" vertical="center"/>
      <protection hidden="1"/>
    </xf>
    <xf numFmtId="44" fontId="11" fillId="2" borderId="1" xfId="4" applyNumberFormat="1" applyFont="1" applyFill="1" applyBorder="1" applyAlignment="1" applyProtection="1">
      <alignment horizontal="center" vertical="center"/>
      <protection hidden="1"/>
    </xf>
    <xf numFmtId="8" fontId="11" fillId="2" borderId="1" xfId="1" applyNumberFormat="1" applyFont="1" applyFill="1" applyBorder="1" applyAlignment="1" applyProtection="1">
      <alignment horizontal="center" vertical="center"/>
      <protection hidden="1"/>
    </xf>
    <xf numFmtId="0" fontId="7" fillId="2" borderId="1" xfId="2" applyNumberFormat="1" applyFont="1" applyFill="1" applyBorder="1" applyAlignment="1">
      <alignment horizontal="center" vertical="center"/>
    </xf>
    <xf numFmtId="44" fontId="7" fillId="2" borderId="1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168" fontId="7" fillId="7" borderId="1" xfId="2" applyNumberFormat="1" applyFont="1" applyFill="1" applyBorder="1" applyAlignment="1" applyProtection="1">
      <alignment horizontal="center" vertical="center"/>
      <protection hidden="1"/>
    </xf>
    <xf numFmtId="171" fontId="7" fillId="7" borderId="1" xfId="0" applyNumberFormat="1" applyFont="1" applyFill="1" applyBorder="1" applyAlignment="1" applyProtection="1">
      <alignment vertical="center"/>
      <protection hidden="1"/>
    </xf>
    <xf numFmtId="169" fontId="7" fillId="7" borderId="19" xfId="5" applyNumberFormat="1" applyFont="1" applyFill="1" applyBorder="1" applyAlignment="1" applyProtection="1">
      <alignment vertical="center"/>
      <protection hidden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171" fontId="6" fillId="4" borderId="1" xfId="0" applyNumberFormat="1" applyFont="1" applyFill="1" applyBorder="1" applyAlignment="1">
      <alignment horizontal="center" vertical="center" wrapText="1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FFCCFF"/>
      <color rgb="FF66FFFF"/>
      <color rgb="FFFFFF99"/>
      <color rgb="FF003300"/>
      <color rgb="FF56D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2112587</xdr:colOff>
      <xdr:row>0</xdr:row>
      <xdr:rowOff>1026583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06" y="164043"/>
          <a:ext cx="2105027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219075</xdr:rowOff>
    </xdr:from>
    <xdr:ext cx="2524124" cy="539749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19075"/>
          <a:ext cx="2524124" cy="5397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1994658</xdr:colOff>
      <xdr:row>0</xdr:row>
      <xdr:rowOff>979714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63" y="164043"/>
          <a:ext cx="1981051" cy="8156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2105783</xdr:colOff>
      <xdr:row>0</xdr:row>
      <xdr:rowOff>1026583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581" y="164043"/>
          <a:ext cx="2105783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tabSelected="1" zoomScale="80" zoomScaleNormal="80" workbookViewId="0">
      <selection activeCell="B42" sqref="B42"/>
    </sheetView>
  </sheetViews>
  <sheetFormatPr defaultRowHeight="15" x14ac:dyDescent="0.25"/>
  <cols>
    <col min="1" max="1" width="6.42578125" customWidth="1"/>
    <col min="2" max="2" width="50.140625" style="229" bestFit="1" customWidth="1"/>
    <col min="3" max="3" width="25.28515625" bestFit="1" customWidth="1"/>
    <col min="4" max="4" width="13.42578125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140625" customWidth="1"/>
    <col min="11" max="11" width="18.28515625" customWidth="1"/>
    <col min="12" max="12" width="6.42578125" customWidth="1"/>
    <col min="13" max="13" width="19" customWidth="1"/>
    <col min="14" max="14" width="17.5703125" customWidth="1"/>
    <col min="15" max="15" width="20.85546875" customWidth="1"/>
    <col min="16" max="20" width="9.140625" style="190"/>
  </cols>
  <sheetData>
    <row r="1" spans="1:20" ht="90.75" customHeight="1" x14ac:dyDescent="0.25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</row>
    <row r="2" spans="1:20" ht="40.5" customHeight="1" x14ac:dyDescent="0.25">
      <c r="A2" s="203" t="s">
        <v>1</v>
      </c>
      <c r="B2" s="203"/>
      <c r="C2" s="203"/>
      <c r="D2" s="216" t="s">
        <v>2</v>
      </c>
      <c r="E2" s="217"/>
      <c r="F2" s="218" t="s">
        <v>3</v>
      </c>
      <c r="G2" s="219" t="s">
        <v>4</v>
      </c>
      <c r="H2" s="219" t="s">
        <v>43</v>
      </c>
      <c r="I2" s="219" t="s">
        <v>5</v>
      </c>
      <c r="J2" s="220" t="s">
        <v>6</v>
      </c>
      <c r="K2" s="220"/>
      <c r="L2" s="220"/>
      <c r="M2" s="220"/>
      <c r="N2" s="220"/>
      <c r="O2" s="221"/>
    </row>
    <row r="3" spans="1:20" ht="78.75" customHeight="1" x14ac:dyDescent="0.25">
      <c r="A3" s="194" t="s">
        <v>211</v>
      </c>
      <c r="B3" s="195"/>
      <c r="C3" s="196"/>
      <c r="D3" s="197" t="s">
        <v>210</v>
      </c>
      <c r="E3" s="198"/>
      <c r="F3" s="199" t="s">
        <v>113</v>
      </c>
      <c r="G3" s="200" t="s">
        <v>187</v>
      </c>
      <c r="H3" s="201">
        <v>19</v>
      </c>
      <c r="I3" s="202">
        <v>4.8</v>
      </c>
      <c r="J3" s="203" t="s">
        <v>7</v>
      </c>
      <c r="K3" s="203"/>
      <c r="L3" s="203"/>
      <c r="M3" s="203"/>
      <c r="N3" s="203"/>
      <c r="O3" s="204"/>
    </row>
    <row r="4" spans="1:20" ht="15" customHeight="1" x14ac:dyDescent="0.25">
      <c r="A4" s="165" t="s">
        <v>8</v>
      </c>
      <c r="B4" s="205" t="s">
        <v>9</v>
      </c>
      <c r="C4" s="206" t="s">
        <v>10</v>
      </c>
      <c r="D4" s="206" t="s">
        <v>11</v>
      </c>
      <c r="E4" s="206" t="s">
        <v>12</v>
      </c>
      <c r="F4" s="206" t="s">
        <v>13</v>
      </c>
      <c r="G4" s="206" t="s">
        <v>14</v>
      </c>
      <c r="H4" s="207" t="s">
        <v>15</v>
      </c>
      <c r="I4" s="208"/>
      <c r="J4" s="208"/>
      <c r="K4" s="209"/>
      <c r="L4" s="210" t="s">
        <v>16</v>
      </c>
      <c r="M4" s="210"/>
      <c r="N4" s="210"/>
      <c r="O4" s="211" t="s">
        <v>17</v>
      </c>
    </row>
    <row r="5" spans="1:20" ht="51" customHeight="1" x14ac:dyDescent="0.25">
      <c r="A5" s="166"/>
      <c r="B5" s="212"/>
      <c r="C5" s="206"/>
      <c r="D5" s="206"/>
      <c r="E5" s="206"/>
      <c r="F5" s="206"/>
      <c r="G5" s="206"/>
      <c r="H5" s="213" t="s">
        <v>18</v>
      </c>
      <c r="I5" s="213" t="s">
        <v>19</v>
      </c>
      <c r="J5" s="213" t="s">
        <v>20</v>
      </c>
      <c r="K5" s="214" t="s">
        <v>21</v>
      </c>
      <c r="L5" s="215" t="s">
        <v>22</v>
      </c>
      <c r="M5" s="213" t="s">
        <v>23</v>
      </c>
      <c r="N5" s="213" t="s">
        <v>19</v>
      </c>
      <c r="O5" s="211"/>
    </row>
    <row r="6" spans="1:20" s="253" customFormat="1" x14ac:dyDescent="0.25">
      <c r="A6" s="242">
        <v>1</v>
      </c>
      <c r="B6" s="243" t="s">
        <v>176</v>
      </c>
      <c r="C6" s="244" t="s">
        <v>0</v>
      </c>
      <c r="D6" s="245" t="s">
        <v>37</v>
      </c>
      <c r="E6" s="246">
        <v>1</v>
      </c>
      <c r="F6" s="247">
        <v>44774</v>
      </c>
      <c r="G6" s="247">
        <v>44926</v>
      </c>
      <c r="H6" s="248">
        <v>418</v>
      </c>
      <c r="I6" s="248">
        <v>91.2</v>
      </c>
      <c r="J6" s="248"/>
      <c r="K6" s="249">
        <v>509.2</v>
      </c>
      <c r="L6" s="250"/>
      <c r="M6" s="248"/>
      <c r="N6" s="248"/>
      <c r="O6" s="251">
        <v>509.2</v>
      </c>
      <c r="P6" s="252"/>
      <c r="Q6" s="252"/>
      <c r="R6" s="252"/>
      <c r="S6" s="252"/>
      <c r="T6" s="252"/>
    </row>
    <row r="7" spans="1:20" s="253" customFormat="1" x14ac:dyDescent="0.25">
      <c r="A7" s="242">
        <v>2</v>
      </c>
      <c r="B7" s="254" t="s">
        <v>89</v>
      </c>
      <c r="C7" s="255" t="s">
        <v>105</v>
      </c>
      <c r="D7" s="256" t="s">
        <v>37</v>
      </c>
      <c r="E7" s="257">
        <v>1</v>
      </c>
      <c r="F7" s="256" t="s">
        <v>111</v>
      </c>
      <c r="G7" s="258">
        <v>44926</v>
      </c>
      <c r="H7" s="248">
        <v>418</v>
      </c>
      <c r="I7" s="248">
        <v>91.2</v>
      </c>
      <c r="J7" s="259"/>
      <c r="K7" s="249">
        <v>509.2</v>
      </c>
      <c r="L7" s="260"/>
      <c r="M7" s="261">
        <v>13.93</v>
      </c>
      <c r="N7" s="261">
        <v>4.8</v>
      </c>
      <c r="O7" s="251">
        <v>490.47</v>
      </c>
      <c r="P7" s="252"/>
      <c r="Q7" s="252"/>
      <c r="R7" s="252"/>
      <c r="S7" s="252"/>
      <c r="T7" s="252"/>
    </row>
    <row r="8" spans="1:20" s="253" customFormat="1" x14ac:dyDescent="0.25">
      <c r="A8" s="242">
        <v>3</v>
      </c>
      <c r="B8" s="262" t="s">
        <v>122</v>
      </c>
      <c r="C8" s="244" t="s">
        <v>0</v>
      </c>
      <c r="D8" s="245" t="s">
        <v>37</v>
      </c>
      <c r="E8" s="246">
        <v>1</v>
      </c>
      <c r="F8" s="247">
        <v>44593</v>
      </c>
      <c r="G8" s="245" t="s">
        <v>123</v>
      </c>
      <c r="H8" s="248">
        <v>418</v>
      </c>
      <c r="I8" s="248">
        <v>91.2</v>
      </c>
      <c r="J8" s="245"/>
      <c r="K8" s="249">
        <v>509.2</v>
      </c>
      <c r="L8" s="263"/>
      <c r="M8" s="248"/>
      <c r="N8" s="248"/>
      <c r="O8" s="251">
        <v>509.2</v>
      </c>
      <c r="P8" s="252"/>
      <c r="Q8" s="252"/>
      <c r="R8" s="252"/>
      <c r="S8" s="252"/>
      <c r="T8" s="252"/>
    </row>
    <row r="9" spans="1:20" s="253" customFormat="1" x14ac:dyDescent="0.25">
      <c r="A9" s="242">
        <v>4</v>
      </c>
      <c r="B9" s="262" t="s">
        <v>194</v>
      </c>
      <c r="C9" s="244" t="s">
        <v>31</v>
      </c>
      <c r="D9" s="245" t="s">
        <v>195</v>
      </c>
      <c r="E9" s="246">
        <v>2</v>
      </c>
      <c r="F9" s="247">
        <v>44875</v>
      </c>
      <c r="G9" s="247">
        <v>44966</v>
      </c>
      <c r="H9" s="248">
        <v>441</v>
      </c>
      <c r="I9" s="248">
        <v>62.4</v>
      </c>
      <c r="J9" s="245"/>
      <c r="K9" s="249">
        <v>503.4</v>
      </c>
      <c r="L9" s="263"/>
      <c r="M9" s="248"/>
      <c r="N9" s="248"/>
      <c r="O9" s="251">
        <v>503.4</v>
      </c>
      <c r="P9" s="252"/>
      <c r="Q9" s="252"/>
      <c r="R9" s="252"/>
      <c r="S9" s="252"/>
      <c r="T9" s="252"/>
    </row>
    <row r="10" spans="1:20" s="253" customFormat="1" ht="30" x14ac:dyDescent="0.25">
      <c r="A10" s="242">
        <v>5</v>
      </c>
      <c r="B10" s="262" t="s">
        <v>192</v>
      </c>
      <c r="C10" s="244" t="s">
        <v>193</v>
      </c>
      <c r="D10" s="245" t="s">
        <v>37</v>
      </c>
      <c r="E10" s="246">
        <v>2</v>
      </c>
      <c r="F10" s="247">
        <v>44866</v>
      </c>
      <c r="G10" s="247">
        <v>45230</v>
      </c>
      <c r="H10" s="248">
        <v>630</v>
      </c>
      <c r="I10" s="248">
        <v>91.2</v>
      </c>
      <c r="J10" s="245"/>
      <c r="K10" s="249">
        <v>721.2</v>
      </c>
      <c r="L10" s="263"/>
      <c r="M10" s="248"/>
      <c r="N10" s="248"/>
      <c r="O10" s="251">
        <v>721.2</v>
      </c>
      <c r="P10" s="252"/>
      <c r="Q10" s="252"/>
      <c r="R10" s="252"/>
      <c r="S10" s="252"/>
      <c r="T10" s="252"/>
    </row>
    <row r="11" spans="1:20" s="11" customFormat="1" x14ac:dyDescent="0.25">
      <c r="A11" s="242">
        <v>6</v>
      </c>
      <c r="B11" s="264" t="s">
        <v>154</v>
      </c>
      <c r="C11" s="265" t="s">
        <v>39</v>
      </c>
      <c r="D11" s="266" t="s">
        <v>37</v>
      </c>
      <c r="E11" s="257">
        <v>1</v>
      </c>
      <c r="F11" s="267">
        <v>44652</v>
      </c>
      <c r="G11" s="256" t="s">
        <v>55</v>
      </c>
      <c r="H11" s="268">
        <v>630</v>
      </c>
      <c r="I11" s="248">
        <v>91.2</v>
      </c>
      <c r="J11" s="269"/>
      <c r="K11" s="249">
        <v>721.2</v>
      </c>
      <c r="L11" s="270"/>
      <c r="M11" s="269"/>
      <c r="N11" s="269"/>
      <c r="O11" s="251">
        <v>721.2</v>
      </c>
      <c r="P11" s="191"/>
      <c r="Q11" s="191"/>
      <c r="R11" s="191"/>
      <c r="S11" s="191"/>
      <c r="T11" s="191"/>
    </row>
    <row r="12" spans="1:20" s="11" customFormat="1" x14ac:dyDescent="0.25">
      <c r="A12" s="242">
        <v>7</v>
      </c>
      <c r="B12" s="254" t="s">
        <v>38</v>
      </c>
      <c r="C12" s="271" t="s">
        <v>39</v>
      </c>
      <c r="D12" s="272" t="s">
        <v>35</v>
      </c>
      <c r="E12" s="257">
        <v>1</v>
      </c>
      <c r="F12" s="256" t="s">
        <v>117</v>
      </c>
      <c r="G12" s="256" t="s">
        <v>40</v>
      </c>
      <c r="H12" s="273">
        <v>630</v>
      </c>
      <c r="I12" s="248">
        <v>91.2</v>
      </c>
      <c r="J12" s="259"/>
      <c r="K12" s="249">
        <v>721.2</v>
      </c>
      <c r="L12" s="260"/>
      <c r="M12" s="261"/>
      <c r="N12" s="261"/>
      <c r="O12" s="251">
        <v>721.2</v>
      </c>
      <c r="P12" s="191"/>
      <c r="Q12" s="191"/>
      <c r="R12" s="191"/>
      <c r="S12" s="191"/>
      <c r="T12" s="191"/>
    </row>
    <row r="13" spans="1:20" s="11" customFormat="1" x14ac:dyDescent="0.25">
      <c r="A13" s="242">
        <v>8</v>
      </c>
      <c r="B13" s="274" t="s">
        <v>91</v>
      </c>
      <c r="C13" s="271" t="s">
        <v>102</v>
      </c>
      <c r="D13" s="272" t="s">
        <v>33</v>
      </c>
      <c r="E13" s="257" t="s">
        <v>196</v>
      </c>
      <c r="F13" s="256" t="s">
        <v>111</v>
      </c>
      <c r="G13" s="275" t="s">
        <v>112</v>
      </c>
      <c r="H13" s="275"/>
      <c r="I13" s="248"/>
      <c r="J13" s="259">
        <v>630</v>
      </c>
      <c r="K13" s="249">
        <v>630</v>
      </c>
      <c r="L13" s="260"/>
      <c r="M13" s="261"/>
      <c r="N13" s="261"/>
      <c r="O13" s="276">
        <v>630</v>
      </c>
      <c r="P13" s="191"/>
      <c r="Q13" s="191"/>
      <c r="R13" s="191"/>
      <c r="S13" s="191"/>
      <c r="T13" s="191"/>
    </row>
    <row r="14" spans="1:20" s="11" customFormat="1" x14ac:dyDescent="0.25">
      <c r="A14" s="242">
        <v>9</v>
      </c>
      <c r="B14" s="277" t="s">
        <v>58</v>
      </c>
      <c r="C14" s="271" t="s">
        <v>0</v>
      </c>
      <c r="D14" s="272" t="s">
        <v>37</v>
      </c>
      <c r="E14" s="257">
        <v>3</v>
      </c>
      <c r="F14" s="256" t="s">
        <v>60</v>
      </c>
      <c r="G14" s="256" t="s">
        <v>61</v>
      </c>
      <c r="H14" s="273">
        <v>97.53</v>
      </c>
      <c r="I14" s="248">
        <v>91.2</v>
      </c>
      <c r="J14" s="259">
        <v>320.45999999999998</v>
      </c>
      <c r="K14" s="249">
        <v>509.2</v>
      </c>
      <c r="L14" s="260"/>
      <c r="M14" s="261"/>
      <c r="N14" s="261">
        <v>81.599999999999994</v>
      </c>
      <c r="O14" s="251">
        <v>427.6</v>
      </c>
      <c r="P14" s="191"/>
      <c r="Q14" s="191"/>
      <c r="R14" s="191"/>
      <c r="S14" s="191"/>
      <c r="T14" s="191"/>
    </row>
    <row r="15" spans="1:20" s="11" customFormat="1" x14ac:dyDescent="0.25">
      <c r="A15" s="242">
        <v>10</v>
      </c>
      <c r="B15" s="254" t="s">
        <v>165</v>
      </c>
      <c r="C15" s="271" t="s">
        <v>0</v>
      </c>
      <c r="D15" s="272" t="s">
        <v>35</v>
      </c>
      <c r="E15" s="257">
        <v>1</v>
      </c>
      <c r="F15" s="256" t="s">
        <v>166</v>
      </c>
      <c r="G15" s="256" t="s">
        <v>36</v>
      </c>
      <c r="H15" s="273">
        <v>418</v>
      </c>
      <c r="I15" s="248">
        <v>91.2</v>
      </c>
      <c r="J15" s="259"/>
      <c r="K15" s="249">
        <v>509.2</v>
      </c>
      <c r="L15" s="278"/>
      <c r="M15" s="261"/>
      <c r="N15" s="261"/>
      <c r="O15" s="251">
        <v>509.2</v>
      </c>
      <c r="P15" s="191"/>
      <c r="Q15" s="191"/>
      <c r="R15" s="191"/>
      <c r="S15" s="191"/>
      <c r="T15" s="191"/>
    </row>
    <row r="16" spans="1:20" s="11" customFormat="1" x14ac:dyDescent="0.25">
      <c r="A16" s="242">
        <v>11</v>
      </c>
      <c r="B16" s="254" t="s">
        <v>56</v>
      </c>
      <c r="C16" s="271" t="s">
        <v>0</v>
      </c>
      <c r="D16" s="272" t="s">
        <v>37</v>
      </c>
      <c r="E16" s="257" t="s">
        <v>201</v>
      </c>
      <c r="F16" s="256" t="s">
        <v>57</v>
      </c>
      <c r="G16" s="256" t="s">
        <v>36</v>
      </c>
      <c r="H16" s="273"/>
      <c r="I16" s="248"/>
      <c r="J16" s="259">
        <v>418</v>
      </c>
      <c r="K16" s="249">
        <v>418</v>
      </c>
      <c r="L16" s="260"/>
      <c r="M16" s="261"/>
      <c r="N16" s="261"/>
      <c r="O16" s="251">
        <v>418</v>
      </c>
      <c r="P16" s="191"/>
      <c r="Q16" s="191"/>
      <c r="R16" s="191"/>
      <c r="S16" s="191"/>
      <c r="T16" s="191"/>
    </row>
    <row r="17" spans="1:20" s="11" customFormat="1" x14ac:dyDescent="0.25">
      <c r="A17" s="242">
        <v>12</v>
      </c>
      <c r="B17" s="254" t="s">
        <v>177</v>
      </c>
      <c r="C17" s="271" t="s">
        <v>0</v>
      </c>
      <c r="D17" s="272" t="s">
        <v>37</v>
      </c>
      <c r="E17" s="257">
        <v>1</v>
      </c>
      <c r="F17" s="256" t="s">
        <v>178</v>
      </c>
      <c r="G17" s="256" t="s">
        <v>184</v>
      </c>
      <c r="H17" s="273">
        <v>418</v>
      </c>
      <c r="I17" s="248">
        <v>91.2</v>
      </c>
      <c r="J17" s="259"/>
      <c r="K17" s="249">
        <v>509.2</v>
      </c>
      <c r="L17" s="260"/>
      <c r="M17" s="261"/>
      <c r="N17" s="261"/>
      <c r="O17" s="251">
        <v>509.2</v>
      </c>
      <c r="P17" s="191"/>
      <c r="Q17" s="191"/>
      <c r="R17" s="191"/>
      <c r="S17" s="191"/>
      <c r="T17" s="191"/>
    </row>
    <row r="18" spans="1:20" s="11" customFormat="1" x14ac:dyDescent="0.25">
      <c r="A18" s="242">
        <v>13</v>
      </c>
      <c r="B18" s="264" t="s">
        <v>74</v>
      </c>
      <c r="C18" s="255" t="s">
        <v>0</v>
      </c>
      <c r="D18" s="266" t="s">
        <v>35</v>
      </c>
      <c r="E18" s="257">
        <v>1</v>
      </c>
      <c r="F18" s="267">
        <v>44505</v>
      </c>
      <c r="G18" s="267">
        <v>44869</v>
      </c>
      <c r="H18" s="279">
        <v>418</v>
      </c>
      <c r="I18" s="248">
        <v>91.2</v>
      </c>
      <c r="J18" s="269"/>
      <c r="K18" s="249">
        <v>509.2</v>
      </c>
      <c r="L18" s="270"/>
      <c r="M18" s="269"/>
      <c r="N18" s="269"/>
      <c r="O18" s="251">
        <v>509.2</v>
      </c>
      <c r="P18" s="191"/>
      <c r="Q18" s="191"/>
      <c r="R18" s="191"/>
      <c r="S18" s="191"/>
      <c r="T18" s="191"/>
    </row>
    <row r="19" spans="1:20" s="11" customFormat="1" x14ac:dyDescent="0.25">
      <c r="A19" s="242">
        <v>14</v>
      </c>
      <c r="B19" s="264" t="s">
        <v>66</v>
      </c>
      <c r="C19" s="255" t="s">
        <v>65</v>
      </c>
      <c r="D19" s="266" t="s">
        <v>64</v>
      </c>
      <c r="E19" s="257">
        <v>1</v>
      </c>
      <c r="F19" s="267">
        <v>44440</v>
      </c>
      <c r="G19" s="256" t="s">
        <v>115</v>
      </c>
      <c r="H19" s="273">
        <v>630</v>
      </c>
      <c r="I19" s="248">
        <v>91.2</v>
      </c>
      <c r="J19" s="269"/>
      <c r="K19" s="249">
        <v>721.2</v>
      </c>
      <c r="L19" s="270"/>
      <c r="M19" s="269"/>
      <c r="N19" s="269"/>
      <c r="O19" s="276">
        <v>721.2</v>
      </c>
      <c r="P19" s="191"/>
      <c r="Q19" s="191"/>
      <c r="R19" s="191"/>
      <c r="S19" s="191"/>
      <c r="T19" s="191"/>
    </row>
    <row r="20" spans="1:20" s="11" customFormat="1" x14ac:dyDescent="0.25">
      <c r="A20" s="242">
        <v>15</v>
      </c>
      <c r="B20" s="264" t="s">
        <v>71</v>
      </c>
      <c r="C20" s="255" t="s">
        <v>0</v>
      </c>
      <c r="D20" s="266" t="s">
        <v>64</v>
      </c>
      <c r="E20" s="257">
        <v>1</v>
      </c>
      <c r="F20" s="267">
        <v>44470</v>
      </c>
      <c r="G20" s="256" t="s">
        <v>114</v>
      </c>
      <c r="H20" s="279">
        <v>418</v>
      </c>
      <c r="I20" s="248">
        <v>91.2</v>
      </c>
      <c r="J20" s="269"/>
      <c r="K20" s="249">
        <v>509.2</v>
      </c>
      <c r="L20" s="270"/>
      <c r="M20" s="269"/>
      <c r="N20" s="269"/>
      <c r="O20" s="251">
        <v>509.2</v>
      </c>
      <c r="P20" s="191"/>
      <c r="Q20" s="191"/>
      <c r="R20" s="191"/>
      <c r="S20" s="191"/>
      <c r="T20" s="191"/>
    </row>
    <row r="21" spans="1:20" s="11" customFormat="1" x14ac:dyDescent="0.25">
      <c r="A21" s="242">
        <v>16</v>
      </c>
      <c r="B21" s="264" t="s">
        <v>75</v>
      </c>
      <c r="C21" s="255" t="s">
        <v>0</v>
      </c>
      <c r="D21" s="266" t="s">
        <v>35</v>
      </c>
      <c r="E21" s="257">
        <v>1</v>
      </c>
      <c r="F21" s="267">
        <v>44505</v>
      </c>
      <c r="G21" s="256" t="s">
        <v>76</v>
      </c>
      <c r="H21" s="279">
        <v>418</v>
      </c>
      <c r="I21" s="248">
        <v>91.2</v>
      </c>
      <c r="J21" s="269"/>
      <c r="K21" s="249">
        <v>509.2</v>
      </c>
      <c r="L21" s="270"/>
      <c r="M21" s="269"/>
      <c r="N21" s="269"/>
      <c r="O21" s="251">
        <v>509.2</v>
      </c>
      <c r="P21" s="191"/>
      <c r="Q21" s="191"/>
      <c r="R21" s="191"/>
      <c r="S21" s="191"/>
      <c r="T21" s="191"/>
    </row>
    <row r="22" spans="1:20" s="11" customFormat="1" x14ac:dyDescent="0.25">
      <c r="A22" s="242">
        <v>17</v>
      </c>
      <c r="B22" s="264" t="s">
        <v>156</v>
      </c>
      <c r="C22" s="280" t="s">
        <v>0</v>
      </c>
      <c r="D22" s="266" t="s">
        <v>34</v>
      </c>
      <c r="E22" s="257">
        <v>1</v>
      </c>
      <c r="F22" s="267">
        <v>44652</v>
      </c>
      <c r="G22" s="256" t="s">
        <v>55</v>
      </c>
      <c r="H22" s="279">
        <v>418</v>
      </c>
      <c r="I22" s="248">
        <v>91.2</v>
      </c>
      <c r="J22" s="269"/>
      <c r="K22" s="249">
        <v>509.2</v>
      </c>
      <c r="L22" s="270"/>
      <c r="M22" s="269"/>
      <c r="N22" s="269"/>
      <c r="O22" s="251">
        <v>509.2</v>
      </c>
      <c r="P22" s="191"/>
      <c r="Q22" s="191"/>
      <c r="R22" s="191"/>
      <c r="S22" s="191"/>
      <c r="T22" s="191"/>
    </row>
    <row r="23" spans="1:20" s="11" customFormat="1" x14ac:dyDescent="0.25">
      <c r="A23" s="242">
        <v>18</v>
      </c>
      <c r="B23" s="254" t="s">
        <v>73</v>
      </c>
      <c r="C23" s="281" t="s">
        <v>0</v>
      </c>
      <c r="D23" s="282" t="s">
        <v>35</v>
      </c>
      <c r="E23" s="257">
        <v>1</v>
      </c>
      <c r="F23" s="267">
        <v>44470</v>
      </c>
      <c r="G23" s="256" t="s">
        <v>70</v>
      </c>
      <c r="H23" s="273">
        <v>418</v>
      </c>
      <c r="I23" s="248">
        <v>91.2</v>
      </c>
      <c r="J23" s="259"/>
      <c r="K23" s="249">
        <v>509.2</v>
      </c>
      <c r="L23" s="260"/>
      <c r="M23" s="261"/>
      <c r="N23" s="261"/>
      <c r="O23" s="251">
        <v>509.2</v>
      </c>
      <c r="P23" s="191"/>
      <c r="Q23" s="191"/>
      <c r="R23" s="191"/>
      <c r="S23" s="191"/>
      <c r="T23" s="191"/>
    </row>
    <row r="24" spans="1:20" s="11" customFormat="1" x14ac:dyDescent="0.25">
      <c r="A24" s="242">
        <v>19</v>
      </c>
      <c r="B24" s="254" t="s">
        <v>197</v>
      </c>
      <c r="C24" s="281" t="s">
        <v>31</v>
      </c>
      <c r="D24" s="282" t="s">
        <v>32</v>
      </c>
      <c r="E24" s="257">
        <v>2</v>
      </c>
      <c r="F24" s="267">
        <v>44876</v>
      </c>
      <c r="G24" s="256" t="s">
        <v>198</v>
      </c>
      <c r="H24" s="273">
        <v>420</v>
      </c>
      <c r="I24" s="248">
        <v>57.6</v>
      </c>
      <c r="J24" s="259"/>
      <c r="K24" s="249">
        <v>477.6</v>
      </c>
      <c r="L24" s="260"/>
      <c r="M24" s="261"/>
      <c r="N24" s="261"/>
      <c r="O24" s="251">
        <v>477.6</v>
      </c>
      <c r="P24" s="191"/>
      <c r="Q24" s="191"/>
      <c r="R24" s="191"/>
      <c r="S24" s="191"/>
      <c r="T24" s="191"/>
    </row>
    <row r="25" spans="1:20" s="11" customFormat="1" x14ac:dyDescent="0.25">
      <c r="A25" s="242">
        <v>20</v>
      </c>
      <c r="B25" s="254" t="s">
        <v>72</v>
      </c>
      <c r="C25" s="281" t="s">
        <v>0</v>
      </c>
      <c r="D25" s="282" t="s">
        <v>35</v>
      </c>
      <c r="E25" s="257">
        <v>1</v>
      </c>
      <c r="F25" s="267">
        <v>44470</v>
      </c>
      <c r="G25" s="256" t="s">
        <v>70</v>
      </c>
      <c r="H25" s="273">
        <v>418</v>
      </c>
      <c r="I25" s="248">
        <v>91.2</v>
      </c>
      <c r="J25" s="259"/>
      <c r="K25" s="249">
        <v>509.2</v>
      </c>
      <c r="L25" s="260"/>
      <c r="M25" s="261"/>
      <c r="N25" s="261"/>
      <c r="O25" s="251">
        <v>509.2</v>
      </c>
      <c r="P25" s="191"/>
      <c r="Q25" s="191"/>
      <c r="R25" s="191"/>
      <c r="S25" s="191"/>
      <c r="T25" s="191"/>
    </row>
    <row r="26" spans="1:20" s="11" customFormat="1" x14ac:dyDescent="0.25">
      <c r="A26" s="242">
        <v>21</v>
      </c>
      <c r="B26" s="254" t="s">
        <v>107</v>
      </c>
      <c r="C26" s="255" t="s">
        <v>106</v>
      </c>
      <c r="D26" s="266" t="s">
        <v>32</v>
      </c>
      <c r="E26" s="257">
        <v>1</v>
      </c>
      <c r="F26" s="267">
        <v>44531</v>
      </c>
      <c r="G26" s="256" t="s">
        <v>118</v>
      </c>
      <c r="H26" s="279">
        <v>630</v>
      </c>
      <c r="I26" s="248">
        <v>91.2</v>
      </c>
      <c r="J26" s="259"/>
      <c r="K26" s="249">
        <v>721.2</v>
      </c>
      <c r="L26" s="260"/>
      <c r="M26" s="261"/>
      <c r="N26" s="261"/>
      <c r="O26" s="276">
        <v>721.2</v>
      </c>
      <c r="P26" s="191"/>
      <c r="Q26" s="191"/>
      <c r="R26" s="191"/>
      <c r="S26" s="191"/>
      <c r="T26" s="191"/>
    </row>
    <row r="27" spans="1:20" s="11" customFormat="1" ht="30" x14ac:dyDescent="0.25">
      <c r="A27" s="242">
        <v>22</v>
      </c>
      <c r="B27" s="254" t="s">
        <v>92</v>
      </c>
      <c r="C27" s="255" t="s">
        <v>105</v>
      </c>
      <c r="D27" s="272" t="s">
        <v>37</v>
      </c>
      <c r="E27" s="257">
        <v>1</v>
      </c>
      <c r="F27" s="256" t="s">
        <v>111</v>
      </c>
      <c r="G27" s="258">
        <v>44926</v>
      </c>
      <c r="H27" s="283">
        <v>418</v>
      </c>
      <c r="I27" s="248">
        <v>91.2</v>
      </c>
      <c r="J27" s="259"/>
      <c r="K27" s="249">
        <v>509.2</v>
      </c>
      <c r="L27" s="260"/>
      <c r="M27" s="261"/>
      <c r="N27" s="261"/>
      <c r="O27" s="251">
        <v>509.2</v>
      </c>
      <c r="P27" s="191"/>
      <c r="Q27" s="191"/>
      <c r="R27" s="191"/>
      <c r="S27" s="191"/>
      <c r="T27" s="191"/>
    </row>
    <row r="28" spans="1:20" s="11" customFormat="1" x14ac:dyDescent="0.25">
      <c r="A28" s="242">
        <v>23</v>
      </c>
      <c r="B28" s="254" t="s">
        <v>189</v>
      </c>
      <c r="C28" s="255" t="s">
        <v>190</v>
      </c>
      <c r="D28" s="272" t="s">
        <v>35</v>
      </c>
      <c r="E28" s="257">
        <v>2</v>
      </c>
      <c r="F28" s="256" t="s">
        <v>191</v>
      </c>
      <c r="G28" s="258">
        <v>45230</v>
      </c>
      <c r="H28" s="283">
        <v>630</v>
      </c>
      <c r="I28" s="248">
        <v>91.2</v>
      </c>
      <c r="J28" s="259"/>
      <c r="K28" s="249">
        <v>721.2</v>
      </c>
      <c r="L28" s="260"/>
      <c r="M28" s="261"/>
      <c r="N28" s="261"/>
      <c r="O28" s="251">
        <v>721.2</v>
      </c>
      <c r="P28" s="191"/>
      <c r="Q28" s="191"/>
      <c r="R28" s="191"/>
      <c r="S28" s="191"/>
      <c r="T28" s="191"/>
    </row>
    <row r="29" spans="1:20" s="11" customFormat="1" x14ac:dyDescent="0.25">
      <c r="A29" s="242">
        <v>24</v>
      </c>
      <c r="B29" s="254" t="s">
        <v>199</v>
      </c>
      <c r="C29" s="255" t="s">
        <v>31</v>
      </c>
      <c r="D29" s="272" t="s">
        <v>37</v>
      </c>
      <c r="E29" s="257">
        <v>2</v>
      </c>
      <c r="F29" s="256" t="s">
        <v>191</v>
      </c>
      <c r="G29" s="258">
        <v>45230</v>
      </c>
      <c r="H29" s="283">
        <v>630</v>
      </c>
      <c r="I29" s="248">
        <v>91.2</v>
      </c>
      <c r="J29" s="259"/>
      <c r="K29" s="249">
        <v>721.2</v>
      </c>
      <c r="L29" s="260"/>
      <c r="M29" s="261"/>
      <c r="N29" s="261"/>
      <c r="O29" s="251">
        <v>721.2</v>
      </c>
      <c r="P29" s="191"/>
      <c r="Q29" s="191"/>
      <c r="R29" s="191"/>
      <c r="S29" s="191"/>
      <c r="T29" s="191"/>
    </row>
    <row r="30" spans="1:20" s="11" customFormat="1" x14ac:dyDescent="0.25">
      <c r="A30" s="242">
        <v>25</v>
      </c>
      <c r="B30" s="254" t="s">
        <v>200</v>
      </c>
      <c r="C30" s="255" t="s">
        <v>0</v>
      </c>
      <c r="D30" s="272" t="s">
        <v>35</v>
      </c>
      <c r="E30" s="257">
        <v>2</v>
      </c>
      <c r="F30" s="256" t="s">
        <v>188</v>
      </c>
      <c r="G30" s="258">
        <v>45238</v>
      </c>
      <c r="H30" s="283">
        <v>334.39</v>
      </c>
      <c r="I30" s="248">
        <v>76.8</v>
      </c>
      <c r="J30" s="259"/>
      <c r="K30" s="249">
        <v>411.19</v>
      </c>
      <c r="L30" s="260"/>
      <c r="M30" s="261"/>
      <c r="N30" s="261"/>
      <c r="O30" s="251">
        <v>411.19</v>
      </c>
      <c r="P30" s="191"/>
      <c r="Q30" s="191"/>
      <c r="R30" s="191"/>
      <c r="S30" s="191"/>
      <c r="T30" s="191"/>
    </row>
    <row r="31" spans="1:20" s="11" customFormat="1" x14ac:dyDescent="0.25">
      <c r="A31" s="242">
        <v>26</v>
      </c>
      <c r="B31" s="254" t="s">
        <v>82</v>
      </c>
      <c r="C31" s="255" t="s">
        <v>0</v>
      </c>
      <c r="D31" s="266" t="s">
        <v>37</v>
      </c>
      <c r="E31" s="257">
        <v>1</v>
      </c>
      <c r="F31" s="267">
        <v>44470</v>
      </c>
      <c r="G31" s="256" t="s">
        <v>114</v>
      </c>
      <c r="H31" s="273">
        <v>418</v>
      </c>
      <c r="I31" s="248">
        <v>91.2</v>
      </c>
      <c r="J31" s="259"/>
      <c r="K31" s="249">
        <v>509.2</v>
      </c>
      <c r="L31" s="260"/>
      <c r="M31" s="261"/>
      <c r="N31" s="261"/>
      <c r="O31" s="251">
        <v>509.2</v>
      </c>
      <c r="P31" s="191"/>
      <c r="Q31" s="191"/>
      <c r="R31" s="191"/>
      <c r="S31" s="191"/>
      <c r="T31" s="191"/>
    </row>
    <row r="32" spans="1:20" s="11" customFormat="1" x14ac:dyDescent="0.25">
      <c r="A32" s="242">
        <v>27</v>
      </c>
      <c r="B32" s="254" t="s">
        <v>50</v>
      </c>
      <c r="C32" s="271" t="s">
        <v>51</v>
      </c>
      <c r="D32" s="272" t="s">
        <v>41</v>
      </c>
      <c r="E32" s="257">
        <v>1</v>
      </c>
      <c r="F32" s="256" t="s">
        <v>52</v>
      </c>
      <c r="G32" s="256" t="s">
        <v>55</v>
      </c>
      <c r="H32" s="273">
        <v>630</v>
      </c>
      <c r="I32" s="248">
        <v>91.2</v>
      </c>
      <c r="J32" s="259"/>
      <c r="K32" s="249">
        <v>721.2</v>
      </c>
      <c r="L32" s="284"/>
      <c r="M32" s="261"/>
      <c r="N32" s="261"/>
      <c r="O32" s="276">
        <v>721.2</v>
      </c>
      <c r="P32" s="191"/>
      <c r="Q32" s="191"/>
      <c r="R32" s="191"/>
      <c r="S32" s="191"/>
      <c r="T32" s="191"/>
    </row>
    <row r="33" spans="1:20" s="11" customFormat="1" x14ac:dyDescent="0.25">
      <c r="A33" s="242">
        <v>28</v>
      </c>
      <c r="B33" s="254" t="s">
        <v>163</v>
      </c>
      <c r="C33" s="271" t="s">
        <v>0</v>
      </c>
      <c r="D33" s="272" t="s">
        <v>35</v>
      </c>
      <c r="E33" s="257">
        <v>1</v>
      </c>
      <c r="F33" s="267">
        <v>44470</v>
      </c>
      <c r="G33" s="256" t="s">
        <v>114</v>
      </c>
      <c r="H33" s="279">
        <v>418</v>
      </c>
      <c r="I33" s="248">
        <v>91.2</v>
      </c>
      <c r="J33" s="269"/>
      <c r="K33" s="249">
        <v>509.2</v>
      </c>
      <c r="L33" s="270"/>
      <c r="M33" s="269"/>
      <c r="N33" s="269"/>
      <c r="O33" s="251">
        <v>509.2</v>
      </c>
      <c r="P33" s="191"/>
      <c r="Q33" s="191"/>
      <c r="R33" s="191"/>
      <c r="S33" s="191"/>
      <c r="T33" s="191"/>
    </row>
    <row r="34" spans="1:20" s="11" customFormat="1" x14ac:dyDescent="0.25">
      <c r="A34" s="242">
        <v>29</v>
      </c>
      <c r="B34" s="254" t="s">
        <v>69</v>
      </c>
      <c r="C34" s="271" t="s">
        <v>31</v>
      </c>
      <c r="D34" s="266" t="s">
        <v>32</v>
      </c>
      <c r="E34" s="257" t="s">
        <v>201</v>
      </c>
      <c r="F34" s="256" t="s">
        <v>42</v>
      </c>
      <c r="G34" s="256" t="s">
        <v>120</v>
      </c>
      <c r="H34" s="273">
        <v>336</v>
      </c>
      <c r="I34" s="248">
        <v>48</v>
      </c>
      <c r="J34" s="259"/>
      <c r="K34" s="249">
        <v>384</v>
      </c>
      <c r="L34" s="260"/>
      <c r="M34" s="261"/>
      <c r="N34" s="261"/>
      <c r="O34" s="276">
        <v>384</v>
      </c>
      <c r="P34" s="191"/>
      <c r="Q34" s="191"/>
      <c r="R34" s="191"/>
      <c r="S34" s="191"/>
      <c r="T34" s="191"/>
    </row>
    <row r="35" spans="1:20" s="11" customFormat="1" x14ac:dyDescent="0.25">
      <c r="A35" s="242">
        <v>30</v>
      </c>
      <c r="B35" s="274" t="s">
        <v>93</v>
      </c>
      <c r="C35" s="255" t="s">
        <v>105</v>
      </c>
      <c r="D35" s="272" t="s">
        <v>134</v>
      </c>
      <c r="E35" s="257">
        <v>1</v>
      </c>
      <c r="F35" s="256" t="s">
        <v>111</v>
      </c>
      <c r="G35" s="258">
        <v>44895</v>
      </c>
      <c r="H35" s="275">
        <v>418</v>
      </c>
      <c r="I35" s="248">
        <v>91.2</v>
      </c>
      <c r="J35" s="259"/>
      <c r="K35" s="249">
        <v>509.2</v>
      </c>
      <c r="L35" s="260"/>
      <c r="M35" s="261"/>
      <c r="N35" s="261"/>
      <c r="O35" s="251">
        <v>509.2</v>
      </c>
      <c r="P35" s="191"/>
      <c r="Q35" s="191"/>
      <c r="R35" s="191"/>
      <c r="S35" s="191"/>
      <c r="T35" s="191"/>
    </row>
    <row r="36" spans="1:20" s="11" customFormat="1" x14ac:dyDescent="0.25">
      <c r="A36" s="242">
        <v>31</v>
      </c>
      <c r="B36" s="274" t="s">
        <v>173</v>
      </c>
      <c r="C36" s="255" t="s">
        <v>0</v>
      </c>
      <c r="D36" s="272" t="s">
        <v>174</v>
      </c>
      <c r="E36" s="257">
        <v>1</v>
      </c>
      <c r="F36" s="256" t="s">
        <v>175</v>
      </c>
      <c r="G36" s="258">
        <v>44712</v>
      </c>
      <c r="H36" s="275">
        <v>418</v>
      </c>
      <c r="I36" s="248">
        <v>91.2</v>
      </c>
      <c r="J36" s="259"/>
      <c r="K36" s="249">
        <v>509.2</v>
      </c>
      <c r="L36" s="260"/>
      <c r="M36" s="261"/>
      <c r="N36" s="261"/>
      <c r="O36" s="251">
        <v>509.2</v>
      </c>
      <c r="P36" s="191"/>
      <c r="Q36" s="191"/>
      <c r="R36" s="191"/>
      <c r="S36" s="191"/>
      <c r="T36" s="191"/>
    </row>
    <row r="37" spans="1:20" s="11" customFormat="1" x14ac:dyDescent="0.25">
      <c r="A37" s="242">
        <v>32</v>
      </c>
      <c r="B37" s="274" t="s">
        <v>179</v>
      </c>
      <c r="C37" s="255" t="s">
        <v>0</v>
      </c>
      <c r="D37" s="272" t="s">
        <v>37</v>
      </c>
      <c r="E37" s="257">
        <v>1</v>
      </c>
      <c r="F37" s="256" t="s">
        <v>180</v>
      </c>
      <c r="G37" s="258">
        <v>44926</v>
      </c>
      <c r="H37" s="275">
        <v>418</v>
      </c>
      <c r="I37" s="248">
        <v>91.2</v>
      </c>
      <c r="J37" s="259"/>
      <c r="K37" s="249">
        <v>509.2</v>
      </c>
      <c r="L37" s="260"/>
      <c r="M37" s="261"/>
      <c r="N37" s="261"/>
      <c r="O37" s="251">
        <v>509.2</v>
      </c>
      <c r="P37" s="191"/>
      <c r="Q37" s="191"/>
      <c r="R37" s="191"/>
      <c r="S37" s="191"/>
      <c r="T37" s="191"/>
    </row>
    <row r="38" spans="1:20" s="11" customFormat="1" x14ac:dyDescent="0.25">
      <c r="A38" s="242">
        <v>33</v>
      </c>
      <c r="B38" s="254" t="s">
        <v>109</v>
      </c>
      <c r="C38" s="271" t="s">
        <v>103</v>
      </c>
      <c r="D38" s="272" t="s">
        <v>110</v>
      </c>
      <c r="E38" s="257">
        <v>3</v>
      </c>
      <c r="F38" s="256" t="s">
        <v>111</v>
      </c>
      <c r="G38" s="256" t="s">
        <v>118</v>
      </c>
      <c r="H38" s="279"/>
      <c r="I38" s="248"/>
      <c r="J38" s="259">
        <v>630</v>
      </c>
      <c r="K38" s="249">
        <v>630</v>
      </c>
      <c r="L38" s="260"/>
      <c r="M38" s="261"/>
      <c r="N38" s="261"/>
      <c r="O38" s="276">
        <v>630</v>
      </c>
      <c r="P38" s="191"/>
      <c r="Q38" s="191"/>
      <c r="R38" s="191"/>
      <c r="S38" s="191"/>
      <c r="T38" s="191"/>
    </row>
    <row r="39" spans="1:20" s="11" customFormat="1" x14ac:dyDescent="0.25">
      <c r="A39" s="242">
        <v>34</v>
      </c>
      <c r="B39" s="274" t="s">
        <v>95</v>
      </c>
      <c r="C39" s="255" t="s">
        <v>105</v>
      </c>
      <c r="D39" s="272" t="s">
        <v>37</v>
      </c>
      <c r="E39" s="257">
        <v>1</v>
      </c>
      <c r="F39" s="256" t="s">
        <v>111</v>
      </c>
      <c r="G39" s="258">
        <v>44895</v>
      </c>
      <c r="H39" s="275">
        <v>418</v>
      </c>
      <c r="I39" s="248">
        <v>91.2</v>
      </c>
      <c r="J39" s="259"/>
      <c r="K39" s="249">
        <v>509.2</v>
      </c>
      <c r="L39" s="260"/>
      <c r="M39" s="261"/>
      <c r="N39" s="261"/>
      <c r="O39" s="251">
        <v>509.2</v>
      </c>
      <c r="P39" s="191"/>
      <c r="Q39" s="191"/>
      <c r="R39" s="191"/>
      <c r="S39" s="191"/>
      <c r="T39" s="191"/>
    </row>
    <row r="40" spans="1:20" s="11" customFormat="1" x14ac:dyDescent="0.25">
      <c r="A40" s="242">
        <v>35</v>
      </c>
      <c r="B40" s="274" t="s">
        <v>96</v>
      </c>
      <c r="C40" s="255" t="s">
        <v>0</v>
      </c>
      <c r="D40" s="272" t="s">
        <v>35</v>
      </c>
      <c r="E40" s="257">
        <v>1</v>
      </c>
      <c r="F40" s="256" t="s">
        <v>111</v>
      </c>
      <c r="G40" s="258">
        <v>44895</v>
      </c>
      <c r="H40" s="275">
        <v>418</v>
      </c>
      <c r="I40" s="248">
        <v>91.2</v>
      </c>
      <c r="J40" s="259"/>
      <c r="K40" s="249">
        <v>509.2</v>
      </c>
      <c r="L40" s="260"/>
      <c r="M40" s="261"/>
      <c r="N40" s="261"/>
      <c r="O40" s="251">
        <v>509.2</v>
      </c>
      <c r="P40" s="191"/>
      <c r="Q40" s="191"/>
      <c r="R40" s="191"/>
      <c r="S40" s="191"/>
      <c r="T40" s="191"/>
    </row>
    <row r="41" spans="1:20" s="11" customFormat="1" ht="30" x14ac:dyDescent="0.25">
      <c r="A41" s="242">
        <v>36</v>
      </c>
      <c r="B41" s="254" t="s">
        <v>108</v>
      </c>
      <c r="C41" s="255" t="s">
        <v>106</v>
      </c>
      <c r="D41" s="266" t="s">
        <v>32</v>
      </c>
      <c r="E41" s="257">
        <v>1</v>
      </c>
      <c r="F41" s="267">
        <v>44531</v>
      </c>
      <c r="G41" s="256" t="s">
        <v>118</v>
      </c>
      <c r="H41" s="279">
        <v>630</v>
      </c>
      <c r="I41" s="248">
        <v>91.2</v>
      </c>
      <c r="J41" s="259"/>
      <c r="K41" s="249">
        <v>721.2</v>
      </c>
      <c r="L41" s="260"/>
      <c r="M41" s="261"/>
      <c r="N41" s="261"/>
      <c r="O41" s="276">
        <v>721.2</v>
      </c>
      <c r="P41" s="191"/>
      <c r="Q41" s="191"/>
      <c r="R41" s="191"/>
      <c r="S41" s="191"/>
      <c r="T41" s="191"/>
    </row>
    <row r="42" spans="1:20" s="11" customFormat="1" x14ac:dyDescent="0.25">
      <c r="A42" s="242">
        <v>37</v>
      </c>
      <c r="B42" s="274" t="s">
        <v>99</v>
      </c>
      <c r="C42" s="271" t="s">
        <v>103</v>
      </c>
      <c r="D42" s="272" t="s">
        <v>37</v>
      </c>
      <c r="E42" s="257">
        <v>1</v>
      </c>
      <c r="F42" s="256" t="s">
        <v>111</v>
      </c>
      <c r="G42" s="258">
        <v>44896</v>
      </c>
      <c r="H42" s="275">
        <v>630</v>
      </c>
      <c r="I42" s="248">
        <v>91.2</v>
      </c>
      <c r="J42" s="259"/>
      <c r="K42" s="249">
        <v>721.2</v>
      </c>
      <c r="L42" s="260"/>
      <c r="M42" s="261"/>
      <c r="N42" s="261"/>
      <c r="O42" s="276">
        <v>721.2</v>
      </c>
      <c r="P42" s="191"/>
      <c r="Q42" s="191"/>
      <c r="R42" s="191"/>
      <c r="S42" s="191"/>
      <c r="T42" s="191"/>
    </row>
    <row r="43" spans="1:20" s="11" customFormat="1" x14ac:dyDescent="0.25">
      <c r="A43" s="242">
        <v>38</v>
      </c>
      <c r="B43" s="254" t="s">
        <v>53</v>
      </c>
      <c r="C43" s="271" t="s">
        <v>126</v>
      </c>
      <c r="D43" s="266" t="s">
        <v>35</v>
      </c>
      <c r="E43" s="257">
        <v>1</v>
      </c>
      <c r="F43" s="256" t="s">
        <v>54</v>
      </c>
      <c r="G43" s="256" t="s">
        <v>36</v>
      </c>
      <c r="H43" s="279">
        <v>630</v>
      </c>
      <c r="I43" s="248">
        <v>91.2</v>
      </c>
      <c r="J43" s="269"/>
      <c r="K43" s="249">
        <v>721.2</v>
      </c>
      <c r="L43" s="270"/>
      <c r="M43" s="269"/>
      <c r="N43" s="269"/>
      <c r="O43" s="276">
        <v>721.2</v>
      </c>
      <c r="P43" s="191"/>
      <c r="Q43" s="191"/>
      <c r="R43" s="191"/>
      <c r="S43" s="191"/>
      <c r="T43" s="191"/>
    </row>
    <row r="44" spans="1:20" s="11" customFormat="1" x14ac:dyDescent="0.25">
      <c r="A44" s="242">
        <v>39</v>
      </c>
      <c r="B44" s="254" t="s">
        <v>162</v>
      </c>
      <c r="C44" s="255" t="s">
        <v>0</v>
      </c>
      <c r="D44" s="266" t="s">
        <v>37</v>
      </c>
      <c r="E44" s="257">
        <v>1</v>
      </c>
      <c r="F44" s="256" t="s">
        <v>52</v>
      </c>
      <c r="G44" s="256" t="s">
        <v>119</v>
      </c>
      <c r="H44" s="273">
        <v>418</v>
      </c>
      <c r="I44" s="248">
        <v>91.2</v>
      </c>
      <c r="J44" s="259"/>
      <c r="K44" s="249">
        <v>509.2</v>
      </c>
      <c r="L44" s="260"/>
      <c r="M44" s="261"/>
      <c r="N44" s="261"/>
      <c r="O44" s="251">
        <v>509.2</v>
      </c>
      <c r="P44" s="191"/>
      <c r="Q44" s="191"/>
      <c r="R44" s="191"/>
      <c r="S44" s="191"/>
      <c r="T44" s="191"/>
    </row>
    <row r="45" spans="1:20" s="11" customFormat="1" x14ac:dyDescent="0.25">
      <c r="A45" s="242">
        <v>40</v>
      </c>
      <c r="B45" s="264" t="s">
        <v>67</v>
      </c>
      <c r="C45" s="255" t="s">
        <v>31</v>
      </c>
      <c r="D45" s="266" t="s">
        <v>32</v>
      </c>
      <c r="E45" s="257">
        <v>1</v>
      </c>
      <c r="F45" s="256" t="s">
        <v>62</v>
      </c>
      <c r="G45" s="256" t="s">
        <v>68</v>
      </c>
      <c r="H45" s="273">
        <v>630</v>
      </c>
      <c r="I45" s="248">
        <v>91.2</v>
      </c>
      <c r="J45" s="259"/>
      <c r="K45" s="249">
        <v>721.2</v>
      </c>
      <c r="L45" s="260"/>
      <c r="M45" s="261"/>
      <c r="N45" s="261"/>
      <c r="O45" s="276">
        <v>721.2</v>
      </c>
      <c r="P45" s="191"/>
      <c r="Q45" s="191"/>
      <c r="R45" s="191"/>
      <c r="S45" s="191"/>
      <c r="T45" s="191"/>
    </row>
    <row r="46" spans="1:20" s="11" customFormat="1" x14ac:dyDescent="0.25">
      <c r="A46" s="242">
        <v>41</v>
      </c>
      <c r="B46" s="274" t="s">
        <v>101</v>
      </c>
      <c r="C46" s="271" t="s">
        <v>105</v>
      </c>
      <c r="D46" s="272" t="s">
        <v>35</v>
      </c>
      <c r="E46" s="257">
        <v>1</v>
      </c>
      <c r="F46" s="256" t="s">
        <v>111</v>
      </c>
      <c r="G46" s="258">
        <v>44895</v>
      </c>
      <c r="H46" s="275">
        <v>418</v>
      </c>
      <c r="I46" s="248">
        <v>91.2</v>
      </c>
      <c r="J46" s="259"/>
      <c r="K46" s="249">
        <v>509.2</v>
      </c>
      <c r="L46" s="260"/>
      <c r="M46" s="261"/>
      <c r="N46" s="261"/>
      <c r="O46" s="251">
        <v>509.2</v>
      </c>
      <c r="P46" s="191"/>
      <c r="Q46" s="191"/>
      <c r="R46" s="191"/>
      <c r="S46" s="191"/>
      <c r="T46" s="191"/>
    </row>
    <row r="47" spans="1:20" s="253" customFormat="1" ht="36.75" customHeight="1" x14ac:dyDescent="0.25">
      <c r="A47" s="285" t="s">
        <v>48</v>
      </c>
      <c r="B47" s="286"/>
      <c r="C47" s="286"/>
      <c r="D47" s="286"/>
      <c r="E47" s="286"/>
      <c r="F47" s="286"/>
      <c r="G47" s="286"/>
      <c r="H47" s="287">
        <v>17966.919999999998</v>
      </c>
      <c r="I47" s="288">
        <v>3345.6</v>
      </c>
      <c r="J47" s="287">
        <v>1998.46</v>
      </c>
      <c r="K47" s="289">
        <v>23310.99</v>
      </c>
      <c r="L47" s="290">
        <f>SUM(L6:L46)</f>
        <v>0</v>
      </c>
      <c r="M47" s="287">
        <v>13.93</v>
      </c>
      <c r="N47" s="287">
        <v>86.4</v>
      </c>
      <c r="O47" s="291">
        <v>23210.66</v>
      </c>
      <c r="P47" s="252"/>
      <c r="Q47" s="252"/>
      <c r="R47" s="252"/>
      <c r="S47" s="252"/>
      <c r="T47" s="252"/>
    </row>
    <row r="48" spans="1:20" ht="15.75" customHeight="1" x14ac:dyDescent="0.25">
      <c r="A48" s="162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4"/>
    </row>
    <row r="49" spans="1:20" s="14" customFormat="1" ht="55.5" customHeight="1" x14ac:dyDescent="0.2">
      <c r="A49" s="18" t="s">
        <v>8</v>
      </c>
      <c r="B49" s="15" t="s">
        <v>9</v>
      </c>
      <c r="C49" s="15" t="s">
        <v>10</v>
      </c>
      <c r="D49" s="16" t="s">
        <v>11</v>
      </c>
      <c r="E49" s="15" t="s">
        <v>12</v>
      </c>
      <c r="F49" s="15" t="s">
        <v>25</v>
      </c>
      <c r="G49" s="15" t="s">
        <v>26</v>
      </c>
      <c r="H49" s="15" t="s">
        <v>18</v>
      </c>
      <c r="I49" s="15" t="s">
        <v>19</v>
      </c>
      <c r="J49" s="15" t="s">
        <v>27</v>
      </c>
      <c r="K49" s="15" t="s">
        <v>21</v>
      </c>
      <c r="L49" s="17" t="s">
        <v>22</v>
      </c>
      <c r="M49" s="15" t="s">
        <v>23</v>
      </c>
      <c r="N49" s="15" t="s">
        <v>28</v>
      </c>
      <c r="O49" s="19" t="s">
        <v>17</v>
      </c>
      <c r="P49" s="192"/>
      <c r="Q49" s="192"/>
      <c r="R49" s="192"/>
      <c r="S49" s="192"/>
      <c r="T49" s="192"/>
    </row>
    <row r="50" spans="1:20" x14ac:dyDescent="0.25">
      <c r="A50" s="51"/>
      <c r="B50" s="222"/>
      <c r="C50" s="39"/>
      <c r="D50" s="36"/>
      <c r="E50" s="52"/>
      <c r="F50" s="53"/>
      <c r="G50" s="53"/>
      <c r="H50" s="54"/>
      <c r="I50" s="54"/>
      <c r="J50" s="55"/>
      <c r="K50" s="56"/>
      <c r="L50" s="57"/>
      <c r="M50" s="58"/>
      <c r="N50" s="58"/>
      <c r="O50" s="59"/>
    </row>
    <row r="51" spans="1:20" ht="26.25" customHeight="1" x14ac:dyDescent="0.25">
      <c r="A51" s="60"/>
      <c r="B51" s="8" t="s">
        <v>47</v>
      </c>
      <c r="C51" s="8"/>
      <c r="D51" s="8"/>
      <c r="E51" s="61"/>
      <c r="F51" s="62"/>
      <c r="G51" s="63"/>
      <c r="H51" s="32"/>
      <c r="I51" s="33"/>
      <c r="J51" s="33"/>
      <c r="K51" s="33"/>
      <c r="L51" s="9" t="s">
        <v>30</v>
      </c>
      <c r="M51" s="33"/>
      <c r="N51" s="33"/>
      <c r="O51" s="34"/>
    </row>
    <row r="52" spans="1:20" x14ac:dyDescent="0.25">
      <c r="A52" s="64"/>
      <c r="B52" s="224"/>
      <c r="C52" s="48"/>
      <c r="D52" s="48"/>
      <c r="E52" s="48"/>
      <c r="F52" s="49"/>
      <c r="G52" s="49"/>
      <c r="H52" s="49"/>
      <c r="I52" s="49"/>
      <c r="J52" s="49"/>
      <c r="K52" s="49"/>
      <c r="L52" s="49"/>
      <c r="M52" s="49"/>
      <c r="N52" s="49"/>
      <c r="O52" s="65"/>
    </row>
    <row r="53" spans="1:20" ht="41.25" customHeight="1" x14ac:dyDescent="0.25">
      <c r="A53" s="151" t="s">
        <v>49</v>
      </c>
      <c r="B53" s="152"/>
      <c r="C53" s="152"/>
      <c r="D53" s="152"/>
      <c r="E53" s="152"/>
      <c r="F53" s="152"/>
      <c r="G53" s="153"/>
      <c r="H53" s="66">
        <v>17966.919999999998</v>
      </c>
      <c r="I53" s="67">
        <v>3345.6</v>
      </c>
      <c r="J53" s="66">
        <v>1998.46</v>
      </c>
      <c r="K53" s="68">
        <v>23310.99</v>
      </c>
      <c r="L53" s="69"/>
      <c r="M53" s="70">
        <v>13.93</v>
      </c>
      <c r="N53" s="71">
        <v>86.4</v>
      </c>
      <c r="O53" s="72">
        <v>23210.66</v>
      </c>
    </row>
    <row r="54" spans="1:20" ht="34.5" customHeight="1" x14ac:dyDescent="0.25">
      <c r="A54" s="73" t="s">
        <v>209</v>
      </c>
      <c r="B54" s="1"/>
      <c r="C54" s="48"/>
      <c r="D54" s="48"/>
      <c r="E54" s="48"/>
      <c r="F54" s="49"/>
      <c r="G54" s="49"/>
      <c r="H54" s="157" t="s">
        <v>46</v>
      </c>
      <c r="I54" s="158"/>
      <c r="J54" s="158"/>
      <c r="K54" s="158"/>
      <c r="L54" s="158"/>
      <c r="M54" s="158"/>
      <c r="N54" s="158"/>
      <c r="O54" s="75">
        <v>30</v>
      </c>
    </row>
    <row r="55" spans="1:20" ht="32.25" customHeight="1" thickBot="1" x14ac:dyDescent="0.3">
      <c r="A55" s="64"/>
      <c r="B55" s="224"/>
      <c r="C55" s="48"/>
      <c r="D55" s="48"/>
      <c r="E55" s="48"/>
      <c r="F55" s="49"/>
      <c r="G55" s="49"/>
      <c r="H55" s="147" t="s">
        <v>45</v>
      </c>
      <c r="I55" s="148"/>
      <c r="J55" s="148"/>
      <c r="K55" s="148"/>
      <c r="L55" s="148"/>
      <c r="M55" s="148"/>
      <c r="N55" s="148"/>
      <c r="O55" s="76">
        <v>1230</v>
      </c>
      <c r="Q55" s="193"/>
      <c r="R55" s="193"/>
      <c r="S55" s="193"/>
    </row>
    <row r="56" spans="1:20" ht="42.75" customHeight="1" thickBot="1" x14ac:dyDescent="0.3">
      <c r="A56" s="77"/>
      <c r="B56" s="225"/>
      <c r="C56" s="79"/>
      <c r="D56" s="79"/>
      <c r="E56" s="79"/>
      <c r="F56" s="78"/>
      <c r="G56" s="78"/>
      <c r="H56" s="149" t="s">
        <v>44</v>
      </c>
      <c r="I56" s="150"/>
      <c r="J56" s="150"/>
      <c r="K56" s="150"/>
      <c r="L56" s="150"/>
      <c r="M56" s="150"/>
      <c r="N56" s="150"/>
      <c r="O56" s="141">
        <f>SUM(O53+O55)</f>
        <v>24440.66</v>
      </c>
    </row>
    <row r="57" spans="1:20" x14ac:dyDescent="0.25">
      <c r="A57" s="49"/>
      <c r="B57" s="224"/>
      <c r="C57" s="48"/>
      <c r="D57" s="48"/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104"/>
    </row>
    <row r="58" spans="1:20" x14ac:dyDescent="0.25">
      <c r="A58" s="49"/>
      <c r="B58" s="224"/>
      <c r="C58" s="48"/>
      <c r="D58" s="48"/>
      <c r="E58" s="48"/>
      <c r="F58" s="49"/>
      <c r="G58" s="49"/>
      <c r="H58" s="49"/>
      <c r="I58" s="49"/>
      <c r="J58" s="49"/>
      <c r="K58" s="49"/>
      <c r="L58" s="49"/>
      <c r="M58" s="49"/>
      <c r="N58" s="49"/>
      <c r="O58" s="104"/>
    </row>
    <row r="59" spans="1:20" x14ac:dyDescent="0.25">
      <c r="A59" s="49"/>
      <c r="B59" s="224"/>
      <c r="C59" s="48"/>
      <c r="D59" s="48"/>
      <c r="E59" s="48"/>
      <c r="F59" s="49"/>
      <c r="G59" s="49"/>
      <c r="H59" s="49"/>
      <c r="I59" s="49"/>
      <c r="J59" s="49"/>
      <c r="K59" s="49"/>
      <c r="L59" s="49"/>
      <c r="M59" s="49"/>
      <c r="N59" s="49"/>
      <c r="O59" s="104"/>
    </row>
    <row r="60" spans="1:20" x14ac:dyDescent="0.25">
      <c r="A60" s="49"/>
      <c r="B60" s="224"/>
      <c r="C60" s="48"/>
      <c r="D60" s="48"/>
      <c r="E60" s="48"/>
      <c r="F60" s="49"/>
      <c r="G60" s="49"/>
      <c r="H60" s="49"/>
      <c r="I60" s="49"/>
      <c r="J60" s="49"/>
      <c r="K60" s="49"/>
      <c r="L60" s="49"/>
      <c r="M60" s="138"/>
      <c r="N60" s="49"/>
      <c r="O60" s="104"/>
    </row>
    <row r="61" spans="1:20" x14ac:dyDescent="0.25">
      <c r="A61" s="49"/>
      <c r="B61" s="224"/>
      <c r="C61" s="48"/>
      <c r="D61" s="48"/>
      <c r="E61" s="48"/>
      <c r="F61" s="49"/>
      <c r="G61" s="49"/>
      <c r="H61" s="49"/>
      <c r="I61" s="49"/>
      <c r="J61" s="49"/>
      <c r="K61" s="49"/>
      <c r="L61" s="49"/>
      <c r="M61" s="138"/>
      <c r="N61" s="49"/>
      <c r="O61" s="104"/>
    </row>
    <row r="62" spans="1:20" x14ac:dyDescent="0.25">
      <c r="A62" s="49"/>
      <c r="B62" s="224"/>
      <c r="C62" s="48"/>
      <c r="D62" s="48"/>
      <c r="E62" s="48"/>
      <c r="F62" s="49"/>
      <c r="G62" s="49"/>
      <c r="H62" s="49"/>
      <c r="I62" s="49"/>
      <c r="J62" s="49"/>
      <c r="K62" s="49"/>
      <c r="L62" s="49"/>
      <c r="M62" s="138"/>
      <c r="N62" s="49"/>
      <c r="O62" s="104"/>
    </row>
    <row r="63" spans="1:20" x14ac:dyDescent="0.25">
      <c r="A63" s="49"/>
      <c r="B63" s="224"/>
      <c r="C63" s="48"/>
      <c r="D63" s="48"/>
      <c r="E63" s="48"/>
      <c r="F63" s="49"/>
      <c r="G63" s="49"/>
      <c r="H63" s="49"/>
      <c r="I63" s="49"/>
      <c r="J63" s="49"/>
      <c r="K63" s="49"/>
      <c r="L63" s="49"/>
      <c r="M63" s="138"/>
      <c r="N63" s="49"/>
      <c r="O63" s="49"/>
    </row>
    <row r="64" spans="1:20" x14ac:dyDescent="0.25">
      <c r="A64" s="4"/>
      <c r="B64" s="226"/>
      <c r="C64" s="3"/>
      <c r="D64" s="3"/>
      <c r="E64" s="3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226"/>
      <c r="C65" s="3"/>
      <c r="D65" s="3"/>
      <c r="E65" s="3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226"/>
      <c r="C66" s="3"/>
      <c r="D66" s="3"/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226"/>
      <c r="C67" s="3"/>
      <c r="D67" s="3"/>
      <c r="E67" s="3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227"/>
      <c r="C68" s="3"/>
      <c r="D68" s="3"/>
      <c r="E68" s="3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227"/>
      <c r="C69" s="3"/>
      <c r="D69" s="3"/>
      <c r="E69" s="3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11"/>
      <c r="B70" s="228"/>
      <c r="C70" s="13"/>
      <c r="D70" s="13"/>
      <c r="E70" s="13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x14ac:dyDescent="0.25">
      <c r="A71" s="11"/>
      <c r="B71" s="228"/>
      <c r="C71" s="13"/>
      <c r="D71" s="13"/>
      <c r="E71" s="13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x14ac:dyDescent="0.25">
      <c r="A72" s="11"/>
      <c r="B72" s="228"/>
      <c r="C72" s="13"/>
      <c r="D72" s="13"/>
      <c r="E72" s="13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x14ac:dyDescent="0.25">
      <c r="A73" s="11"/>
      <c r="B73" s="228"/>
      <c r="C73" s="13"/>
      <c r="D73" s="13"/>
      <c r="E73" s="13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x14ac:dyDescent="0.25">
      <c r="A74" s="11"/>
      <c r="B74" s="228"/>
      <c r="C74" s="13"/>
      <c r="D74" s="13"/>
      <c r="E74" s="13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x14ac:dyDescent="0.25">
      <c r="A75" s="11"/>
      <c r="B75" s="228"/>
      <c r="C75" s="13"/>
      <c r="D75" s="13"/>
      <c r="E75" s="13"/>
      <c r="F75" s="11"/>
      <c r="G75" s="11"/>
      <c r="H75" s="11"/>
      <c r="I75" s="11"/>
      <c r="J75" s="11"/>
      <c r="K75" s="11"/>
      <c r="L75" s="11"/>
      <c r="M75" s="11"/>
      <c r="N75" s="11"/>
      <c r="O75" s="11"/>
    </row>
  </sheetData>
  <mergeCells count="23">
    <mergeCell ref="A2:C2"/>
    <mergeCell ref="D2:E2"/>
    <mergeCell ref="J2:O2"/>
    <mergeCell ref="A3:C3"/>
    <mergeCell ref="D3:E3"/>
    <mergeCell ref="J3:O3"/>
    <mergeCell ref="B4:B5"/>
    <mergeCell ref="C4:C5"/>
    <mergeCell ref="D4:D5"/>
    <mergeCell ref="E4:E5"/>
    <mergeCell ref="F4:F5"/>
    <mergeCell ref="H55:N55"/>
    <mergeCell ref="H56:N56"/>
    <mergeCell ref="A53:G53"/>
    <mergeCell ref="A1:O1"/>
    <mergeCell ref="H54:N54"/>
    <mergeCell ref="G4:G5"/>
    <mergeCell ref="H4:K4"/>
    <mergeCell ref="L4:N4"/>
    <mergeCell ref="O4:O5"/>
    <mergeCell ref="A47:G47"/>
    <mergeCell ref="A48:O48"/>
    <mergeCell ref="A4:A5"/>
  </mergeCells>
  <phoneticPr fontId="15" type="noConversion"/>
  <pageMargins left="0.31496062992125984" right="0.31496062992125984" top="0.39370078740157483" bottom="0.39370078740157483" header="0.31496062992125984" footer="0.31496062992125984"/>
  <pageSetup paperSize="9" scale="4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80" zoomScaleNormal="80" workbookViewId="0">
      <selection activeCell="Q3" sqref="Q3"/>
    </sheetView>
  </sheetViews>
  <sheetFormatPr defaultRowHeight="15" x14ac:dyDescent="0.25"/>
  <cols>
    <col min="1" max="1" width="5.28515625" customWidth="1"/>
    <col min="2" max="2" width="52.42578125" customWidth="1"/>
    <col min="3" max="3" width="20.5703125" customWidth="1"/>
    <col min="4" max="4" width="28" bestFit="1" customWidth="1"/>
    <col min="6" max="6" width="12.7109375" bestFit="1" customWidth="1"/>
    <col min="7" max="7" width="15.140625" customWidth="1"/>
    <col min="8" max="8" width="15.28515625" bestFit="1" customWidth="1"/>
    <col min="9" max="9" width="13.42578125" bestFit="1" customWidth="1"/>
    <col min="10" max="10" width="14.85546875" customWidth="1"/>
    <col min="11" max="11" width="15.28515625" bestFit="1" customWidth="1"/>
    <col min="12" max="12" width="5.85546875" bestFit="1" customWidth="1"/>
    <col min="13" max="13" width="13.28515625" customWidth="1"/>
    <col min="14" max="14" width="12.28515625" customWidth="1"/>
    <col min="15" max="15" width="26.42578125" bestFit="1" customWidth="1"/>
    <col min="16" max="16" width="9.140625" style="190"/>
  </cols>
  <sheetData>
    <row r="1" spans="1:16" ht="69" customHeight="1" x14ac:dyDescent="0.25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</row>
    <row r="2" spans="1:16" ht="27.75" customHeight="1" x14ac:dyDescent="0.25">
      <c r="A2" s="301" t="s">
        <v>1</v>
      </c>
      <c r="B2" s="301"/>
      <c r="C2" s="301"/>
      <c r="D2" s="302" t="s">
        <v>2</v>
      </c>
      <c r="E2" s="303"/>
      <c r="F2" s="304" t="s">
        <v>3</v>
      </c>
      <c r="G2" s="305" t="s">
        <v>4</v>
      </c>
      <c r="H2" s="305" t="s">
        <v>43</v>
      </c>
      <c r="I2" s="305" t="s">
        <v>5</v>
      </c>
      <c r="J2" s="306" t="s">
        <v>6</v>
      </c>
      <c r="K2" s="306"/>
      <c r="L2" s="306"/>
      <c r="M2" s="306"/>
      <c r="N2" s="306"/>
      <c r="O2" s="307"/>
    </row>
    <row r="3" spans="1:16" ht="69.75" customHeight="1" x14ac:dyDescent="0.25">
      <c r="A3" s="230" t="s">
        <v>212</v>
      </c>
      <c r="B3" s="231"/>
      <c r="C3" s="232"/>
      <c r="D3" s="197" t="s">
        <v>210</v>
      </c>
      <c r="E3" s="198"/>
      <c r="F3" s="199" t="s">
        <v>113</v>
      </c>
      <c r="G3" s="233" t="s">
        <v>187</v>
      </c>
      <c r="H3" s="201">
        <v>19</v>
      </c>
      <c r="I3" s="202">
        <v>4.8</v>
      </c>
      <c r="J3" s="234" t="s">
        <v>7</v>
      </c>
      <c r="K3" s="234"/>
      <c r="L3" s="234"/>
      <c r="M3" s="234"/>
      <c r="N3" s="234"/>
      <c r="O3" s="235"/>
    </row>
    <row r="4" spans="1:16" ht="15" customHeight="1" x14ac:dyDescent="0.25">
      <c r="A4" s="172" t="s">
        <v>8</v>
      </c>
      <c r="B4" s="174" t="s">
        <v>9</v>
      </c>
      <c r="C4" s="176" t="s">
        <v>10</v>
      </c>
      <c r="D4" s="177" t="s">
        <v>11</v>
      </c>
      <c r="E4" s="177" t="s">
        <v>12</v>
      </c>
      <c r="F4" s="176" t="s">
        <v>13</v>
      </c>
      <c r="G4" s="177" t="s">
        <v>14</v>
      </c>
      <c r="H4" s="236" t="s">
        <v>15</v>
      </c>
      <c r="I4" s="237"/>
      <c r="J4" s="237"/>
      <c r="K4" s="238"/>
      <c r="L4" s="239" t="s">
        <v>16</v>
      </c>
      <c r="M4" s="239"/>
      <c r="N4" s="239"/>
      <c r="O4" s="240" t="s">
        <v>17</v>
      </c>
    </row>
    <row r="5" spans="1:16" ht="53.25" customHeight="1" x14ac:dyDescent="0.25">
      <c r="A5" s="173"/>
      <c r="B5" s="175"/>
      <c r="C5" s="176"/>
      <c r="D5" s="177"/>
      <c r="E5" s="177"/>
      <c r="F5" s="176"/>
      <c r="G5" s="177"/>
      <c r="H5" s="146" t="s">
        <v>18</v>
      </c>
      <c r="I5" s="146" t="s">
        <v>19</v>
      </c>
      <c r="J5" s="146" t="s">
        <v>20</v>
      </c>
      <c r="K5" s="145" t="s">
        <v>21</v>
      </c>
      <c r="L5" s="241" t="s">
        <v>22</v>
      </c>
      <c r="M5" s="146" t="s">
        <v>18</v>
      </c>
      <c r="N5" s="146" t="s">
        <v>19</v>
      </c>
      <c r="O5" s="240"/>
    </row>
    <row r="6" spans="1:16" s="253" customFormat="1" x14ac:dyDescent="0.25">
      <c r="A6" s="292">
        <v>1</v>
      </c>
      <c r="B6" s="254" t="s">
        <v>155</v>
      </c>
      <c r="C6" s="298" t="s">
        <v>0</v>
      </c>
      <c r="D6" s="271" t="s">
        <v>158</v>
      </c>
      <c r="E6" s="257">
        <v>1</v>
      </c>
      <c r="F6" s="256" t="s">
        <v>159</v>
      </c>
      <c r="G6" s="258">
        <v>45016</v>
      </c>
      <c r="H6" s="269">
        <v>418</v>
      </c>
      <c r="I6" s="294">
        <v>91.2</v>
      </c>
      <c r="J6" s="259"/>
      <c r="K6" s="295">
        <v>509.2</v>
      </c>
      <c r="L6" s="260"/>
      <c r="M6" s="261"/>
      <c r="N6" s="261"/>
      <c r="O6" s="296">
        <f>(H6+I6)</f>
        <v>509.2</v>
      </c>
      <c r="P6" s="252"/>
    </row>
    <row r="7" spans="1:16" s="253" customFormat="1" x14ac:dyDescent="0.25">
      <c r="A7" s="292">
        <v>2</v>
      </c>
      <c r="B7" s="254" t="s">
        <v>124</v>
      </c>
      <c r="C7" s="298" t="s">
        <v>0</v>
      </c>
      <c r="D7" s="271" t="s">
        <v>136</v>
      </c>
      <c r="E7" s="257">
        <v>1</v>
      </c>
      <c r="F7" s="256" t="s">
        <v>125</v>
      </c>
      <c r="G7" s="258">
        <v>44926</v>
      </c>
      <c r="H7" s="269">
        <v>418</v>
      </c>
      <c r="I7" s="294">
        <v>91.2</v>
      </c>
      <c r="J7" s="259"/>
      <c r="K7" s="295">
        <v>509.2</v>
      </c>
      <c r="L7" s="260"/>
      <c r="M7" s="261"/>
      <c r="N7" s="261"/>
      <c r="O7" s="296">
        <f t="shared" ref="O7:O10" si="0">(H7+I7)</f>
        <v>509.2</v>
      </c>
      <c r="P7" s="252"/>
    </row>
    <row r="8" spans="1:16" s="253" customFormat="1" x14ac:dyDescent="0.25">
      <c r="A8" s="292">
        <v>3</v>
      </c>
      <c r="B8" s="254" t="s">
        <v>167</v>
      </c>
      <c r="C8" s="299" t="s">
        <v>0</v>
      </c>
      <c r="D8" s="271" t="s">
        <v>161</v>
      </c>
      <c r="E8" s="257">
        <v>1</v>
      </c>
      <c r="F8" s="256" t="s">
        <v>168</v>
      </c>
      <c r="G8" s="258">
        <v>45291</v>
      </c>
      <c r="H8" s="269">
        <v>418</v>
      </c>
      <c r="I8" s="294">
        <v>91.2</v>
      </c>
      <c r="J8" s="259"/>
      <c r="K8" s="295">
        <v>509.2</v>
      </c>
      <c r="L8" s="260"/>
      <c r="M8" s="261"/>
      <c r="N8" s="261"/>
      <c r="O8" s="296">
        <f t="shared" si="0"/>
        <v>509.2</v>
      </c>
      <c r="P8" s="252"/>
    </row>
    <row r="9" spans="1:16" s="253" customFormat="1" x14ac:dyDescent="0.25">
      <c r="A9" s="292">
        <v>4</v>
      </c>
      <c r="B9" s="254" t="s">
        <v>183</v>
      </c>
      <c r="C9" s="298" t="s">
        <v>0</v>
      </c>
      <c r="D9" s="271" t="s">
        <v>182</v>
      </c>
      <c r="E9" s="257">
        <v>1</v>
      </c>
      <c r="F9" s="256" t="s">
        <v>181</v>
      </c>
      <c r="G9" s="258">
        <v>44782</v>
      </c>
      <c r="H9" s="269">
        <v>418</v>
      </c>
      <c r="I9" s="294">
        <v>91.2</v>
      </c>
      <c r="J9" s="259"/>
      <c r="K9" s="295">
        <v>509.2</v>
      </c>
      <c r="L9" s="260"/>
      <c r="M9" s="261"/>
      <c r="N9" s="261"/>
      <c r="O9" s="296">
        <f t="shared" si="0"/>
        <v>509.2</v>
      </c>
      <c r="P9" s="252"/>
    </row>
    <row r="10" spans="1:16" s="253" customFormat="1" x14ac:dyDescent="0.25">
      <c r="A10" s="292">
        <v>5</v>
      </c>
      <c r="B10" s="277" t="s">
        <v>63</v>
      </c>
      <c r="C10" s="300" t="s">
        <v>0</v>
      </c>
      <c r="D10" s="281" t="s">
        <v>127</v>
      </c>
      <c r="E10" s="257">
        <v>1</v>
      </c>
      <c r="F10" s="256" t="s">
        <v>62</v>
      </c>
      <c r="G10" s="256" t="s">
        <v>68</v>
      </c>
      <c r="H10" s="273">
        <v>418</v>
      </c>
      <c r="I10" s="294">
        <v>91.2</v>
      </c>
      <c r="J10" s="259"/>
      <c r="K10" s="295">
        <v>509.2</v>
      </c>
      <c r="L10" s="260"/>
      <c r="M10" s="261"/>
      <c r="N10" s="261"/>
      <c r="O10" s="296">
        <f t="shared" si="0"/>
        <v>509.2</v>
      </c>
      <c r="P10" s="252"/>
    </row>
    <row r="11" spans="1:16" s="253" customFormat="1" x14ac:dyDescent="0.25">
      <c r="A11" s="292">
        <v>6</v>
      </c>
      <c r="B11" s="277" t="s">
        <v>205</v>
      </c>
      <c r="C11" s="300" t="s">
        <v>202</v>
      </c>
      <c r="D11" s="281" t="s">
        <v>127</v>
      </c>
      <c r="E11" s="257">
        <v>2</v>
      </c>
      <c r="F11" s="256" t="s">
        <v>203</v>
      </c>
      <c r="G11" s="256" t="s">
        <v>204</v>
      </c>
      <c r="H11" s="273">
        <v>441</v>
      </c>
      <c r="I11" s="294">
        <v>62.2</v>
      </c>
      <c r="J11" s="259"/>
      <c r="K11" s="295">
        <v>503.2</v>
      </c>
      <c r="L11" s="260"/>
      <c r="M11" s="261"/>
      <c r="N11" s="261"/>
      <c r="O11" s="296">
        <f>SUM(H11+I11)</f>
        <v>503.2</v>
      </c>
      <c r="P11" s="252"/>
    </row>
    <row r="12" spans="1:16" s="253" customFormat="1" x14ac:dyDescent="0.25">
      <c r="A12" s="292">
        <v>7</v>
      </c>
      <c r="B12" s="277" t="s">
        <v>151</v>
      </c>
      <c r="C12" s="300" t="s">
        <v>0</v>
      </c>
      <c r="D12" s="281" t="s">
        <v>157</v>
      </c>
      <c r="E12" s="257">
        <v>1</v>
      </c>
      <c r="F12" s="256" t="s">
        <v>159</v>
      </c>
      <c r="G12" s="258">
        <v>45016</v>
      </c>
      <c r="H12" s="273">
        <v>418</v>
      </c>
      <c r="I12" s="294">
        <v>91.2</v>
      </c>
      <c r="J12" s="259"/>
      <c r="K12" s="295">
        <v>509.2</v>
      </c>
      <c r="L12" s="260"/>
      <c r="M12" s="261"/>
      <c r="N12" s="261"/>
      <c r="O12" s="296">
        <f>SUM(H12+I12)</f>
        <v>509.2</v>
      </c>
      <c r="P12" s="252"/>
    </row>
    <row r="13" spans="1:16" s="253" customFormat="1" x14ac:dyDescent="0.25">
      <c r="A13" s="292">
        <v>8</v>
      </c>
      <c r="B13" s="254" t="s">
        <v>94</v>
      </c>
      <c r="C13" s="281" t="s">
        <v>105</v>
      </c>
      <c r="D13" s="271" t="s">
        <v>127</v>
      </c>
      <c r="E13" s="257">
        <v>1</v>
      </c>
      <c r="F13" s="256" t="s">
        <v>111</v>
      </c>
      <c r="G13" s="275" t="s">
        <v>121</v>
      </c>
      <c r="H13" s="269">
        <v>418</v>
      </c>
      <c r="I13" s="294">
        <v>91.2</v>
      </c>
      <c r="J13" s="259"/>
      <c r="K13" s="295">
        <v>509.2</v>
      </c>
      <c r="L13" s="260"/>
      <c r="M13" s="261"/>
      <c r="N13" s="261"/>
      <c r="O13" s="296">
        <f t="shared" ref="O13:O15" si="1">SUM(H13+I13)</f>
        <v>509.2</v>
      </c>
      <c r="P13" s="252"/>
    </row>
    <row r="14" spans="1:16" s="253" customFormat="1" x14ac:dyDescent="0.25">
      <c r="A14" s="292">
        <v>9</v>
      </c>
      <c r="B14" s="254" t="s">
        <v>169</v>
      </c>
      <c r="C14" s="281" t="s">
        <v>0</v>
      </c>
      <c r="D14" s="271" t="s">
        <v>170</v>
      </c>
      <c r="E14" s="257">
        <v>1</v>
      </c>
      <c r="F14" s="256" t="s">
        <v>164</v>
      </c>
      <c r="G14" s="258">
        <v>45057</v>
      </c>
      <c r="H14" s="269">
        <v>418</v>
      </c>
      <c r="I14" s="294">
        <v>91.2</v>
      </c>
      <c r="J14" s="259"/>
      <c r="K14" s="295">
        <v>509.2</v>
      </c>
      <c r="L14" s="260"/>
      <c r="M14" s="261"/>
      <c r="N14" s="261"/>
      <c r="O14" s="296">
        <f t="shared" si="1"/>
        <v>509.2</v>
      </c>
      <c r="P14" s="252"/>
    </row>
    <row r="15" spans="1:16" s="253" customFormat="1" x14ac:dyDescent="0.25">
      <c r="A15" s="292">
        <v>10</v>
      </c>
      <c r="B15" s="254" t="s">
        <v>88</v>
      </c>
      <c r="C15" s="255" t="s">
        <v>0</v>
      </c>
      <c r="D15" s="271" t="s">
        <v>142</v>
      </c>
      <c r="E15" s="257">
        <v>1</v>
      </c>
      <c r="F15" s="256" t="s">
        <v>62</v>
      </c>
      <c r="G15" s="256" t="s">
        <v>68</v>
      </c>
      <c r="H15" s="259">
        <v>418</v>
      </c>
      <c r="I15" s="294">
        <v>91.2</v>
      </c>
      <c r="J15" s="259"/>
      <c r="K15" s="295">
        <v>509.2</v>
      </c>
      <c r="L15" s="297"/>
      <c r="M15" s="269"/>
      <c r="N15" s="269"/>
      <c r="O15" s="296">
        <f t="shared" si="1"/>
        <v>509.2</v>
      </c>
      <c r="P15" s="252"/>
    </row>
    <row r="16" spans="1:16" s="253" customFormat="1" x14ac:dyDescent="0.25">
      <c r="A16" s="308" t="s">
        <v>128</v>
      </c>
      <c r="B16" s="309"/>
      <c r="C16" s="309"/>
      <c r="D16" s="309"/>
      <c r="E16" s="309"/>
      <c r="F16" s="309"/>
      <c r="G16" s="309"/>
      <c r="H16" s="310">
        <v>4203</v>
      </c>
      <c r="I16" s="310">
        <v>883</v>
      </c>
      <c r="J16" s="310"/>
      <c r="K16" s="310">
        <v>5086</v>
      </c>
      <c r="L16" s="311"/>
      <c r="M16" s="312"/>
      <c r="N16" s="312"/>
      <c r="O16" s="313">
        <v>5086</v>
      </c>
      <c r="P16" s="252"/>
    </row>
    <row r="17" spans="1:15" x14ac:dyDescent="0.25">
      <c r="A17" s="47"/>
      <c r="B17" s="2"/>
      <c r="C17" s="82"/>
      <c r="D17" s="2"/>
      <c r="E17" s="48"/>
      <c r="F17" s="83"/>
      <c r="G17" s="49"/>
      <c r="H17" s="6"/>
      <c r="I17" s="6"/>
      <c r="J17" s="6"/>
      <c r="K17" s="6"/>
      <c r="L17" s="50"/>
      <c r="M17" s="6"/>
      <c r="N17" s="6"/>
      <c r="O17" s="7"/>
    </row>
    <row r="18" spans="1:15" x14ac:dyDescent="0.25">
      <c r="A18" s="314" t="s">
        <v>24</v>
      </c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6"/>
    </row>
    <row r="19" spans="1:15" ht="57" customHeight="1" x14ac:dyDescent="0.25">
      <c r="A19" s="317" t="s">
        <v>8</v>
      </c>
      <c r="B19" s="213" t="s">
        <v>9</v>
      </c>
      <c r="C19" s="318" t="s">
        <v>10</v>
      </c>
      <c r="D19" s="213"/>
      <c r="E19" s="213" t="s">
        <v>12</v>
      </c>
      <c r="F19" s="318" t="s">
        <v>25</v>
      </c>
      <c r="G19" s="319" t="s">
        <v>26</v>
      </c>
      <c r="H19" s="213" t="s">
        <v>18</v>
      </c>
      <c r="I19" s="213" t="s">
        <v>19</v>
      </c>
      <c r="J19" s="213" t="s">
        <v>27</v>
      </c>
      <c r="K19" s="213" t="s">
        <v>21</v>
      </c>
      <c r="L19" s="215" t="s">
        <v>22</v>
      </c>
      <c r="M19" s="213" t="s">
        <v>23</v>
      </c>
      <c r="N19" s="213" t="s">
        <v>28</v>
      </c>
      <c r="O19" s="320" t="s">
        <v>17</v>
      </c>
    </row>
    <row r="20" spans="1:15" x14ac:dyDescent="0.25">
      <c r="A20" s="84">
        <v>1</v>
      </c>
      <c r="B20" s="85"/>
      <c r="C20" s="86"/>
      <c r="D20" s="87"/>
      <c r="E20" s="52"/>
      <c r="F20" s="88"/>
      <c r="G20" s="53"/>
      <c r="H20" s="89"/>
      <c r="I20" s="89"/>
      <c r="J20" s="90"/>
      <c r="K20" s="91"/>
      <c r="L20" s="57"/>
      <c r="M20" s="92"/>
      <c r="N20" s="92"/>
      <c r="O20" s="59"/>
    </row>
    <row r="21" spans="1:15" x14ac:dyDescent="0.25">
      <c r="A21" s="160" t="s">
        <v>129</v>
      </c>
      <c r="B21" s="161"/>
      <c r="C21" s="161"/>
      <c r="D21" s="161"/>
      <c r="E21" s="161"/>
      <c r="F21" s="161"/>
      <c r="G21" s="161"/>
      <c r="H21" s="93"/>
      <c r="I21" s="93">
        <f>SUM(I20:I20)</f>
        <v>0</v>
      </c>
      <c r="J21" s="93">
        <f>SUM(J20:J20)</f>
        <v>0</v>
      </c>
      <c r="K21" s="93"/>
      <c r="L21" s="94" t="s">
        <v>30</v>
      </c>
      <c r="M21" s="95">
        <f>SUM(M20:M20)</f>
        <v>0</v>
      </c>
      <c r="N21" s="95">
        <f>SUM(N20:N20)</f>
        <v>0</v>
      </c>
      <c r="O21" s="96"/>
    </row>
    <row r="22" spans="1:15" x14ac:dyDescent="0.25">
      <c r="A22" s="64"/>
      <c r="B22" s="49"/>
      <c r="C22" s="83"/>
      <c r="D22" s="48"/>
      <c r="E22" s="48"/>
      <c r="F22" s="83"/>
      <c r="G22" s="49"/>
      <c r="H22" s="49"/>
      <c r="I22" s="49"/>
      <c r="J22" s="49"/>
      <c r="K22" s="49"/>
      <c r="L22" s="49"/>
      <c r="M22" s="49"/>
      <c r="N22" s="49"/>
      <c r="O22" s="65"/>
    </row>
    <row r="23" spans="1:15" x14ac:dyDescent="0.25">
      <c r="A23" s="178" t="s">
        <v>130</v>
      </c>
      <c r="B23" s="179"/>
      <c r="C23" s="179"/>
      <c r="D23" s="179"/>
      <c r="E23" s="179"/>
      <c r="F23" s="179"/>
      <c r="G23" s="179"/>
      <c r="H23" s="68">
        <v>4203</v>
      </c>
      <c r="I23" s="97">
        <v>883</v>
      </c>
      <c r="J23" s="66">
        <f>J21+J16</f>
        <v>0</v>
      </c>
      <c r="K23" s="68">
        <v>5086</v>
      </c>
      <c r="L23" s="29"/>
      <c r="M23" s="70">
        <f>M21+M16</f>
        <v>0</v>
      </c>
      <c r="N23" s="70">
        <f>N21+N16</f>
        <v>0</v>
      </c>
      <c r="O23" s="72">
        <v>5086</v>
      </c>
    </row>
    <row r="24" spans="1:15" x14ac:dyDescent="0.25">
      <c r="A24" s="73" t="s">
        <v>209</v>
      </c>
      <c r="B24" s="74"/>
      <c r="C24" s="98"/>
      <c r="D24" s="99"/>
      <c r="E24" s="99"/>
      <c r="F24" s="98"/>
      <c r="G24" s="74"/>
      <c r="H24" s="157" t="s">
        <v>131</v>
      </c>
      <c r="I24" s="158"/>
      <c r="J24" s="158"/>
      <c r="K24" s="158"/>
      <c r="L24" s="158"/>
      <c r="M24" s="158"/>
      <c r="N24" s="158"/>
      <c r="O24" s="100">
        <v>30</v>
      </c>
    </row>
    <row r="25" spans="1:15" x14ac:dyDescent="0.25">
      <c r="A25" s="64"/>
      <c r="B25" s="49"/>
      <c r="C25" s="83"/>
      <c r="D25" s="48"/>
      <c r="E25" s="48"/>
      <c r="F25" s="83"/>
      <c r="G25" s="49"/>
      <c r="H25" s="180" t="s">
        <v>132</v>
      </c>
      <c r="I25" s="181"/>
      <c r="J25" s="181"/>
      <c r="K25" s="181"/>
      <c r="L25" s="181"/>
      <c r="M25" s="181"/>
      <c r="N25" s="181"/>
      <c r="O25" s="101">
        <v>300</v>
      </c>
    </row>
    <row r="26" spans="1:15" ht="15.75" thickBot="1" x14ac:dyDescent="0.3">
      <c r="A26" s="77"/>
      <c r="B26" s="78"/>
      <c r="C26" s="102"/>
      <c r="D26" s="79"/>
      <c r="E26" s="79"/>
      <c r="F26" s="102"/>
      <c r="G26" s="78"/>
      <c r="H26" s="182" t="s">
        <v>133</v>
      </c>
      <c r="I26" s="183"/>
      <c r="J26" s="183"/>
      <c r="K26" s="183"/>
      <c r="L26" s="183"/>
      <c r="M26" s="183"/>
      <c r="N26" s="183"/>
      <c r="O26" s="103">
        <f>SUM(O23+O25)</f>
        <v>5386</v>
      </c>
    </row>
    <row r="27" spans="1:15" x14ac:dyDescent="0.25">
      <c r="A27" s="4"/>
      <c r="B27" s="4"/>
      <c r="C27" s="105"/>
      <c r="D27" s="3"/>
      <c r="E27" s="3"/>
      <c r="F27" s="105"/>
      <c r="G27" s="4"/>
      <c r="H27" s="4"/>
      <c r="I27" s="4"/>
      <c r="J27" s="4"/>
      <c r="K27" s="4"/>
      <c r="L27" s="4"/>
      <c r="M27" s="4"/>
      <c r="N27" s="4"/>
      <c r="O27" s="10"/>
    </row>
    <row r="28" spans="1:15" ht="15.75" x14ac:dyDescent="0.25">
      <c r="A28" s="23"/>
      <c r="B28" s="23"/>
      <c r="C28" s="22"/>
      <c r="D28" s="21"/>
      <c r="E28" s="21"/>
      <c r="F28" s="22"/>
      <c r="G28" s="23"/>
      <c r="H28" s="23"/>
      <c r="I28" s="23"/>
      <c r="J28" s="23"/>
      <c r="K28" s="23"/>
      <c r="L28" s="23"/>
      <c r="M28" s="23"/>
      <c r="N28" s="23"/>
      <c r="O28" s="24"/>
    </row>
  </sheetData>
  <mergeCells count="24">
    <mergeCell ref="A21:G21"/>
    <mergeCell ref="A23:G23"/>
    <mergeCell ref="H24:N24"/>
    <mergeCell ref="H25:N25"/>
    <mergeCell ref="H26:N26"/>
    <mergeCell ref="A18:O18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16:G16"/>
    <mergeCell ref="A1:O1"/>
    <mergeCell ref="A2:C2"/>
    <mergeCell ref="D2:E2"/>
    <mergeCell ref="J2:O2"/>
    <mergeCell ref="A3:C3"/>
    <mergeCell ref="D3:E3"/>
    <mergeCell ref="J3:O3"/>
  </mergeCells>
  <phoneticPr fontId="15" type="noConversion"/>
  <pageMargins left="0.511811024" right="0.511811024" top="0.78740157499999996" bottom="0.78740157499999996" header="0.31496062000000002" footer="0.31496062000000002"/>
  <pageSetup paperSize="9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zoomScale="80" zoomScaleNormal="80" workbookViewId="0">
      <selection activeCell="B32" sqref="B32"/>
    </sheetView>
  </sheetViews>
  <sheetFormatPr defaultRowHeight="15" x14ac:dyDescent="0.25"/>
  <cols>
    <col min="1" max="1" width="7" customWidth="1"/>
    <col min="2" max="2" width="58.85546875" style="229" customWidth="1"/>
    <col min="3" max="3" width="19" customWidth="1"/>
    <col min="4" max="4" width="28" bestFit="1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28515625" customWidth="1"/>
    <col min="11" max="11" width="16.140625" customWidth="1"/>
    <col min="12" max="12" width="10.7109375" bestFit="1" customWidth="1"/>
    <col min="13" max="13" width="14" customWidth="1"/>
    <col min="14" max="14" width="14.5703125" customWidth="1"/>
    <col min="15" max="15" width="21.42578125" customWidth="1"/>
    <col min="16" max="18" width="9.140625" style="190"/>
    <col min="19" max="19" width="14.5703125" style="190" bestFit="1" customWidth="1"/>
    <col min="20" max="20" width="14.28515625" style="190" bestFit="1" customWidth="1"/>
    <col min="21" max="21" width="9.140625" style="190"/>
    <col min="22" max="22" width="13.85546875" style="190" bestFit="1" customWidth="1"/>
    <col min="23" max="23" width="9.140625" style="190"/>
    <col min="24" max="24" width="11.5703125" style="190" bestFit="1" customWidth="1"/>
    <col min="25" max="25" width="11.140625" style="190" bestFit="1" customWidth="1"/>
    <col min="26" max="26" width="13.42578125" style="190" bestFit="1" customWidth="1"/>
  </cols>
  <sheetData>
    <row r="1" spans="1:26" ht="81" customHeight="1" x14ac:dyDescent="0.25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26" ht="18" x14ac:dyDescent="0.25">
      <c r="A2" s="301" t="s">
        <v>1</v>
      </c>
      <c r="B2" s="301"/>
      <c r="C2" s="301"/>
      <c r="D2" s="366" t="s">
        <v>2</v>
      </c>
      <c r="E2" s="366"/>
      <c r="F2" s="367" t="s">
        <v>3</v>
      </c>
      <c r="G2" s="367" t="s">
        <v>4</v>
      </c>
      <c r="H2" s="367" t="s">
        <v>43</v>
      </c>
      <c r="I2" s="367" t="s">
        <v>5</v>
      </c>
      <c r="J2" s="366" t="s">
        <v>6</v>
      </c>
      <c r="K2" s="366"/>
      <c r="L2" s="366"/>
      <c r="M2" s="366"/>
      <c r="N2" s="366"/>
      <c r="O2" s="366"/>
    </row>
    <row r="3" spans="1:26" ht="84" customHeight="1" x14ac:dyDescent="0.25">
      <c r="A3" s="368" t="s">
        <v>213</v>
      </c>
      <c r="B3" s="368"/>
      <c r="C3" s="368"/>
      <c r="D3" s="369" t="s">
        <v>210</v>
      </c>
      <c r="E3" s="369"/>
      <c r="F3" s="200" t="s">
        <v>113</v>
      </c>
      <c r="G3" s="233" t="s">
        <v>187</v>
      </c>
      <c r="H3" s="201">
        <v>19</v>
      </c>
      <c r="I3" s="202">
        <v>4.8</v>
      </c>
      <c r="J3" s="203" t="s">
        <v>7</v>
      </c>
      <c r="K3" s="203"/>
      <c r="L3" s="203"/>
      <c r="M3" s="203"/>
      <c r="N3" s="203"/>
      <c r="O3" s="203"/>
    </row>
    <row r="4" spans="1:26" x14ac:dyDescent="0.25">
      <c r="A4" s="188" t="s">
        <v>8</v>
      </c>
      <c r="B4" s="159" t="s">
        <v>9</v>
      </c>
      <c r="C4" s="159" t="s">
        <v>10</v>
      </c>
      <c r="D4" s="159" t="s">
        <v>11</v>
      </c>
      <c r="E4" s="159" t="s">
        <v>12</v>
      </c>
      <c r="F4" s="159" t="s">
        <v>13</v>
      </c>
      <c r="G4" s="159" t="s">
        <v>14</v>
      </c>
      <c r="H4" s="370" t="s">
        <v>15</v>
      </c>
      <c r="I4" s="370"/>
      <c r="J4" s="370"/>
      <c r="K4" s="370"/>
      <c r="L4" s="371" t="s">
        <v>16</v>
      </c>
      <c r="M4" s="371"/>
      <c r="N4" s="371"/>
      <c r="O4" s="159" t="s">
        <v>17</v>
      </c>
    </row>
    <row r="5" spans="1:26" ht="55.5" customHeight="1" x14ac:dyDescent="0.25">
      <c r="A5" s="188"/>
      <c r="B5" s="159"/>
      <c r="C5" s="159"/>
      <c r="D5" s="159"/>
      <c r="E5" s="159"/>
      <c r="F5" s="159"/>
      <c r="G5" s="159"/>
      <c r="H5" s="143" t="s">
        <v>18</v>
      </c>
      <c r="I5" s="143" t="s">
        <v>19</v>
      </c>
      <c r="J5" s="143" t="s">
        <v>20</v>
      </c>
      <c r="K5" s="143" t="s">
        <v>21</v>
      </c>
      <c r="L5" s="372" t="s">
        <v>22</v>
      </c>
      <c r="M5" s="143" t="s">
        <v>23</v>
      </c>
      <c r="N5" s="143" t="s">
        <v>19</v>
      </c>
      <c r="O5" s="159"/>
    </row>
    <row r="6" spans="1:26" s="11" customFormat="1" x14ac:dyDescent="0.25">
      <c r="A6" s="337">
        <v>1</v>
      </c>
      <c r="B6" s="254" t="s">
        <v>152</v>
      </c>
      <c r="C6" s="271" t="s">
        <v>0</v>
      </c>
      <c r="D6" s="271" t="s">
        <v>137</v>
      </c>
      <c r="E6" s="257">
        <v>1</v>
      </c>
      <c r="F6" s="256" t="s">
        <v>159</v>
      </c>
      <c r="G6" s="258">
        <v>45016</v>
      </c>
      <c r="H6" s="273">
        <v>418</v>
      </c>
      <c r="I6" s="338">
        <v>91.2</v>
      </c>
      <c r="J6" s="259"/>
      <c r="K6" s="295">
        <v>509.2</v>
      </c>
      <c r="L6" s="339"/>
      <c r="M6" s="340"/>
      <c r="N6" s="340"/>
      <c r="O6" s="295">
        <v>509.2</v>
      </c>
      <c r="P6" s="191"/>
      <c r="Q6" s="191"/>
      <c r="R6" s="191"/>
      <c r="S6" s="321"/>
      <c r="T6" s="322"/>
      <c r="U6" s="323"/>
      <c r="V6" s="324"/>
      <c r="W6" s="325"/>
      <c r="X6" s="326"/>
      <c r="Y6" s="326"/>
      <c r="Z6" s="327"/>
    </row>
    <row r="7" spans="1:26" s="11" customFormat="1" x14ac:dyDescent="0.25">
      <c r="A7" s="337">
        <v>2</v>
      </c>
      <c r="B7" s="254" t="s">
        <v>77</v>
      </c>
      <c r="C7" s="271" t="s">
        <v>0</v>
      </c>
      <c r="D7" s="271" t="s">
        <v>135</v>
      </c>
      <c r="E7" s="257">
        <v>1</v>
      </c>
      <c r="F7" s="256" t="s">
        <v>59</v>
      </c>
      <c r="G7" s="256" t="s">
        <v>36</v>
      </c>
      <c r="H7" s="273">
        <v>418</v>
      </c>
      <c r="I7" s="338">
        <v>91.2</v>
      </c>
      <c r="J7" s="259"/>
      <c r="K7" s="295">
        <v>509.2</v>
      </c>
      <c r="L7" s="339"/>
      <c r="M7" s="340"/>
      <c r="N7" s="261"/>
      <c r="O7" s="295">
        <v>509.2</v>
      </c>
      <c r="P7" s="191"/>
      <c r="Q7" s="191"/>
      <c r="R7" s="191"/>
      <c r="S7" s="321"/>
      <c r="T7" s="322"/>
      <c r="U7" s="323"/>
      <c r="V7" s="324"/>
      <c r="W7" s="325"/>
      <c r="X7" s="326"/>
      <c r="Y7" s="328"/>
      <c r="Z7" s="327"/>
    </row>
    <row r="8" spans="1:26" s="11" customFormat="1" x14ac:dyDescent="0.25">
      <c r="A8" s="337">
        <v>3</v>
      </c>
      <c r="B8" s="254" t="s">
        <v>90</v>
      </c>
      <c r="C8" s="271" t="s">
        <v>105</v>
      </c>
      <c r="D8" s="271" t="s">
        <v>136</v>
      </c>
      <c r="E8" s="257">
        <v>1</v>
      </c>
      <c r="F8" s="256" t="s">
        <v>111</v>
      </c>
      <c r="G8" s="341" t="s">
        <v>112</v>
      </c>
      <c r="H8" s="273">
        <v>418</v>
      </c>
      <c r="I8" s="338">
        <v>91.2</v>
      </c>
      <c r="J8" s="259"/>
      <c r="K8" s="295">
        <v>509.2</v>
      </c>
      <c r="L8" s="339"/>
      <c r="M8" s="340"/>
      <c r="N8" s="340"/>
      <c r="O8" s="295">
        <v>509.2</v>
      </c>
      <c r="P8" s="191"/>
      <c r="Q8" s="191"/>
      <c r="R8" s="191"/>
      <c r="S8" s="329"/>
      <c r="T8" s="322"/>
      <c r="U8" s="323"/>
      <c r="V8" s="324"/>
      <c r="W8" s="325"/>
      <c r="X8" s="326"/>
      <c r="Y8" s="326"/>
      <c r="Z8" s="327"/>
    </row>
    <row r="9" spans="1:26" s="11" customFormat="1" x14ac:dyDescent="0.25">
      <c r="A9" s="337">
        <v>4</v>
      </c>
      <c r="B9" s="254" t="s">
        <v>78</v>
      </c>
      <c r="C9" s="255" t="s">
        <v>0</v>
      </c>
      <c r="D9" s="342" t="s">
        <v>137</v>
      </c>
      <c r="E9" s="257">
        <v>1</v>
      </c>
      <c r="F9" s="267">
        <v>44440</v>
      </c>
      <c r="G9" s="256" t="s">
        <v>68</v>
      </c>
      <c r="H9" s="273">
        <v>418</v>
      </c>
      <c r="I9" s="338">
        <v>91.2</v>
      </c>
      <c r="J9" s="259"/>
      <c r="K9" s="295">
        <v>509.2</v>
      </c>
      <c r="L9" s="339"/>
      <c r="M9" s="340"/>
      <c r="N9" s="340"/>
      <c r="O9" s="295">
        <v>509.2</v>
      </c>
      <c r="P9" s="191"/>
      <c r="Q9" s="191"/>
      <c r="R9" s="191"/>
      <c r="S9" s="321"/>
      <c r="T9" s="322"/>
      <c r="U9" s="323"/>
      <c r="V9" s="324"/>
      <c r="W9" s="325"/>
      <c r="X9" s="326"/>
      <c r="Y9" s="326"/>
      <c r="Z9" s="327"/>
    </row>
    <row r="10" spans="1:26" s="11" customFormat="1" x14ac:dyDescent="0.25">
      <c r="A10" s="337">
        <v>5</v>
      </c>
      <c r="B10" s="254" t="s">
        <v>79</v>
      </c>
      <c r="C10" s="255" t="s">
        <v>0</v>
      </c>
      <c r="D10" s="271" t="s">
        <v>136</v>
      </c>
      <c r="E10" s="257">
        <v>1</v>
      </c>
      <c r="F10" s="267">
        <v>44440</v>
      </c>
      <c r="G10" s="256" t="s">
        <v>115</v>
      </c>
      <c r="H10" s="273">
        <v>418</v>
      </c>
      <c r="I10" s="338">
        <v>91.2</v>
      </c>
      <c r="J10" s="259"/>
      <c r="K10" s="295">
        <v>509.2</v>
      </c>
      <c r="L10" s="339"/>
      <c r="M10" s="340"/>
      <c r="N10" s="340"/>
      <c r="O10" s="295">
        <v>509.2</v>
      </c>
      <c r="P10" s="191"/>
      <c r="Q10" s="191"/>
      <c r="R10" s="191"/>
      <c r="S10" s="321"/>
      <c r="T10" s="322"/>
      <c r="U10" s="323"/>
      <c r="V10" s="324"/>
      <c r="W10" s="325"/>
      <c r="X10" s="326"/>
      <c r="Y10" s="326"/>
      <c r="Z10" s="327"/>
    </row>
    <row r="11" spans="1:26" s="11" customFormat="1" x14ac:dyDescent="0.25">
      <c r="A11" s="337">
        <v>6</v>
      </c>
      <c r="B11" s="254" t="s">
        <v>80</v>
      </c>
      <c r="C11" s="281" t="s">
        <v>0</v>
      </c>
      <c r="D11" s="271" t="s">
        <v>136</v>
      </c>
      <c r="E11" s="257">
        <v>1</v>
      </c>
      <c r="F11" s="256" t="s">
        <v>62</v>
      </c>
      <c r="G11" s="256" t="s">
        <v>116</v>
      </c>
      <c r="H11" s="273">
        <v>418</v>
      </c>
      <c r="I11" s="338">
        <v>91.2</v>
      </c>
      <c r="J11" s="259"/>
      <c r="K11" s="295">
        <v>509.2</v>
      </c>
      <c r="L11" s="339"/>
      <c r="M11" s="340"/>
      <c r="N11" s="340"/>
      <c r="O11" s="295">
        <v>509.2</v>
      </c>
      <c r="P11" s="191"/>
      <c r="Q11" s="191"/>
      <c r="R11" s="191"/>
      <c r="S11" s="321"/>
      <c r="T11" s="322"/>
      <c r="U11" s="323"/>
      <c r="V11" s="324"/>
      <c r="W11" s="325"/>
      <c r="X11" s="326"/>
      <c r="Y11" s="326"/>
      <c r="Z11" s="327"/>
    </row>
    <row r="12" spans="1:26" s="11" customFormat="1" x14ac:dyDescent="0.25">
      <c r="A12" s="337">
        <v>7</v>
      </c>
      <c r="B12" s="254" t="s">
        <v>81</v>
      </c>
      <c r="C12" s="255" t="s">
        <v>0</v>
      </c>
      <c r="D12" s="271" t="s">
        <v>136</v>
      </c>
      <c r="E12" s="257">
        <v>1</v>
      </c>
      <c r="F12" s="267">
        <v>44440</v>
      </c>
      <c r="G12" s="256" t="s">
        <v>68</v>
      </c>
      <c r="H12" s="273">
        <v>418</v>
      </c>
      <c r="I12" s="338">
        <v>91.2</v>
      </c>
      <c r="J12" s="259"/>
      <c r="K12" s="295">
        <v>509.2</v>
      </c>
      <c r="L12" s="339"/>
      <c r="M12" s="340"/>
      <c r="N12" s="340"/>
      <c r="O12" s="295">
        <v>509.2</v>
      </c>
      <c r="P12" s="191"/>
      <c r="Q12" s="191"/>
      <c r="R12" s="191"/>
      <c r="S12" s="321"/>
      <c r="T12" s="322"/>
      <c r="U12" s="323"/>
      <c r="V12" s="324"/>
      <c r="W12" s="325"/>
      <c r="X12" s="326"/>
      <c r="Y12" s="326"/>
      <c r="Z12" s="327"/>
    </row>
    <row r="13" spans="1:26" s="11" customFormat="1" x14ac:dyDescent="0.25">
      <c r="A13" s="337">
        <v>8</v>
      </c>
      <c r="B13" s="254" t="s">
        <v>83</v>
      </c>
      <c r="C13" s="255" t="s">
        <v>0</v>
      </c>
      <c r="D13" s="271" t="s">
        <v>138</v>
      </c>
      <c r="E13" s="257">
        <v>1</v>
      </c>
      <c r="F13" s="267">
        <v>44440</v>
      </c>
      <c r="G13" s="256" t="s">
        <v>115</v>
      </c>
      <c r="H13" s="273">
        <v>418</v>
      </c>
      <c r="I13" s="338">
        <v>91.2</v>
      </c>
      <c r="J13" s="259"/>
      <c r="K13" s="295">
        <v>509.2</v>
      </c>
      <c r="L13" s="339"/>
      <c r="M13" s="261"/>
      <c r="N13" s="261"/>
      <c r="O13" s="295">
        <v>509.2</v>
      </c>
      <c r="P13" s="191"/>
      <c r="Q13" s="191"/>
      <c r="R13" s="191"/>
      <c r="S13" s="321"/>
      <c r="T13" s="322"/>
      <c r="U13" s="323"/>
      <c r="V13" s="324"/>
      <c r="W13" s="330"/>
      <c r="X13" s="328"/>
      <c r="Y13" s="328"/>
      <c r="Z13" s="327"/>
    </row>
    <row r="14" spans="1:26" s="11" customFormat="1" x14ac:dyDescent="0.25">
      <c r="A14" s="337">
        <v>9</v>
      </c>
      <c r="B14" s="254" t="s">
        <v>84</v>
      </c>
      <c r="C14" s="271" t="s">
        <v>0</v>
      </c>
      <c r="D14" s="271" t="s">
        <v>139</v>
      </c>
      <c r="E14" s="257">
        <v>1</v>
      </c>
      <c r="F14" s="256" t="s">
        <v>62</v>
      </c>
      <c r="G14" s="256" t="s">
        <v>68</v>
      </c>
      <c r="H14" s="273">
        <v>418</v>
      </c>
      <c r="I14" s="338">
        <v>91.2</v>
      </c>
      <c r="J14" s="259"/>
      <c r="K14" s="295">
        <v>509.2</v>
      </c>
      <c r="L14" s="339"/>
      <c r="M14" s="340"/>
      <c r="N14" s="340"/>
      <c r="O14" s="295">
        <v>509.2</v>
      </c>
      <c r="P14" s="191"/>
      <c r="Q14" s="191"/>
      <c r="R14" s="191"/>
      <c r="S14" s="321"/>
      <c r="T14" s="322"/>
      <c r="U14" s="323"/>
      <c r="V14" s="324"/>
      <c r="W14" s="325"/>
      <c r="X14" s="326"/>
      <c r="Y14" s="326"/>
      <c r="Z14" s="327"/>
    </row>
    <row r="15" spans="1:26" s="11" customFormat="1" x14ac:dyDescent="0.25">
      <c r="A15" s="337">
        <v>10</v>
      </c>
      <c r="B15" s="254" t="s">
        <v>85</v>
      </c>
      <c r="C15" s="271" t="s">
        <v>0</v>
      </c>
      <c r="D15" s="271" t="s">
        <v>136</v>
      </c>
      <c r="E15" s="257">
        <v>1</v>
      </c>
      <c r="F15" s="256" t="s">
        <v>86</v>
      </c>
      <c r="G15" s="256" t="s">
        <v>36</v>
      </c>
      <c r="H15" s="273">
        <v>418</v>
      </c>
      <c r="I15" s="338">
        <v>91.2</v>
      </c>
      <c r="J15" s="259"/>
      <c r="K15" s="295">
        <v>509.2</v>
      </c>
      <c r="L15" s="339"/>
      <c r="M15" s="340"/>
      <c r="N15" s="340"/>
      <c r="O15" s="295">
        <v>509.2</v>
      </c>
      <c r="P15" s="191"/>
      <c r="Q15" s="191"/>
      <c r="R15" s="191"/>
      <c r="S15" s="321"/>
      <c r="T15" s="322"/>
      <c r="U15" s="323"/>
      <c r="V15" s="324"/>
      <c r="W15" s="325"/>
      <c r="X15" s="326"/>
      <c r="Y15" s="326"/>
      <c r="Z15" s="327"/>
    </row>
    <row r="16" spans="1:26" s="11" customFormat="1" x14ac:dyDescent="0.25">
      <c r="A16" s="337">
        <v>11</v>
      </c>
      <c r="B16" s="264" t="s">
        <v>87</v>
      </c>
      <c r="C16" s="271" t="s">
        <v>0</v>
      </c>
      <c r="D16" s="271" t="s">
        <v>140</v>
      </c>
      <c r="E16" s="257">
        <v>1</v>
      </c>
      <c r="F16" s="267">
        <v>44470</v>
      </c>
      <c r="G16" s="256" t="s">
        <v>70</v>
      </c>
      <c r="H16" s="273">
        <v>418</v>
      </c>
      <c r="I16" s="338">
        <v>91.2</v>
      </c>
      <c r="J16" s="259"/>
      <c r="K16" s="295">
        <v>509.2</v>
      </c>
      <c r="L16" s="339"/>
      <c r="M16" s="340"/>
      <c r="N16" s="261"/>
      <c r="O16" s="295">
        <v>509.2</v>
      </c>
      <c r="P16" s="191"/>
      <c r="Q16" s="191"/>
      <c r="R16" s="191"/>
      <c r="S16" s="321"/>
      <c r="T16" s="322"/>
      <c r="U16" s="323"/>
      <c r="V16" s="324"/>
      <c r="W16" s="325"/>
      <c r="X16" s="326"/>
      <c r="Y16" s="328"/>
      <c r="Z16" s="327"/>
    </row>
    <row r="17" spans="1:26" s="11" customFormat="1" x14ac:dyDescent="0.25">
      <c r="A17" s="337">
        <v>12</v>
      </c>
      <c r="B17" s="264" t="s">
        <v>206</v>
      </c>
      <c r="C17" s="271" t="s">
        <v>0</v>
      </c>
      <c r="D17" s="271" t="s">
        <v>137</v>
      </c>
      <c r="E17" s="257">
        <v>2</v>
      </c>
      <c r="F17" s="267">
        <v>44866</v>
      </c>
      <c r="G17" s="256" t="s">
        <v>207</v>
      </c>
      <c r="H17" s="273">
        <v>418</v>
      </c>
      <c r="I17" s="338">
        <v>91.2</v>
      </c>
      <c r="J17" s="259"/>
      <c r="K17" s="295">
        <v>509.2</v>
      </c>
      <c r="L17" s="339"/>
      <c r="M17" s="340"/>
      <c r="N17" s="261"/>
      <c r="O17" s="295">
        <v>509.2</v>
      </c>
      <c r="P17" s="191"/>
      <c r="Q17" s="191"/>
      <c r="R17" s="191"/>
      <c r="S17" s="321"/>
      <c r="T17" s="322"/>
      <c r="U17" s="323"/>
      <c r="V17" s="324"/>
      <c r="W17" s="325"/>
      <c r="X17" s="326"/>
      <c r="Y17" s="328"/>
      <c r="Z17" s="327"/>
    </row>
    <row r="18" spans="1:26" s="191" customFormat="1" x14ac:dyDescent="0.25">
      <c r="A18" s="343">
        <v>13</v>
      </c>
      <c r="B18" s="344" t="s">
        <v>97</v>
      </c>
      <c r="C18" s="345" t="s">
        <v>105</v>
      </c>
      <c r="D18" s="346" t="s">
        <v>141</v>
      </c>
      <c r="E18" s="347">
        <v>1</v>
      </c>
      <c r="F18" s="348" t="s">
        <v>111</v>
      </c>
      <c r="G18" s="349">
        <v>44926</v>
      </c>
      <c r="H18" s="350">
        <v>418</v>
      </c>
      <c r="I18" s="351">
        <v>91.2</v>
      </c>
      <c r="J18" s="352"/>
      <c r="K18" s="353">
        <v>509.2</v>
      </c>
      <c r="L18" s="354"/>
      <c r="M18" s="355"/>
      <c r="N18" s="355"/>
      <c r="O18" s="353">
        <v>509.2</v>
      </c>
      <c r="S18" s="329"/>
      <c r="T18" s="322"/>
      <c r="U18" s="323"/>
      <c r="V18" s="324"/>
      <c r="W18" s="325"/>
      <c r="X18" s="326"/>
      <c r="Y18" s="328"/>
      <c r="Z18" s="327"/>
    </row>
    <row r="19" spans="1:26" s="191" customFormat="1" x14ac:dyDescent="0.25">
      <c r="A19" s="343">
        <v>14</v>
      </c>
      <c r="B19" s="356" t="s">
        <v>98</v>
      </c>
      <c r="C19" s="345" t="s">
        <v>105</v>
      </c>
      <c r="D19" s="346" t="s">
        <v>138</v>
      </c>
      <c r="E19" s="347">
        <v>1</v>
      </c>
      <c r="F19" s="348" t="s">
        <v>111</v>
      </c>
      <c r="G19" s="349">
        <v>44895</v>
      </c>
      <c r="H19" s="350">
        <v>418</v>
      </c>
      <c r="I19" s="351">
        <v>91.2</v>
      </c>
      <c r="J19" s="352"/>
      <c r="K19" s="353">
        <v>509.2</v>
      </c>
      <c r="L19" s="357">
        <v>1</v>
      </c>
      <c r="M19" s="355">
        <v>13.93</v>
      </c>
      <c r="N19" s="355">
        <v>4.8</v>
      </c>
      <c r="O19" s="353">
        <v>490.47</v>
      </c>
      <c r="S19" s="329"/>
      <c r="T19" s="322"/>
      <c r="U19" s="323"/>
      <c r="V19" s="324"/>
      <c r="W19" s="331"/>
      <c r="X19" s="328"/>
      <c r="Y19" s="328"/>
      <c r="Z19" s="327"/>
    </row>
    <row r="20" spans="1:26" s="191" customFormat="1" x14ac:dyDescent="0.25">
      <c r="A20" s="343">
        <v>15</v>
      </c>
      <c r="B20" s="356" t="s">
        <v>153</v>
      </c>
      <c r="C20" s="345" t="s">
        <v>185</v>
      </c>
      <c r="D20" s="346" t="s">
        <v>141</v>
      </c>
      <c r="E20" s="347">
        <v>1</v>
      </c>
      <c r="F20" s="348" t="s">
        <v>159</v>
      </c>
      <c r="G20" s="349">
        <v>45016</v>
      </c>
      <c r="H20" s="350">
        <v>418</v>
      </c>
      <c r="I20" s="351">
        <v>91.2</v>
      </c>
      <c r="J20" s="352"/>
      <c r="K20" s="353">
        <v>509.2</v>
      </c>
      <c r="L20" s="357"/>
      <c r="M20" s="355"/>
      <c r="N20" s="355"/>
      <c r="O20" s="353">
        <v>509.2</v>
      </c>
      <c r="S20" s="329"/>
      <c r="T20" s="322"/>
      <c r="U20" s="323"/>
      <c r="V20" s="324"/>
      <c r="W20" s="332"/>
      <c r="X20" s="333"/>
      <c r="Y20" s="333"/>
      <c r="Z20" s="327"/>
    </row>
    <row r="21" spans="1:26" s="191" customFormat="1" x14ac:dyDescent="0.25">
      <c r="A21" s="343">
        <v>16</v>
      </c>
      <c r="B21" s="344" t="s">
        <v>100</v>
      </c>
      <c r="C21" s="346" t="s">
        <v>105</v>
      </c>
      <c r="D21" s="346" t="s">
        <v>140</v>
      </c>
      <c r="E21" s="347">
        <v>1</v>
      </c>
      <c r="F21" s="348" t="s">
        <v>111</v>
      </c>
      <c r="G21" s="349">
        <v>44895</v>
      </c>
      <c r="H21" s="350">
        <v>418</v>
      </c>
      <c r="I21" s="351">
        <v>91.2</v>
      </c>
      <c r="J21" s="352"/>
      <c r="K21" s="353">
        <v>509.2</v>
      </c>
      <c r="L21" s="354"/>
      <c r="M21" s="355"/>
      <c r="N21" s="355"/>
      <c r="O21" s="353">
        <v>509.2</v>
      </c>
      <c r="S21" s="329"/>
      <c r="T21" s="322"/>
      <c r="U21" s="323"/>
      <c r="V21" s="324"/>
      <c r="W21" s="325"/>
      <c r="X21" s="328"/>
      <c r="Y21" s="328"/>
      <c r="Z21" s="327"/>
    </row>
    <row r="22" spans="1:26" s="11" customFormat="1" x14ac:dyDescent="0.25">
      <c r="A22" s="337">
        <v>17</v>
      </c>
      <c r="B22" s="274" t="s">
        <v>171</v>
      </c>
      <c r="C22" s="271" t="s">
        <v>105</v>
      </c>
      <c r="D22" s="271" t="s">
        <v>141</v>
      </c>
      <c r="E22" s="257">
        <v>1</v>
      </c>
      <c r="F22" s="256" t="s">
        <v>111</v>
      </c>
      <c r="G22" s="258">
        <v>44895</v>
      </c>
      <c r="H22" s="275">
        <v>418</v>
      </c>
      <c r="I22" s="338">
        <v>91.2</v>
      </c>
      <c r="J22" s="259"/>
      <c r="K22" s="295">
        <v>509.2</v>
      </c>
      <c r="L22" s="339"/>
      <c r="M22" s="261"/>
      <c r="N22" s="261"/>
      <c r="O22" s="295">
        <v>509.2</v>
      </c>
      <c r="P22" s="191"/>
      <c r="Q22" s="191"/>
      <c r="R22" s="191"/>
      <c r="S22" s="329"/>
      <c r="T22" s="322"/>
      <c r="U22" s="323"/>
      <c r="V22" s="324"/>
      <c r="W22" s="325"/>
      <c r="X22" s="328"/>
      <c r="Y22" s="328"/>
      <c r="Z22" s="327"/>
    </row>
    <row r="23" spans="1:26" s="253" customFormat="1" x14ac:dyDescent="0.25">
      <c r="A23" s="286" t="s">
        <v>48</v>
      </c>
      <c r="B23" s="286"/>
      <c r="C23" s="286"/>
      <c r="D23" s="286"/>
      <c r="E23" s="286"/>
      <c r="F23" s="286"/>
      <c r="G23" s="286"/>
      <c r="H23" s="287">
        <v>7106</v>
      </c>
      <c r="I23" s="358">
        <v>1550.4</v>
      </c>
      <c r="J23" s="287">
        <f>SUM(J6:J22)</f>
        <v>0</v>
      </c>
      <c r="K23" s="359">
        <v>8656.4</v>
      </c>
      <c r="L23" s="360" t="s">
        <v>208</v>
      </c>
      <c r="M23" s="287">
        <v>13.93</v>
      </c>
      <c r="N23" s="287">
        <v>4.8</v>
      </c>
      <c r="O23" s="361">
        <v>8637.67</v>
      </c>
      <c r="P23" s="252"/>
      <c r="Q23" s="252"/>
      <c r="R23" s="252"/>
      <c r="S23" s="362"/>
      <c r="T23" s="363"/>
      <c r="U23" s="252"/>
      <c r="V23" s="364"/>
      <c r="W23" s="252"/>
      <c r="X23" s="365"/>
      <c r="Y23" s="365"/>
      <c r="Z23" s="364"/>
    </row>
    <row r="24" spans="1:26" x14ac:dyDescent="0.25">
      <c r="A24" s="4"/>
      <c r="B24" s="226"/>
      <c r="C24" s="3"/>
      <c r="D24" s="3"/>
      <c r="E24" s="3"/>
      <c r="F24" s="4"/>
      <c r="G24" s="4"/>
      <c r="H24" s="4"/>
      <c r="I24" s="4"/>
      <c r="J24" s="4"/>
      <c r="K24" s="4"/>
      <c r="L24" s="4"/>
      <c r="M24" s="12"/>
      <c r="N24" s="4"/>
      <c r="O24" s="10"/>
    </row>
    <row r="25" spans="1:26" x14ac:dyDescent="0.25">
      <c r="A25" s="185" t="s">
        <v>24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</row>
    <row r="26" spans="1:26" s="14" customFormat="1" ht="51.75" customHeight="1" x14ac:dyDescent="0.2">
      <c r="A26" s="139" t="s">
        <v>8</v>
      </c>
      <c r="B26" s="15" t="s">
        <v>9</v>
      </c>
      <c r="C26" s="15" t="s">
        <v>10</v>
      </c>
      <c r="D26" s="16" t="s">
        <v>11</v>
      </c>
      <c r="E26" s="15" t="s">
        <v>12</v>
      </c>
      <c r="F26" s="15" t="s">
        <v>25</v>
      </c>
      <c r="G26" s="15" t="s">
        <v>26</v>
      </c>
      <c r="H26" s="15" t="s">
        <v>18</v>
      </c>
      <c r="I26" s="15" t="s">
        <v>19</v>
      </c>
      <c r="J26" s="15" t="s">
        <v>27</v>
      </c>
      <c r="K26" s="15" t="s">
        <v>21</v>
      </c>
      <c r="L26" s="17" t="s">
        <v>22</v>
      </c>
      <c r="M26" s="15" t="s">
        <v>23</v>
      </c>
      <c r="N26" s="15" t="s">
        <v>28</v>
      </c>
      <c r="O26" s="15" t="s">
        <v>17</v>
      </c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</row>
    <row r="27" spans="1:26" x14ac:dyDescent="0.25">
      <c r="A27" s="106"/>
      <c r="B27" s="223"/>
      <c r="C27" s="36"/>
      <c r="D27" s="39"/>
      <c r="E27" s="38"/>
      <c r="F27" s="37"/>
      <c r="G27" s="31"/>
      <c r="H27" s="31"/>
      <c r="I27" s="80"/>
      <c r="J27" s="30"/>
      <c r="K27" s="107"/>
      <c r="L27" s="108"/>
      <c r="M27" s="35"/>
      <c r="N27" s="35"/>
      <c r="O27" s="107"/>
    </row>
    <row r="28" spans="1:26" x14ac:dyDescent="0.25">
      <c r="A28" s="109" t="s">
        <v>29</v>
      </c>
      <c r="B28" s="144" t="s">
        <v>47</v>
      </c>
      <c r="C28" s="139"/>
      <c r="D28" s="139"/>
      <c r="E28" s="109"/>
      <c r="F28" s="110"/>
      <c r="G28" s="110"/>
      <c r="H28" s="33">
        <v>0</v>
      </c>
      <c r="I28" s="33">
        <v>0</v>
      </c>
      <c r="J28" s="33">
        <v>0</v>
      </c>
      <c r="K28" s="33">
        <v>0</v>
      </c>
      <c r="L28" s="9" t="s">
        <v>30</v>
      </c>
      <c r="M28" s="33">
        <v>0</v>
      </c>
      <c r="N28" s="33">
        <v>0</v>
      </c>
      <c r="O28" s="33">
        <v>0</v>
      </c>
    </row>
    <row r="29" spans="1:26" x14ac:dyDescent="0.25">
      <c r="A29" s="111"/>
      <c r="B29" s="334"/>
      <c r="C29" s="112"/>
      <c r="D29" s="112"/>
      <c r="E29" s="112"/>
      <c r="F29" s="111"/>
      <c r="G29" s="111"/>
      <c r="H29" s="111"/>
      <c r="I29" s="111"/>
      <c r="J29" s="111"/>
      <c r="K29" s="111"/>
      <c r="L29" s="111"/>
      <c r="M29" s="111"/>
      <c r="N29" s="111"/>
      <c r="O29" s="111"/>
    </row>
    <row r="30" spans="1:26" x14ac:dyDescent="0.25">
      <c r="A30" s="179" t="s">
        <v>49</v>
      </c>
      <c r="B30" s="179"/>
      <c r="C30" s="179"/>
      <c r="D30" s="179"/>
      <c r="E30" s="179"/>
      <c r="F30" s="179"/>
      <c r="G30" s="179"/>
      <c r="H30" s="68">
        <v>7106</v>
      </c>
      <c r="I30" s="97">
        <v>1550.4</v>
      </c>
      <c r="J30" s="68"/>
      <c r="K30" s="68">
        <v>8656.4</v>
      </c>
      <c r="L30" s="69" t="s">
        <v>208</v>
      </c>
      <c r="M30" s="71">
        <v>13.93</v>
      </c>
      <c r="N30" s="71">
        <v>4.8</v>
      </c>
      <c r="O30" s="113">
        <v>8637.67</v>
      </c>
    </row>
    <row r="31" spans="1:26" x14ac:dyDescent="0.25">
      <c r="A31" s="114" t="s">
        <v>209</v>
      </c>
      <c r="B31" s="335"/>
      <c r="C31" s="115"/>
      <c r="D31" s="115"/>
      <c r="E31" s="115"/>
      <c r="F31" s="116"/>
      <c r="G31" s="116"/>
      <c r="H31" s="186" t="s">
        <v>46</v>
      </c>
      <c r="I31" s="186"/>
      <c r="J31" s="186"/>
      <c r="K31" s="186"/>
      <c r="L31" s="186"/>
      <c r="M31" s="186"/>
      <c r="N31" s="186"/>
      <c r="O31" s="117">
        <v>30</v>
      </c>
    </row>
    <row r="32" spans="1:26" x14ac:dyDescent="0.25">
      <c r="A32" s="116"/>
      <c r="B32" s="336"/>
      <c r="C32" s="115"/>
      <c r="D32" s="115"/>
      <c r="E32" s="115"/>
      <c r="F32" s="116"/>
      <c r="G32" s="116"/>
      <c r="H32" s="187" t="s">
        <v>45</v>
      </c>
      <c r="I32" s="187"/>
      <c r="J32" s="187"/>
      <c r="K32" s="187"/>
      <c r="L32" s="187"/>
      <c r="M32" s="187"/>
      <c r="N32" s="187"/>
      <c r="O32" s="118">
        <v>510</v>
      </c>
    </row>
    <row r="33" spans="1:15" x14ac:dyDescent="0.25">
      <c r="A33" s="116"/>
      <c r="B33" s="336"/>
      <c r="C33" s="115"/>
      <c r="D33" s="115"/>
      <c r="E33" s="115"/>
      <c r="F33" s="116"/>
      <c r="G33" s="116"/>
      <c r="H33" s="184" t="s">
        <v>44</v>
      </c>
      <c r="I33" s="184"/>
      <c r="J33" s="184"/>
      <c r="K33" s="184"/>
      <c r="L33" s="184"/>
      <c r="M33" s="184"/>
      <c r="N33" s="184"/>
      <c r="O33" s="140">
        <v>9147.67</v>
      </c>
    </row>
    <row r="34" spans="1:15" x14ac:dyDescent="0.25">
      <c r="A34" s="4"/>
      <c r="B34" s="226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10"/>
    </row>
    <row r="35" spans="1:15" x14ac:dyDescent="0.25">
      <c r="A35" s="4"/>
      <c r="B35" s="226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10"/>
    </row>
    <row r="36" spans="1:15" x14ac:dyDescent="0.25">
      <c r="A36" s="4"/>
      <c r="B36" s="226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10"/>
    </row>
    <row r="37" spans="1:15" x14ac:dyDescent="0.25">
      <c r="A37" s="4"/>
      <c r="B37" s="226"/>
      <c r="C37" s="3"/>
      <c r="D37" s="3"/>
      <c r="E37" s="3"/>
      <c r="F37" s="4"/>
      <c r="G37" s="4"/>
      <c r="H37" s="4"/>
      <c r="I37" s="4"/>
      <c r="J37" s="4"/>
      <c r="K37" s="4"/>
      <c r="L37" s="4"/>
      <c r="M37" s="12"/>
      <c r="N37" s="4"/>
      <c r="O37" s="10"/>
    </row>
    <row r="38" spans="1:15" x14ac:dyDescent="0.25">
      <c r="A38" s="4"/>
      <c r="B38" s="226"/>
      <c r="C38" s="3"/>
      <c r="D38" s="3"/>
      <c r="E38" s="3"/>
      <c r="F38" s="4"/>
      <c r="G38" s="4"/>
      <c r="H38" s="4"/>
      <c r="I38" s="4"/>
      <c r="J38" s="4"/>
      <c r="K38" s="4"/>
      <c r="L38" s="4"/>
      <c r="M38" s="12"/>
      <c r="N38" s="4"/>
      <c r="O38" s="10"/>
    </row>
    <row r="39" spans="1:15" x14ac:dyDescent="0.25">
      <c r="A39" s="4"/>
      <c r="B39" s="226"/>
      <c r="C39" s="3"/>
      <c r="D39" s="3"/>
      <c r="E39" s="3"/>
      <c r="F39" s="4"/>
      <c r="G39" s="4"/>
      <c r="H39" s="4"/>
      <c r="I39" s="4"/>
      <c r="J39" s="4"/>
      <c r="K39" s="4"/>
      <c r="L39" s="4"/>
      <c r="M39" s="12"/>
      <c r="N39" s="4"/>
      <c r="O39" s="10"/>
    </row>
    <row r="40" spans="1:15" x14ac:dyDescent="0.25">
      <c r="A40" s="4"/>
      <c r="B40" s="226"/>
      <c r="C40" s="3"/>
      <c r="D40" s="3"/>
      <c r="E40" s="3"/>
      <c r="F40" s="4"/>
      <c r="G40" s="4"/>
      <c r="H40" s="4"/>
      <c r="I40" s="4"/>
      <c r="J40" s="4"/>
      <c r="K40" s="4"/>
      <c r="L40" s="4"/>
      <c r="M40" s="12"/>
      <c r="N40" s="4"/>
      <c r="O40" s="4"/>
    </row>
    <row r="41" spans="1:15" x14ac:dyDescent="0.25">
      <c r="A41" s="4"/>
      <c r="B41" s="226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226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226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226"/>
      <c r="C44" s="3"/>
      <c r="D44" s="3"/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227"/>
      <c r="C45" s="3"/>
      <c r="D45" s="3"/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227"/>
      <c r="C46" s="3"/>
      <c r="D46" s="3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11"/>
      <c r="B47" s="228"/>
      <c r="C47" s="13"/>
      <c r="D47" s="13"/>
      <c r="E47" s="13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x14ac:dyDescent="0.25">
      <c r="A48" s="11"/>
      <c r="B48" s="228"/>
      <c r="C48" s="13"/>
      <c r="D48" s="13"/>
      <c r="E48" s="13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x14ac:dyDescent="0.25">
      <c r="A49" s="11"/>
      <c r="B49" s="228"/>
      <c r="C49" s="13"/>
      <c r="D49" s="13"/>
      <c r="E49" s="13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5">
      <c r="A50" s="11"/>
      <c r="B50" s="228"/>
      <c r="C50" s="13"/>
      <c r="D50" s="13"/>
      <c r="E50" s="13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x14ac:dyDescent="0.25">
      <c r="A51" s="11"/>
      <c r="B51" s="228"/>
      <c r="C51" s="13"/>
      <c r="D51" s="13"/>
      <c r="E51" s="13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x14ac:dyDescent="0.25">
      <c r="A52" s="11"/>
      <c r="B52" s="228"/>
      <c r="C52" s="13"/>
      <c r="D52" s="13"/>
      <c r="E52" s="13"/>
      <c r="F52" s="11"/>
      <c r="G52" s="11"/>
      <c r="H52" s="11"/>
      <c r="I52" s="11"/>
      <c r="J52" s="11"/>
      <c r="K52" s="11"/>
      <c r="L52" s="11"/>
      <c r="M52" s="11"/>
      <c r="N52" s="11"/>
      <c r="O52" s="11"/>
    </row>
  </sheetData>
  <mergeCells count="23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H33:N33"/>
    <mergeCell ref="G4:G5"/>
    <mergeCell ref="H4:K4"/>
    <mergeCell ref="L4:N4"/>
    <mergeCell ref="O4:O5"/>
    <mergeCell ref="A23:G23"/>
    <mergeCell ref="A25:O25"/>
    <mergeCell ref="A30:G30"/>
    <mergeCell ref="H31:N31"/>
    <mergeCell ref="H32:N3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80" zoomScaleNormal="80" workbookViewId="0">
      <selection activeCell="A3" sqref="A3:C3"/>
    </sheetView>
  </sheetViews>
  <sheetFormatPr defaultRowHeight="15" x14ac:dyDescent="0.25"/>
  <cols>
    <col min="1" max="1" width="5.85546875" customWidth="1"/>
    <col min="2" max="2" width="41.42578125" customWidth="1"/>
    <col min="3" max="3" width="20.140625" customWidth="1"/>
    <col min="4" max="4" width="29.5703125" customWidth="1"/>
    <col min="5" max="5" width="6.42578125" customWidth="1"/>
    <col min="6" max="6" width="14" customWidth="1"/>
    <col min="7" max="7" width="14.85546875" customWidth="1"/>
    <col min="8" max="8" width="18.5703125" customWidth="1"/>
    <col min="9" max="9" width="15.5703125" customWidth="1"/>
    <col min="10" max="10" width="15.28515625" customWidth="1"/>
    <col min="11" max="11" width="22.140625" customWidth="1"/>
    <col min="12" max="12" width="8.140625" customWidth="1"/>
    <col min="13" max="13" width="14" bestFit="1" customWidth="1"/>
    <col min="14" max="14" width="13.42578125" style="28" customWidth="1"/>
    <col min="15" max="15" width="21.5703125" customWidth="1"/>
  </cols>
  <sheetData>
    <row r="1" spans="1:16" ht="87" customHeight="1" x14ac:dyDescent="0.25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</row>
    <row r="2" spans="1:16" ht="27.75" customHeight="1" x14ac:dyDescent="0.25">
      <c r="A2" s="301" t="s">
        <v>1</v>
      </c>
      <c r="B2" s="301"/>
      <c r="C2" s="301"/>
      <c r="D2" s="302" t="s">
        <v>2</v>
      </c>
      <c r="E2" s="303"/>
      <c r="F2" s="304" t="s">
        <v>3</v>
      </c>
      <c r="G2" s="305" t="s">
        <v>4</v>
      </c>
      <c r="H2" s="305" t="s">
        <v>43</v>
      </c>
      <c r="I2" s="305" t="s">
        <v>5</v>
      </c>
      <c r="J2" s="306" t="s">
        <v>6</v>
      </c>
      <c r="K2" s="306"/>
      <c r="L2" s="306"/>
      <c r="M2" s="306"/>
      <c r="N2" s="306"/>
      <c r="O2" s="307"/>
    </row>
    <row r="3" spans="1:16" ht="63.75" customHeight="1" x14ac:dyDescent="0.25">
      <c r="A3" s="368" t="s">
        <v>214</v>
      </c>
      <c r="B3" s="368"/>
      <c r="C3" s="368"/>
      <c r="D3" s="197" t="s">
        <v>210</v>
      </c>
      <c r="E3" s="198"/>
      <c r="F3" s="199" t="s">
        <v>113</v>
      </c>
      <c r="G3" s="200" t="s">
        <v>187</v>
      </c>
      <c r="H3" s="201">
        <v>19</v>
      </c>
      <c r="I3" s="202">
        <v>4.8</v>
      </c>
      <c r="J3" s="203" t="s">
        <v>7</v>
      </c>
      <c r="K3" s="203"/>
      <c r="L3" s="203"/>
      <c r="M3" s="203"/>
      <c r="N3" s="203"/>
      <c r="O3" s="204"/>
    </row>
    <row r="4" spans="1:16" x14ac:dyDescent="0.25">
      <c r="A4" s="165" t="s">
        <v>8</v>
      </c>
      <c r="B4" s="167" t="s">
        <v>9</v>
      </c>
      <c r="C4" s="159" t="s">
        <v>10</v>
      </c>
      <c r="D4" s="159" t="s">
        <v>11</v>
      </c>
      <c r="E4" s="159" t="s">
        <v>12</v>
      </c>
      <c r="F4" s="159" t="s">
        <v>13</v>
      </c>
      <c r="G4" s="159" t="s">
        <v>14</v>
      </c>
      <c r="H4" s="385" t="s">
        <v>15</v>
      </c>
      <c r="I4" s="386"/>
      <c r="J4" s="386"/>
      <c r="K4" s="387"/>
      <c r="L4" s="371" t="s">
        <v>16</v>
      </c>
      <c r="M4" s="371"/>
      <c r="N4" s="371"/>
      <c r="O4" s="388" t="s">
        <v>17</v>
      </c>
    </row>
    <row r="5" spans="1:16" ht="62.25" customHeight="1" x14ac:dyDescent="0.25">
      <c r="A5" s="166"/>
      <c r="B5" s="168"/>
      <c r="C5" s="159"/>
      <c r="D5" s="159"/>
      <c r="E5" s="159"/>
      <c r="F5" s="159"/>
      <c r="G5" s="159"/>
      <c r="H5" s="143" t="s">
        <v>18</v>
      </c>
      <c r="I5" s="143" t="s">
        <v>19</v>
      </c>
      <c r="J5" s="143" t="s">
        <v>20</v>
      </c>
      <c r="K5" s="142" t="s">
        <v>21</v>
      </c>
      <c r="L5" s="372" t="s">
        <v>22</v>
      </c>
      <c r="M5" s="143" t="s">
        <v>23</v>
      </c>
      <c r="N5" s="389" t="s">
        <v>19</v>
      </c>
      <c r="O5" s="388"/>
    </row>
    <row r="6" spans="1:16" s="11" customFormat="1" x14ac:dyDescent="0.25">
      <c r="A6" s="292">
        <v>1</v>
      </c>
      <c r="B6" s="373" t="s">
        <v>144</v>
      </c>
      <c r="C6" s="271" t="s">
        <v>104</v>
      </c>
      <c r="D6" s="271" t="s">
        <v>127</v>
      </c>
      <c r="E6" s="257">
        <v>1</v>
      </c>
      <c r="F6" s="256" t="s">
        <v>159</v>
      </c>
      <c r="G6" s="258">
        <v>45016</v>
      </c>
      <c r="H6" s="275">
        <v>630</v>
      </c>
      <c r="I6" s="374">
        <v>91.2</v>
      </c>
      <c r="J6" s="259"/>
      <c r="K6" s="374">
        <f>SUM(H6+I6)</f>
        <v>721.2</v>
      </c>
      <c r="L6" s="339"/>
      <c r="M6" s="375"/>
      <c r="N6" s="375"/>
      <c r="O6" s="296">
        <v>721.2</v>
      </c>
    </row>
    <row r="7" spans="1:16" s="11" customFormat="1" x14ac:dyDescent="0.25">
      <c r="A7" s="292">
        <v>2</v>
      </c>
      <c r="B7" s="373" t="s">
        <v>145</v>
      </c>
      <c r="C7" s="271" t="s">
        <v>104</v>
      </c>
      <c r="D7" s="271" t="s">
        <v>137</v>
      </c>
      <c r="E7" s="257">
        <v>1</v>
      </c>
      <c r="F7" s="256" t="s">
        <v>159</v>
      </c>
      <c r="G7" s="258">
        <v>45016</v>
      </c>
      <c r="H7" s="275">
        <v>630</v>
      </c>
      <c r="I7" s="374">
        <v>91.2</v>
      </c>
      <c r="J7" s="259"/>
      <c r="K7" s="374">
        <f t="shared" ref="K7:K14" si="0">SUM(H7+I7)</f>
        <v>721.2</v>
      </c>
      <c r="L7" s="376"/>
      <c r="M7" s="377"/>
      <c r="N7" s="377"/>
      <c r="O7" s="296">
        <v>721.2</v>
      </c>
    </row>
    <row r="8" spans="1:16" s="11" customFormat="1" x14ac:dyDescent="0.25">
      <c r="A8" s="292">
        <v>3</v>
      </c>
      <c r="B8" s="293" t="s">
        <v>146</v>
      </c>
      <c r="C8" s="255" t="s">
        <v>160</v>
      </c>
      <c r="D8" s="271" t="s">
        <v>137</v>
      </c>
      <c r="E8" s="257">
        <v>1</v>
      </c>
      <c r="F8" s="256" t="s">
        <v>159</v>
      </c>
      <c r="G8" s="258">
        <v>45016</v>
      </c>
      <c r="H8" s="275">
        <v>630</v>
      </c>
      <c r="I8" s="374">
        <v>91.2</v>
      </c>
      <c r="J8" s="259"/>
      <c r="K8" s="374">
        <f t="shared" si="0"/>
        <v>721.2</v>
      </c>
      <c r="L8" s="376"/>
      <c r="M8" s="377"/>
      <c r="N8" s="377"/>
      <c r="O8" s="296">
        <v>721.2</v>
      </c>
    </row>
    <row r="9" spans="1:16" s="11" customFormat="1" x14ac:dyDescent="0.25">
      <c r="A9" s="292">
        <v>4</v>
      </c>
      <c r="B9" s="293" t="s">
        <v>147</v>
      </c>
      <c r="C9" s="255" t="s">
        <v>160</v>
      </c>
      <c r="D9" s="271" t="s">
        <v>136</v>
      </c>
      <c r="E9" s="257">
        <v>1</v>
      </c>
      <c r="F9" s="256" t="s">
        <v>159</v>
      </c>
      <c r="G9" s="258">
        <v>45016</v>
      </c>
      <c r="H9" s="275">
        <v>630</v>
      </c>
      <c r="I9" s="374">
        <v>91.2</v>
      </c>
      <c r="J9" s="259"/>
      <c r="K9" s="374">
        <f t="shared" si="0"/>
        <v>721.2</v>
      </c>
      <c r="L9" s="376"/>
      <c r="M9" s="377"/>
      <c r="N9" s="375"/>
      <c r="O9" s="296">
        <v>721.2</v>
      </c>
    </row>
    <row r="10" spans="1:16" s="11" customFormat="1" x14ac:dyDescent="0.25">
      <c r="A10" s="292">
        <v>5</v>
      </c>
      <c r="B10" s="293" t="s">
        <v>143</v>
      </c>
      <c r="C10" s="271" t="s">
        <v>160</v>
      </c>
      <c r="D10" s="271" t="s">
        <v>141</v>
      </c>
      <c r="E10" s="257">
        <v>1</v>
      </c>
      <c r="F10" s="256" t="s">
        <v>159</v>
      </c>
      <c r="G10" s="258">
        <v>45016</v>
      </c>
      <c r="H10" s="275">
        <v>630</v>
      </c>
      <c r="I10" s="374">
        <v>91.2</v>
      </c>
      <c r="J10" s="259"/>
      <c r="K10" s="374">
        <f t="shared" si="0"/>
        <v>721.2</v>
      </c>
      <c r="L10" s="376">
        <v>1</v>
      </c>
      <c r="M10" s="377">
        <v>21</v>
      </c>
      <c r="N10" s="378">
        <v>4.8</v>
      </c>
      <c r="O10" s="296">
        <v>695.4</v>
      </c>
    </row>
    <row r="11" spans="1:16" s="20" customFormat="1" x14ac:dyDescent="0.25">
      <c r="A11" s="292">
        <v>6</v>
      </c>
      <c r="B11" s="293" t="s">
        <v>172</v>
      </c>
      <c r="C11" s="255" t="s">
        <v>104</v>
      </c>
      <c r="D11" s="271" t="s">
        <v>140</v>
      </c>
      <c r="E11" s="257">
        <v>1</v>
      </c>
      <c r="F11" s="256" t="s">
        <v>159</v>
      </c>
      <c r="G11" s="258">
        <v>44742</v>
      </c>
      <c r="H11" s="275">
        <v>630</v>
      </c>
      <c r="I11" s="374">
        <v>91.2</v>
      </c>
      <c r="J11" s="259"/>
      <c r="K11" s="374">
        <f t="shared" si="0"/>
        <v>721.2</v>
      </c>
      <c r="L11" s="379"/>
      <c r="M11" s="380"/>
      <c r="N11" s="380"/>
      <c r="O11" s="296">
        <v>721.2</v>
      </c>
      <c r="P11" s="381"/>
    </row>
    <row r="12" spans="1:16" s="11" customFormat="1" x14ac:dyDescent="0.25">
      <c r="A12" s="292">
        <v>7</v>
      </c>
      <c r="B12" s="293" t="s">
        <v>148</v>
      </c>
      <c r="C12" s="271" t="s">
        <v>104</v>
      </c>
      <c r="D12" s="271" t="s">
        <v>141</v>
      </c>
      <c r="E12" s="257">
        <v>1</v>
      </c>
      <c r="F12" s="256" t="s">
        <v>159</v>
      </c>
      <c r="G12" s="258">
        <v>45016</v>
      </c>
      <c r="H12" s="275">
        <v>630</v>
      </c>
      <c r="I12" s="374">
        <v>91.2</v>
      </c>
      <c r="J12" s="259"/>
      <c r="K12" s="374">
        <f t="shared" si="0"/>
        <v>721.2</v>
      </c>
      <c r="L12" s="376"/>
      <c r="M12" s="375"/>
      <c r="N12" s="375"/>
      <c r="O12" s="296">
        <v>721.2</v>
      </c>
    </row>
    <row r="13" spans="1:16" s="11" customFormat="1" x14ac:dyDescent="0.25">
      <c r="A13" s="292">
        <v>8</v>
      </c>
      <c r="B13" s="373" t="s">
        <v>149</v>
      </c>
      <c r="C13" s="271" t="s">
        <v>104</v>
      </c>
      <c r="D13" s="271" t="s">
        <v>158</v>
      </c>
      <c r="E13" s="257">
        <v>1</v>
      </c>
      <c r="F13" s="256" t="s">
        <v>159</v>
      </c>
      <c r="G13" s="258">
        <v>45016</v>
      </c>
      <c r="H13" s="275">
        <v>630</v>
      </c>
      <c r="I13" s="374">
        <v>91.2</v>
      </c>
      <c r="J13" s="259"/>
      <c r="K13" s="374">
        <f t="shared" si="0"/>
        <v>721.2</v>
      </c>
      <c r="L13" s="376"/>
      <c r="M13" s="375"/>
      <c r="N13" s="375"/>
      <c r="O13" s="296">
        <v>721.2</v>
      </c>
    </row>
    <row r="14" spans="1:16" s="11" customFormat="1" x14ac:dyDescent="0.25">
      <c r="A14" s="292">
        <v>9</v>
      </c>
      <c r="B14" s="373" t="s">
        <v>150</v>
      </c>
      <c r="C14" s="271" t="s">
        <v>104</v>
      </c>
      <c r="D14" s="271" t="s">
        <v>158</v>
      </c>
      <c r="E14" s="257">
        <v>1</v>
      </c>
      <c r="F14" s="256" t="s">
        <v>159</v>
      </c>
      <c r="G14" s="258">
        <v>45016</v>
      </c>
      <c r="H14" s="275">
        <v>630</v>
      </c>
      <c r="I14" s="374">
        <v>91.2</v>
      </c>
      <c r="J14" s="259"/>
      <c r="K14" s="374">
        <f t="shared" si="0"/>
        <v>721.2</v>
      </c>
      <c r="L14" s="376"/>
      <c r="M14" s="375"/>
      <c r="N14" s="375"/>
      <c r="O14" s="296">
        <v>721.2</v>
      </c>
    </row>
    <row r="15" spans="1:16" s="11" customFormat="1" x14ac:dyDescent="0.25">
      <c r="A15" s="292">
        <v>10</v>
      </c>
      <c r="B15" s="373" t="s">
        <v>186</v>
      </c>
      <c r="C15" s="271" t="s">
        <v>104</v>
      </c>
      <c r="D15" s="271" t="s">
        <v>37</v>
      </c>
      <c r="E15" s="257">
        <v>3</v>
      </c>
      <c r="F15" s="256" t="s">
        <v>111</v>
      </c>
      <c r="G15" s="275" t="s">
        <v>112</v>
      </c>
      <c r="H15" s="275"/>
      <c r="I15" s="374"/>
      <c r="J15" s="259">
        <v>630</v>
      </c>
      <c r="K15" s="374">
        <v>630</v>
      </c>
      <c r="L15" s="339"/>
      <c r="M15" s="377"/>
      <c r="N15" s="375"/>
      <c r="O15" s="296">
        <v>630</v>
      </c>
    </row>
    <row r="16" spans="1:16" s="253" customFormat="1" x14ac:dyDescent="0.25">
      <c r="A16" s="285" t="s">
        <v>48</v>
      </c>
      <c r="B16" s="286"/>
      <c r="C16" s="286"/>
      <c r="D16" s="286"/>
      <c r="E16" s="286"/>
      <c r="F16" s="286"/>
      <c r="G16" s="286"/>
      <c r="H16" s="287">
        <v>5670</v>
      </c>
      <c r="I16" s="358">
        <v>820.8</v>
      </c>
      <c r="J16" s="287">
        <v>630</v>
      </c>
      <c r="K16" s="359">
        <v>7120.8</v>
      </c>
      <c r="L16" s="382">
        <v>1</v>
      </c>
      <c r="M16" s="287">
        <v>21</v>
      </c>
      <c r="N16" s="383">
        <v>4.8</v>
      </c>
      <c r="O16" s="384">
        <v>7095</v>
      </c>
    </row>
    <row r="17" spans="1:15" x14ac:dyDescent="0.25">
      <c r="A17" s="41"/>
      <c r="B17" s="2"/>
      <c r="C17" s="2"/>
      <c r="D17" s="2"/>
      <c r="E17" s="2"/>
      <c r="F17" s="2"/>
      <c r="G17" s="2"/>
      <c r="H17" s="5"/>
      <c r="I17" s="42"/>
      <c r="J17" s="5"/>
      <c r="K17" s="43"/>
      <c r="L17" s="44"/>
      <c r="M17" s="45"/>
      <c r="N17" s="119"/>
      <c r="O17" s="46"/>
    </row>
    <row r="18" spans="1:15" x14ac:dyDescent="0.25">
      <c r="A18" s="162" t="s">
        <v>24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4"/>
    </row>
    <row r="19" spans="1:15" s="14" customFormat="1" ht="57" customHeight="1" x14ac:dyDescent="0.2">
      <c r="A19" s="18" t="s">
        <v>8</v>
      </c>
      <c r="B19" s="15" t="s">
        <v>9</v>
      </c>
      <c r="C19" s="15" t="s">
        <v>10</v>
      </c>
      <c r="D19" s="16" t="s">
        <v>11</v>
      </c>
      <c r="E19" s="15" t="s">
        <v>12</v>
      </c>
      <c r="F19" s="15" t="s">
        <v>25</v>
      </c>
      <c r="G19" s="15" t="s">
        <v>26</v>
      </c>
      <c r="H19" s="15" t="s">
        <v>18</v>
      </c>
      <c r="I19" s="15" t="s">
        <v>19</v>
      </c>
      <c r="J19" s="15" t="s">
        <v>27</v>
      </c>
      <c r="K19" s="15" t="s">
        <v>21</v>
      </c>
      <c r="L19" s="17" t="s">
        <v>22</v>
      </c>
      <c r="M19" s="15" t="s">
        <v>23</v>
      </c>
      <c r="N19" s="26" t="s">
        <v>28</v>
      </c>
      <c r="O19" s="19" t="s">
        <v>17</v>
      </c>
    </row>
    <row r="20" spans="1:15" x14ac:dyDescent="0.25">
      <c r="A20" s="51"/>
      <c r="B20" s="40"/>
      <c r="C20" s="36"/>
      <c r="D20" s="39"/>
      <c r="E20" s="38"/>
      <c r="F20" s="37"/>
      <c r="G20" s="31"/>
      <c r="H20" s="31"/>
      <c r="I20" s="80"/>
      <c r="J20" s="30"/>
      <c r="K20" s="107"/>
      <c r="L20" s="108"/>
      <c r="M20" s="35"/>
      <c r="N20" s="120"/>
      <c r="O20" s="81"/>
    </row>
    <row r="21" spans="1:15" x14ac:dyDescent="0.25">
      <c r="A21" s="60" t="s">
        <v>29</v>
      </c>
      <c r="B21" s="8" t="s">
        <v>47</v>
      </c>
      <c r="C21" s="8"/>
      <c r="D21" s="8"/>
      <c r="E21" s="61"/>
      <c r="F21" s="62"/>
      <c r="G21" s="63"/>
      <c r="H21" s="32">
        <v>0</v>
      </c>
      <c r="I21" s="33">
        <v>0</v>
      </c>
      <c r="J21" s="33">
        <v>0</v>
      </c>
      <c r="K21" s="33">
        <v>0</v>
      </c>
      <c r="L21" s="9" t="s">
        <v>30</v>
      </c>
      <c r="M21" s="33">
        <v>0</v>
      </c>
      <c r="N21" s="121">
        <v>0</v>
      </c>
      <c r="O21" s="34">
        <v>0</v>
      </c>
    </row>
    <row r="22" spans="1:15" x14ac:dyDescent="0.25">
      <c r="A22" s="64"/>
      <c r="B22" s="49"/>
      <c r="C22" s="48"/>
      <c r="D22" s="48"/>
      <c r="E22" s="48"/>
      <c r="F22" s="49"/>
      <c r="G22" s="49"/>
      <c r="H22" s="49"/>
      <c r="I22" s="49"/>
      <c r="J22" s="49"/>
      <c r="K22" s="49"/>
      <c r="L22" s="49"/>
      <c r="M22" s="49"/>
      <c r="N22" s="122"/>
      <c r="O22" s="65"/>
    </row>
    <row r="23" spans="1:15" x14ac:dyDescent="0.25">
      <c r="A23" s="151" t="s">
        <v>49</v>
      </c>
      <c r="B23" s="152"/>
      <c r="C23" s="152"/>
      <c r="D23" s="152"/>
      <c r="E23" s="152"/>
      <c r="F23" s="152"/>
      <c r="G23" s="153"/>
      <c r="H23" s="68">
        <v>5670</v>
      </c>
      <c r="I23" s="67">
        <v>820.8</v>
      </c>
      <c r="J23" s="66">
        <v>630</v>
      </c>
      <c r="K23" s="66">
        <v>7120.8</v>
      </c>
      <c r="L23" s="29"/>
      <c r="M23" s="123">
        <v>21</v>
      </c>
      <c r="N23" s="124">
        <v>4.8</v>
      </c>
      <c r="O23" s="72">
        <v>7095</v>
      </c>
    </row>
    <row r="24" spans="1:15" x14ac:dyDescent="0.25">
      <c r="A24" s="125" t="s">
        <v>209</v>
      </c>
      <c r="B24" s="126"/>
      <c r="C24" s="127"/>
      <c r="D24" s="127"/>
      <c r="E24" s="127"/>
      <c r="F24" s="128"/>
      <c r="G24" s="129"/>
      <c r="H24" s="157" t="s">
        <v>46</v>
      </c>
      <c r="I24" s="158"/>
      <c r="J24" s="158"/>
      <c r="K24" s="158"/>
      <c r="L24" s="158"/>
      <c r="M24" s="158"/>
      <c r="N24" s="158"/>
      <c r="O24" s="75">
        <v>30</v>
      </c>
    </row>
    <row r="25" spans="1:15" ht="15.75" thickBot="1" x14ac:dyDescent="0.3">
      <c r="A25" s="130"/>
      <c r="B25" s="131"/>
      <c r="C25" s="132"/>
      <c r="D25" s="132"/>
      <c r="E25" s="132"/>
      <c r="F25" s="131"/>
      <c r="G25" s="131"/>
      <c r="H25" s="147" t="s">
        <v>45</v>
      </c>
      <c r="I25" s="148"/>
      <c r="J25" s="148"/>
      <c r="K25" s="148"/>
      <c r="L25" s="148"/>
      <c r="M25" s="148"/>
      <c r="N25" s="148"/>
      <c r="O25" s="133">
        <v>300</v>
      </c>
    </row>
    <row r="26" spans="1:15" ht="15.75" thickBot="1" x14ac:dyDescent="0.3">
      <c r="A26" s="134"/>
      <c r="B26" s="135"/>
      <c r="C26" s="136"/>
      <c r="D26" s="136"/>
      <c r="E26" s="136"/>
      <c r="F26" s="135"/>
      <c r="G26" s="135"/>
      <c r="H26" s="149" t="s">
        <v>44</v>
      </c>
      <c r="I26" s="150"/>
      <c r="J26" s="150"/>
      <c r="K26" s="150"/>
      <c r="L26" s="150"/>
      <c r="M26" s="150"/>
      <c r="N26" s="150"/>
      <c r="O26" s="137">
        <f>SUM(O23+O25)</f>
        <v>7395</v>
      </c>
    </row>
    <row r="27" spans="1:15" x14ac:dyDescent="0.25">
      <c r="A27" s="4"/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27"/>
      <c r="O27" s="10"/>
    </row>
    <row r="28" spans="1:15" x14ac:dyDescent="0.25">
      <c r="A28" s="4"/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27"/>
      <c r="O28" s="10"/>
    </row>
    <row r="29" spans="1:15" x14ac:dyDescent="0.25">
      <c r="A29" s="4"/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27"/>
      <c r="O29" s="10"/>
    </row>
    <row r="30" spans="1:15" x14ac:dyDescent="0.25">
      <c r="A30" s="4"/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12"/>
      <c r="N30" s="27"/>
      <c r="O30" s="10"/>
    </row>
    <row r="31" spans="1:15" x14ac:dyDescent="0.25">
      <c r="A31" s="4"/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12"/>
      <c r="N31" s="27"/>
      <c r="O31" s="10"/>
    </row>
    <row r="32" spans="1:15" x14ac:dyDescent="0.25">
      <c r="A32" s="4"/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12"/>
      <c r="N32" s="27"/>
      <c r="O32" s="10"/>
    </row>
    <row r="33" spans="1:15" x14ac:dyDescent="0.25">
      <c r="A33" s="4"/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12"/>
      <c r="N33" s="27"/>
      <c r="O33" s="4"/>
    </row>
    <row r="34" spans="1:15" x14ac:dyDescent="0.25">
      <c r="A34" s="4"/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27"/>
      <c r="O34" s="4"/>
    </row>
    <row r="35" spans="1:15" x14ac:dyDescent="0.25">
      <c r="A35" s="4"/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27"/>
      <c r="O35" s="4"/>
    </row>
    <row r="36" spans="1:15" x14ac:dyDescent="0.25">
      <c r="A36" s="4"/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27"/>
      <c r="O36" s="4"/>
    </row>
    <row r="37" spans="1:15" x14ac:dyDescent="0.25">
      <c r="A37" s="4"/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27"/>
      <c r="O37" s="4"/>
    </row>
    <row r="38" spans="1:15" x14ac:dyDescent="0.25">
      <c r="A38" s="4"/>
      <c r="B38" s="3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27"/>
      <c r="O38" s="4"/>
    </row>
    <row r="39" spans="1:15" x14ac:dyDescent="0.25">
      <c r="A39" s="4"/>
      <c r="B39" s="3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27"/>
      <c r="O39" s="4"/>
    </row>
    <row r="40" spans="1:15" x14ac:dyDescent="0.25">
      <c r="A40" s="11"/>
      <c r="B40" s="13"/>
      <c r="C40" s="13"/>
      <c r="D40" s="13"/>
      <c r="E40" s="13"/>
      <c r="F40" s="11"/>
      <c r="G40" s="11"/>
      <c r="H40" s="11"/>
      <c r="I40" s="11"/>
      <c r="J40" s="11"/>
      <c r="K40" s="11"/>
      <c r="L40" s="11"/>
      <c r="M40" s="11"/>
      <c r="N40" s="25"/>
      <c r="O40" s="11"/>
    </row>
    <row r="41" spans="1:15" x14ac:dyDescent="0.25">
      <c r="A41" s="11"/>
      <c r="B41" s="13"/>
      <c r="C41" s="13"/>
      <c r="D41" s="13"/>
      <c r="E41" s="13"/>
      <c r="F41" s="11"/>
      <c r="G41" s="11"/>
      <c r="H41" s="11"/>
      <c r="I41" s="11"/>
      <c r="J41" s="11"/>
      <c r="K41" s="11"/>
      <c r="L41" s="11"/>
      <c r="M41" s="11"/>
      <c r="N41" s="25"/>
      <c r="O41" s="11"/>
    </row>
    <row r="42" spans="1:15" x14ac:dyDescent="0.25">
      <c r="A42" s="11"/>
      <c r="B42" s="13"/>
      <c r="C42" s="13"/>
      <c r="D42" s="13"/>
      <c r="E42" s="13"/>
      <c r="F42" s="11"/>
      <c r="G42" s="11"/>
      <c r="H42" s="11"/>
      <c r="I42" s="11"/>
      <c r="J42" s="11"/>
      <c r="K42" s="11"/>
      <c r="L42" s="11"/>
      <c r="M42" s="11"/>
      <c r="N42" s="25"/>
      <c r="O42" s="11"/>
    </row>
    <row r="43" spans="1:15" x14ac:dyDescent="0.25">
      <c r="A43" s="11"/>
      <c r="B43" s="13"/>
      <c r="C43" s="13"/>
      <c r="D43" s="13"/>
      <c r="E43" s="13"/>
      <c r="F43" s="11"/>
      <c r="G43" s="11"/>
      <c r="H43" s="11"/>
      <c r="I43" s="11"/>
      <c r="J43" s="11"/>
      <c r="K43" s="11"/>
      <c r="L43" s="11"/>
      <c r="M43" s="11"/>
      <c r="N43" s="25"/>
      <c r="O43" s="11"/>
    </row>
    <row r="44" spans="1:15" x14ac:dyDescent="0.25">
      <c r="A44" s="11"/>
      <c r="B44" s="13"/>
      <c r="C44" s="13"/>
      <c r="D44" s="13"/>
      <c r="E44" s="13"/>
      <c r="F44" s="11"/>
      <c r="G44" s="11"/>
      <c r="H44" s="11"/>
      <c r="I44" s="11"/>
      <c r="J44" s="11"/>
      <c r="K44" s="11"/>
      <c r="L44" s="11"/>
      <c r="M44" s="11"/>
      <c r="N44" s="25"/>
      <c r="O44" s="11"/>
    </row>
    <row r="45" spans="1:15" x14ac:dyDescent="0.25">
      <c r="A45" s="11"/>
      <c r="B45" s="13"/>
      <c r="C45" s="13"/>
      <c r="D45" s="13"/>
      <c r="E45" s="13"/>
      <c r="F45" s="11"/>
      <c r="G45" s="11"/>
      <c r="H45" s="11"/>
      <c r="I45" s="11"/>
      <c r="J45" s="11"/>
      <c r="K45" s="11"/>
      <c r="L45" s="11"/>
      <c r="M45" s="11"/>
      <c r="N45" s="25"/>
      <c r="O45" s="11"/>
    </row>
  </sheetData>
  <mergeCells count="23">
    <mergeCell ref="A23:G23"/>
    <mergeCell ref="H24:N24"/>
    <mergeCell ref="H25:N25"/>
    <mergeCell ref="H26:N26"/>
    <mergeCell ref="G4:G5"/>
    <mergeCell ref="H4:K4"/>
    <mergeCell ref="L4:N4"/>
    <mergeCell ref="O4:O5"/>
    <mergeCell ref="A16:G16"/>
    <mergeCell ref="A18:O18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15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ignoredErrors>
    <ignoredError sqref="K6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2022-12-06T21:42:26Z</cp:lastPrinted>
  <dcterms:created xsi:type="dcterms:W3CDTF">2017-01-27T13:50:12Z</dcterms:created>
  <dcterms:modified xsi:type="dcterms:W3CDTF">2023-03-07T15:43:21Z</dcterms:modified>
</cp:coreProperties>
</file>