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Filial 12-PRMB " sheetId="96" r:id="rId1"/>
    <sheet name="Filial 14" sheetId="103" r:id="rId2"/>
    <sheet name="Filial 15" sheetId="101" r:id="rId3"/>
    <sheet name="Filial 16" sheetId="102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" i="96" l="1"/>
  <c r="O15" i="103" l="1"/>
  <c r="O23" i="101"/>
  <c r="O27" i="96"/>
  <c r="H23" i="101"/>
  <c r="K7" i="102"/>
  <c r="K8" i="102"/>
  <c r="K9" i="102"/>
  <c r="K10" i="102"/>
  <c r="K11" i="102"/>
  <c r="K12" i="102"/>
  <c r="K13" i="102"/>
  <c r="K14" i="102"/>
  <c r="K15" i="102"/>
  <c r="K6" i="102"/>
  <c r="K15" i="103" l="1"/>
  <c r="I15" i="103"/>
  <c r="H15" i="103"/>
  <c r="K23" i="101"/>
  <c r="I23" i="101"/>
  <c r="I16" i="102"/>
  <c r="H16" i="102"/>
  <c r="K16" i="102"/>
  <c r="O20" i="103" l="1"/>
  <c r="N20" i="103"/>
  <c r="M20" i="103"/>
  <c r="K20" i="103"/>
  <c r="J20" i="103"/>
  <c r="J22" i="103" s="1"/>
  <c r="I20" i="103"/>
  <c r="H20" i="103"/>
  <c r="M22" i="103" l="1"/>
  <c r="N22" i="103"/>
  <c r="L44" i="96" l="1"/>
  <c r="M44" i="96"/>
  <c r="N44" i="96"/>
  <c r="J23" i="101" l="1"/>
  <c r="M23" i="101"/>
  <c r="N23" i="101"/>
  <c r="N23" i="102" l="1"/>
  <c r="J23" i="102"/>
</calcChain>
</file>

<file path=xl/comments1.xml><?xml version="1.0" encoding="utf-8"?>
<comments xmlns="http://schemas.openxmlformats.org/spreadsheetml/2006/main">
  <authors>
    <author>helania.melo</author>
  </authors>
  <commentList>
    <comment ref="D8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CASA ROSA MULHER</t>
        </r>
      </text>
    </comment>
    <comment ref="D9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RECEPÇÃO/SASDH</t>
        </r>
      </text>
    </comment>
    <comment ref="D10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DH/SASDH</t>
        </r>
      </text>
    </comment>
    <comment ref="D14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ZELADORIA/SASDH</t>
        </r>
      </text>
    </comment>
    <comment ref="D27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CASA ROSA MULHER</t>
        </r>
      </text>
    </comment>
    <comment ref="D28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BÁSICA/SASDH</t>
        </r>
      </text>
    </comment>
    <comment ref="D35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CONTROLE/SASDH</t>
        </r>
      </text>
    </comment>
    <comment ref="D36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PATRIMÔNIO/SASDH</t>
        </r>
      </text>
    </comment>
    <comment ref="D39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GESTÃO/SASDH</t>
        </r>
      </text>
    </comment>
    <comment ref="D41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CONTRATOS E CONVÊNIO/SASDH</t>
        </r>
      </text>
    </comment>
  </commentList>
</comments>
</file>

<file path=xl/sharedStrings.xml><?xml version="1.0" encoding="utf-8"?>
<sst xmlns="http://schemas.openxmlformats.org/spreadsheetml/2006/main" count="532" uniqueCount="209">
  <si>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</si>
  <si>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</si>
  <si>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</si>
  <si>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</si>
  <si>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</si>
  <si>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</si>
  <si>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</si>
  <si>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</si>
  <si>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</si>
  <si>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</si>
  <si>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</si>
  <si>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</si>
  <si>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</si>
  <si>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</si>
  <si>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</si>
  <si>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</si>
  <si>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</si>
  <si>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</si>
  <si>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</si>
  <si>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</si>
  <si>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</si>
  <si>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</si>
  <si>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</si>
  <si>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</si>
  <si>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</si>
  <si>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</si>
  <si>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</si>
  <si>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</si>
  <si>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</si>
  <si>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</si>
  <si>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</si>
  <si>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</si>
  <si>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PGM</t>
  </si>
  <si>
    <t>SEGATI</t>
  </si>
  <si>
    <t>SEINFRA</t>
  </si>
  <si>
    <t>SEMSA</t>
  </si>
  <si>
    <t>31/12/2022</t>
  </si>
  <si>
    <t>SASDH</t>
  </si>
  <si>
    <t>CLEMILDA GOMES DE O. BRAMBILA</t>
  </si>
  <si>
    <t>FISIOTERAPIA</t>
  </si>
  <si>
    <t>30/06/2022</t>
  </si>
  <si>
    <t>FGB</t>
  </si>
  <si>
    <t>ÍCARO RODRIGUES CAMILLO</t>
  </si>
  <si>
    <t>18/11/2020</t>
  </si>
  <si>
    <r>
      <rPr>
        <b/>
        <sz val="9"/>
        <rFont val="Arial"/>
        <family val="2"/>
      </rPr>
      <t>ST</t>
    </r>
    <r>
      <rPr>
        <sz val="9"/>
        <rFont val="Arial"/>
        <family val="2"/>
      </rPr>
      <t>=SITUAÇÃO NO MÊS = {</t>
    </r>
    <r>
      <rPr>
        <b/>
        <sz val="9"/>
        <rFont val="Arial"/>
        <family val="2"/>
      </rPr>
      <t xml:space="preserve"> 1</t>
    </r>
    <r>
      <rPr>
        <sz val="9"/>
        <rFont val="Arial"/>
        <family val="2"/>
      </rPr>
      <t xml:space="preserve">- Ativo regular 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-Contrato novo 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-Recesso remunerado  </t>
    </r>
    <r>
      <rPr>
        <b/>
        <sz val="9"/>
        <rFont val="Arial"/>
        <family val="2"/>
      </rPr>
      <t>4</t>
    </r>
    <r>
      <rPr>
        <sz val="9"/>
        <rFont val="Arial"/>
        <family val="2"/>
      </rPr>
      <t>-Contrato encerrado}</t>
    </r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</si>
  <si>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</si>
  <si>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</si>
  <si>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</si>
  <si>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</si>
  <si>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TEC EM ANÁLISE E DES. DE SISTEMAS</t>
  </si>
  <si>
    <t>TOTAL DE RETROATIVOS.....................................</t>
  </si>
  <si>
    <t>TOTAL DA FOLHA DO MÊS................................</t>
  </si>
  <si>
    <r>
      <t xml:space="preserve">CONTRATO Nº 045/2020  -  PREFEITURA DE RIO BRANCO -                                                                   </t>
    </r>
    <r>
      <rPr>
        <b/>
        <sz val="18"/>
        <rFont val="Arial"/>
        <family val="2"/>
      </rPr>
      <t xml:space="preserve"> </t>
    </r>
    <r>
      <rPr>
        <b/>
        <sz val="18"/>
        <color rgb="FF0070C0"/>
        <rFont val="Arial"/>
        <family val="2"/>
      </rPr>
      <t>FILIAL 0012 / RECURSO PROGRAMA ESTÁGIO REMUNERADO</t>
    </r>
  </si>
  <si>
    <t>TOTAL GERAL DA FOLHA......................................</t>
  </si>
  <si>
    <t>LUCAS OLIVEIRA BARBOSA</t>
  </si>
  <si>
    <t>EDUC. FÍSICA</t>
  </si>
  <si>
    <t>01/04/2021</t>
  </si>
  <si>
    <t>TRICYELLEN CASTRO DA SILVA</t>
  </si>
  <si>
    <t>03/05/2021</t>
  </si>
  <si>
    <t>31/03/2023</t>
  </si>
  <si>
    <t>GLEYCIANE MIRANDA ALVES</t>
  </si>
  <si>
    <t>05/07/2021</t>
  </si>
  <si>
    <t xml:space="preserve">EMILY SOARES DOS SANTOS </t>
  </si>
  <si>
    <t>01/08/2021</t>
  </si>
  <si>
    <t>06/08/2021</t>
  </si>
  <si>
    <t>05/08/2022</t>
  </si>
  <si>
    <t>01/09/2021</t>
  </si>
  <si>
    <t>GUILHERME PAULA BARROS  (PCD)</t>
  </si>
  <si>
    <t>SEME</t>
  </si>
  <si>
    <t>LETRAS LIBRAS</t>
  </si>
  <si>
    <t>JHULY KÉZIA FERREIRA DE OLIVEIRA (PCD)</t>
  </si>
  <si>
    <t>VICTOR MATHEUS VITORINO MENDES (PCD)</t>
  </si>
  <si>
    <t>31/08/2022</t>
  </si>
  <si>
    <t>MATTHEUS LUCAS NEVES</t>
  </si>
  <si>
    <t>31/09/2022</t>
  </si>
  <si>
    <t>JOTAHERRE ANACLETO DE OLIVEIRA</t>
  </si>
  <si>
    <t>BRENDA LIMA SOUZA</t>
  </si>
  <si>
    <t>KAYLANE SILVA DE ANDRADE</t>
  </si>
  <si>
    <t>ISADORA SALGUEIRO DE ARAÚJO</t>
  </si>
  <si>
    <t>HEVELY ROSAS MELO</t>
  </si>
  <si>
    <t xml:space="preserve">JOÃO GABRIEL FERREIRA GALVÃO </t>
  </si>
  <si>
    <t>04/11/2022</t>
  </si>
  <si>
    <t>CARLOS EDUARDO DOS SANTOS ANDRADE</t>
  </si>
  <si>
    <t>JAIRO SOUZA DE PAIVA</t>
  </si>
  <si>
    <t>JEOVANA BARBOSA DO NASCIMENTO</t>
  </si>
  <si>
    <t>INGRID SARAIVA DA SILVA</t>
  </si>
  <si>
    <t xml:space="preserve">LEANE DA SILVA FERREIRA </t>
  </si>
  <si>
    <t>LYRIEL SILVA E SILVA</t>
  </si>
  <si>
    <t>LUAN LUCAS SILVA DE LIMA</t>
  </si>
  <si>
    <t>LUAN PEREIRA RODRIGUES (PCD)</t>
  </si>
  <si>
    <t>MARIA VITÓRIA OLIVEIRA DA SILVA</t>
  </si>
  <si>
    <t>NOEMI ARAÚJO FERREIRA</t>
  </si>
  <si>
    <t>08/07/2021</t>
  </si>
  <si>
    <t>PABLO VITOR DOS SANTOS CARVALHO</t>
  </si>
  <si>
    <t>TIAGO UCHÔA MOURA</t>
  </si>
  <si>
    <t>ANA CLAUDIA ROCHA MARINHO DE MELLO</t>
  </si>
  <si>
    <t xml:space="preserve">CADMO KAUA DA SILVA ALMEIDA </t>
  </si>
  <si>
    <t xml:space="preserve">ELEUVAN FRANÇA BERREZA </t>
  </si>
  <si>
    <t xml:space="preserve">NICOLLY EVELY DA SILVA LEITE </t>
  </si>
  <si>
    <t xml:space="preserve">PAULLO KENNEDY CAVALCANTE FERREIRA </t>
  </si>
  <si>
    <t xml:space="preserve">RODRIGO CARDOSO DOS SANTOS </t>
  </si>
  <si>
    <t xml:space="preserve">SARA GABRIELE LIMA BRANDÃO </t>
  </si>
  <si>
    <t xml:space="preserve">SARA VICTORIA COSTA MEDEIROS </t>
  </si>
  <si>
    <t xml:space="preserve">STEFANIE OLIVEIRA DA SILVA </t>
  </si>
  <si>
    <t xml:space="preserve">THIAGO COSTA DA SILVA </t>
  </si>
  <si>
    <t xml:space="preserve">VICTOR EDUARDO GOMES SARAIVA </t>
  </si>
  <si>
    <t xml:space="preserve">WILLYAN RAPHAELDE CAMPOS </t>
  </si>
  <si>
    <t>ANALÍSE DE SISTEMA</t>
  </si>
  <si>
    <t xml:space="preserve">CIÊNCIAS CONTÁBEIS </t>
  </si>
  <si>
    <t xml:space="preserve">PEDAGOGIA </t>
  </si>
  <si>
    <t xml:space="preserve">ENSINO MÉDIO </t>
  </si>
  <si>
    <t xml:space="preserve">DIREITO </t>
  </si>
  <si>
    <t>LETICIA DE ARAUJO SATURNILHO</t>
  </si>
  <si>
    <t xml:space="preserve">THAMYLA BEATRIZ SILVA DOS SANTOS COSTA </t>
  </si>
  <si>
    <t xml:space="preserve">RAYARA DOS SANTOS MARQUES </t>
  </si>
  <si>
    <t xml:space="preserve">SASDH </t>
  </si>
  <si>
    <t>01/12/2021</t>
  </si>
  <si>
    <t>31/11/2022</t>
  </si>
  <si>
    <t>2022</t>
  </si>
  <si>
    <t>03/11/2020</t>
  </si>
  <si>
    <t>02/11/2022</t>
  </si>
  <si>
    <t>30/09/2022</t>
  </si>
  <si>
    <t>31/08/2023</t>
  </si>
  <si>
    <t>31/12/202</t>
  </si>
  <si>
    <t>04/01/2021</t>
  </si>
  <si>
    <t>30/11/2022</t>
  </si>
  <si>
    <t>31/03/2022</t>
  </si>
  <si>
    <t>16/11/2022</t>
  </si>
  <si>
    <t>31/11/2023</t>
  </si>
  <si>
    <t>ANA LETÍCIA SOUZA DA SILVA</t>
  </si>
  <si>
    <t>31/012023</t>
  </si>
  <si>
    <t>ANDRESSA LIMA RODRIGUES</t>
  </si>
  <si>
    <t>03/03/2022</t>
  </si>
  <si>
    <t>RECURSOS HUMANOS</t>
  </si>
  <si>
    <t>ALESSANDRA RUFINO DA SILVA</t>
  </si>
  <si>
    <t>CRAS SOBRAL</t>
  </si>
  <si>
    <t>TOTAL DA FOLHA DO MÊS................................R$</t>
  </si>
  <si>
    <t>TOTAL DE RETROATIVOS.....................................R$</t>
  </si>
  <si>
    <t>TOTAL GERAL DA FOLHA.......................................R$</t>
  </si>
  <si>
    <t xml:space="preserve">TAXA DE AGENCIAMENTO  - Valor Unitário.............................................................................................................. </t>
  </si>
  <si>
    <t>TOTAL DOS SERVIÇOS MENSAIS A FATURAR..........................................................</t>
  </si>
  <si>
    <t>TOTAL DA DESPESA -BOLSA-ESTÁGIO...........................................................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</si>
  <si>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</si>
  <si>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r>
      <t xml:space="preserve">CONTRATO Nº 045/2020   -   PREFEITURA DE RIO BRANCO                                                                                        </t>
    </r>
    <r>
      <rPr>
        <b/>
        <sz val="18"/>
        <rFont val="Arial"/>
        <family val="2"/>
      </rPr>
      <t xml:space="preserve"> </t>
    </r>
    <r>
      <rPr>
        <b/>
        <sz val="18"/>
        <color rgb="FF003300"/>
        <rFont val="Arial"/>
        <family val="2"/>
      </rPr>
      <t xml:space="preserve">        </t>
    </r>
    <r>
      <rPr>
        <b/>
        <sz val="18"/>
        <color rgb="FF0070C0"/>
        <rFont val="Arial"/>
        <family val="2"/>
      </rPr>
      <t>FILIAL 0014 / RECURSO 117-CRAS</t>
    </r>
  </si>
  <si>
    <t>SEAGRO</t>
  </si>
  <si>
    <t xml:space="preserve">CRAS CALAFATE </t>
  </si>
  <si>
    <t>CRAS CIDADE DO POVO</t>
  </si>
  <si>
    <t>CRAS CIDADE NOVA</t>
  </si>
  <si>
    <t xml:space="preserve">CRAS TANCREDO NEVES </t>
  </si>
  <si>
    <t>CRAS SÃO FRANCISCO</t>
  </si>
  <si>
    <t>CRAS SANTA HELENA</t>
  </si>
  <si>
    <t>CRAS CALAFATE</t>
  </si>
  <si>
    <t xml:space="preserve">CRAS TANC. NEVES </t>
  </si>
  <si>
    <t xml:space="preserve">ISABELLE ROCHA GUERREIRO </t>
  </si>
  <si>
    <t xml:space="preserve">DAIANA BRITO DA SILVA </t>
  </si>
  <si>
    <t>DENISE DOS SANTOS FERREIRA</t>
  </si>
  <si>
    <t>FERNANDA DA SILVA RIBEIRO</t>
  </si>
  <si>
    <t>GIOVANNA CATTER BRASIL</t>
  </si>
  <si>
    <t>ROSÂNGELA OLIVEIRA DE SOUZA</t>
  </si>
  <si>
    <t>TALINE ALVES DA SILVA</t>
  </si>
  <si>
    <t>SELMA FEITOSA DE ALMEIDA</t>
  </si>
  <si>
    <t>JÚLIA AZEVEDO S. TESSINARI</t>
  </si>
  <si>
    <t>ACÁCIO DIAS DA COSTA</t>
  </si>
  <si>
    <t>THAYANNE OLIVEIRA DA SILVA</t>
  </si>
  <si>
    <t>BEATRIZ FERNANDES NOBRE</t>
  </si>
  <si>
    <t>ADREA ALMEIDA DA SILVA</t>
  </si>
  <si>
    <t>JOÃO VICTOR AFONSO MAGALHÃES</t>
  </si>
  <si>
    <t>CREAS PARQUE</t>
  </si>
  <si>
    <t>CRAS ST HELENA</t>
  </si>
  <si>
    <t>01/04/2022</t>
  </si>
  <si>
    <t xml:space="preserve">PSICOLOGIA </t>
  </si>
  <si>
    <t>CRAS TANCREDO NEVES</t>
  </si>
  <si>
    <t>VICTOR ANDRÉ DA SILVA</t>
  </si>
  <si>
    <t>MAYRA CRYSTINA DA SILVA LIMA</t>
  </si>
  <si>
    <t>12/05/2022</t>
  </si>
  <si>
    <t>SERVIÇO SOCIAL</t>
  </si>
  <si>
    <t>01/05/2023</t>
  </si>
  <si>
    <t>ERIK PEREIRA DO NASCIMENTO</t>
  </si>
  <si>
    <t>02/05/2022</t>
  </si>
  <si>
    <t>ANA LUISA AUGUSTO DE SOUZA</t>
  </si>
  <si>
    <t>05/05/2022</t>
  </si>
  <si>
    <t>LUIZA VITÓRIA DE SOUZA SILVA</t>
  </si>
  <si>
    <t>CRAS  SOBRAL</t>
  </si>
  <si>
    <t xml:space="preserve">WESLEY MATEUS SARAIVA DE LIMA </t>
  </si>
  <si>
    <t xml:space="preserve">JAEMILY OLIVEIRA LEITÃO </t>
  </si>
  <si>
    <t>NINA VICTÓRIA MARTINS DA ROCHA</t>
  </si>
  <si>
    <t>SEPLAN</t>
  </si>
  <si>
    <t>01/06/2022</t>
  </si>
  <si>
    <t>ALYSSON DIAS DA SILVA</t>
  </si>
  <si>
    <t>GUSTAVO DOS SANTOS LAGO</t>
  </si>
  <si>
    <t>08/08/2022</t>
  </si>
  <si>
    <t>PAULO VITOR LIMA ALVES</t>
  </si>
  <si>
    <t>01/08/2022</t>
  </si>
  <si>
    <t>10/08/2022</t>
  </si>
  <si>
    <t>SOL NASCENTE</t>
  </si>
  <si>
    <t>GILIARD DO CARMO DE JESUS</t>
  </si>
  <si>
    <t>07/08/2023</t>
  </si>
  <si>
    <t>3 E 4</t>
  </si>
  <si>
    <t xml:space="preserve">ENSINO MEDIO </t>
  </si>
  <si>
    <t>outubro</t>
  </si>
  <si>
    <t>3 de 4</t>
  </si>
  <si>
    <t xml:space="preserve">VANESSA SANDY ALBUQUERQUE </t>
  </si>
  <si>
    <t>OUTUBRO</t>
  </si>
  <si>
    <t>3</t>
  </si>
  <si>
    <t>5</t>
  </si>
  <si>
    <t>14/10/2022</t>
  </si>
  <si>
    <t>LETICIA ESTEFANE DO NASCIMENTO OLIVEIRA</t>
  </si>
  <si>
    <r>
      <t xml:space="preserve">CONTRATO Nº 045/2020  -  PREFEITURA DE RIO BRANCO - </t>
    </r>
    <r>
      <rPr>
        <b/>
        <sz val="16"/>
        <color rgb="FF0070C0"/>
        <rFont val="Arial"/>
        <family val="2"/>
      </rPr>
      <t xml:space="preserve">FILIAL 0015 - RECURSO - PROGRAMA BOLSA FAMILIA E DO CADASTRO ÚNICO (IGD-PBF) </t>
    </r>
  </si>
  <si>
    <r>
      <t xml:space="preserve">CONTRATO Nº 045/2020  -  PREFEITURA DE RIO BRANCO - </t>
    </r>
    <r>
      <rPr>
        <b/>
        <sz val="16"/>
        <color rgb="FF0070C0"/>
        <rFont val="Arial"/>
        <family val="2"/>
      </rPr>
      <t>FILIAL 0016 - RECURSO - PROGRAMA CRIANÇA FELIZ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</si>
</sst>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69" formatCode="[$R$-416]\ #,##0.00;[Red]\-[$R$-416]\ #,##0.00"/>
    <numFmt numFmtId="170" formatCode="_-[$R$-416]\ * #,##0.00_-;\-[$R$-416]\ * #,##0.00_-;_-[$R$-416]\ * &quot;-&quot;??_-;_-@_-"/>
    <numFmt numFmtId="171" formatCode="&quot;R$&quot;\ #,##0.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8"/>
      <color rgb="FF0070C0"/>
      <name val="Arial"/>
      <family val="2"/>
    </font>
    <font>
      <sz val="8"/>
      <name val="Calibri"/>
      <family val="2"/>
      <scheme val="minor"/>
    </font>
    <font>
      <b/>
      <sz val="16"/>
      <color rgb="FF0070C0"/>
      <name val="Arial"/>
      <family val="2"/>
    </font>
    <font>
      <b/>
      <sz val="18"/>
      <color rgb="FF0033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222222"/>
      <name val="Arial"/>
      <family val="2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354">
    <xf numFmtId="0" fontId="0" fillId="0" borderId="0" xfId="0"/>
    <xf numFmtId="0" fontId="6" fillId="0" borderId="0" xfId="0" applyFont="1" applyAlignment="1">
      <alignment horizontal="center" vertical="center"/>
    </xf>
    <xf numFmtId="44" fontId="4" fillId="0" borderId="0" xfId="0" applyNumberFormat="1" applyFont="1" applyAlignment="1" applyProtection="1">
      <alignment vertical="center"/>
      <protection hidden="1"/>
    </xf>
    <xf numFmtId="0" fontId="8" fillId="0" borderId="1" xfId="4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66" fontId="14" fillId="0" borderId="1" xfId="2" applyNumberFormat="1" applyFont="1" applyFill="1" applyBorder="1" applyAlignment="1" applyProtection="1">
      <alignment horizontal="right" vertical="center"/>
      <protection hidden="1"/>
    </xf>
    <xf numFmtId="168" fontId="8" fillId="0" borderId="1" xfId="2" applyNumberFormat="1" applyFont="1" applyFill="1" applyBorder="1" applyAlignment="1" applyProtection="1">
      <alignment horizontal="center" vertical="center"/>
      <protection hidden="1"/>
    </xf>
    <xf numFmtId="169" fontId="8" fillId="0" borderId="21" xfId="5" applyNumberFormat="1" applyFont="1" applyBorder="1" applyAlignment="1" applyProtection="1">
      <alignment vertical="center"/>
      <protection hidden="1"/>
    </xf>
    <xf numFmtId="44" fontId="4" fillId="7" borderId="1" xfId="0" applyNumberFormat="1" applyFont="1" applyFill="1" applyBorder="1" applyAlignment="1" applyProtection="1">
      <alignment vertical="center"/>
      <protection hidden="1"/>
    </xf>
    <xf numFmtId="166" fontId="4" fillId="7" borderId="1" xfId="4" applyNumberFormat="1" applyFont="1" applyFill="1" applyBorder="1" applyAlignment="1" applyProtection="1">
      <alignment horizontal="center" vertical="center"/>
      <protection hidden="1"/>
    </xf>
    <xf numFmtId="168" fontId="4" fillId="7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22" xfId="0" applyFont="1" applyBorder="1" applyAlignment="1">
      <alignment horizontal="center" vertical="center"/>
    </xf>
    <xf numFmtId="166" fontId="4" fillId="0" borderId="0" xfId="4" applyNumberFormat="1" applyFont="1" applyAlignment="1" applyProtection="1">
      <alignment horizontal="center" vertical="center"/>
      <protection hidden="1"/>
    </xf>
    <xf numFmtId="44" fontId="4" fillId="0" borderId="0" xfId="0" applyNumberFormat="1" applyFont="1" applyAlignment="1" applyProtection="1">
      <alignment horizontal="center" vertical="center"/>
      <protection hidden="1"/>
    </xf>
    <xf numFmtId="168" fontId="4" fillId="0" borderId="0" xfId="2" applyNumberFormat="1" applyFont="1" applyFill="1" applyBorder="1" applyAlignment="1" applyProtection="1">
      <alignment horizontal="center" vertical="center"/>
      <protection hidden="1"/>
    </xf>
    <xf numFmtId="44" fontId="5" fillId="0" borderId="0" xfId="0" applyNumberFormat="1" applyFont="1" applyAlignment="1" applyProtection="1">
      <alignment vertical="center"/>
      <protection hidden="1"/>
    </xf>
    <xf numFmtId="169" fontId="15" fillId="0" borderId="27" xfId="5" applyNumberFormat="1" applyFont="1" applyBorder="1" applyAlignment="1" applyProtection="1">
      <alignment vertical="center"/>
      <protection hidden="1"/>
    </xf>
    <xf numFmtId="0" fontId="14" fillId="0" borderId="0" xfId="0" applyFont="1" applyAlignment="1">
      <alignment horizontal="center"/>
    </xf>
    <xf numFmtId="0" fontId="14" fillId="0" borderId="0" xfId="0" applyFont="1"/>
    <xf numFmtId="0" fontId="8" fillId="7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/>
    </xf>
    <xf numFmtId="0" fontId="14" fillId="7" borderId="3" xfId="0" applyFont="1" applyFill="1" applyBorder="1"/>
    <xf numFmtId="0" fontId="14" fillId="7" borderId="4" xfId="0" applyFont="1" applyFill="1" applyBorder="1"/>
    <xf numFmtId="169" fontId="11" fillId="7" borderId="4" xfId="5" applyNumberFormat="1" applyFont="1" applyFill="1" applyBorder="1" applyAlignment="1" applyProtection="1">
      <alignment vertical="center"/>
      <protection hidden="1"/>
    </xf>
    <xf numFmtId="169" fontId="11" fillId="7" borderId="1" xfId="5" applyNumberFormat="1" applyFont="1" applyFill="1" applyBorder="1" applyAlignment="1" applyProtection="1">
      <alignment vertical="center"/>
      <protection hidden="1"/>
    </xf>
    <xf numFmtId="44" fontId="1" fillId="7" borderId="1" xfId="0" applyNumberFormat="1" applyFont="1" applyFill="1" applyBorder="1" applyAlignment="1" applyProtection="1">
      <alignment vertical="center"/>
      <protection hidden="1"/>
    </xf>
    <xf numFmtId="0" fontId="14" fillId="0" borderId="22" xfId="0" applyFont="1" applyBorder="1"/>
    <xf numFmtId="0" fontId="14" fillId="0" borderId="27" xfId="0" applyFont="1" applyBorder="1"/>
    <xf numFmtId="44" fontId="6" fillId="8" borderId="1" xfId="1" applyNumberFormat="1" applyFont="1" applyFill="1" applyBorder="1" applyAlignment="1">
      <alignment vertical="center"/>
    </xf>
    <xf numFmtId="44" fontId="6" fillId="8" borderId="1" xfId="1" applyNumberFormat="1" applyFont="1" applyFill="1" applyBorder="1" applyAlignment="1">
      <alignment horizontal="center" vertical="center"/>
    </xf>
    <xf numFmtId="44" fontId="6" fillId="8" borderId="1" xfId="0" applyNumberFormat="1" applyFont="1" applyFill="1" applyBorder="1" applyAlignment="1">
      <alignment vertical="center"/>
    </xf>
    <xf numFmtId="0" fontId="14" fillId="0" borderId="29" xfId="0" applyFont="1" applyBorder="1"/>
    <xf numFmtId="0" fontId="14" fillId="0" borderId="12" xfId="0" applyFont="1" applyBorder="1"/>
    <xf numFmtId="0" fontId="14" fillId="0" borderId="12" xfId="0" applyFont="1" applyBorder="1" applyAlignment="1">
      <alignment horizontal="center"/>
    </xf>
    <xf numFmtId="44" fontId="14" fillId="0" borderId="0" xfId="0" applyNumberFormat="1" applyFont="1"/>
    <xf numFmtId="0" fontId="12" fillId="0" borderId="0" xfId="0" applyFont="1"/>
    <xf numFmtId="2" fontId="14" fillId="0" borderId="0" xfId="0" applyNumberFormat="1" applyFont="1"/>
    <xf numFmtId="0" fontId="12" fillId="0" borderId="0" xfId="0" applyFont="1" applyAlignment="1">
      <alignment horizontal="center"/>
    </xf>
    <xf numFmtId="0" fontId="18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7" fillId="7" borderId="26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169" fontId="9" fillId="8" borderId="21" xfId="1" applyNumberFormat="1" applyFont="1" applyFill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4" fillId="7" borderId="28" xfId="0" applyFont="1" applyFill="1" applyBorder="1" applyAlignment="1">
      <alignment horizontal="center"/>
    </xf>
    <xf numFmtId="169" fontId="11" fillId="7" borderId="21" xfId="5" applyNumberFormat="1" applyFont="1" applyFill="1" applyBorder="1" applyAlignment="1" applyProtection="1">
      <alignment vertical="center"/>
      <protection hidden="1"/>
    </xf>
    <xf numFmtId="44" fontId="20" fillId="0" borderId="23" xfId="2" applyNumberFormat="1" applyFont="1" applyFill="1" applyBorder="1" applyAlignment="1">
      <alignment horizontal="right" vertical="center"/>
    </xf>
    <xf numFmtId="44" fontId="9" fillId="0" borderId="30" xfId="2" applyNumberFormat="1" applyFont="1" applyFill="1" applyBorder="1" applyAlignment="1">
      <alignment horizontal="right" vertical="center"/>
    </xf>
    <xf numFmtId="1" fontId="14" fillId="2" borderId="26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167" fontId="8" fillId="2" borderId="1" xfId="4" applyNumberFormat="1" applyFont="1" applyFill="1" applyBorder="1" applyAlignment="1" applyProtection="1">
      <alignment horizontal="right" vertical="center"/>
      <protection hidden="1"/>
    </xf>
    <xf numFmtId="168" fontId="8" fillId="2" borderId="1" xfId="2" applyNumberFormat="1" applyFont="1" applyFill="1" applyBorder="1" applyAlignment="1" applyProtection="1">
      <alignment horizontal="center" vertical="center"/>
      <protection hidden="1"/>
    </xf>
    <xf numFmtId="166" fontId="14" fillId="2" borderId="1" xfId="4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/>
    <xf numFmtId="0" fontId="8" fillId="2" borderId="1" xfId="4" applyFont="1" applyFill="1" applyBorder="1" applyAlignment="1">
      <alignment horizontal="center" vertical="center"/>
    </xf>
    <xf numFmtId="44" fontId="6" fillId="7" borderId="1" xfId="0" applyNumberFormat="1" applyFont="1" applyFill="1" applyBorder="1" applyAlignment="1" applyProtection="1">
      <alignment horizontal="center" vertical="center"/>
      <protection hidden="1"/>
    </xf>
    <xf numFmtId="164" fontId="14" fillId="2" borderId="1" xfId="1" applyFont="1" applyFill="1" applyBorder="1" applyAlignment="1" applyProtection="1">
      <alignment horizontal="right" vertical="center"/>
      <protection hidden="1"/>
    </xf>
    <xf numFmtId="44" fontId="14" fillId="2" borderId="1" xfId="2" applyNumberFormat="1" applyFont="1" applyFill="1" applyBorder="1" applyAlignment="1">
      <alignment horizontal="center" vertical="center"/>
    </xf>
    <xf numFmtId="44" fontId="14" fillId="2" borderId="1" xfId="4" applyNumberFormat="1" applyFont="1" applyFill="1" applyBorder="1" applyAlignment="1" applyProtection="1">
      <alignment horizontal="right" vertical="center"/>
      <protection hidden="1"/>
    </xf>
    <xf numFmtId="0" fontId="14" fillId="2" borderId="1" xfId="0" applyFont="1" applyFill="1" applyBorder="1" applyAlignment="1">
      <alignment vertical="center"/>
    </xf>
    <xf numFmtId="0" fontId="14" fillId="2" borderId="2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29" xfId="0" applyFont="1" applyFill="1" applyBorder="1"/>
    <xf numFmtId="0" fontId="14" fillId="2" borderId="12" xfId="0" applyFont="1" applyFill="1" applyBorder="1"/>
    <xf numFmtId="0" fontId="14" fillId="2" borderId="12" xfId="0" applyFont="1" applyFill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4" xfId="0" applyFont="1" applyFill="1" applyBorder="1"/>
    <xf numFmtId="44" fontId="6" fillId="7" borderId="1" xfId="0" applyNumberFormat="1" applyFont="1" applyFill="1" applyBorder="1" applyAlignment="1" applyProtection="1">
      <alignment vertical="center"/>
      <protection hidden="1"/>
    </xf>
    <xf numFmtId="170" fontId="14" fillId="2" borderId="1" xfId="1" applyNumberFormat="1" applyFont="1" applyFill="1" applyBorder="1" applyAlignment="1">
      <alignment vertical="center"/>
    </xf>
    <xf numFmtId="170" fontId="14" fillId="2" borderId="1" xfId="4" applyNumberFormat="1" applyFont="1" applyFill="1" applyBorder="1" applyAlignment="1" applyProtection="1">
      <alignment horizontal="right" vertical="center"/>
      <protection hidden="1"/>
    </xf>
    <xf numFmtId="164" fontId="14" fillId="2" borderId="1" xfId="1" applyFont="1" applyFill="1" applyBorder="1" applyAlignment="1">
      <alignment horizontal="center" vertical="center"/>
    </xf>
    <xf numFmtId="168" fontId="14" fillId="2" borderId="1" xfId="2" applyNumberFormat="1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167" fontId="14" fillId="2" borderId="1" xfId="4" applyNumberFormat="1" applyFont="1" applyFill="1" applyBorder="1" applyAlignment="1" applyProtection="1">
      <alignment horizontal="right" vertical="center"/>
      <protection hidden="1"/>
    </xf>
    <xf numFmtId="168" fontId="14" fillId="2" borderId="1" xfId="2" applyNumberFormat="1" applyFont="1" applyFill="1" applyBorder="1" applyAlignment="1" applyProtection="1">
      <alignment horizontal="center" vertical="center"/>
      <protection hidden="1"/>
    </xf>
    <xf numFmtId="14" fontId="14" fillId="2" borderId="1" xfId="2" applyNumberFormat="1" applyFont="1" applyFill="1" applyBorder="1" applyAlignment="1">
      <alignment horizontal="center" vertical="center"/>
    </xf>
    <xf numFmtId="164" fontId="14" fillId="5" borderId="1" xfId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textRotation="90" wrapText="1"/>
    </xf>
    <xf numFmtId="14" fontId="14" fillId="5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13" fontId="14" fillId="2" borderId="1" xfId="2" applyNumberFormat="1" applyFont="1" applyFill="1" applyBorder="1" applyAlignment="1">
      <alignment horizontal="center" vertical="center"/>
    </xf>
    <xf numFmtId="164" fontId="14" fillId="2" borderId="1" xfId="1" applyFont="1" applyFill="1" applyBorder="1" applyAlignment="1" applyProtection="1">
      <alignment horizontal="center" vertical="center"/>
      <protection hidden="1"/>
    </xf>
    <xf numFmtId="171" fontId="14" fillId="5" borderId="7" xfId="1" applyNumberFormat="1" applyFont="1" applyFill="1" applyBorder="1" applyAlignment="1">
      <alignment horizontal="right" vertical="center" wrapText="1"/>
    </xf>
    <xf numFmtId="164" fontId="14" fillId="0" borderId="1" xfId="1" applyFont="1" applyFill="1" applyBorder="1" applyAlignment="1" applyProtection="1">
      <alignment horizontal="center" vertical="center"/>
      <protection hidden="1"/>
    </xf>
    <xf numFmtId="164" fontId="6" fillId="7" borderId="1" xfId="1" applyFont="1" applyFill="1" applyBorder="1" applyAlignment="1" applyProtection="1">
      <alignment horizontal="center" vertical="center"/>
      <protection hidden="1"/>
    </xf>
    <xf numFmtId="164" fontId="8" fillId="0" borderId="1" xfId="1" applyFont="1" applyFill="1" applyBorder="1" applyAlignment="1" applyProtection="1">
      <alignment horizontal="right" vertical="center"/>
      <protection hidden="1"/>
    </xf>
    <xf numFmtId="164" fontId="14" fillId="0" borderId="1" xfId="1" applyFont="1" applyFill="1" applyBorder="1" applyAlignment="1" applyProtection="1">
      <alignment horizontal="right" vertical="center"/>
      <protection hidden="1"/>
    </xf>
    <xf numFmtId="49" fontId="4" fillId="7" borderId="1" xfId="1" applyNumberFormat="1" applyFont="1" applyFill="1" applyBorder="1" applyAlignment="1" applyProtection="1">
      <alignment horizontal="center" vertical="center"/>
      <protection hidden="1"/>
    </xf>
    <xf numFmtId="49" fontId="6" fillId="8" borderId="1" xfId="0" applyNumberFormat="1" applyFont="1" applyFill="1" applyBorder="1" applyAlignment="1">
      <alignment horizontal="center" vertical="center"/>
    </xf>
    <xf numFmtId="49" fontId="6" fillId="7" borderId="1" xfId="2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left" vertical="center" wrapText="1"/>
    </xf>
    <xf numFmtId="168" fontId="6" fillId="0" borderId="1" xfId="2" applyNumberFormat="1" applyFont="1" applyFill="1" applyBorder="1" applyAlignment="1" applyProtection="1">
      <alignment horizontal="center" vertical="center"/>
      <protection hidden="1"/>
    </xf>
    <xf numFmtId="164" fontId="4" fillId="8" borderId="1" xfId="4" applyNumberFormat="1" applyFont="1" applyFill="1" applyBorder="1" applyAlignment="1" applyProtection="1">
      <alignment horizontal="center" vertical="center"/>
      <protection hidden="1"/>
    </xf>
    <xf numFmtId="164" fontId="6" fillId="8" borderId="1" xfId="4" applyNumberFormat="1" applyFont="1" applyFill="1" applyBorder="1" applyAlignment="1" applyProtection="1">
      <alignment horizontal="center" vertical="center"/>
      <protection hidden="1"/>
    </xf>
    <xf numFmtId="168" fontId="4" fillId="8" borderId="1" xfId="2" applyNumberFormat="1" applyFont="1" applyFill="1" applyBorder="1" applyAlignment="1" applyProtection="1">
      <alignment horizontal="center" vertical="center"/>
      <protection hidden="1"/>
    </xf>
    <xf numFmtId="164" fontId="6" fillId="8" borderId="21" xfId="4" applyNumberFormat="1" applyFont="1" applyFill="1" applyBorder="1" applyAlignment="1" applyProtection="1">
      <alignment horizontal="center" vertical="center"/>
      <protection hidden="1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168" fontId="6" fillId="0" borderId="0" xfId="2" applyNumberFormat="1" applyFont="1" applyFill="1" applyBorder="1" applyAlignment="1" applyProtection="1">
      <alignment horizontal="center" vertical="center"/>
      <protection hidden="1"/>
    </xf>
    <xf numFmtId="169" fontId="6" fillId="0" borderId="27" xfId="0" applyNumberFormat="1" applyFont="1" applyBorder="1" applyAlignment="1" applyProtection="1">
      <alignment vertical="center"/>
      <protection hidden="1"/>
    </xf>
    <xf numFmtId="0" fontId="7" fillId="7" borderId="1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6" fontId="4" fillId="0" borderId="1" xfId="4" applyNumberFormat="1" applyFont="1" applyBorder="1" applyAlignment="1" applyProtection="1">
      <alignment horizontal="right" vertical="center"/>
      <protection hidden="1"/>
    </xf>
    <xf numFmtId="166" fontId="5" fillId="0" borderId="1" xfId="2" applyNumberFormat="1" applyFont="1" applyFill="1" applyBorder="1" applyAlignment="1" applyProtection="1">
      <alignment horizontal="right" vertical="center"/>
      <protection hidden="1"/>
    </xf>
    <xf numFmtId="167" fontId="6" fillId="0" borderId="1" xfId="4" applyNumberFormat="1" applyFont="1" applyBorder="1" applyAlignment="1" applyProtection="1">
      <alignment horizontal="right" vertical="center"/>
      <protection hidden="1"/>
    </xf>
    <xf numFmtId="166" fontId="4" fillId="0" borderId="1" xfId="4" applyNumberFormat="1" applyFont="1" applyBorder="1" applyAlignment="1" applyProtection="1">
      <alignment horizontal="center" vertical="center"/>
      <protection hidden="1"/>
    </xf>
    <xf numFmtId="169" fontId="6" fillId="0" borderId="21" xfId="5" applyNumberFormat="1" applyFont="1" applyBorder="1" applyAlignment="1" applyProtection="1">
      <alignment vertical="center"/>
      <protection hidden="1"/>
    </xf>
    <xf numFmtId="164" fontId="6" fillId="7" borderId="1" xfId="4" applyNumberFormat="1" applyFont="1" applyFill="1" applyBorder="1" applyAlignment="1" applyProtection="1">
      <alignment horizontal="center" vertical="center"/>
      <protection hidden="1"/>
    </xf>
    <xf numFmtId="44" fontId="4" fillId="7" borderId="1" xfId="0" applyNumberFormat="1" applyFont="1" applyFill="1" applyBorder="1" applyAlignment="1" applyProtection="1">
      <alignment horizontal="center" vertical="center"/>
      <protection hidden="1"/>
    </xf>
    <xf numFmtId="44" fontId="25" fillId="7" borderId="1" xfId="1" applyNumberFormat="1" applyFont="1" applyFill="1" applyBorder="1" applyAlignment="1">
      <alignment vertical="center"/>
    </xf>
    <xf numFmtId="169" fontId="6" fillId="7" borderId="21" xfId="5" applyNumberFormat="1" applyFont="1" applyFill="1" applyBorder="1" applyAlignment="1" applyProtection="1">
      <alignment horizontal="center" vertical="center"/>
      <protection hidden="1"/>
    </xf>
    <xf numFmtId="0" fontId="4" fillId="0" borderId="22" xfId="0" applyFont="1" applyBorder="1"/>
    <xf numFmtId="0" fontId="4" fillId="0" borderId="27" xfId="0" applyFont="1" applyBorder="1"/>
    <xf numFmtId="44" fontId="25" fillId="8" borderId="1" xfId="1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165" fontId="6" fillId="0" borderId="23" xfId="2" applyNumberFormat="1" applyFont="1" applyFill="1" applyBorder="1" applyAlignment="1">
      <alignment horizontal="right" vertical="center"/>
    </xf>
    <xf numFmtId="164" fontId="26" fillId="2" borderId="23" xfId="2" applyNumberFormat="1" applyFont="1" applyFill="1" applyBorder="1" applyAlignment="1">
      <alignment horizontal="right" vertical="center"/>
    </xf>
    <xf numFmtId="0" fontId="4" fillId="0" borderId="29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64" fontId="17" fillId="9" borderId="32" xfId="2" applyNumberFormat="1" applyFont="1" applyFill="1" applyBorder="1" applyAlignment="1">
      <alignment horizontal="center" vertical="center" wrapText="1"/>
    </xf>
    <xf numFmtId="44" fontId="4" fillId="0" borderId="0" xfId="0" applyNumberFormat="1" applyFont="1"/>
    <xf numFmtId="0" fontId="8" fillId="5" borderId="1" xfId="0" applyFont="1" applyFill="1" applyBorder="1" applyAlignment="1">
      <alignment horizontal="center" vertical="center" wrapText="1"/>
    </xf>
    <xf numFmtId="164" fontId="14" fillId="5" borderId="1" xfId="1" applyFont="1" applyFill="1" applyBorder="1" applyAlignment="1">
      <alignment horizontal="center" vertical="center" textRotation="90" wrapText="1"/>
    </xf>
    <xf numFmtId="49" fontId="14" fillId="2" borderId="1" xfId="1" applyNumberFormat="1" applyFont="1" applyFill="1" applyBorder="1" applyAlignment="1" applyProtection="1">
      <alignment horizontal="center" vertical="center"/>
      <protection hidden="1"/>
    </xf>
    <xf numFmtId="0" fontId="14" fillId="2" borderId="1" xfId="2" applyNumberFormat="1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167" fontId="8" fillId="2" borderId="21" xfId="4" applyNumberFormat="1" applyFont="1" applyFill="1" applyBorder="1" applyAlignment="1" applyProtection="1">
      <alignment horizontal="right" vertical="center"/>
      <protection hidden="1"/>
    </xf>
    <xf numFmtId="169" fontId="15" fillId="7" borderId="21" xfId="5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left" vertical="center"/>
    </xf>
    <xf numFmtId="44" fontId="6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0" fillId="2" borderId="0" xfId="0" applyFill="1"/>
    <xf numFmtId="0" fontId="14" fillId="5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6" applyFont="1" applyFill="1" applyBorder="1" applyAlignment="1">
      <alignment horizontal="left" vertical="center" wrapText="1"/>
    </xf>
    <xf numFmtId="0" fontId="32" fillId="2" borderId="0" xfId="0" applyFont="1" applyFill="1" applyAlignment="1">
      <alignment vertical="center"/>
    </xf>
    <xf numFmtId="0" fontId="8" fillId="2" borderId="1" xfId="2" applyNumberFormat="1" applyFont="1" applyFill="1" applyBorder="1" applyAlignment="1" applyProtection="1">
      <alignment horizontal="center" vertical="center"/>
      <protection hidden="1"/>
    </xf>
    <xf numFmtId="0" fontId="14" fillId="2" borderId="1" xfId="2" applyNumberFormat="1" applyFont="1" applyFill="1" applyBorder="1" applyAlignment="1" applyProtection="1">
      <alignment horizontal="center" vertical="center"/>
      <protection hidden="1"/>
    </xf>
    <xf numFmtId="0" fontId="8" fillId="2" borderId="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14" fillId="2" borderId="1" xfId="2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vertical="center"/>
    </xf>
    <xf numFmtId="1" fontId="14" fillId="2" borderId="1" xfId="0" applyNumberFormat="1" applyFont="1" applyFill="1" applyBorder="1" applyAlignment="1">
      <alignment horizontal="center" vertical="center"/>
    </xf>
    <xf numFmtId="169" fontId="15" fillId="7" borderId="1" xfId="5" applyNumberFormat="1" applyFont="1" applyFill="1" applyBorder="1" applyAlignment="1" applyProtection="1">
      <alignment vertical="center"/>
      <protection hidden="1"/>
    </xf>
    <xf numFmtId="0" fontId="6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 applyProtection="1">
      <alignment vertical="center"/>
      <protection hidden="1"/>
    </xf>
    <xf numFmtId="44" fontId="4" fillId="0" borderId="1" xfId="0" applyNumberFormat="1" applyFont="1" applyBorder="1" applyAlignment="1" applyProtection="1">
      <alignment horizontal="center" vertical="center"/>
      <protection hidden="1"/>
    </xf>
    <xf numFmtId="168" fontId="4" fillId="0" borderId="1" xfId="2" applyNumberFormat="1" applyFont="1" applyFill="1" applyBorder="1" applyAlignment="1" applyProtection="1">
      <alignment horizontal="center" vertical="center"/>
      <protection hidden="1"/>
    </xf>
    <xf numFmtId="44" fontId="5" fillId="0" borderId="1" xfId="0" applyNumberFormat="1" applyFont="1" applyBorder="1" applyAlignment="1" applyProtection="1">
      <alignment vertical="center"/>
      <protection hidden="1"/>
    </xf>
    <xf numFmtId="169" fontId="15" fillId="0" borderId="1" xfId="5" applyNumberFormat="1" applyFont="1" applyBorder="1" applyAlignment="1" applyProtection="1">
      <alignment vertical="center"/>
      <protection hidden="1"/>
    </xf>
    <xf numFmtId="0" fontId="7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69" fontId="9" fillId="8" borderId="1" xfId="1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44" fontId="20" fillId="0" borderId="1" xfId="2" applyNumberFormat="1" applyFont="1" applyFill="1" applyBorder="1" applyAlignment="1">
      <alignment horizontal="right" vertical="center"/>
    </xf>
    <xf numFmtId="44" fontId="9" fillId="0" borderId="1" xfId="2" applyNumberFormat="1" applyFont="1" applyFill="1" applyBorder="1" applyAlignment="1">
      <alignment horizontal="right" vertical="center"/>
    </xf>
    <xf numFmtId="171" fontId="14" fillId="2" borderId="1" xfId="4" applyNumberFormat="1" applyFont="1" applyFill="1" applyBorder="1" applyAlignment="1" applyProtection="1">
      <alignment horizontal="right" vertical="center"/>
      <protection hidden="1"/>
    </xf>
    <xf numFmtId="171" fontId="12" fillId="0" borderId="0" xfId="0" applyNumberFormat="1" applyFont="1"/>
    <xf numFmtId="171" fontId="14" fillId="2" borderId="1" xfId="4" applyNumberFormat="1" applyFont="1" applyFill="1" applyBorder="1" applyAlignment="1" applyProtection="1">
      <alignment horizontal="center" vertical="center"/>
      <protection hidden="1"/>
    </xf>
    <xf numFmtId="171" fontId="4" fillId="7" borderId="1" xfId="0" applyNumberFormat="1" applyFont="1" applyFill="1" applyBorder="1" applyAlignment="1" applyProtection="1">
      <alignment vertical="center"/>
      <protection hidden="1"/>
    </xf>
    <xf numFmtId="171" fontId="4" fillId="0" borderId="0" xfId="0" applyNumberFormat="1" applyFont="1" applyAlignment="1" applyProtection="1">
      <alignment vertical="center"/>
      <protection hidden="1"/>
    </xf>
    <xf numFmtId="171" fontId="11" fillId="7" borderId="1" xfId="5" applyNumberFormat="1" applyFont="1" applyFill="1" applyBorder="1" applyAlignment="1" applyProtection="1">
      <alignment vertical="center"/>
      <protection hidden="1"/>
    </xf>
    <xf numFmtId="171" fontId="14" fillId="0" borderId="0" xfId="0" applyNumberFormat="1" applyFont="1"/>
    <xf numFmtId="171" fontId="25" fillId="8" borderId="1" xfId="1" applyNumberFormat="1" applyFont="1" applyFill="1" applyBorder="1" applyAlignment="1">
      <alignment vertical="center"/>
    </xf>
    <xf numFmtId="171" fontId="0" fillId="0" borderId="0" xfId="0" applyNumberFormat="1"/>
    <xf numFmtId="44" fontId="14" fillId="2" borderId="1" xfId="1" applyNumberFormat="1" applyFont="1" applyFill="1" applyBorder="1" applyAlignment="1" applyProtection="1">
      <alignment horizontal="center" vertical="center"/>
      <protection hidden="1"/>
    </xf>
    <xf numFmtId="44" fontId="14" fillId="2" borderId="1" xfId="4" applyNumberFormat="1" applyFont="1" applyFill="1" applyBorder="1" applyAlignment="1" applyProtection="1">
      <alignment horizontal="center" vertical="center"/>
      <protection hidden="1"/>
    </xf>
    <xf numFmtId="44" fontId="8" fillId="2" borderId="1" xfId="1" applyNumberFormat="1" applyFont="1" applyFill="1" applyBorder="1" applyAlignment="1">
      <alignment horizontal="center" vertical="center"/>
    </xf>
    <xf numFmtId="8" fontId="14" fillId="2" borderId="1" xfId="1" applyNumberFormat="1" applyFont="1" applyFill="1" applyBorder="1" applyAlignment="1" applyProtection="1">
      <alignment horizontal="center" vertical="center"/>
      <protection hidden="1"/>
    </xf>
    <xf numFmtId="8" fontId="14" fillId="2" borderId="1" xfId="4" applyNumberFormat="1" applyFont="1" applyFill="1" applyBorder="1" applyAlignment="1" applyProtection="1">
      <alignment horizontal="right" vertical="center"/>
      <protection hidden="1"/>
    </xf>
    <xf numFmtId="8" fontId="6" fillId="8" borderId="1" xfId="1" applyNumberFormat="1" applyFont="1" applyFill="1" applyBorder="1" applyAlignment="1">
      <alignment vertical="center"/>
    </xf>
    <xf numFmtId="8" fontId="6" fillId="8" borderId="1" xfId="1" applyNumberFormat="1" applyFont="1" applyFill="1" applyBorder="1" applyAlignment="1">
      <alignment horizontal="center" vertical="center"/>
    </xf>
    <xf numFmtId="8" fontId="25" fillId="8" borderId="1" xfId="1" applyNumberFormat="1" applyFont="1" applyFill="1" applyBorder="1" applyAlignment="1">
      <alignment vertical="center"/>
    </xf>
    <xf numFmtId="8" fontId="17" fillId="9" borderId="1" xfId="2" applyNumberFormat="1" applyFont="1" applyFill="1" applyBorder="1" applyAlignment="1">
      <alignment horizontal="right" vertical="center" wrapText="1"/>
    </xf>
    <xf numFmtId="169" fontId="25" fillId="8" borderId="1" xfId="1" applyNumberFormat="1" applyFont="1" applyFill="1" applyBorder="1" applyAlignment="1">
      <alignment vertical="center"/>
    </xf>
    <xf numFmtId="170" fontId="14" fillId="2" borderId="1" xfId="2" applyNumberFormat="1" applyFont="1" applyFill="1" applyBorder="1" applyAlignment="1">
      <alignment horizontal="center" vertical="center"/>
    </xf>
    <xf numFmtId="164" fontId="14" fillId="2" borderId="1" xfId="1" applyFont="1" applyFill="1" applyBorder="1" applyAlignment="1">
      <alignment vertical="center"/>
    </xf>
    <xf numFmtId="169" fontId="17" fillId="9" borderId="33" xfId="2" applyNumberFormat="1" applyFont="1" applyFill="1" applyBorder="1" applyAlignment="1">
      <alignment horizontal="right" vertical="center" wrapText="1"/>
    </xf>
    <xf numFmtId="169" fontId="17" fillId="9" borderId="15" xfId="2" applyNumberFormat="1" applyFont="1" applyFill="1" applyBorder="1" applyAlignment="1">
      <alignment horizontal="right" vertical="center" wrapText="1"/>
    </xf>
    <xf numFmtId="164" fontId="9" fillId="0" borderId="30" xfId="1" applyFont="1" applyFill="1" applyBorder="1" applyAlignment="1">
      <alignment horizontal="right" vertical="center"/>
    </xf>
    <xf numFmtId="0" fontId="7" fillId="2" borderId="1" xfId="4" applyFont="1" applyFill="1" applyBorder="1" applyAlignment="1">
      <alignment horizontal="center" vertical="center"/>
    </xf>
    <xf numFmtId="169" fontId="8" fillId="2" borderId="1" xfId="5" applyNumberFormat="1" applyFont="1" applyFill="1" applyBorder="1" applyAlignment="1" applyProtection="1">
      <alignment horizontal="right" vertical="center"/>
      <protection hidden="1"/>
    </xf>
    <xf numFmtId="171" fontId="8" fillId="5" borderId="21" xfId="1" applyNumberFormat="1" applyFont="1" applyFill="1" applyBorder="1" applyAlignment="1">
      <alignment horizontal="right" vertical="center" wrapText="1"/>
    </xf>
    <xf numFmtId="169" fontId="8" fillId="2" borderId="21" xfId="5" applyNumberFormat="1" applyFont="1" applyFill="1" applyBorder="1" applyAlignment="1" applyProtection="1">
      <alignment horizontal="right" vertical="center"/>
      <protection hidden="1"/>
    </xf>
    <xf numFmtId="44" fontId="7" fillId="8" borderId="1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14" fontId="14" fillId="0" borderId="1" xfId="2" applyNumberFormat="1" applyFont="1" applyFill="1" applyBorder="1" applyAlignment="1">
      <alignment horizontal="center" vertical="center"/>
    </xf>
    <xf numFmtId="44" fontId="14" fillId="0" borderId="1" xfId="2" applyNumberFormat="1" applyFont="1" applyFill="1" applyBorder="1" applyAlignment="1">
      <alignment horizontal="center" vertical="center"/>
    </xf>
    <xf numFmtId="8" fontId="14" fillId="0" borderId="1" xfId="4" applyNumberFormat="1" applyFont="1" applyFill="1" applyBorder="1" applyAlignment="1" applyProtection="1">
      <alignment horizontal="right" vertical="center"/>
      <protection hidden="1"/>
    </xf>
    <xf numFmtId="167" fontId="14" fillId="0" borderId="1" xfId="4" applyNumberFormat="1" applyFont="1" applyFill="1" applyBorder="1" applyAlignment="1" applyProtection="1">
      <alignment horizontal="right" vertical="center"/>
      <protection hidden="1"/>
    </xf>
    <xf numFmtId="0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4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/>
    <xf numFmtId="0" fontId="0" fillId="0" borderId="0" xfId="0" applyFill="1"/>
    <xf numFmtId="0" fontId="18" fillId="0" borderId="0" xfId="0" applyFont="1" applyFill="1"/>
    <xf numFmtId="0" fontId="0" fillId="0" borderId="0" xfId="0" applyFill="1" applyAlignment="1">
      <alignment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9" fillId="9" borderId="13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17" fillId="9" borderId="29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10" borderId="1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37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6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vertical="center"/>
    </xf>
    <xf numFmtId="0" fontId="8" fillId="0" borderId="0" xfId="0" applyFont="1"/>
    <xf numFmtId="0" fontId="11" fillId="0" borderId="0" xfId="0" applyFont="1" applyAlignment="1">
      <alignment vertical="center"/>
    </xf>
    <xf numFmtId="0" fontId="8" fillId="0" borderId="12" xfId="0" applyFont="1" applyBorder="1"/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/>
    <xf numFmtId="0" fontId="11" fillId="4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1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66" fontId="6" fillId="7" borderId="1" xfId="4" applyNumberFormat="1" applyFont="1" applyFill="1" applyBorder="1" applyAlignment="1" applyProtection="1">
      <alignment horizontal="center" vertical="center"/>
      <protection hidden="1"/>
    </xf>
    <xf numFmtId="0" fontId="27" fillId="2" borderId="1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14" fillId="2" borderId="1" xfId="6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7" fillId="3" borderId="2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171" fontId="7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71" fontId="11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</cellXfs>
  <cellStyles count="7">
    <cellStyle name="Moeda" xfId="1" builtinId="4"/>
    <cellStyle name="Normal" xfId="0" builtinId="0"/>
    <cellStyle name="Normal 2" xfId="3"/>
    <cellStyle name="Normal 2 2 2" xfId="6"/>
    <cellStyle name="Normal_Plan1" xfId="5"/>
    <cellStyle name="Normal_Plan3" xfId="4"/>
    <cellStyle name="Vírgula" xfId="2" builtinId="3"/>
  </cellStyles>
  <dxfs count="0"/>
  <tableStyles count="0" defaultTableStyle="TableStyleMedium2" defaultPivotStyle="PivotStyleLight16"/>
  <colors>
    <mruColors>
      <color rgb="FFFFCCFF"/>
      <color rgb="FF66FFFF"/>
      <color rgb="FFFFFF99"/>
      <color rgb="FF003300"/>
      <color rgb="FF56D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164043</xdr:rowOff>
    </xdr:from>
    <xdr:to>
      <xdr:col>1</xdr:col>
      <xdr:colOff>2112587</xdr:colOff>
      <xdr:row>0</xdr:row>
      <xdr:rowOff>1026583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06" y="164043"/>
          <a:ext cx="2105027" cy="86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219075</xdr:rowOff>
    </xdr:from>
    <xdr:ext cx="2524124" cy="539749"/>
    <xdr:pic>
      <xdr:nvPicPr>
        <xdr:cNvPr id="3" name="Imagem 2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8E0F6388-4A7B-4D7E-8984-42BBF5CB54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19075"/>
          <a:ext cx="2524124" cy="5397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164043</xdr:rowOff>
    </xdr:from>
    <xdr:to>
      <xdr:col>1</xdr:col>
      <xdr:colOff>1994658</xdr:colOff>
      <xdr:row>0</xdr:row>
      <xdr:rowOff>979714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63" y="164043"/>
          <a:ext cx="1981051" cy="8156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164043</xdr:rowOff>
    </xdr:from>
    <xdr:to>
      <xdr:col>1</xdr:col>
      <xdr:colOff>2105783</xdr:colOff>
      <xdr:row>0</xdr:row>
      <xdr:rowOff>1026583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581" y="164043"/>
          <a:ext cx="2105783" cy="86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2"/>
  <sheetViews>
    <sheetView tabSelected="1" zoomScale="80" zoomScaleNormal="80" workbookViewId="0">
      <selection activeCell="B41" sqref="B41"/>
    </sheetView>
  </sheetViews>
  <sheetFormatPr defaultRowHeight="15" x14ac:dyDescent="0.25"/>
  <cols>
    <col min="1" max="1" width="5.28515625" customWidth="1"/>
    <col min="2" max="2" width="50.140625" style="308" bestFit="1" customWidth="1"/>
    <col min="3" max="3" width="41.7109375" style="316" customWidth="1"/>
    <col min="4" max="4" width="13.42578125" customWidth="1"/>
    <col min="5" max="5" width="6.42578125" customWidth="1"/>
    <col min="6" max="6" width="14" customWidth="1"/>
    <col min="7" max="7" width="14.85546875" customWidth="1"/>
    <col min="8" max="8" width="17.28515625" customWidth="1"/>
    <col min="9" max="9" width="15.5703125" customWidth="1"/>
    <col min="10" max="10" width="15.140625" customWidth="1"/>
    <col min="11" max="11" width="18.28515625" customWidth="1"/>
    <col min="12" max="12" width="6.42578125" customWidth="1"/>
    <col min="13" max="13" width="19" customWidth="1"/>
    <col min="14" max="14" width="17.5703125" customWidth="1"/>
    <col min="15" max="15" width="20.85546875" customWidth="1"/>
    <col min="16" max="17" width="9.140625" style="224"/>
  </cols>
  <sheetData>
    <row r="1" spans="1:17" ht="85.5" customHeigh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9"/>
    </row>
    <row r="2" spans="1:17" ht="18" x14ac:dyDescent="0.25">
      <c r="A2" s="269" t="s">
        <v>1</v>
      </c>
      <c r="B2" s="270"/>
      <c r="C2" s="271"/>
      <c r="D2" s="290" t="s">
        <v>2</v>
      </c>
      <c r="E2" s="291"/>
      <c r="F2" s="292" t="s">
        <v>3</v>
      </c>
      <c r="G2" s="293" t="s">
        <v>4</v>
      </c>
      <c r="H2" s="293" t="s">
        <v>45</v>
      </c>
      <c r="I2" s="293" t="s">
        <v>5</v>
      </c>
      <c r="J2" s="294" t="s">
        <v>6</v>
      </c>
      <c r="K2" s="294"/>
      <c r="L2" s="294"/>
      <c r="M2" s="294"/>
      <c r="N2" s="294"/>
      <c r="O2" s="295"/>
    </row>
    <row r="3" spans="1:17" ht="44.25" customHeight="1" x14ac:dyDescent="0.25">
      <c r="A3" s="272" t="s">
        <v>52</v>
      </c>
      <c r="B3" s="273"/>
      <c r="C3" s="274"/>
      <c r="D3" s="275" t="s">
        <v>205</v>
      </c>
      <c r="E3" s="276"/>
      <c r="F3" s="277" t="s">
        <v>118</v>
      </c>
      <c r="G3" s="278" t="s">
        <v>199</v>
      </c>
      <c r="H3" s="279">
        <v>20</v>
      </c>
      <c r="I3" s="280">
        <v>4.8</v>
      </c>
      <c r="J3" s="281" t="s">
        <v>7</v>
      </c>
      <c r="K3" s="281"/>
      <c r="L3" s="281"/>
      <c r="M3" s="281"/>
      <c r="N3" s="281"/>
      <c r="O3" s="282"/>
    </row>
    <row r="4" spans="1:17" x14ac:dyDescent="0.25">
      <c r="A4" s="247" t="s">
        <v>8</v>
      </c>
      <c r="B4" s="227" t="s">
        <v>9</v>
      </c>
      <c r="C4" s="309" t="s">
        <v>10</v>
      </c>
      <c r="D4" s="229" t="s">
        <v>11</v>
      </c>
      <c r="E4" s="229" t="s">
        <v>12</v>
      </c>
      <c r="F4" s="229" t="s">
        <v>13</v>
      </c>
      <c r="G4" s="229" t="s">
        <v>14</v>
      </c>
      <c r="H4" s="283" t="s">
        <v>15</v>
      </c>
      <c r="I4" s="284"/>
      <c r="J4" s="284"/>
      <c r="K4" s="285"/>
      <c r="L4" s="286" t="s">
        <v>16</v>
      </c>
      <c r="M4" s="286"/>
      <c r="N4" s="286"/>
      <c r="O4" s="287" t="s">
        <v>17</v>
      </c>
    </row>
    <row r="5" spans="1:17" ht="52.5" customHeight="1" x14ac:dyDescent="0.25">
      <c r="A5" s="248"/>
      <c r="B5" s="228"/>
      <c r="C5" s="309"/>
      <c r="D5" s="229"/>
      <c r="E5" s="229"/>
      <c r="F5" s="229"/>
      <c r="G5" s="229"/>
      <c r="H5" s="211" t="s">
        <v>18</v>
      </c>
      <c r="I5" s="211" t="s">
        <v>19</v>
      </c>
      <c r="J5" s="211" t="s">
        <v>20</v>
      </c>
      <c r="K5" s="288" t="s">
        <v>21</v>
      </c>
      <c r="L5" s="289" t="s">
        <v>22</v>
      </c>
      <c r="M5" s="211" t="s">
        <v>23</v>
      </c>
      <c r="N5" s="211" t="s">
        <v>19</v>
      </c>
      <c r="O5" s="287"/>
    </row>
    <row r="6" spans="1:17" x14ac:dyDescent="0.25">
      <c r="A6" s="143">
        <v>1</v>
      </c>
      <c r="B6" s="296" t="s">
        <v>134</v>
      </c>
      <c r="C6" s="153" t="s">
        <v>0</v>
      </c>
      <c r="D6" s="85" t="s">
        <v>68</v>
      </c>
      <c r="E6" s="139">
        <v>1</v>
      </c>
      <c r="F6" s="87">
        <v>44630</v>
      </c>
      <c r="G6" s="87">
        <v>44926</v>
      </c>
      <c r="H6" s="84">
        <v>418</v>
      </c>
      <c r="I6" s="84">
        <v>96</v>
      </c>
      <c r="J6" s="84"/>
      <c r="K6" s="91">
        <v>514</v>
      </c>
      <c r="L6" s="140"/>
      <c r="M6" s="84"/>
      <c r="N6" s="84"/>
      <c r="O6" s="208">
        <v>514</v>
      </c>
    </row>
    <row r="7" spans="1:17" x14ac:dyDescent="0.25">
      <c r="A7" s="143">
        <v>2</v>
      </c>
      <c r="B7" s="296" t="s">
        <v>188</v>
      </c>
      <c r="C7" s="153" t="s">
        <v>0</v>
      </c>
      <c r="D7" s="85" t="s">
        <v>37</v>
      </c>
      <c r="E7" s="139">
        <v>1</v>
      </c>
      <c r="F7" s="87">
        <v>44774</v>
      </c>
      <c r="G7" s="87">
        <v>44926</v>
      </c>
      <c r="H7" s="84">
        <v>418</v>
      </c>
      <c r="I7" s="84">
        <v>96</v>
      </c>
      <c r="J7" s="84"/>
      <c r="K7" s="91">
        <v>514</v>
      </c>
      <c r="L7" s="140"/>
      <c r="M7" s="84"/>
      <c r="N7" s="84"/>
      <c r="O7" s="208">
        <v>514</v>
      </c>
    </row>
    <row r="8" spans="1:17" x14ac:dyDescent="0.25">
      <c r="A8" s="143">
        <v>3</v>
      </c>
      <c r="B8" s="297" t="s">
        <v>95</v>
      </c>
      <c r="C8" s="310" t="s">
        <v>110</v>
      </c>
      <c r="D8" s="54" t="s">
        <v>37</v>
      </c>
      <c r="E8" s="59">
        <v>1</v>
      </c>
      <c r="F8" s="54" t="s">
        <v>116</v>
      </c>
      <c r="G8" s="83">
        <v>44926</v>
      </c>
      <c r="H8" s="84">
        <v>418</v>
      </c>
      <c r="I8" s="84">
        <v>96</v>
      </c>
      <c r="J8" s="61"/>
      <c r="K8" s="91">
        <v>514</v>
      </c>
      <c r="L8" s="82"/>
      <c r="M8" s="90"/>
      <c r="N8" s="90"/>
      <c r="O8" s="208">
        <v>514</v>
      </c>
    </row>
    <row r="9" spans="1:17" x14ac:dyDescent="0.25">
      <c r="A9" s="143">
        <v>4</v>
      </c>
      <c r="B9" s="298" t="s">
        <v>129</v>
      </c>
      <c r="C9" s="153" t="s">
        <v>0</v>
      </c>
      <c r="D9" s="85" t="s">
        <v>37</v>
      </c>
      <c r="E9" s="139">
        <v>1</v>
      </c>
      <c r="F9" s="87">
        <v>44593</v>
      </c>
      <c r="G9" s="85" t="s">
        <v>130</v>
      </c>
      <c r="H9" s="84">
        <v>418</v>
      </c>
      <c r="I9" s="84">
        <v>96</v>
      </c>
      <c r="J9" s="85"/>
      <c r="K9" s="91">
        <v>514</v>
      </c>
      <c r="L9" s="86"/>
      <c r="M9" s="84"/>
      <c r="N9" s="84"/>
      <c r="O9" s="208">
        <v>514</v>
      </c>
    </row>
    <row r="10" spans="1:17" s="36" customFormat="1" x14ac:dyDescent="0.25">
      <c r="A10" s="143">
        <v>5</v>
      </c>
      <c r="B10" s="299" t="s">
        <v>164</v>
      </c>
      <c r="C10" s="311" t="s">
        <v>39</v>
      </c>
      <c r="D10" s="52" t="s">
        <v>37</v>
      </c>
      <c r="E10" s="59">
        <v>1</v>
      </c>
      <c r="F10" s="88">
        <v>44652</v>
      </c>
      <c r="G10" s="54" t="s">
        <v>59</v>
      </c>
      <c r="H10" s="202">
        <v>630</v>
      </c>
      <c r="I10" s="84">
        <v>96</v>
      </c>
      <c r="J10" s="78"/>
      <c r="K10" s="91">
        <v>726</v>
      </c>
      <c r="L10" s="79"/>
      <c r="M10" s="78"/>
      <c r="N10" s="78"/>
      <c r="O10" s="209">
        <v>726</v>
      </c>
      <c r="P10" s="223"/>
      <c r="Q10" s="223"/>
    </row>
    <row r="11" spans="1:17" s="36" customFormat="1" x14ac:dyDescent="0.25">
      <c r="A11" s="143">
        <v>6</v>
      </c>
      <c r="B11" s="297" t="s">
        <v>76</v>
      </c>
      <c r="C11" s="310" t="s">
        <v>0</v>
      </c>
      <c r="D11" s="54" t="s">
        <v>35</v>
      </c>
      <c r="E11" s="206" t="s">
        <v>200</v>
      </c>
      <c r="F11" s="88">
        <v>44470</v>
      </c>
      <c r="G11" s="54" t="s">
        <v>74</v>
      </c>
      <c r="H11" s="77"/>
      <c r="I11" s="84"/>
      <c r="J11" s="61">
        <v>390.13</v>
      </c>
      <c r="K11" s="91">
        <v>390.13</v>
      </c>
      <c r="L11" s="82"/>
      <c r="M11" s="90"/>
      <c r="N11" s="90"/>
      <c r="O11" s="208">
        <v>390.13</v>
      </c>
      <c r="P11" s="223"/>
      <c r="Q11" s="223"/>
    </row>
    <row r="12" spans="1:17" s="36" customFormat="1" x14ac:dyDescent="0.25">
      <c r="A12" s="143">
        <v>7</v>
      </c>
      <c r="B12" s="297" t="s">
        <v>38</v>
      </c>
      <c r="C12" s="154" t="s">
        <v>39</v>
      </c>
      <c r="D12" s="53" t="s">
        <v>35</v>
      </c>
      <c r="E12" s="59">
        <v>1</v>
      </c>
      <c r="F12" s="54" t="s">
        <v>124</v>
      </c>
      <c r="G12" s="54" t="s">
        <v>40</v>
      </c>
      <c r="H12" s="77">
        <v>630</v>
      </c>
      <c r="I12" s="84">
        <v>96</v>
      </c>
      <c r="J12" s="61"/>
      <c r="K12" s="91">
        <v>726</v>
      </c>
      <c r="L12" s="82"/>
      <c r="M12" s="90"/>
      <c r="N12" s="90"/>
      <c r="O12" s="209">
        <v>726</v>
      </c>
      <c r="P12" s="223"/>
      <c r="Q12" s="223"/>
    </row>
    <row r="13" spans="1:17" s="36" customFormat="1" x14ac:dyDescent="0.25">
      <c r="A13" s="143">
        <v>8</v>
      </c>
      <c r="B13" s="300" t="s">
        <v>97</v>
      </c>
      <c r="C13" s="154" t="s">
        <v>107</v>
      </c>
      <c r="D13" s="53" t="s">
        <v>33</v>
      </c>
      <c r="E13" s="59">
        <v>1</v>
      </c>
      <c r="F13" s="54" t="s">
        <v>116</v>
      </c>
      <c r="G13" s="62" t="s">
        <v>117</v>
      </c>
      <c r="H13" s="62">
        <v>630</v>
      </c>
      <c r="I13" s="84">
        <v>96</v>
      </c>
      <c r="J13" s="61"/>
      <c r="K13" s="91">
        <v>726</v>
      </c>
      <c r="L13" s="82"/>
      <c r="M13" s="90"/>
      <c r="N13" s="90"/>
      <c r="O13" s="209">
        <v>726</v>
      </c>
      <c r="P13" s="223"/>
      <c r="Q13" s="223"/>
    </row>
    <row r="14" spans="1:17" s="36" customFormat="1" x14ac:dyDescent="0.25">
      <c r="A14" s="143">
        <v>9</v>
      </c>
      <c r="B14" s="301" t="s">
        <v>62</v>
      </c>
      <c r="C14" s="154" t="s">
        <v>0</v>
      </c>
      <c r="D14" s="53" t="s">
        <v>37</v>
      </c>
      <c r="E14" s="59">
        <v>3</v>
      </c>
      <c r="F14" s="54" t="s">
        <v>64</v>
      </c>
      <c r="G14" s="54" t="s">
        <v>65</v>
      </c>
      <c r="H14" s="77">
        <v>320.45999999999998</v>
      </c>
      <c r="I14" s="84">
        <v>96</v>
      </c>
      <c r="J14" s="61">
        <v>97.53</v>
      </c>
      <c r="K14" s="91">
        <v>513.99</v>
      </c>
      <c r="L14" s="82"/>
      <c r="M14" s="90"/>
      <c r="N14" s="90">
        <v>24</v>
      </c>
      <c r="O14" s="208">
        <v>489.99</v>
      </c>
      <c r="P14" s="223"/>
      <c r="Q14" s="223"/>
    </row>
    <row r="15" spans="1:17" s="36" customFormat="1" x14ac:dyDescent="0.25">
      <c r="A15" s="143">
        <v>10</v>
      </c>
      <c r="B15" s="297" t="s">
        <v>177</v>
      </c>
      <c r="C15" s="154" t="s">
        <v>0</v>
      </c>
      <c r="D15" s="53" t="s">
        <v>35</v>
      </c>
      <c r="E15" s="59">
        <v>1</v>
      </c>
      <c r="F15" s="54" t="s">
        <v>178</v>
      </c>
      <c r="G15" s="54" t="s">
        <v>36</v>
      </c>
      <c r="H15" s="77">
        <v>418</v>
      </c>
      <c r="I15" s="84">
        <v>96</v>
      </c>
      <c r="J15" s="61"/>
      <c r="K15" s="91">
        <v>514</v>
      </c>
      <c r="L15" s="141"/>
      <c r="M15" s="90"/>
      <c r="N15" s="90"/>
      <c r="O15" s="208">
        <v>514</v>
      </c>
      <c r="P15" s="223"/>
      <c r="Q15" s="223"/>
    </row>
    <row r="16" spans="1:17" s="36" customFormat="1" x14ac:dyDescent="0.25">
      <c r="A16" s="143">
        <v>11</v>
      </c>
      <c r="B16" s="297" t="s">
        <v>60</v>
      </c>
      <c r="C16" s="154" t="s">
        <v>0</v>
      </c>
      <c r="D16" s="53" t="s">
        <v>37</v>
      </c>
      <c r="E16" s="59">
        <v>1</v>
      </c>
      <c r="F16" s="54" t="s">
        <v>61</v>
      </c>
      <c r="G16" s="54" t="s">
        <v>36</v>
      </c>
      <c r="H16" s="77">
        <v>418</v>
      </c>
      <c r="I16" s="84">
        <v>96</v>
      </c>
      <c r="J16" s="61"/>
      <c r="K16" s="91">
        <v>514</v>
      </c>
      <c r="L16" s="82"/>
      <c r="M16" s="90"/>
      <c r="N16" s="90"/>
      <c r="O16" s="208">
        <v>514</v>
      </c>
      <c r="P16" s="223"/>
      <c r="Q16" s="223"/>
    </row>
    <row r="17" spans="1:17" s="36" customFormat="1" x14ac:dyDescent="0.25">
      <c r="A17" s="143">
        <v>12</v>
      </c>
      <c r="B17" s="297" t="s">
        <v>189</v>
      </c>
      <c r="C17" s="154" t="s">
        <v>0</v>
      </c>
      <c r="D17" s="53" t="s">
        <v>37</v>
      </c>
      <c r="E17" s="59">
        <v>1</v>
      </c>
      <c r="F17" s="54" t="s">
        <v>190</v>
      </c>
      <c r="G17" s="54" t="s">
        <v>196</v>
      </c>
      <c r="H17" s="77">
        <v>418</v>
      </c>
      <c r="I17" s="84">
        <v>96</v>
      </c>
      <c r="J17" s="61"/>
      <c r="K17" s="91">
        <v>514</v>
      </c>
      <c r="L17" s="82"/>
      <c r="M17" s="90"/>
      <c r="N17" s="90"/>
      <c r="O17" s="208">
        <v>514</v>
      </c>
      <c r="P17" s="223"/>
      <c r="Q17" s="223"/>
    </row>
    <row r="18" spans="1:17" s="36" customFormat="1" x14ac:dyDescent="0.25">
      <c r="A18" s="143">
        <v>13</v>
      </c>
      <c r="B18" s="299" t="s">
        <v>79</v>
      </c>
      <c r="C18" s="310" t="s">
        <v>0</v>
      </c>
      <c r="D18" s="52" t="s">
        <v>35</v>
      </c>
      <c r="E18" s="59">
        <v>1</v>
      </c>
      <c r="F18" s="88">
        <v>44505</v>
      </c>
      <c r="G18" s="88">
        <v>44869</v>
      </c>
      <c r="H18" s="76">
        <v>418</v>
      </c>
      <c r="I18" s="84">
        <v>96</v>
      </c>
      <c r="J18" s="78"/>
      <c r="K18" s="91">
        <v>514</v>
      </c>
      <c r="L18" s="79"/>
      <c r="M18" s="78"/>
      <c r="N18" s="78"/>
      <c r="O18" s="208">
        <v>514</v>
      </c>
      <c r="P18" s="223"/>
      <c r="Q18" s="223"/>
    </row>
    <row r="19" spans="1:17" s="36" customFormat="1" x14ac:dyDescent="0.25">
      <c r="A19" s="143">
        <v>14</v>
      </c>
      <c r="B19" s="299" t="s">
        <v>70</v>
      </c>
      <c r="C19" s="310" t="s">
        <v>69</v>
      </c>
      <c r="D19" s="52" t="s">
        <v>68</v>
      </c>
      <c r="E19" s="59">
        <v>3</v>
      </c>
      <c r="F19" s="88">
        <v>44440</v>
      </c>
      <c r="G19" s="54" t="s">
        <v>122</v>
      </c>
      <c r="H19" s="77"/>
      <c r="I19" s="84"/>
      <c r="J19" s="78">
        <v>630</v>
      </c>
      <c r="K19" s="91">
        <v>630</v>
      </c>
      <c r="L19" s="79"/>
      <c r="M19" s="78"/>
      <c r="N19" s="78"/>
      <c r="O19" s="209">
        <v>630</v>
      </c>
      <c r="P19" s="223"/>
      <c r="Q19" s="223"/>
    </row>
    <row r="20" spans="1:17" s="36" customFormat="1" x14ac:dyDescent="0.25">
      <c r="A20" s="143">
        <v>15</v>
      </c>
      <c r="B20" s="299" t="s">
        <v>75</v>
      </c>
      <c r="C20" s="310" t="s">
        <v>0</v>
      </c>
      <c r="D20" s="52" t="s">
        <v>68</v>
      </c>
      <c r="E20" s="59">
        <v>1</v>
      </c>
      <c r="F20" s="88">
        <v>44470</v>
      </c>
      <c r="G20" s="54" t="s">
        <v>121</v>
      </c>
      <c r="H20" s="76">
        <v>418</v>
      </c>
      <c r="I20" s="84">
        <v>96</v>
      </c>
      <c r="J20" s="78"/>
      <c r="K20" s="91">
        <v>514</v>
      </c>
      <c r="L20" s="79"/>
      <c r="M20" s="78"/>
      <c r="N20" s="78"/>
      <c r="O20" s="208">
        <v>514</v>
      </c>
      <c r="P20" s="223"/>
      <c r="Q20" s="223"/>
    </row>
    <row r="21" spans="1:17" s="36" customFormat="1" x14ac:dyDescent="0.25">
      <c r="A21" s="143">
        <v>16</v>
      </c>
      <c r="B21" s="299" t="s">
        <v>80</v>
      </c>
      <c r="C21" s="310" t="s">
        <v>0</v>
      </c>
      <c r="D21" s="52" t="s">
        <v>35</v>
      </c>
      <c r="E21" s="59">
        <v>1</v>
      </c>
      <c r="F21" s="88">
        <v>44505</v>
      </c>
      <c r="G21" s="54" t="s">
        <v>81</v>
      </c>
      <c r="H21" s="76">
        <v>418</v>
      </c>
      <c r="I21" s="84">
        <v>96</v>
      </c>
      <c r="J21" s="78"/>
      <c r="K21" s="91">
        <v>514</v>
      </c>
      <c r="L21" s="79"/>
      <c r="M21" s="78"/>
      <c r="N21" s="78"/>
      <c r="O21" s="208">
        <v>514</v>
      </c>
      <c r="P21" s="223"/>
      <c r="Q21" s="223"/>
    </row>
    <row r="22" spans="1:17" s="36" customFormat="1" x14ac:dyDescent="0.25">
      <c r="A22" s="143">
        <v>17</v>
      </c>
      <c r="B22" s="299" t="s">
        <v>166</v>
      </c>
      <c r="C22" s="311" t="s">
        <v>0</v>
      </c>
      <c r="D22" s="52" t="s">
        <v>34</v>
      </c>
      <c r="E22" s="59">
        <v>1</v>
      </c>
      <c r="F22" s="88">
        <v>44652</v>
      </c>
      <c r="G22" s="54" t="s">
        <v>59</v>
      </c>
      <c r="H22" s="76">
        <v>418</v>
      </c>
      <c r="I22" s="84">
        <v>96</v>
      </c>
      <c r="J22" s="78"/>
      <c r="K22" s="91">
        <v>514</v>
      </c>
      <c r="L22" s="79"/>
      <c r="M22" s="78"/>
      <c r="N22" s="78"/>
      <c r="O22" s="208">
        <v>514</v>
      </c>
      <c r="P22" s="223"/>
      <c r="Q22" s="223"/>
    </row>
    <row r="23" spans="1:17" s="36" customFormat="1" x14ac:dyDescent="0.25">
      <c r="A23" s="143">
        <v>18</v>
      </c>
      <c r="B23" s="297" t="s">
        <v>42</v>
      </c>
      <c r="C23" s="155" t="s">
        <v>49</v>
      </c>
      <c r="D23" s="80" t="s">
        <v>33</v>
      </c>
      <c r="E23" s="206" t="s">
        <v>197</v>
      </c>
      <c r="F23" s="54" t="s">
        <v>119</v>
      </c>
      <c r="G23" s="54" t="s">
        <v>120</v>
      </c>
      <c r="H23" s="77"/>
      <c r="I23" s="84"/>
      <c r="J23" s="61">
        <v>630</v>
      </c>
      <c r="K23" s="91">
        <v>630</v>
      </c>
      <c r="L23" s="82"/>
      <c r="M23" s="90"/>
      <c r="N23" s="90"/>
      <c r="O23" s="209">
        <v>630</v>
      </c>
      <c r="P23" s="223"/>
      <c r="Q23" s="223"/>
    </row>
    <row r="24" spans="1:17" s="36" customFormat="1" x14ac:dyDescent="0.25">
      <c r="A24" s="143">
        <v>19</v>
      </c>
      <c r="B24" s="297" t="s">
        <v>78</v>
      </c>
      <c r="C24" s="155" t="s">
        <v>0</v>
      </c>
      <c r="D24" s="80" t="s">
        <v>35</v>
      </c>
      <c r="E24" s="59">
        <v>1</v>
      </c>
      <c r="F24" s="88">
        <v>44470</v>
      </c>
      <c r="G24" s="54" t="s">
        <v>74</v>
      </c>
      <c r="H24" s="77">
        <v>418</v>
      </c>
      <c r="I24" s="84">
        <v>96</v>
      </c>
      <c r="J24" s="61"/>
      <c r="K24" s="91">
        <v>514</v>
      </c>
      <c r="L24" s="82"/>
      <c r="M24" s="90"/>
      <c r="N24" s="90"/>
      <c r="O24" s="208">
        <v>514</v>
      </c>
      <c r="P24" s="223"/>
      <c r="Q24" s="223"/>
    </row>
    <row r="25" spans="1:17" s="36" customFormat="1" x14ac:dyDescent="0.25">
      <c r="A25" s="143">
        <v>20</v>
      </c>
      <c r="B25" s="297" t="s">
        <v>77</v>
      </c>
      <c r="C25" s="155" t="s">
        <v>0</v>
      </c>
      <c r="D25" s="80" t="s">
        <v>35</v>
      </c>
      <c r="E25" s="59">
        <v>3</v>
      </c>
      <c r="F25" s="88">
        <v>44470</v>
      </c>
      <c r="G25" s="54" t="s">
        <v>74</v>
      </c>
      <c r="H25" s="77">
        <v>209</v>
      </c>
      <c r="I25" s="84">
        <v>96</v>
      </c>
      <c r="J25" s="61">
        <v>209</v>
      </c>
      <c r="K25" s="91">
        <v>514</v>
      </c>
      <c r="L25" s="82"/>
      <c r="M25" s="90"/>
      <c r="N25" s="90">
        <v>43.2</v>
      </c>
      <c r="O25" s="208">
        <v>470.8</v>
      </c>
      <c r="P25" s="223"/>
      <c r="Q25" s="223"/>
    </row>
    <row r="26" spans="1:17" s="36" customFormat="1" x14ac:dyDescent="0.25">
      <c r="A26" s="143">
        <v>21</v>
      </c>
      <c r="B26" s="297" t="s">
        <v>112</v>
      </c>
      <c r="C26" s="310" t="s">
        <v>111</v>
      </c>
      <c r="D26" s="52" t="s">
        <v>32</v>
      </c>
      <c r="E26" s="59">
        <v>1</v>
      </c>
      <c r="F26" s="88">
        <v>44531</v>
      </c>
      <c r="G26" s="54" t="s">
        <v>125</v>
      </c>
      <c r="H26" s="76">
        <v>630</v>
      </c>
      <c r="I26" s="84">
        <v>96</v>
      </c>
      <c r="J26" s="61"/>
      <c r="K26" s="91">
        <v>726</v>
      </c>
      <c r="L26" s="82"/>
      <c r="M26" s="90"/>
      <c r="N26" s="90"/>
      <c r="O26" s="209">
        <v>726</v>
      </c>
      <c r="P26" s="223"/>
      <c r="Q26" s="223"/>
    </row>
    <row r="27" spans="1:17" s="36" customFormat="1" ht="30" x14ac:dyDescent="0.25">
      <c r="A27" s="143">
        <v>22</v>
      </c>
      <c r="B27" s="297" t="s">
        <v>206</v>
      </c>
      <c r="C27" s="310" t="s">
        <v>0</v>
      </c>
      <c r="D27" s="53" t="s">
        <v>37</v>
      </c>
      <c r="E27" s="59">
        <v>1</v>
      </c>
      <c r="F27" s="54" t="s">
        <v>116</v>
      </c>
      <c r="G27" s="83">
        <v>44926</v>
      </c>
      <c r="H27" s="201">
        <v>418</v>
      </c>
      <c r="I27" s="84">
        <v>96</v>
      </c>
      <c r="J27" s="61"/>
      <c r="K27" s="91">
        <v>514</v>
      </c>
      <c r="L27" s="82"/>
      <c r="M27" s="90"/>
      <c r="N27" s="90"/>
      <c r="O27" s="208">
        <f>SUM(K27-N27)</f>
        <v>514</v>
      </c>
      <c r="P27" s="223"/>
      <c r="Q27" s="223"/>
    </row>
    <row r="28" spans="1:17" s="36" customFormat="1" x14ac:dyDescent="0.25">
      <c r="A28" s="143">
        <v>23</v>
      </c>
      <c r="B28" s="297" t="s">
        <v>87</v>
      </c>
      <c r="C28" s="310" t="s">
        <v>0</v>
      </c>
      <c r="D28" s="52" t="s">
        <v>37</v>
      </c>
      <c r="E28" s="59">
        <v>1</v>
      </c>
      <c r="F28" s="88">
        <v>44470</v>
      </c>
      <c r="G28" s="54" t="s">
        <v>121</v>
      </c>
      <c r="H28" s="77">
        <v>418</v>
      </c>
      <c r="I28" s="84">
        <v>96</v>
      </c>
      <c r="J28" s="61"/>
      <c r="K28" s="91">
        <v>514</v>
      </c>
      <c r="L28" s="82"/>
      <c r="M28" s="90"/>
      <c r="N28" s="90"/>
      <c r="O28" s="208">
        <f>SUM(K28-N28)</f>
        <v>514</v>
      </c>
      <c r="P28" s="223"/>
      <c r="Q28" s="223"/>
    </row>
    <row r="29" spans="1:17" s="36" customFormat="1" x14ac:dyDescent="0.25">
      <c r="A29" s="143">
        <v>24</v>
      </c>
      <c r="B29" s="297" t="s">
        <v>54</v>
      </c>
      <c r="C29" s="154" t="s">
        <v>55</v>
      </c>
      <c r="D29" s="53" t="s">
        <v>41</v>
      </c>
      <c r="E29" s="59">
        <v>1</v>
      </c>
      <c r="F29" s="54" t="s">
        <v>56</v>
      </c>
      <c r="G29" s="54" t="s">
        <v>59</v>
      </c>
      <c r="H29" s="77">
        <v>630</v>
      </c>
      <c r="I29" s="84">
        <v>96</v>
      </c>
      <c r="J29" s="61"/>
      <c r="K29" s="91">
        <v>726</v>
      </c>
      <c r="L29" s="161"/>
      <c r="M29" s="90"/>
      <c r="N29" s="90"/>
      <c r="O29" s="209">
        <v>726</v>
      </c>
      <c r="P29" s="223"/>
      <c r="Q29" s="223"/>
    </row>
    <row r="30" spans="1:17" s="36" customFormat="1" x14ac:dyDescent="0.25">
      <c r="A30" s="143">
        <v>25</v>
      </c>
      <c r="B30" s="297" t="s">
        <v>173</v>
      </c>
      <c r="C30" s="154" t="s">
        <v>0</v>
      </c>
      <c r="D30" s="53" t="s">
        <v>35</v>
      </c>
      <c r="E30" s="59">
        <v>1</v>
      </c>
      <c r="F30" s="88">
        <v>44470</v>
      </c>
      <c r="G30" s="54" t="s">
        <v>121</v>
      </c>
      <c r="H30" s="76">
        <v>418</v>
      </c>
      <c r="I30" s="84">
        <v>96</v>
      </c>
      <c r="J30" s="78"/>
      <c r="K30" s="91">
        <v>514</v>
      </c>
      <c r="L30" s="79"/>
      <c r="M30" s="78"/>
      <c r="N30" s="78"/>
      <c r="O30" s="208">
        <v>514</v>
      </c>
      <c r="P30" s="223"/>
      <c r="Q30" s="223"/>
    </row>
    <row r="31" spans="1:17" s="36" customFormat="1" x14ac:dyDescent="0.25">
      <c r="A31" s="143">
        <v>26</v>
      </c>
      <c r="B31" s="297" t="s">
        <v>73</v>
      </c>
      <c r="C31" s="154" t="s">
        <v>31</v>
      </c>
      <c r="D31" s="52" t="s">
        <v>32</v>
      </c>
      <c r="E31" s="59">
        <v>1</v>
      </c>
      <c r="F31" s="54" t="s">
        <v>43</v>
      </c>
      <c r="G31" s="54" t="s">
        <v>127</v>
      </c>
      <c r="H31" s="77">
        <v>630</v>
      </c>
      <c r="I31" s="84">
        <v>96</v>
      </c>
      <c r="J31" s="61"/>
      <c r="K31" s="91">
        <v>726</v>
      </c>
      <c r="L31" s="82"/>
      <c r="M31" s="90"/>
      <c r="N31" s="90"/>
      <c r="O31" s="209">
        <v>726</v>
      </c>
      <c r="P31" s="223"/>
      <c r="Q31" s="223"/>
    </row>
    <row r="32" spans="1:17" s="36" customFormat="1" x14ac:dyDescent="0.25">
      <c r="A32" s="143">
        <v>27</v>
      </c>
      <c r="B32" s="300" t="s">
        <v>98</v>
      </c>
      <c r="C32" s="310" t="s">
        <v>110</v>
      </c>
      <c r="D32" s="53" t="s">
        <v>144</v>
      </c>
      <c r="E32" s="59">
        <v>1</v>
      </c>
      <c r="F32" s="54" t="s">
        <v>116</v>
      </c>
      <c r="G32" s="83">
        <v>44895</v>
      </c>
      <c r="H32" s="62">
        <v>418</v>
      </c>
      <c r="I32" s="84">
        <v>96</v>
      </c>
      <c r="J32" s="61"/>
      <c r="K32" s="91">
        <v>514</v>
      </c>
      <c r="L32" s="82"/>
      <c r="M32" s="90"/>
      <c r="N32" s="90"/>
      <c r="O32" s="208">
        <v>514</v>
      </c>
      <c r="P32" s="223"/>
      <c r="Q32" s="223"/>
    </row>
    <row r="33" spans="1:17" s="36" customFormat="1" x14ac:dyDescent="0.25">
      <c r="A33" s="143">
        <v>28</v>
      </c>
      <c r="B33" s="300" t="s">
        <v>185</v>
      </c>
      <c r="C33" s="310" t="s">
        <v>0</v>
      </c>
      <c r="D33" s="53" t="s">
        <v>186</v>
      </c>
      <c r="E33" s="59">
        <v>1</v>
      </c>
      <c r="F33" s="54" t="s">
        <v>187</v>
      </c>
      <c r="G33" s="83">
        <v>44712</v>
      </c>
      <c r="H33" s="62">
        <v>418</v>
      </c>
      <c r="I33" s="84">
        <v>96</v>
      </c>
      <c r="J33" s="61"/>
      <c r="K33" s="91">
        <v>514</v>
      </c>
      <c r="L33" s="82"/>
      <c r="M33" s="90"/>
      <c r="N33" s="90"/>
      <c r="O33" s="208">
        <v>514</v>
      </c>
      <c r="P33" s="223"/>
      <c r="Q33" s="223"/>
    </row>
    <row r="34" spans="1:17" s="36" customFormat="1" x14ac:dyDescent="0.25">
      <c r="A34" s="143">
        <v>29</v>
      </c>
      <c r="B34" s="302" t="s">
        <v>191</v>
      </c>
      <c r="C34" s="310" t="s">
        <v>0</v>
      </c>
      <c r="D34" s="53" t="s">
        <v>37</v>
      </c>
      <c r="E34" s="59">
        <v>1</v>
      </c>
      <c r="F34" s="54" t="s">
        <v>192</v>
      </c>
      <c r="G34" s="83">
        <v>44926</v>
      </c>
      <c r="H34" s="62">
        <v>418</v>
      </c>
      <c r="I34" s="84">
        <v>96</v>
      </c>
      <c r="J34" s="61"/>
      <c r="K34" s="91">
        <v>514</v>
      </c>
      <c r="L34" s="82"/>
      <c r="M34" s="90"/>
      <c r="N34" s="90"/>
      <c r="O34" s="208">
        <v>514</v>
      </c>
      <c r="P34" s="223"/>
      <c r="Q34" s="223"/>
    </row>
    <row r="35" spans="1:17" s="36" customFormat="1" x14ac:dyDescent="0.25">
      <c r="A35" s="143">
        <v>30</v>
      </c>
      <c r="B35" s="297" t="s">
        <v>114</v>
      </c>
      <c r="C35" s="154" t="s">
        <v>108</v>
      </c>
      <c r="D35" s="53" t="s">
        <v>115</v>
      </c>
      <c r="E35" s="59">
        <v>1</v>
      </c>
      <c r="F35" s="54" t="s">
        <v>116</v>
      </c>
      <c r="G35" s="54" t="s">
        <v>125</v>
      </c>
      <c r="H35" s="76">
        <v>630</v>
      </c>
      <c r="I35" s="84">
        <v>96</v>
      </c>
      <c r="J35" s="61"/>
      <c r="K35" s="91">
        <v>726</v>
      </c>
      <c r="L35" s="82"/>
      <c r="M35" s="90"/>
      <c r="N35" s="90"/>
      <c r="O35" s="209">
        <v>726</v>
      </c>
      <c r="P35" s="223"/>
      <c r="Q35" s="223"/>
    </row>
    <row r="36" spans="1:17" s="36" customFormat="1" x14ac:dyDescent="0.25">
      <c r="A36" s="143">
        <v>31</v>
      </c>
      <c r="B36" s="300" t="s">
        <v>100</v>
      </c>
      <c r="C36" s="310" t="s">
        <v>110</v>
      </c>
      <c r="D36" s="53" t="s">
        <v>37</v>
      </c>
      <c r="E36" s="59">
        <v>1</v>
      </c>
      <c r="F36" s="54" t="s">
        <v>116</v>
      </c>
      <c r="G36" s="83">
        <v>44895</v>
      </c>
      <c r="H36" s="62">
        <v>418</v>
      </c>
      <c r="I36" s="84">
        <v>96</v>
      </c>
      <c r="J36" s="61"/>
      <c r="K36" s="91">
        <v>514</v>
      </c>
      <c r="L36" s="82"/>
      <c r="M36" s="90"/>
      <c r="N36" s="90"/>
      <c r="O36" s="208">
        <v>514</v>
      </c>
      <c r="P36" s="223"/>
      <c r="Q36" s="223"/>
    </row>
    <row r="37" spans="1:17" s="36" customFormat="1" x14ac:dyDescent="0.25">
      <c r="A37" s="143">
        <v>32</v>
      </c>
      <c r="B37" s="300" t="s">
        <v>101</v>
      </c>
      <c r="C37" s="310" t="s">
        <v>0</v>
      </c>
      <c r="D37" s="53" t="s">
        <v>35</v>
      </c>
      <c r="E37" s="59">
        <v>1</v>
      </c>
      <c r="F37" s="54" t="s">
        <v>116</v>
      </c>
      <c r="G37" s="83">
        <v>44895</v>
      </c>
      <c r="H37" s="62">
        <v>418</v>
      </c>
      <c r="I37" s="84">
        <v>96</v>
      </c>
      <c r="J37" s="61"/>
      <c r="K37" s="91">
        <v>514</v>
      </c>
      <c r="L37" s="82"/>
      <c r="M37" s="90"/>
      <c r="N37" s="90"/>
      <c r="O37" s="208">
        <v>514</v>
      </c>
      <c r="P37" s="223"/>
      <c r="Q37" s="223"/>
    </row>
    <row r="38" spans="1:17" s="36" customFormat="1" ht="30" x14ac:dyDescent="0.25">
      <c r="A38" s="143">
        <v>33</v>
      </c>
      <c r="B38" s="297" t="s">
        <v>113</v>
      </c>
      <c r="C38" s="310" t="s">
        <v>111</v>
      </c>
      <c r="D38" s="52" t="s">
        <v>32</v>
      </c>
      <c r="E38" s="59">
        <v>3</v>
      </c>
      <c r="F38" s="88">
        <v>44531</v>
      </c>
      <c r="G38" s="54" t="s">
        <v>125</v>
      </c>
      <c r="H38" s="76"/>
      <c r="I38" s="84"/>
      <c r="J38" s="61">
        <v>630</v>
      </c>
      <c r="K38" s="91">
        <v>630</v>
      </c>
      <c r="L38" s="82"/>
      <c r="M38" s="90"/>
      <c r="N38" s="90"/>
      <c r="O38" s="209">
        <v>630</v>
      </c>
      <c r="P38" s="223"/>
      <c r="Q38" s="223"/>
    </row>
    <row r="39" spans="1:17" s="36" customFormat="1" x14ac:dyDescent="0.25">
      <c r="A39" s="143">
        <v>34</v>
      </c>
      <c r="B39" s="300" t="s">
        <v>104</v>
      </c>
      <c r="C39" s="154" t="s">
        <v>108</v>
      </c>
      <c r="D39" s="53" t="s">
        <v>37</v>
      </c>
      <c r="E39" s="59">
        <v>1</v>
      </c>
      <c r="F39" s="54" t="s">
        <v>116</v>
      </c>
      <c r="G39" s="83">
        <v>44896</v>
      </c>
      <c r="H39" s="62">
        <v>630</v>
      </c>
      <c r="I39" s="84">
        <v>96</v>
      </c>
      <c r="J39" s="61"/>
      <c r="K39" s="91">
        <v>726</v>
      </c>
      <c r="L39" s="82"/>
      <c r="M39" s="90"/>
      <c r="N39" s="90"/>
      <c r="O39" s="209">
        <v>726</v>
      </c>
      <c r="P39" s="223"/>
      <c r="Q39" s="223"/>
    </row>
    <row r="40" spans="1:17" s="36" customFormat="1" x14ac:dyDescent="0.25">
      <c r="A40" s="143">
        <v>35</v>
      </c>
      <c r="B40" s="297" t="s">
        <v>57</v>
      </c>
      <c r="C40" s="154" t="s">
        <v>133</v>
      </c>
      <c r="D40" s="52" t="s">
        <v>35</v>
      </c>
      <c r="E40" s="59">
        <v>1</v>
      </c>
      <c r="F40" s="54" t="s">
        <v>58</v>
      </c>
      <c r="G40" s="54" t="s">
        <v>36</v>
      </c>
      <c r="H40" s="76">
        <v>630</v>
      </c>
      <c r="I40" s="84">
        <v>96</v>
      </c>
      <c r="J40" s="78"/>
      <c r="K40" s="91">
        <v>726</v>
      </c>
      <c r="L40" s="79"/>
      <c r="M40" s="78"/>
      <c r="N40" s="78"/>
      <c r="O40" s="209">
        <v>726</v>
      </c>
      <c r="P40" s="223"/>
      <c r="Q40" s="223"/>
    </row>
    <row r="41" spans="1:17" s="36" customFormat="1" x14ac:dyDescent="0.25">
      <c r="A41" s="143">
        <v>36</v>
      </c>
      <c r="B41" s="297" t="s">
        <v>172</v>
      </c>
      <c r="C41" s="310" t="s">
        <v>0</v>
      </c>
      <c r="D41" s="52" t="s">
        <v>37</v>
      </c>
      <c r="E41" s="59">
        <v>1</v>
      </c>
      <c r="F41" s="54" t="s">
        <v>56</v>
      </c>
      <c r="G41" s="54" t="s">
        <v>126</v>
      </c>
      <c r="H41" s="77">
        <v>418</v>
      </c>
      <c r="I41" s="84">
        <v>96</v>
      </c>
      <c r="J41" s="61"/>
      <c r="K41" s="91">
        <v>514</v>
      </c>
      <c r="L41" s="82">
        <v>3</v>
      </c>
      <c r="M41" s="90">
        <v>41.79</v>
      </c>
      <c r="N41" s="90">
        <v>14.4</v>
      </c>
      <c r="O41" s="208">
        <v>457.81</v>
      </c>
      <c r="P41" s="223"/>
      <c r="Q41" s="223"/>
    </row>
    <row r="42" spans="1:17" s="36" customFormat="1" x14ac:dyDescent="0.25">
      <c r="A42" s="143">
        <v>37</v>
      </c>
      <c r="B42" s="299" t="s">
        <v>71</v>
      </c>
      <c r="C42" s="310" t="s">
        <v>31</v>
      </c>
      <c r="D42" s="52" t="s">
        <v>32</v>
      </c>
      <c r="E42" s="59">
        <v>1</v>
      </c>
      <c r="F42" s="54" t="s">
        <v>66</v>
      </c>
      <c r="G42" s="54" t="s">
        <v>72</v>
      </c>
      <c r="H42" s="77">
        <v>630</v>
      </c>
      <c r="I42" s="84">
        <v>96</v>
      </c>
      <c r="J42" s="61"/>
      <c r="K42" s="91">
        <v>726</v>
      </c>
      <c r="L42" s="82"/>
      <c r="M42" s="90"/>
      <c r="N42" s="90">
        <v>38.4</v>
      </c>
      <c r="O42" s="209">
        <v>687.6</v>
      </c>
      <c r="P42" s="223"/>
      <c r="Q42" s="223"/>
    </row>
    <row r="43" spans="1:17" s="36" customFormat="1" x14ac:dyDescent="0.25">
      <c r="A43" s="143">
        <v>38</v>
      </c>
      <c r="B43" s="300" t="s">
        <v>106</v>
      </c>
      <c r="C43" s="154" t="s">
        <v>110</v>
      </c>
      <c r="D43" s="53" t="s">
        <v>35</v>
      </c>
      <c r="E43" s="59">
        <v>1</v>
      </c>
      <c r="F43" s="54" t="s">
        <v>116</v>
      </c>
      <c r="G43" s="83">
        <v>44895</v>
      </c>
      <c r="H43" s="62">
        <v>418</v>
      </c>
      <c r="I43" s="84">
        <v>96</v>
      </c>
      <c r="J43" s="61"/>
      <c r="K43" s="91">
        <v>514</v>
      </c>
      <c r="L43" s="82"/>
      <c r="M43" s="90"/>
      <c r="N43" s="90"/>
      <c r="O43" s="208">
        <v>514</v>
      </c>
      <c r="P43" s="223"/>
      <c r="Q43" s="223"/>
    </row>
    <row r="44" spans="1:17" ht="18" x14ac:dyDescent="0.25">
      <c r="A44" s="242" t="s">
        <v>51</v>
      </c>
      <c r="B44" s="243"/>
      <c r="C44" s="243"/>
      <c r="D44" s="243"/>
      <c r="E44" s="243"/>
      <c r="F44" s="243"/>
      <c r="G44" s="243"/>
      <c r="H44" s="75">
        <v>16025.46</v>
      </c>
      <c r="I44" s="317">
        <v>3264</v>
      </c>
      <c r="J44" s="75">
        <v>2586.66</v>
      </c>
      <c r="K44" s="93">
        <v>21815.119999999999</v>
      </c>
      <c r="L44" s="98">
        <f t="shared" ref="L44:N44" si="0">SUM(L6:L43)</f>
        <v>3</v>
      </c>
      <c r="M44" s="75">
        <f t="shared" si="0"/>
        <v>41.79</v>
      </c>
      <c r="N44" s="75">
        <f t="shared" si="0"/>
        <v>120</v>
      </c>
      <c r="O44" s="145">
        <v>21714.33</v>
      </c>
    </row>
    <row r="45" spans="1:17" ht="15.75" x14ac:dyDescent="0.25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6"/>
    </row>
    <row r="46" spans="1:17" s="39" customFormat="1" ht="58.5" customHeight="1" x14ac:dyDescent="0.2">
      <c r="A46" s="43" t="s">
        <v>8</v>
      </c>
      <c r="B46" s="40" t="s">
        <v>9</v>
      </c>
      <c r="C46" s="111" t="s">
        <v>10</v>
      </c>
      <c r="D46" s="41" t="s">
        <v>11</v>
      </c>
      <c r="E46" s="40" t="s">
        <v>12</v>
      </c>
      <c r="F46" s="40" t="s">
        <v>25</v>
      </c>
      <c r="G46" s="40" t="s">
        <v>26</v>
      </c>
      <c r="H46" s="40" t="s">
        <v>18</v>
      </c>
      <c r="I46" s="40" t="s">
        <v>19</v>
      </c>
      <c r="J46" s="40" t="s">
        <v>27</v>
      </c>
      <c r="K46" s="40" t="s">
        <v>21</v>
      </c>
      <c r="L46" s="42" t="s">
        <v>22</v>
      </c>
      <c r="M46" s="40" t="s">
        <v>23</v>
      </c>
      <c r="N46" s="40" t="s">
        <v>28</v>
      </c>
      <c r="O46" s="44" t="s">
        <v>17</v>
      </c>
      <c r="P46" s="225"/>
      <c r="Q46" s="225"/>
    </row>
    <row r="47" spans="1:17" x14ac:dyDescent="0.25">
      <c r="A47" s="51"/>
      <c r="B47" s="297"/>
      <c r="C47" s="154"/>
      <c r="D47" s="52"/>
      <c r="E47" s="3"/>
      <c r="F47" s="4"/>
      <c r="G47" s="4"/>
      <c r="H47" s="95"/>
      <c r="I47" s="95"/>
      <c r="J47" s="5"/>
      <c r="K47" s="94"/>
      <c r="L47" s="6"/>
      <c r="M47" s="92"/>
      <c r="N47" s="92"/>
      <c r="O47" s="7"/>
    </row>
    <row r="48" spans="1:17" x14ac:dyDescent="0.25">
      <c r="A48" s="47"/>
      <c r="B48" s="19" t="s">
        <v>50</v>
      </c>
      <c r="C48" s="312"/>
      <c r="D48" s="20"/>
      <c r="E48" s="21"/>
      <c r="F48" s="22"/>
      <c r="G48" s="23"/>
      <c r="H48" s="24">
        <v>0</v>
      </c>
      <c r="I48" s="25">
        <v>0</v>
      </c>
      <c r="J48" s="25">
        <v>0</v>
      </c>
      <c r="K48" s="25">
        <v>0</v>
      </c>
      <c r="L48" s="26" t="s">
        <v>30</v>
      </c>
      <c r="M48" s="25">
        <v>0</v>
      </c>
      <c r="N48" s="25">
        <v>0</v>
      </c>
      <c r="O48" s="48">
        <v>0</v>
      </c>
    </row>
    <row r="49" spans="1:19" x14ac:dyDescent="0.25">
      <c r="A49" s="27"/>
      <c r="B49" s="303"/>
      <c r="C49" s="313"/>
      <c r="D49" s="17"/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28"/>
    </row>
    <row r="50" spans="1:19" ht="18" x14ac:dyDescent="0.25">
      <c r="A50" s="234" t="s">
        <v>53</v>
      </c>
      <c r="B50" s="235"/>
      <c r="C50" s="235"/>
      <c r="D50" s="235"/>
      <c r="E50" s="235"/>
      <c r="F50" s="235"/>
      <c r="G50" s="236"/>
      <c r="H50" s="29">
        <v>16025.46</v>
      </c>
      <c r="I50" s="30">
        <v>3264</v>
      </c>
      <c r="J50" s="29">
        <v>2586.66</v>
      </c>
      <c r="K50" s="196">
        <v>21815.119999999999</v>
      </c>
      <c r="L50" s="97" t="s">
        <v>203</v>
      </c>
      <c r="M50" s="129">
        <v>41.79</v>
      </c>
      <c r="N50" s="198">
        <v>120</v>
      </c>
      <c r="O50" s="45">
        <v>21714.33</v>
      </c>
    </row>
    <row r="51" spans="1:19" ht="18" x14ac:dyDescent="0.25">
      <c r="A51" s="46" t="s">
        <v>44</v>
      </c>
      <c r="B51" s="304"/>
      <c r="C51" s="313"/>
      <c r="D51" s="17"/>
      <c r="E51" s="17"/>
      <c r="F51" s="18"/>
      <c r="G51" s="18"/>
      <c r="H51" s="240" t="s">
        <v>48</v>
      </c>
      <c r="I51" s="241"/>
      <c r="J51" s="241"/>
      <c r="K51" s="241"/>
      <c r="L51" s="241"/>
      <c r="M51" s="241"/>
      <c r="N51" s="241"/>
      <c r="O51" s="49">
        <v>30</v>
      </c>
    </row>
    <row r="52" spans="1:19" ht="18.75" thickBot="1" x14ac:dyDescent="0.3">
      <c r="A52" s="27"/>
      <c r="B52" s="303"/>
      <c r="C52" s="313"/>
      <c r="D52" s="17"/>
      <c r="E52" s="17"/>
      <c r="F52" s="18"/>
      <c r="G52" s="18"/>
      <c r="H52" s="230" t="s">
        <v>47</v>
      </c>
      <c r="I52" s="231"/>
      <c r="J52" s="231"/>
      <c r="K52" s="231"/>
      <c r="L52" s="231"/>
      <c r="M52" s="231"/>
      <c r="N52" s="231"/>
      <c r="O52" s="50">
        <v>1140</v>
      </c>
      <c r="Q52" s="226"/>
      <c r="R52" s="160"/>
      <c r="S52" s="160"/>
    </row>
    <row r="53" spans="1:19" ht="21" thickBot="1" x14ac:dyDescent="0.3">
      <c r="A53" s="32"/>
      <c r="B53" s="305"/>
      <c r="C53" s="314"/>
      <c r="D53" s="34"/>
      <c r="E53" s="34"/>
      <c r="F53" s="33"/>
      <c r="G53" s="33"/>
      <c r="H53" s="232" t="s">
        <v>46</v>
      </c>
      <c r="I53" s="233"/>
      <c r="J53" s="233"/>
      <c r="K53" s="233"/>
      <c r="L53" s="233"/>
      <c r="M53" s="233"/>
      <c r="N53" s="233"/>
      <c r="O53" s="203">
        <v>22854.33</v>
      </c>
    </row>
    <row r="54" spans="1:19" x14ac:dyDescent="0.25">
      <c r="A54" s="18"/>
      <c r="B54" s="303"/>
      <c r="C54" s="313"/>
      <c r="D54" s="17"/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35"/>
    </row>
    <row r="55" spans="1:19" x14ac:dyDescent="0.25">
      <c r="A55" s="18"/>
      <c r="B55" s="303"/>
      <c r="C55" s="313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35"/>
    </row>
    <row r="56" spans="1:19" x14ac:dyDescent="0.25">
      <c r="A56" s="18"/>
      <c r="B56" s="303"/>
      <c r="C56" s="313"/>
      <c r="D56" s="17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35"/>
    </row>
    <row r="57" spans="1:19" x14ac:dyDescent="0.25">
      <c r="A57" s="18"/>
      <c r="B57" s="303"/>
      <c r="C57" s="313"/>
      <c r="D57" s="17"/>
      <c r="E57" s="17"/>
      <c r="F57" s="18"/>
      <c r="G57" s="18"/>
      <c r="H57" s="18"/>
      <c r="I57" s="18"/>
      <c r="J57" s="18"/>
      <c r="K57" s="18"/>
      <c r="L57" s="18"/>
      <c r="M57" s="37"/>
      <c r="N57" s="18"/>
      <c r="O57" s="35"/>
    </row>
    <row r="58" spans="1:19" x14ac:dyDescent="0.25">
      <c r="A58" s="18"/>
      <c r="B58" s="303"/>
      <c r="C58" s="313"/>
      <c r="D58" s="17"/>
      <c r="E58" s="17"/>
      <c r="F58" s="18"/>
      <c r="G58" s="18"/>
      <c r="H58" s="18"/>
      <c r="I58" s="18"/>
      <c r="J58" s="18"/>
      <c r="K58" s="18"/>
      <c r="L58" s="18"/>
      <c r="M58" s="37"/>
      <c r="N58" s="18"/>
      <c r="O58" s="35"/>
    </row>
    <row r="59" spans="1:19" x14ac:dyDescent="0.25">
      <c r="A59" s="18"/>
      <c r="B59" s="303"/>
      <c r="C59" s="313"/>
      <c r="D59" s="17"/>
      <c r="E59" s="17"/>
      <c r="F59" s="18"/>
      <c r="G59" s="18"/>
      <c r="H59" s="18"/>
      <c r="I59" s="18"/>
      <c r="J59" s="18"/>
      <c r="K59" s="18"/>
      <c r="L59" s="18"/>
      <c r="M59" s="37"/>
      <c r="N59" s="18"/>
      <c r="O59" s="35"/>
    </row>
    <row r="60" spans="1:19" x14ac:dyDescent="0.25">
      <c r="A60" s="18"/>
      <c r="B60" s="303"/>
      <c r="C60" s="313"/>
      <c r="D60" s="17"/>
      <c r="E60" s="17"/>
      <c r="F60" s="18"/>
      <c r="G60" s="18"/>
      <c r="H60" s="18"/>
      <c r="I60" s="18"/>
      <c r="J60" s="18"/>
      <c r="K60" s="18"/>
      <c r="L60" s="18"/>
      <c r="M60" s="37"/>
      <c r="N60" s="18"/>
      <c r="O60" s="18"/>
    </row>
    <row r="61" spans="1:19" x14ac:dyDescent="0.25">
      <c r="A61" s="18"/>
      <c r="B61" s="303"/>
      <c r="C61" s="313"/>
      <c r="D61" s="17"/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9" x14ac:dyDescent="0.25">
      <c r="A62" s="18"/>
      <c r="B62" s="303"/>
      <c r="C62" s="313"/>
      <c r="D62" s="17"/>
      <c r="E62" s="17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9" x14ac:dyDescent="0.25">
      <c r="A63" s="18"/>
      <c r="B63" s="303"/>
      <c r="C63" s="313"/>
      <c r="D63" s="17"/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9" x14ac:dyDescent="0.25">
      <c r="A64" s="18"/>
      <c r="B64" s="303"/>
      <c r="C64" s="313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x14ac:dyDescent="0.25">
      <c r="A65" s="18"/>
      <c r="B65" s="306"/>
      <c r="C65" s="313"/>
      <c r="D65" s="17"/>
      <c r="E65" s="17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x14ac:dyDescent="0.25">
      <c r="A66" s="18"/>
      <c r="B66" s="306"/>
      <c r="C66" s="313"/>
      <c r="D66" s="17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x14ac:dyDescent="0.25">
      <c r="A67" s="36"/>
      <c r="B67" s="307"/>
      <c r="C67" s="315"/>
      <c r="D67" s="38"/>
      <c r="E67" s="38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x14ac:dyDescent="0.25">
      <c r="A68" s="36"/>
      <c r="B68" s="307"/>
      <c r="C68" s="315"/>
      <c r="D68" s="38"/>
      <c r="E68" s="38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x14ac:dyDescent="0.25">
      <c r="A69" s="36"/>
      <c r="B69" s="307"/>
      <c r="C69" s="315"/>
      <c r="D69" s="38"/>
      <c r="E69" s="38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x14ac:dyDescent="0.25">
      <c r="A70" s="36"/>
      <c r="B70" s="307"/>
      <c r="C70" s="315"/>
      <c r="D70" s="38"/>
      <c r="E70" s="38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x14ac:dyDescent="0.25">
      <c r="A71" s="36"/>
      <c r="B71" s="307"/>
      <c r="C71" s="315"/>
      <c r="D71" s="38"/>
      <c r="E71" s="38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x14ac:dyDescent="0.25">
      <c r="A72" s="36"/>
      <c r="B72" s="307"/>
      <c r="C72" s="315"/>
      <c r="D72" s="38"/>
      <c r="E72" s="38"/>
      <c r="F72" s="36"/>
      <c r="G72" s="36"/>
      <c r="H72" s="36"/>
      <c r="I72" s="36"/>
      <c r="J72" s="36"/>
      <c r="K72" s="36"/>
      <c r="L72" s="36"/>
      <c r="M72" s="36"/>
      <c r="N72" s="36"/>
      <c r="O72" s="36"/>
    </row>
  </sheetData>
  <mergeCells count="23">
    <mergeCell ref="H52:N52"/>
    <mergeCell ref="H53:N53"/>
    <mergeCell ref="A50:G50"/>
    <mergeCell ref="A1:O1"/>
    <mergeCell ref="H51:N51"/>
    <mergeCell ref="G4:G5"/>
    <mergeCell ref="H4:K4"/>
    <mergeCell ref="L4:N4"/>
    <mergeCell ref="O4:O5"/>
    <mergeCell ref="A44:G44"/>
    <mergeCell ref="A45:O45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honeticPr fontId="22" type="noConversion"/>
  <pageMargins left="0.31496062992125984" right="0.31496062992125984" top="0.39370078740157483" bottom="0.39370078740157483" header="0.31496062992125984" footer="0.31496062992125984"/>
  <pageSetup paperSize="9" scale="4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="80" zoomScaleNormal="80" workbookViewId="0">
      <selection activeCell="A3" sqref="A3:C3"/>
    </sheetView>
  </sheetViews>
  <sheetFormatPr defaultRowHeight="15" x14ac:dyDescent="0.25"/>
  <cols>
    <col min="1" max="1" width="6" customWidth="1"/>
    <col min="2" max="2" width="48.7109375" customWidth="1"/>
    <col min="3" max="3" width="19.28515625" customWidth="1"/>
    <col min="4" max="4" width="28" customWidth="1"/>
    <col min="6" max="6" width="12.7109375" bestFit="1" customWidth="1"/>
    <col min="7" max="7" width="15.140625" customWidth="1"/>
    <col min="8" max="8" width="15.28515625" bestFit="1" customWidth="1"/>
    <col min="9" max="9" width="13.42578125" bestFit="1" customWidth="1"/>
    <col min="10" max="10" width="10" bestFit="1" customWidth="1"/>
    <col min="11" max="11" width="15.28515625" bestFit="1" customWidth="1"/>
    <col min="12" max="12" width="5.85546875" bestFit="1" customWidth="1"/>
    <col min="13" max="13" width="13.28515625" customWidth="1"/>
    <col min="14" max="14" width="12.28515625" customWidth="1"/>
    <col min="15" max="15" width="24.140625" customWidth="1"/>
  </cols>
  <sheetData>
    <row r="1" spans="1:16" ht="67.5" customHeight="1" x14ac:dyDescent="0.25">
      <c r="A1" s="261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3"/>
    </row>
    <row r="2" spans="1:16" ht="18" x14ac:dyDescent="0.25">
      <c r="A2" s="269" t="s">
        <v>1</v>
      </c>
      <c r="B2" s="270"/>
      <c r="C2" s="271"/>
      <c r="D2" s="290" t="s">
        <v>2</v>
      </c>
      <c r="E2" s="291"/>
      <c r="F2" s="292" t="s">
        <v>3</v>
      </c>
      <c r="G2" s="293" t="s">
        <v>4</v>
      </c>
      <c r="H2" s="293" t="s">
        <v>45</v>
      </c>
      <c r="I2" s="293" t="s">
        <v>5</v>
      </c>
      <c r="J2" s="294" t="s">
        <v>6</v>
      </c>
      <c r="K2" s="294"/>
      <c r="L2" s="294"/>
      <c r="M2" s="294"/>
      <c r="N2" s="294"/>
      <c r="O2" s="295"/>
    </row>
    <row r="3" spans="1:16" ht="65.25" customHeight="1" x14ac:dyDescent="0.25">
      <c r="A3" s="272" t="s">
        <v>143</v>
      </c>
      <c r="B3" s="273"/>
      <c r="C3" s="274"/>
      <c r="D3" s="275" t="s">
        <v>205</v>
      </c>
      <c r="E3" s="276"/>
      <c r="F3" s="277" t="s">
        <v>118</v>
      </c>
      <c r="G3" s="321" t="s">
        <v>202</v>
      </c>
      <c r="H3" s="279">
        <v>20</v>
      </c>
      <c r="I3" s="280">
        <v>4.8</v>
      </c>
      <c r="J3" s="322" t="s">
        <v>7</v>
      </c>
      <c r="K3" s="322"/>
      <c r="L3" s="322"/>
      <c r="M3" s="322"/>
      <c r="N3" s="322"/>
      <c r="O3" s="323"/>
    </row>
    <row r="4" spans="1:16" ht="15.75" x14ac:dyDescent="0.25">
      <c r="A4" s="257" t="s">
        <v>8</v>
      </c>
      <c r="B4" s="227" t="s">
        <v>9</v>
      </c>
      <c r="C4" s="259" t="s">
        <v>10</v>
      </c>
      <c r="D4" s="260" t="s">
        <v>11</v>
      </c>
      <c r="E4" s="260" t="s">
        <v>12</v>
      </c>
      <c r="F4" s="259" t="s">
        <v>13</v>
      </c>
      <c r="G4" s="260" t="s">
        <v>14</v>
      </c>
      <c r="H4" s="324" t="s">
        <v>15</v>
      </c>
      <c r="I4" s="325"/>
      <c r="J4" s="325"/>
      <c r="K4" s="326"/>
      <c r="L4" s="327" t="s">
        <v>16</v>
      </c>
      <c r="M4" s="327"/>
      <c r="N4" s="327"/>
      <c r="O4" s="328" t="s">
        <v>17</v>
      </c>
    </row>
    <row r="5" spans="1:16" ht="54" customHeight="1" x14ac:dyDescent="0.25">
      <c r="A5" s="258"/>
      <c r="B5" s="228"/>
      <c r="C5" s="259"/>
      <c r="D5" s="260"/>
      <c r="E5" s="260"/>
      <c r="F5" s="259"/>
      <c r="G5" s="260"/>
      <c r="H5" s="213" t="s">
        <v>18</v>
      </c>
      <c r="I5" s="213" t="s">
        <v>19</v>
      </c>
      <c r="J5" s="213" t="s">
        <v>20</v>
      </c>
      <c r="K5" s="212" t="s">
        <v>21</v>
      </c>
      <c r="L5" s="329" t="s">
        <v>22</v>
      </c>
      <c r="M5" s="213" t="s">
        <v>18</v>
      </c>
      <c r="N5" s="213" t="s">
        <v>19</v>
      </c>
      <c r="O5" s="328"/>
    </row>
    <row r="6" spans="1:16" x14ac:dyDescent="0.25">
      <c r="A6" s="51">
        <v>1</v>
      </c>
      <c r="B6" s="297" t="s">
        <v>165</v>
      </c>
      <c r="C6" s="318" t="s">
        <v>0</v>
      </c>
      <c r="D6" s="154" t="s">
        <v>168</v>
      </c>
      <c r="E6" s="59">
        <v>1</v>
      </c>
      <c r="F6" s="54" t="s">
        <v>169</v>
      </c>
      <c r="G6" s="83">
        <v>45016</v>
      </c>
      <c r="H6" s="78">
        <v>418</v>
      </c>
      <c r="I6" s="63">
        <v>96</v>
      </c>
      <c r="J6" s="61"/>
      <c r="K6" s="81">
        <v>514</v>
      </c>
      <c r="L6" s="82"/>
      <c r="M6" s="90"/>
      <c r="N6" s="90"/>
      <c r="O6" s="144">
        <v>514</v>
      </c>
    </row>
    <row r="7" spans="1:16" x14ac:dyDescent="0.25">
      <c r="A7" s="51">
        <v>2</v>
      </c>
      <c r="B7" s="297" t="s">
        <v>131</v>
      </c>
      <c r="C7" s="318" t="s">
        <v>0</v>
      </c>
      <c r="D7" s="154" t="s">
        <v>146</v>
      </c>
      <c r="E7" s="59">
        <v>1</v>
      </c>
      <c r="F7" s="54" t="s">
        <v>132</v>
      </c>
      <c r="G7" s="83">
        <v>44926</v>
      </c>
      <c r="H7" s="78">
        <v>418</v>
      </c>
      <c r="I7" s="63">
        <v>96</v>
      </c>
      <c r="J7" s="61"/>
      <c r="K7" s="81">
        <v>514</v>
      </c>
      <c r="L7" s="82"/>
      <c r="M7" s="90"/>
      <c r="N7" s="90"/>
      <c r="O7" s="144">
        <v>514</v>
      </c>
    </row>
    <row r="8" spans="1:16" x14ac:dyDescent="0.25">
      <c r="A8" s="51">
        <v>3</v>
      </c>
      <c r="B8" s="297" t="s">
        <v>179</v>
      </c>
      <c r="C8" s="319" t="s">
        <v>0</v>
      </c>
      <c r="D8" s="154" t="s">
        <v>171</v>
      </c>
      <c r="E8" s="59">
        <v>1</v>
      </c>
      <c r="F8" s="54" t="s">
        <v>180</v>
      </c>
      <c r="G8" s="83">
        <v>45291</v>
      </c>
      <c r="H8" s="78">
        <v>418</v>
      </c>
      <c r="I8" s="63">
        <v>96</v>
      </c>
      <c r="J8" s="61"/>
      <c r="K8" s="81">
        <v>514</v>
      </c>
      <c r="L8" s="82"/>
      <c r="M8" s="90"/>
      <c r="N8" s="90"/>
      <c r="O8" s="144">
        <v>514</v>
      </c>
    </row>
    <row r="9" spans="1:16" x14ac:dyDescent="0.25">
      <c r="A9" s="51">
        <v>4</v>
      </c>
      <c r="B9" s="297" t="s">
        <v>195</v>
      </c>
      <c r="C9" s="318" t="s">
        <v>0</v>
      </c>
      <c r="D9" s="154" t="s">
        <v>194</v>
      </c>
      <c r="E9" s="59">
        <v>1</v>
      </c>
      <c r="F9" s="54" t="s">
        <v>193</v>
      </c>
      <c r="G9" s="83">
        <v>44782</v>
      </c>
      <c r="H9" s="78">
        <v>418</v>
      </c>
      <c r="I9" s="63">
        <v>96</v>
      </c>
      <c r="J9" s="61"/>
      <c r="K9" s="81">
        <v>514</v>
      </c>
      <c r="L9" s="82"/>
      <c r="M9" s="90"/>
      <c r="N9" s="90"/>
      <c r="O9" s="144">
        <v>514</v>
      </c>
    </row>
    <row r="10" spans="1:16" x14ac:dyDescent="0.25">
      <c r="A10" s="51">
        <v>5</v>
      </c>
      <c r="B10" s="301" t="s">
        <v>67</v>
      </c>
      <c r="C10" s="320" t="s">
        <v>0</v>
      </c>
      <c r="D10" s="155" t="s">
        <v>135</v>
      </c>
      <c r="E10" s="59">
        <v>1</v>
      </c>
      <c r="F10" s="54" t="s">
        <v>66</v>
      </c>
      <c r="G10" s="54" t="s">
        <v>72</v>
      </c>
      <c r="H10" s="77">
        <v>418</v>
      </c>
      <c r="I10" s="63">
        <v>96</v>
      </c>
      <c r="J10" s="61"/>
      <c r="K10" s="81">
        <v>514</v>
      </c>
      <c r="L10" s="82"/>
      <c r="M10" s="90"/>
      <c r="N10" s="90"/>
      <c r="O10" s="144">
        <v>514</v>
      </c>
    </row>
    <row r="11" spans="1:16" x14ac:dyDescent="0.25">
      <c r="A11" s="51">
        <v>6</v>
      </c>
      <c r="B11" s="301" t="s">
        <v>161</v>
      </c>
      <c r="C11" s="320" t="s">
        <v>0</v>
      </c>
      <c r="D11" s="155" t="s">
        <v>167</v>
      </c>
      <c r="E11" s="59">
        <v>1</v>
      </c>
      <c r="F11" s="54" t="s">
        <v>169</v>
      </c>
      <c r="G11" s="83">
        <v>45016</v>
      </c>
      <c r="H11" s="77">
        <v>418</v>
      </c>
      <c r="I11" s="63">
        <v>96</v>
      </c>
      <c r="J11" s="61"/>
      <c r="K11" s="81">
        <v>514</v>
      </c>
      <c r="L11" s="82"/>
      <c r="M11" s="90"/>
      <c r="N11" s="90"/>
      <c r="O11" s="144">
        <v>514</v>
      </c>
    </row>
    <row r="12" spans="1:16" x14ac:dyDescent="0.25">
      <c r="A12" s="51">
        <v>7</v>
      </c>
      <c r="B12" s="297" t="s">
        <v>99</v>
      </c>
      <c r="C12" s="155" t="s">
        <v>110</v>
      </c>
      <c r="D12" s="154" t="s">
        <v>135</v>
      </c>
      <c r="E12" s="59">
        <v>1</v>
      </c>
      <c r="F12" s="54" t="s">
        <v>116</v>
      </c>
      <c r="G12" s="62" t="s">
        <v>128</v>
      </c>
      <c r="H12" s="78">
        <v>418</v>
      </c>
      <c r="I12" s="63">
        <v>96</v>
      </c>
      <c r="J12" s="61"/>
      <c r="K12" s="81">
        <v>514</v>
      </c>
      <c r="L12" s="82"/>
      <c r="M12" s="90"/>
      <c r="N12" s="90"/>
      <c r="O12" s="144">
        <v>514</v>
      </c>
    </row>
    <row r="13" spans="1:16" x14ac:dyDescent="0.25">
      <c r="A13" s="51">
        <v>8</v>
      </c>
      <c r="B13" s="297" t="s">
        <v>181</v>
      </c>
      <c r="C13" s="155" t="s">
        <v>0</v>
      </c>
      <c r="D13" s="154" t="s">
        <v>182</v>
      </c>
      <c r="E13" s="59">
        <v>1</v>
      </c>
      <c r="F13" s="54" t="s">
        <v>174</v>
      </c>
      <c r="G13" s="83">
        <v>45057</v>
      </c>
      <c r="H13" s="78">
        <v>418</v>
      </c>
      <c r="I13" s="63">
        <v>96</v>
      </c>
      <c r="J13" s="61"/>
      <c r="K13" s="81">
        <v>514</v>
      </c>
      <c r="L13" s="82"/>
      <c r="M13" s="90"/>
      <c r="N13" s="90"/>
      <c r="O13" s="144">
        <v>514</v>
      </c>
    </row>
    <row r="14" spans="1:16" x14ac:dyDescent="0.25">
      <c r="A14" s="51">
        <v>9</v>
      </c>
      <c r="B14" s="297" t="s">
        <v>94</v>
      </c>
      <c r="C14" s="310" t="s">
        <v>0</v>
      </c>
      <c r="D14" s="154" t="s">
        <v>152</v>
      </c>
      <c r="E14" s="59">
        <v>1</v>
      </c>
      <c r="F14" s="54" t="s">
        <v>66</v>
      </c>
      <c r="G14" s="54" t="s">
        <v>72</v>
      </c>
      <c r="H14" s="61">
        <v>418</v>
      </c>
      <c r="I14" s="63">
        <v>96</v>
      </c>
      <c r="J14" s="61"/>
      <c r="K14" s="81">
        <v>514</v>
      </c>
      <c r="L14" s="142"/>
      <c r="M14" s="78"/>
      <c r="N14" s="78"/>
      <c r="O14" s="144">
        <v>514</v>
      </c>
      <c r="P14" s="152"/>
    </row>
    <row r="15" spans="1:16" ht="18" x14ac:dyDescent="0.25">
      <c r="A15" s="251" t="s">
        <v>136</v>
      </c>
      <c r="B15" s="252"/>
      <c r="C15" s="252"/>
      <c r="D15" s="252"/>
      <c r="E15" s="252"/>
      <c r="F15" s="252"/>
      <c r="G15" s="252"/>
      <c r="H15" s="101">
        <f>SUM(H6:H14)</f>
        <v>3762</v>
      </c>
      <c r="I15" s="101">
        <f>SUM(I6:I14)</f>
        <v>864</v>
      </c>
      <c r="J15" s="101"/>
      <c r="K15" s="102">
        <f>SUM(K6:K14)</f>
        <v>4626</v>
      </c>
      <c r="L15" s="103"/>
      <c r="M15" s="101"/>
      <c r="N15" s="101"/>
      <c r="O15" s="104">
        <f>SUM(O6:O14)</f>
        <v>4626</v>
      </c>
    </row>
    <row r="16" spans="1:16" ht="15.75" x14ac:dyDescent="0.25">
      <c r="A16" s="105"/>
      <c r="B16" s="1"/>
      <c r="C16" s="146"/>
      <c r="D16" s="1"/>
      <c r="E16" s="106"/>
      <c r="F16" s="107"/>
      <c r="G16" s="108"/>
      <c r="H16" s="2"/>
      <c r="I16" s="2"/>
      <c r="J16" s="2"/>
      <c r="K16" s="147"/>
      <c r="L16" s="109"/>
      <c r="M16" s="147"/>
      <c r="N16" s="147"/>
      <c r="O16" s="110"/>
    </row>
    <row r="17" spans="1:15" ht="15.75" x14ac:dyDescent="0.25">
      <c r="A17" s="330" t="s">
        <v>24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2"/>
    </row>
    <row r="18" spans="1:15" ht="57" customHeight="1" x14ac:dyDescent="0.25">
      <c r="A18" s="333" t="s">
        <v>8</v>
      </c>
      <c r="B18" s="334" t="s">
        <v>9</v>
      </c>
      <c r="C18" s="335" t="s">
        <v>10</v>
      </c>
      <c r="D18" s="334"/>
      <c r="E18" s="334" t="s">
        <v>12</v>
      </c>
      <c r="F18" s="335" t="s">
        <v>25</v>
      </c>
      <c r="G18" s="336" t="s">
        <v>26</v>
      </c>
      <c r="H18" s="334" t="s">
        <v>18</v>
      </c>
      <c r="I18" s="334" t="s">
        <v>19</v>
      </c>
      <c r="J18" s="334" t="s">
        <v>27</v>
      </c>
      <c r="K18" s="334" t="s">
        <v>21</v>
      </c>
      <c r="L18" s="337" t="s">
        <v>22</v>
      </c>
      <c r="M18" s="334" t="s">
        <v>23</v>
      </c>
      <c r="N18" s="334" t="s">
        <v>28</v>
      </c>
      <c r="O18" s="338" t="s">
        <v>17</v>
      </c>
    </row>
    <row r="19" spans="1:15" ht="15.75" x14ac:dyDescent="0.25">
      <c r="A19" s="112">
        <v>1</v>
      </c>
      <c r="B19" s="113"/>
      <c r="C19" s="99"/>
      <c r="D19" s="114"/>
      <c r="E19" s="115"/>
      <c r="F19" s="116"/>
      <c r="G19" s="117"/>
      <c r="H19" s="118"/>
      <c r="I19" s="118"/>
      <c r="J19" s="119"/>
      <c r="K19" s="120"/>
      <c r="L19" s="100"/>
      <c r="M19" s="121"/>
      <c r="N19" s="121"/>
      <c r="O19" s="122"/>
    </row>
    <row r="20" spans="1:15" ht="15.75" x14ac:dyDescent="0.25">
      <c r="A20" s="249" t="s">
        <v>137</v>
      </c>
      <c r="B20" s="250"/>
      <c r="C20" s="250"/>
      <c r="D20" s="250"/>
      <c r="E20" s="250"/>
      <c r="F20" s="250"/>
      <c r="G20" s="250"/>
      <c r="H20" s="123">
        <f>SUM(H19:H19)</f>
        <v>0</v>
      </c>
      <c r="I20" s="123">
        <f>SUM(I19:I19)</f>
        <v>0</v>
      </c>
      <c r="J20" s="123">
        <f>SUM(J19:J19)</f>
        <v>0</v>
      </c>
      <c r="K20" s="123">
        <f>SUM(K19:K19)</f>
        <v>0</v>
      </c>
      <c r="L20" s="124" t="s">
        <v>30</v>
      </c>
      <c r="M20" s="125">
        <f>SUM(M19:M19)</f>
        <v>0</v>
      </c>
      <c r="N20" s="125">
        <f>SUM(N19:N19)</f>
        <v>0</v>
      </c>
      <c r="O20" s="126">
        <f>SUM(O19:O19)</f>
        <v>0</v>
      </c>
    </row>
    <row r="21" spans="1:15" ht="15.75" x14ac:dyDescent="0.25">
      <c r="A21" s="127"/>
      <c r="B21" s="108"/>
      <c r="C21" s="107"/>
      <c r="D21" s="106"/>
      <c r="E21" s="106"/>
      <c r="F21" s="107"/>
      <c r="G21" s="108"/>
      <c r="H21" s="108"/>
      <c r="I21" s="108"/>
      <c r="J21" s="108"/>
      <c r="K21" s="108"/>
      <c r="L21" s="108"/>
      <c r="M21" s="108"/>
      <c r="N21" s="108"/>
      <c r="O21" s="128"/>
    </row>
    <row r="22" spans="1:15" ht="18" x14ac:dyDescent="0.25">
      <c r="A22" s="251" t="s">
        <v>138</v>
      </c>
      <c r="B22" s="252"/>
      <c r="C22" s="252"/>
      <c r="D22" s="252"/>
      <c r="E22" s="252"/>
      <c r="F22" s="252"/>
      <c r="G22" s="252"/>
      <c r="H22" s="196">
        <v>3762</v>
      </c>
      <c r="I22" s="197">
        <v>864</v>
      </c>
      <c r="J22" s="29">
        <f>J20+J15</f>
        <v>0</v>
      </c>
      <c r="K22" s="196">
        <v>4626</v>
      </c>
      <c r="L22" s="31"/>
      <c r="M22" s="129">
        <f>M20+M15</f>
        <v>0</v>
      </c>
      <c r="N22" s="129">
        <f>N20+N15</f>
        <v>0</v>
      </c>
      <c r="O22" s="45">
        <v>4626</v>
      </c>
    </row>
    <row r="23" spans="1:15" ht="15.75" x14ac:dyDescent="0.25">
      <c r="A23" s="130" t="s">
        <v>142</v>
      </c>
      <c r="B23" s="148"/>
      <c r="C23" s="149"/>
      <c r="D23" s="150"/>
      <c r="E23" s="150"/>
      <c r="F23" s="149"/>
      <c r="G23" s="148"/>
      <c r="H23" s="240" t="s">
        <v>139</v>
      </c>
      <c r="I23" s="241"/>
      <c r="J23" s="241"/>
      <c r="K23" s="241"/>
      <c r="L23" s="241"/>
      <c r="M23" s="241"/>
      <c r="N23" s="241"/>
      <c r="O23" s="131">
        <v>30</v>
      </c>
    </row>
    <row r="24" spans="1:15" ht="15.75" x14ac:dyDescent="0.25">
      <c r="A24" s="127"/>
      <c r="B24" s="108"/>
      <c r="C24" s="107"/>
      <c r="D24" s="106"/>
      <c r="E24" s="106"/>
      <c r="F24" s="107"/>
      <c r="G24" s="108"/>
      <c r="H24" s="253" t="s">
        <v>140</v>
      </c>
      <c r="I24" s="254"/>
      <c r="J24" s="254"/>
      <c r="K24" s="254"/>
      <c r="L24" s="254"/>
      <c r="M24" s="254"/>
      <c r="N24" s="254"/>
      <c r="O24" s="132">
        <v>270</v>
      </c>
    </row>
    <row r="25" spans="1:15" ht="21" thickBot="1" x14ac:dyDescent="0.3">
      <c r="A25" s="133"/>
      <c r="B25" s="134"/>
      <c r="C25" s="135"/>
      <c r="D25" s="136"/>
      <c r="E25" s="136"/>
      <c r="F25" s="135"/>
      <c r="G25" s="134"/>
      <c r="H25" s="255" t="s">
        <v>141</v>
      </c>
      <c r="I25" s="256"/>
      <c r="J25" s="256"/>
      <c r="K25" s="256"/>
      <c r="L25" s="256"/>
      <c r="M25" s="256"/>
      <c r="N25" s="256"/>
      <c r="O25" s="137">
        <v>4896</v>
      </c>
    </row>
    <row r="26" spans="1:15" ht="15.75" x14ac:dyDescent="0.25">
      <c r="A26" s="108"/>
      <c r="B26" s="108"/>
      <c r="C26" s="107"/>
      <c r="D26" s="106"/>
      <c r="E26" s="106"/>
      <c r="F26" s="107"/>
      <c r="G26" s="108"/>
      <c r="H26" s="108"/>
      <c r="I26" s="108"/>
      <c r="J26" s="108"/>
      <c r="K26" s="108"/>
      <c r="L26" s="108"/>
      <c r="M26" s="108"/>
      <c r="N26" s="108"/>
      <c r="O26" s="138"/>
    </row>
    <row r="27" spans="1:15" ht="15.75" x14ac:dyDescent="0.25">
      <c r="A27" s="108"/>
      <c r="B27" s="108"/>
      <c r="C27" s="107"/>
      <c r="D27" s="106"/>
      <c r="E27" s="106"/>
      <c r="F27" s="107"/>
      <c r="G27" s="108"/>
      <c r="H27" s="108"/>
      <c r="I27" s="108"/>
      <c r="J27" s="108"/>
      <c r="K27" s="108"/>
      <c r="L27" s="108"/>
      <c r="M27" s="108"/>
      <c r="N27" s="108"/>
      <c r="O27" s="138"/>
    </row>
  </sheetData>
  <mergeCells count="24">
    <mergeCell ref="A1:O1"/>
    <mergeCell ref="A2:C2"/>
    <mergeCell ref="D2:E2"/>
    <mergeCell ref="J2:O2"/>
    <mergeCell ref="A3:C3"/>
    <mergeCell ref="D3:E3"/>
    <mergeCell ref="J3:O3"/>
    <mergeCell ref="A17:O17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O4:O5"/>
    <mergeCell ref="A15:G15"/>
    <mergeCell ref="A20:G20"/>
    <mergeCell ref="A22:G22"/>
    <mergeCell ref="H23:N23"/>
    <mergeCell ref="H24:N24"/>
    <mergeCell ref="H25:N25"/>
  </mergeCells>
  <phoneticPr fontId="22" type="noConversion"/>
  <pageMargins left="0.511811024" right="0.511811024" top="0.78740157499999996" bottom="0.78740157499999996" header="0.31496062000000002" footer="0.31496062000000002"/>
  <pageSetup paperSize="9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80" zoomScaleNormal="80" workbookViewId="0">
      <selection activeCell="B21" sqref="B21"/>
    </sheetView>
  </sheetViews>
  <sheetFormatPr defaultRowHeight="15" x14ac:dyDescent="0.25"/>
  <cols>
    <col min="1" max="1" width="6.42578125" customWidth="1"/>
    <col min="2" max="2" width="45.7109375" customWidth="1"/>
    <col min="3" max="3" width="24" customWidth="1"/>
    <col min="4" max="4" width="28" bestFit="1" customWidth="1"/>
    <col min="5" max="5" width="6.42578125" customWidth="1"/>
    <col min="6" max="6" width="14" customWidth="1"/>
    <col min="7" max="7" width="14.85546875" customWidth="1"/>
    <col min="8" max="8" width="17.28515625" customWidth="1"/>
    <col min="9" max="9" width="15.5703125" customWidth="1"/>
    <col min="10" max="10" width="15.28515625" customWidth="1"/>
    <col min="11" max="11" width="16.140625" customWidth="1"/>
    <col min="12" max="12" width="10.7109375" bestFit="1" customWidth="1"/>
    <col min="13" max="13" width="14" customWidth="1"/>
    <col min="14" max="14" width="14.5703125" customWidth="1"/>
    <col min="15" max="15" width="21.42578125" customWidth="1"/>
  </cols>
  <sheetData>
    <row r="1" spans="1:16" ht="84.75" customHeight="1" x14ac:dyDescent="0.25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6" ht="18" x14ac:dyDescent="0.25">
      <c r="A2" s="342" t="s">
        <v>1</v>
      </c>
      <c r="B2" s="342"/>
      <c r="C2" s="342"/>
      <c r="D2" s="348" t="s">
        <v>2</v>
      </c>
      <c r="E2" s="348"/>
      <c r="F2" s="349" t="s">
        <v>3</v>
      </c>
      <c r="G2" s="349" t="s">
        <v>4</v>
      </c>
      <c r="H2" s="349" t="s">
        <v>45</v>
      </c>
      <c r="I2" s="349" t="s">
        <v>5</v>
      </c>
      <c r="J2" s="348" t="s">
        <v>6</v>
      </c>
      <c r="K2" s="348"/>
      <c r="L2" s="348"/>
      <c r="M2" s="348"/>
      <c r="N2" s="348"/>
      <c r="O2" s="348"/>
    </row>
    <row r="3" spans="1:16" ht="84" customHeight="1" x14ac:dyDescent="0.25">
      <c r="A3" s="343" t="s">
        <v>207</v>
      </c>
      <c r="B3" s="343"/>
      <c r="C3" s="343"/>
      <c r="D3" s="344" t="s">
        <v>205</v>
      </c>
      <c r="E3" s="344"/>
      <c r="F3" s="278" t="s">
        <v>118</v>
      </c>
      <c r="G3" s="321" t="s">
        <v>202</v>
      </c>
      <c r="H3" s="279">
        <v>20</v>
      </c>
      <c r="I3" s="280">
        <v>4.8</v>
      </c>
      <c r="J3" s="281" t="s">
        <v>7</v>
      </c>
      <c r="K3" s="281"/>
      <c r="L3" s="281"/>
      <c r="M3" s="281"/>
      <c r="N3" s="281"/>
      <c r="O3" s="281"/>
    </row>
    <row r="4" spans="1:16" x14ac:dyDescent="0.25">
      <c r="A4" s="265" t="s">
        <v>8</v>
      </c>
      <c r="B4" s="260" t="s">
        <v>9</v>
      </c>
      <c r="C4" s="229" t="s">
        <v>10</v>
      </c>
      <c r="D4" s="229" t="s">
        <v>11</v>
      </c>
      <c r="E4" s="229" t="s">
        <v>12</v>
      </c>
      <c r="F4" s="229" t="s">
        <v>13</v>
      </c>
      <c r="G4" s="229" t="s">
        <v>14</v>
      </c>
      <c r="H4" s="345" t="s">
        <v>15</v>
      </c>
      <c r="I4" s="345"/>
      <c r="J4" s="345"/>
      <c r="K4" s="345"/>
      <c r="L4" s="286" t="s">
        <v>16</v>
      </c>
      <c r="M4" s="286"/>
      <c r="N4" s="286"/>
      <c r="O4" s="229" t="s">
        <v>17</v>
      </c>
    </row>
    <row r="5" spans="1:16" ht="53.25" customHeight="1" x14ac:dyDescent="0.25">
      <c r="A5" s="265"/>
      <c r="B5" s="260"/>
      <c r="C5" s="229"/>
      <c r="D5" s="229"/>
      <c r="E5" s="229"/>
      <c r="F5" s="229"/>
      <c r="G5" s="229"/>
      <c r="H5" s="211" t="s">
        <v>18</v>
      </c>
      <c r="I5" s="211" t="s">
        <v>19</v>
      </c>
      <c r="J5" s="211" t="s">
        <v>20</v>
      </c>
      <c r="K5" s="211" t="s">
        <v>21</v>
      </c>
      <c r="L5" s="289" t="s">
        <v>22</v>
      </c>
      <c r="M5" s="211" t="s">
        <v>23</v>
      </c>
      <c r="N5" s="211" t="s">
        <v>19</v>
      </c>
      <c r="O5" s="229"/>
    </row>
    <row r="6" spans="1:16" s="36" customFormat="1" x14ac:dyDescent="0.25">
      <c r="A6" s="163">
        <v>1</v>
      </c>
      <c r="B6" s="297" t="s">
        <v>162</v>
      </c>
      <c r="C6" s="154" t="s">
        <v>0</v>
      </c>
      <c r="D6" s="154" t="s">
        <v>147</v>
      </c>
      <c r="E6" s="59">
        <v>1</v>
      </c>
      <c r="F6" s="54" t="s">
        <v>169</v>
      </c>
      <c r="G6" s="83">
        <v>45016</v>
      </c>
      <c r="H6" s="77">
        <v>418</v>
      </c>
      <c r="I6" s="195">
        <v>96</v>
      </c>
      <c r="J6" s="61"/>
      <c r="K6" s="81">
        <v>514</v>
      </c>
      <c r="L6" s="158"/>
      <c r="M6" s="57"/>
      <c r="N6" s="57"/>
      <c r="O6" s="55">
        <v>514</v>
      </c>
    </row>
    <row r="7" spans="1:16" s="36" customFormat="1" ht="30" x14ac:dyDescent="0.25">
      <c r="A7" s="163">
        <v>2</v>
      </c>
      <c r="B7" s="297" t="s">
        <v>82</v>
      </c>
      <c r="C7" s="154" t="s">
        <v>0</v>
      </c>
      <c r="D7" s="154" t="s">
        <v>145</v>
      </c>
      <c r="E7" s="59">
        <v>1</v>
      </c>
      <c r="F7" s="54" t="s">
        <v>63</v>
      </c>
      <c r="G7" s="54" t="s">
        <v>36</v>
      </c>
      <c r="H7" s="77">
        <v>418</v>
      </c>
      <c r="I7" s="195">
        <v>96</v>
      </c>
      <c r="J7" s="61"/>
      <c r="K7" s="81">
        <v>514</v>
      </c>
      <c r="L7" s="158"/>
      <c r="M7" s="57"/>
      <c r="N7" s="90"/>
      <c r="O7" s="55">
        <v>514</v>
      </c>
    </row>
    <row r="8" spans="1:16" s="36" customFormat="1" x14ac:dyDescent="0.25">
      <c r="A8" s="163">
        <v>3</v>
      </c>
      <c r="B8" s="297" t="s">
        <v>96</v>
      </c>
      <c r="C8" s="154" t="s">
        <v>110</v>
      </c>
      <c r="D8" s="154" t="s">
        <v>146</v>
      </c>
      <c r="E8" s="59">
        <v>1</v>
      </c>
      <c r="F8" s="54" t="s">
        <v>116</v>
      </c>
      <c r="G8" s="89" t="s">
        <v>117</v>
      </c>
      <c r="H8" s="77">
        <v>418</v>
      </c>
      <c r="I8" s="195">
        <v>96</v>
      </c>
      <c r="J8" s="61"/>
      <c r="K8" s="81">
        <v>514</v>
      </c>
      <c r="L8" s="158"/>
      <c r="M8" s="57"/>
      <c r="N8" s="57"/>
      <c r="O8" s="55">
        <v>514</v>
      </c>
    </row>
    <row r="9" spans="1:16" s="36" customFormat="1" x14ac:dyDescent="0.25">
      <c r="A9" s="163">
        <v>4</v>
      </c>
      <c r="B9" s="297" t="s">
        <v>83</v>
      </c>
      <c r="C9" s="310" t="s">
        <v>0</v>
      </c>
      <c r="D9" s="339" t="s">
        <v>147</v>
      </c>
      <c r="E9" s="59">
        <v>1</v>
      </c>
      <c r="F9" s="88">
        <v>44440</v>
      </c>
      <c r="G9" s="54" t="s">
        <v>72</v>
      </c>
      <c r="H9" s="77">
        <v>418</v>
      </c>
      <c r="I9" s="195">
        <v>96</v>
      </c>
      <c r="J9" s="61"/>
      <c r="K9" s="81">
        <v>514</v>
      </c>
      <c r="L9" s="158"/>
      <c r="M9" s="57"/>
      <c r="N9" s="57"/>
      <c r="O9" s="55">
        <v>514</v>
      </c>
    </row>
    <row r="10" spans="1:16" s="36" customFormat="1" x14ac:dyDescent="0.25">
      <c r="A10" s="163">
        <v>5</v>
      </c>
      <c r="B10" s="297" t="s">
        <v>84</v>
      </c>
      <c r="C10" s="310" t="s">
        <v>0</v>
      </c>
      <c r="D10" s="154" t="s">
        <v>146</v>
      </c>
      <c r="E10" s="59">
        <v>1</v>
      </c>
      <c r="F10" s="88">
        <v>44440</v>
      </c>
      <c r="G10" s="54" t="s">
        <v>122</v>
      </c>
      <c r="H10" s="77">
        <v>418</v>
      </c>
      <c r="I10" s="195">
        <v>96</v>
      </c>
      <c r="J10" s="61"/>
      <c r="K10" s="81">
        <v>514</v>
      </c>
      <c r="L10" s="158">
        <v>1</v>
      </c>
      <c r="M10" s="57">
        <v>13.93</v>
      </c>
      <c r="N10" s="57">
        <v>4.8</v>
      </c>
      <c r="O10" s="55">
        <v>495.27</v>
      </c>
    </row>
    <row r="11" spans="1:16" s="36" customFormat="1" x14ac:dyDescent="0.25">
      <c r="A11" s="163">
        <v>6</v>
      </c>
      <c r="B11" s="297" t="s">
        <v>85</v>
      </c>
      <c r="C11" s="155" t="s">
        <v>0</v>
      </c>
      <c r="D11" s="154" t="s">
        <v>146</v>
      </c>
      <c r="E11" s="59">
        <v>1</v>
      </c>
      <c r="F11" s="54" t="s">
        <v>66</v>
      </c>
      <c r="G11" s="54" t="s">
        <v>123</v>
      </c>
      <c r="H11" s="77">
        <v>418</v>
      </c>
      <c r="I11" s="195">
        <v>96</v>
      </c>
      <c r="J11" s="61"/>
      <c r="K11" s="81">
        <v>514</v>
      </c>
      <c r="L11" s="158"/>
      <c r="M11" s="57"/>
      <c r="N11" s="57"/>
      <c r="O11" s="55">
        <v>514</v>
      </c>
    </row>
    <row r="12" spans="1:16" s="36" customFormat="1" x14ac:dyDescent="0.25">
      <c r="A12" s="163">
        <v>7</v>
      </c>
      <c r="B12" s="297" t="s">
        <v>86</v>
      </c>
      <c r="C12" s="310" t="s">
        <v>0</v>
      </c>
      <c r="D12" s="154" t="s">
        <v>146</v>
      </c>
      <c r="E12" s="59">
        <v>1</v>
      </c>
      <c r="F12" s="88">
        <v>44440</v>
      </c>
      <c r="G12" s="54" t="s">
        <v>72</v>
      </c>
      <c r="H12" s="77">
        <v>418</v>
      </c>
      <c r="I12" s="195">
        <v>96</v>
      </c>
      <c r="J12" s="61"/>
      <c r="K12" s="81">
        <v>514</v>
      </c>
      <c r="L12" s="158"/>
      <c r="M12" s="57"/>
      <c r="N12" s="57"/>
      <c r="O12" s="55">
        <v>514</v>
      </c>
    </row>
    <row r="13" spans="1:16" s="36" customFormat="1" x14ac:dyDescent="0.25">
      <c r="A13" s="163">
        <v>8</v>
      </c>
      <c r="B13" s="297" t="s">
        <v>88</v>
      </c>
      <c r="C13" s="310" t="s">
        <v>0</v>
      </c>
      <c r="D13" s="154" t="s">
        <v>148</v>
      </c>
      <c r="E13" s="59">
        <v>1</v>
      </c>
      <c r="F13" s="88">
        <v>44440</v>
      </c>
      <c r="G13" s="54" t="s">
        <v>122</v>
      </c>
      <c r="H13" s="77">
        <v>418</v>
      </c>
      <c r="I13" s="195">
        <v>96</v>
      </c>
      <c r="J13" s="61"/>
      <c r="K13" s="81">
        <v>514</v>
      </c>
      <c r="L13" s="158">
        <v>1</v>
      </c>
      <c r="M13" s="90">
        <v>13.93</v>
      </c>
      <c r="N13" s="90">
        <v>4.8</v>
      </c>
      <c r="O13" s="55">
        <v>495.27</v>
      </c>
    </row>
    <row r="14" spans="1:16" s="36" customFormat="1" x14ac:dyDescent="0.25">
      <c r="A14" s="163">
        <v>9</v>
      </c>
      <c r="B14" s="297" t="s">
        <v>89</v>
      </c>
      <c r="C14" s="310" t="s">
        <v>175</v>
      </c>
      <c r="D14" s="154" t="s">
        <v>135</v>
      </c>
      <c r="E14" s="59" t="s">
        <v>197</v>
      </c>
      <c r="F14" s="88">
        <v>44683</v>
      </c>
      <c r="G14" s="54" t="s">
        <v>176</v>
      </c>
      <c r="H14" s="77"/>
      <c r="I14" s="195"/>
      <c r="J14" s="61">
        <v>273</v>
      </c>
      <c r="K14" s="81">
        <v>273</v>
      </c>
      <c r="L14" s="158"/>
      <c r="M14" s="57"/>
      <c r="N14" s="90"/>
      <c r="O14" s="207">
        <v>273</v>
      </c>
      <c r="P14" s="162"/>
    </row>
    <row r="15" spans="1:16" s="36" customFormat="1" x14ac:dyDescent="0.25">
      <c r="A15" s="163">
        <v>10</v>
      </c>
      <c r="B15" s="297" t="s">
        <v>90</v>
      </c>
      <c r="C15" s="154" t="s">
        <v>0</v>
      </c>
      <c r="D15" s="154" t="s">
        <v>149</v>
      </c>
      <c r="E15" s="59">
        <v>1</v>
      </c>
      <c r="F15" s="54" t="s">
        <v>66</v>
      </c>
      <c r="G15" s="54" t="s">
        <v>72</v>
      </c>
      <c r="H15" s="77">
        <v>418</v>
      </c>
      <c r="I15" s="195">
        <v>96</v>
      </c>
      <c r="J15" s="61"/>
      <c r="K15" s="81">
        <v>514</v>
      </c>
      <c r="L15" s="158"/>
      <c r="M15" s="57"/>
      <c r="N15" s="57"/>
      <c r="O15" s="55">
        <v>514</v>
      </c>
    </row>
    <row r="16" spans="1:16" s="36" customFormat="1" x14ac:dyDescent="0.25">
      <c r="A16" s="163">
        <v>11</v>
      </c>
      <c r="B16" s="297" t="s">
        <v>91</v>
      </c>
      <c r="C16" s="154" t="s">
        <v>0</v>
      </c>
      <c r="D16" s="154" t="s">
        <v>146</v>
      </c>
      <c r="E16" s="59">
        <v>1</v>
      </c>
      <c r="F16" s="54" t="s">
        <v>92</v>
      </c>
      <c r="G16" s="54" t="s">
        <v>36</v>
      </c>
      <c r="H16" s="77">
        <v>418</v>
      </c>
      <c r="I16" s="195">
        <v>96</v>
      </c>
      <c r="J16" s="61"/>
      <c r="K16" s="81">
        <v>514</v>
      </c>
      <c r="L16" s="158"/>
      <c r="M16" s="57"/>
      <c r="N16" s="57"/>
      <c r="O16" s="55">
        <v>514</v>
      </c>
    </row>
    <row r="17" spans="1:15" s="36" customFormat="1" x14ac:dyDescent="0.25">
      <c r="A17" s="163">
        <v>12</v>
      </c>
      <c r="B17" s="299" t="s">
        <v>93</v>
      </c>
      <c r="C17" s="154" t="s">
        <v>0</v>
      </c>
      <c r="D17" s="154" t="s">
        <v>150</v>
      </c>
      <c r="E17" s="59">
        <v>1</v>
      </c>
      <c r="F17" s="88">
        <v>44470</v>
      </c>
      <c r="G17" s="54" t="s">
        <v>74</v>
      </c>
      <c r="H17" s="77">
        <v>418</v>
      </c>
      <c r="I17" s="195">
        <v>96</v>
      </c>
      <c r="J17" s="61"/>
      <c r="K17" s="81">
        <v>514</v>
      </c>
      <c r="L17" s="158"/>
      <c r="M17" s="57"/>
      <c r="N17" s="90"/>
      <c r="O17" s="55">
        <v>514</v>
      </c>
    </row>
    <row r="18" spans="1:15" s="36" customFormat="1" x14ac:dyDescent="0.25">
      <c r="A18" s="163">
        <v>13</v>
      </c>
      <c r="B18" s="297" t="s">
        <v>102</v>
      </c>
      <c r="C18" s="310" t="s">
        <v>110</v>
      </c>
      <c r="D18" s="154" t="s">
        <v>151</v>
      </c>
      <c r="E18" s="59">
        <v>1</v>
      </c>
      <c r="F18" s="54" t="s">
        <v>116</v>
      </c>
      <c r="G18" s="83">
        <v>44926</v>
      </c>
      <c r="H18" s="62">
        <v>418</v>
      </c>
      <c r="I18" s="195">
        <v>96</v>
      </c>
      <c r="J18" s="61"/>
      <c r="K18" s="81">
        <v>514</v>
      </c>
      <c r="L18" s="158"/>
      <c r="M18" s="90"/>
      <c r="N18" s="90"/>
      <c r="O18" s="55">
        <v>514</v>
      </c>
    </row>
    <row r="19" spans="1:15" s="223" customFormat="1" x14ac:dyDescent="0.25">
      <c r="A19" s="214">
        <v>14</v>
      </c>
      <c r="B19" s="353" t="s">
        <v>103</v>
      </c>
      <c r="C19" s="340" t="s">
        <v>110</v>
      </c>
      <c r="D19" s="341" t="s">
        <v>148</v>
      </c>
      <c r="E19" s="216">
        <v>1</v>
      </c>
      <c r="F19" s="215" t="s">
        <v>116</v>
      </c>
      <c r="G19" s="217">
        <v>44895</v>
      </c>
      <c r="H19" s="218">
        <v>418</v>
      </c>
      <c r="I19" s="219">
        <v>96</v>
      </c>
      <c r="J19" s="95"/>
      <c r="K19" s="220">
        <v>514</v>
      </c>
      <c r="L19" s="221">
        <v>2</v>
      </c>
      <c r="M19" s="92">
        <v>27.86</v>
      </c>
      <c r="N19" s="92">
        <v>9.6</v>
      </c>
      <c r="O19" s="222">
        <v>476.54</v>
      </c>
    </row>
    <row r="20" spans="1:15" s="223" customFormat="1" x14ac:dyDescent="0.25">
      <c r="A20" s="214">
        <v>15</v>
      </c>
      <c r="B20" s="353" t="s">
        <v>163</v>
      </c>
      <c r="C20" s="340" t="s">
        <v>198</v>
      </c>
      <c r="D20" s="341" t="s">
        <v>151</v>
      </c>
      <c r="E20" s="216">
        <v>1</v>
      </c>
      <c r="F20" s="215" t="s">
        <v>169</v>
      </c>
      <c r="G20" s="217">
        <v>45016</v>
      </c>
      <c r="H20" s="218">
        <v>418</v>
      </c>
      <c r="I20" s="219">
        <v>96</v>
      </c>
      <c r="J20" s="95"/>
      <c r="K20" s="220">
        <v>514</v>
      </c>
      <c r="L20" s="221"/>
      <c r="M20" s="92"/>
      <c r="N20" s="92"/>
      <c r="O20" s="222">
        <v>514</v>
      </c>
    </row>
    <row r="21" spans="1:15" s="36" customFormat="1" x14ac:dyDescent="0.25">
      <c r="A21" s="163">
        <v>16</v>
      </c>
      <c r="B21" s="297" t="s">
        <v>105</v>
      </c>
      <c r="C21" s="154" t="s">
        <v>110</v>
      </c>
      <c r="D21" s="154" t="s">
        <v>150</v>
      </c>
      <c r="E21" s="59">
        <v>1</v>
      </c>
      <c r="F21" s="54" t="s">
        <v>116</v>
      </c>
      <c r="G21" s="83">
        <v>44895</v>
      </c>
      <c r="H21" s="62">
        <v>418</v>
      </c>
      <c r="I21" s="195">
        <v>96</v>
      </c>
      <c r="J21" s="61"/>
      <c r="K21" s="81">
        <v>514</v>
      </c>
      <c r="L21" s="158"/>
      <c r="M21" s="90"/>
      <c r="N21" s="90"/>
      <c r="O21" s="55">
        <v>514</v>
      </c>
    </row>
    <row r="22" spans="1:15" s="36" customFormat="1" x14ac:dyDescent="0.25">
      <c r="A22" s="163">
        <v>17</v>
      </c>
      <c r="B22" s="300" t="s">
        <v>183</v>
      </c>
      <c r="C22" s="154" t="s">
        <v>110</v>
      </c>
      <c r="D22" s="154" t="s">
        <v>151</v>
      </c>
      <c r="E22" s="59">
        <v>1</v>
      </c>
      <c r="F22" s="54" t="s">
        <v>116</v>
      </c>
      <c r="G22" s="83">
        <v>44895</v>
      </c>
      <c r="H22" s="62">
        <v>418</v>
      </c>
      <c r="I22" s="195">
        <v>96</v>
      </c>
      <c r="J22" s="61"/>
      <c r="K22" s="81">
        <v>514</v>
      </c>
      <c r="L22" s="158">
        <v>1</v>
      </c>
      <c r="M22" s="90">
        <v>13.93</v>
      </c>
      <c r="N22" s="90">
        <v>4.8</v>
      </c>
      <c r="O22" s="55">
        <v>495.27</v>
      </c>
    </row>
    <row r="23" spans="1:15" ht="18" x14ac:dyDescent="0.25">
      <c r="A23" s="243" t="s">
        <v>51</v>
      </c>
      <c r="B23" s="243"/>
      <c r="C23" s="243"/>
      <c r="D23" s="243"/>
      <c r="E23" s="243"/>
      <c r="F23" s="243"/>
      <c r="G23" s="243"/>
      <c r="H23" s="8">
        <f>SUM(H6:H22)</f>
        <v>6688</v>
      </c>
      <c r="I23" s="9">
        <f>SUM(I6:I22)</f>
        <v>1536</v>
      </c>
      <c r="J23" s="8">
        <f>SUM(J6:J22)</f>
        <v>273</v>
      </c>
      <c r="K23" s="60">
        <f>SUM(K6:K22)</f>
        <v>8497</v>
      </c>
      <c r="L23" s="96" t="s">
        <v>204</v>
      </c>
      <c r="M23" s="8">
        <f>SUM(M6:M22)</f>
        <v>69.650000000000006</v>
      </c>
      <c r="N23" s="8">
        <f>SUM(N6:N22)</f>
        <v>24</v>
      </c>
      <c r="O23" s="164">
        <f>SUM(O6:O22)</f>
        <v>8403.35</v>
      </c>
    </row>
    <row r="24" spans="1:15" ht="16.5" x14ac:dyDescent="0.25">
      <c r="A24" s="165"/>
      <c r="B24" s="165"/>
      <c r="C24" s="165"/>
      <c r="D24" s="165"/>
      <c r="E24" s="165"/>
      <c r="F24" s="165"/>
      <c r="G24" s="165"/>
      <c r="H24" s="166"/>
      <c r="I24" s="121"/>
      <c r="J24" s="166"/>
      <c r="K24" s="167"/>
      <c r="L24" s="168"/>
      <c r="M24" s="169"/>
      <c r="N24" s="166"/>
      <c r="O24" s="170"/>
    </row>
    <row r="25" spans="1:15" ht="15.75" x14ac:dyDescent="0.25">
      <c r="A25" s="322" t="s">
        <v>24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</row>
    <row r="26" spans="1:15" s="39" customFormat="1" ht="57.75" customHeight="1" x14ac:dyDescent="0.2">
      <c r="A26" s="346" t="s">
        <v>8</v>
      </c>
      <c r="B26" s="334" t="s">
        <v>9</v>
      </c>
      <c r="C26" s="334" t="s">
        <v>10</v>
      </c>
      <c r="D26" s="213" t="s">
        <v>11</v>
      </c>
      <c r="E26" s="334" t="s">
        <v>12</v>
      </c>
      <c r="F26" s="334" t="s">
        <v>25</v>
      </c>
      <c r="G26" s="334" t="s">
        <v>26</v>
      </c>
      <c r="H26" s="334" t="s">
        <v>18</v>
      </c>
      <c r="I26" s="334" t="s">
        <v>19</v>
      </c>
      <c r="J26" s="334" t="s">
        <v>27</v>
      </c>
      <c r="K26" s="334" t="s">
        <v>21</v>
      </c>
      <c r="L26" s="347" t="s">
        <v>22</v>
      </c>
      <c r="M26" s="334" t="s">
        <v>23</v>
      </c>
      <c r="N26" s="334" t="s">
        <v>28</v>
      </c>
      <c r="O26" s="334" t="s">
        <v>17</v>
      </c>
    </row>
    <row r="27" spans="1:15" x14ac:dyDescent="0.25">
      <c r="A27" s="163"/>
      <c r="B27" s="64"/>
      <c r="C27" s="52"/>
      <c r="D27" s="53"/>
      <c r="E27" s="59"/>
      <c r="F27" s="54"/>
      <c r="G27" s="62"/>
      <c r="H27" s="62"/>
      <c r="I27" s="63"/>
      <c r="J27" s="61"/>
      <c r="K27" s="55"/>
      <c r="L27" s="56"/>
      <c r="M27" s="57"/>
      <c r="N27" s="57"/>
      <c r="O27" s="55"/>
    </row>
    <row r="28" spans="1:15" x14ac:dyDescent="0.25">
      <c r="A28" s="172" t="s">
        <v>29</v>
      </c>
      <c r="B28" s="171"/>
      <c r="C28" s="171"/>
      <c r="D28" s="171"/>
      <c r="E28" s="172"/>
      <c r="F28" s="173"/>
      <c r="G28" s="173"/>
      <c r="H28" s="25">
        <v>0</v>
      </c>
      <c r="I28" s="25">
        <v>0</v>
      </c>
      <c r="J28" s="25">
        <v>0</v>
      </c>
      <c r="K28" s="25">
        <v>0</v>
      </c>
      <c r="L28" s="26" t="s">
        <v>30</v>
      </c>
      <c r="M28" s="25">
        <v>0</v>
      </c>
      <c r="N28" s="25">
        <v>0</v>
      </c>
      <c r="O28" s="25">
        <v>0</v>
      </c>
    </row>
    <row r="29" spans="1:15" x14ac:dyDescent="0.25">
      <c r="A29" s="174"/>
      <c r="B29" s="174"/>
      <c r="C29" s="175"/>
      <c r="D29" s="175"/>
      <c r="E29" s="175"/>
      <c r="F29" s="174"/>
      <c r="G29" s="174"/>
      <c r="H29" s="174"/>
      <c r="I29" s="174"/>
      <c r="J29" s="174"/>
      <c r="K29" s="174"/>
      <c r="L29" s="174"/>
      <c r="M29" s="174"/>
      <c r="N29" s="174"/>
      <c r="O29" s="174"/>
    </row>
    <row r="30" spans="1:15" ht="18" x14ac:dyDescent="0.25">
      <c r="A30" s="252" t="s">
        <v>53</v>
      </c>
      <c r="B30" s="252"/>
      <c r="C30" s="252"/>
      <c r="D30" s="252"/>
      <c r="E30" s="252"/>
      <c r="F30" s="252"/>
      <c r="G30" s="252"/>
      <c r="H30" s="196">
        <v>6688</v>
      </c>
      <c r="I30" s="197">
        <v>1536</v>
      </c>
      <c r="J30" s="196">
        <v>273</v>
      </c>
      <c r="K30" s="196">
        <v>8497</v>
      </c>
      <c r="L30" s="97" t="s">
        <v>204</v>
      </c>
      <c r="M30" s="198">
        <v>69.650000000000006</v>
      </c>
      <c r="N30" s="198">
        <v>24</v>
      </c>
      <c r="O30" s="176">
        <v>8403.35</v>
      </c>
    </row>
    <row r="31" spans="1:15" ht="18" x14ac:dyDescent="0.25">
      <c r="A31" s="177" t="s">
        <v>44</v>
      </c>
      <c r="B31" s="177"/>
      <c r="C31" s="178"/>
      <c r="D31" s="178"/>
      <c r="E31" s="178"/>
      <c r="F31" s="179"/>
      <c r="G31" s="179"/>
      <c r="H31" s="267" t="s">
        <v>48</v>
      </c>
      <c r="I31" s="267"/>
      <c r="J31" s="267"/>
      <c r="K31" s="267"/>
      <c r="L31" s="267"/>
      <c r="M31" s="267"/>
      <c r="N31" s="267"/>
      <c r="O31" s="180">
        <v>30</v>
      </c>
    </row>
    <row r="32" spans="1:15" ht="18" x14ac:dyDescent="0.25">
      <c r="A32" s="179"/>
      <c r="B32" s="179"/>
      <c r="C32" s="178"/>
      <c r="D32" s="178"/>
      <c r="E32" s="178"/>
      <c r="F32" s="179"/>
      <c r="G32" s="179"/>
      <c r="H32" s="268" t="s">
        <v>47</v>
      </c>
      <c r="I32" s="268"/>
      <c r="J32" s="268"/>
      <c r="K32" s="268"/>
      <c r="L32" s="268"/>
      <c r="M32" s="268"/>
      <c r="N32" s="268"/>
      <c r="O32" s="181">
        <v>510</v>
      </c>
    </row>
    <row r="33" spans="1:15" ht="20.25" x14ac:dyDescent="0.25">
      <c r="A33" s="179"/>
      <c r="B33" s="179"/>
      <c r="C33" s="178"/>
      <c r="D33" s="178"/>
      <c r="E33" s="178"/>
      <c r="F33" s="179"/>
      <c r="G33" s="179"/>
      <c r="H33" s="266" t="s">
        <v>46</v>
      </c>
      <c r="I33" s="266"/>
      <c r="J33" s="266"/>
      <c r="K33" s="266"/>
      <c r="L33" s="266"/>
      <c r="M33" s="266"/>
      <c r="N33" s="266"/>
      <c r="O33" s="199">
        <v>8913.35</v>
      </c>
    </row>
    <row r="34" spans="1:15" x14ac:dyDescent="0.25">
      <c r="A34" s="18"/>
      <c r="B34" s="18"/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35"/>
    </row>
    <row r="35" spans="1:15" x14ac:dyDescent="0.25">
      <c r="A35" s="18"/>
      <c r="B35" s="18"/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35"/>
    </row>
    <row r="36" spans="1:15" x14ac:dyDescent="0.25">
      <c r="A36" s="18"/>
      <c r="B36" s="18"/>
      <c r="C36" s="17"/>
      <c r="D36" s="17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35"/>
    </row>
    <row r="37" spans="1:15" x14ac:dyDescent="0.25">
      <c r="A37" s="18"/>
      <c r="B37" s="18"/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37"/>
      <c r="N37" s="18"/>
      <c r="O37" s="35"/>
    </row>
    <row r="38" spans="1:15" x14ac:dyDescent="0.25">
      <c r="A38" s="18"/>
      <c r="B38" s="18"/>
      <c r="C38" s="17"/>
      <c r="D38" s="17"/>
      <c r="E38" s="17"/>
      <c r="F38" s="18"/>
      <c r="G38" s="18"/>
      <c r="H38" s="18"/>
      <c r="I38" s="18"/>
      <c r="J38" s="18"/>
      <c r="K38" s="18"/>
      <c r="L38" s="18"/>
      <c r="M38" s="37"/>
      <c r="N38" s="18"/>
      <c r="O38" s="35"/>
    </row>
    <row r="39" spans="1:15" x14ac:dyDescent="0.25">
      <c r="A39" s="18"/>
      <c r="B39" s="18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37"/>
      <c r="N39" s="18"/>
      <c r="O39" s="35"/>
    </row>
    <row r="40" spans="1:15" x14ac:dyDescent="0.25">
      <c r="A40" s="18"/>
      <c r="B40" s="18"/>
      <c r="C40" s="17"/>
      <c r="D40" s="17"/>
      <c r="E40" s="17"/>
      <c r="F40" s="18"/>
      <c r="G40" s="18"/>
      <c r="H40" s="18"/>
      <c r="I40" s="18"/>
      <c r="J40" s="18"/>
      <c r="K40" s="18"/>
      <c r="L40" s="18"/>
      <c r="M40" s="37"/>
      <c r="N40" s="18"/>
      <c r="O40" s="18"/>
    </row>
    <row r="41" spans="1:15" x14ac:dyDescent="0.25">
      <c r="A41" s="18"/>
      <c r="B41" s="18"/>
      <c r="C41" s="17"/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x14ac:dyDescent="0.25">
      <c r="A42" s="18"/>
      <c r="B42" s="18"/>
      <c r="C42" s="17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x14ac:dyDescent="0.25">
      <c r="A43" s="18"/>
      <c r="B43" s="18"/>
      <c r="C43" s="17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x14ac:dyDescent="0.25">
      <c r="A44" s="18"/>
      <c r="B44" s="18"/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x14ac:dyDescent="0.25">
      <c r="A45" s="18"/>
      <c r="B45" s="17"/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x14ac:dyDescent="0.25">
      <c r="A46" s="18"/>
      <c r="B46" s="17"/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x14ac:dyDescent="0.25">
      <c r="A47" s="36"/>
      <c r="B47" s="38"/>
      <c r="C47" s="38"/>
      <c r="D47" s="38"/>
      <c r="E47" s="38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x14ac:dyDescent="0.25">
      <c r="A48" s="36"/>
      <c r="B48" s="38"/>
      <c r="C48" s="38"/>
      <c r="D48" s="38"/>
      <c r="E48" s="38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x14ac:dyDescent="0.25">
      <c r="A49" s="36"/>
      <c r="B49" s="38"/>
      <c r="C49" s="38"/>
      <c r="D49" s="38"/>
      <c r="E49" s="38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x14ac:dyDescent="0.25">
      <c r="A50" s="36"/>
      <c r="B50" s="38"/>
      <c r="C50" s="38"/>
      <c r="D50" s="38"/>
      <c r="E50" s="38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x14ac:dyDescent="0.25">
      <c r="A51" s="36"/>
      <c r="B51" s="38"/>
      <c r="C51" s="38"/>
      <c r="D51" s="38"/>
      <c r="E51" s="38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x14ac:dyDescent="0.25">
      <c r="A52" s="36"/>
      <c r="B52" s="38"/>
      <c r="C52" s="38"/>
      <c r="D52" s="38"/>
      <c r="E52" s="38"/>
      <c r="F52" s="36"/>
      <c r="G52" s="36"/>
      <c r="H52" s="36"/>
      <c r="I52" s="36"/>
      <c r="J52" s="36"/>
      <c r="K52" s="36"/>
      <c r="L52" s="36"/>
      <c r="M52" s="36"/>
      <c r="N52" s="36"/>
      <c r="O52" s="36"/>
    </row>
  </sheetData>
  <mergeCells count="23">
    <mergeCell ref="O4:O5"/>
    <mergeCell ref="A23:G23"/>
    <mergeCell ref="A25:O25"/>
    <mergeCell ref="A30:G30"/>
    <mergeCell ref="H31:N31"/>
    <mergeCell ref="C4:C5"/>
    <mergeCell ref="D4:D5"/>
    <mergeCell ref="E4:E5"/>
    <mergeCell ref="F4:F5"/>
    <mergeCell ref="H33:N33"/>
    <mergeCell ref="G4:G5"/>
    <mergeCell ref="H4:K4"/>
    <mergeCell ref="L4:N4"/>
    <mergeCell ref="H32:N32"/>
    <mergeCell ref="A4:A5"/>
    <mergeCell ref="B4:B5"/>
    <mergeCell ref="A1:O1"/>
    <mergeCell ref="A2:C2"/>
    <mergeCell ref="D2:E2"/>
    <mergeCell ref="J2:O2"/>
    <mergeCell ref="A3:C3"/>
    <mergeCell ref="D3:E3"/>
    <mergeCell ref="J3:O3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80" zoomScaleNormal="80" workbookViewId="0">
      <selection activeCell="B7" sqref="B7"/>
    </sheetView>
  </sheetViews>
  <sheetFormatPr defaultRowHeight="15" x14ac:dyDescent="0.25"/>
  <cols>
    <col min="1" max="1" width="5.85546875" customWidth="1"/>
    <col min="2" max="2" width="40.140625" customWidth="1"/>
    <col min="3" max="3" width="22" customWidth="1"/>
    <col min="4" max="4" width="27" customWidth="1"/>
    <col min="5" max="5" width="6.42578125" customWidth="1"/>
    <col min="6" max="6" width="14" customWidth="1"/>
    <col min="7" max="7" width="14.85546875" customWidth="1"/>
    <col min="8" max="8" width="18.5703125" customWidth="1"/>
    <col min="9" max="9" width="15.5703125" customWidth="1"/>
    <col min="10" max="10" width="15.28515625" customWidth="1"/>
    <col min="11" max="11" width="22.140625" customWidth="1"/>
    <col min="12" max="12" width="8.140625" customWidth="1"/>
    <col min="13" max="13" width="14" bestFit="1" customWidth="1"/>
    <col min="14" max="14" width="13.42578125" style="190" customWidth="1"/>
    <col min="15" max="15" width="21.5703125" customWidth="1"/>
  </cols>
  <sheetData>
    <row r="1" spans="1:16" ht="86.25" customHeigh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9"/>
    </row>
    <row r="2" spans="1:16" ht="18" x14ac:dyDescent="0.25">
      <c r="A2" s="269" t="s">
        <v>1</v>
      </c>
      <c r="B2" s="270"/>
      <c r="C2" s="271"/>
      <c r="D2" s="290" t="s">
        <v>2</v>
      </c>
      <c r="E2" s="291"/>
      <c r="F2" s="292" t="s">
        <v>3</v>
      </c>
      <c r="G2" s="293" t="s">
        <v>4</v>
      </c>
      <c r="H2" s="293" t="s">
        <v>45</v>
      </c>
      <c r="I2" s="293" t="s">
        <v>5</v>
      </c>
      <c r="J2" s="294" t="s">
        <v>6</v>
      </c>
      <c r="K2" s="294"/>
      <c r="L2" s="294"/>
      <c r="M2" s="294"/>
      <c r="N2" s="294"/>
      <c r="O2" s="295"/>
    </row>
    <row r="3" spans="1:16" ht="66" customHeight="1" x14ac:dyDescent="0.25">
      <c r="A3" s="272" t="s">
        <v>208</v>
      </c>
      <c r="B3" s="273"/>
      <c r="C3" s="274"/>
      <c r="D3" s="275" t="s">
        <v>205</v>
      </c>
      <c r="E3" s="276"/>
      <c r="F3" s="277" t="s">
        <v>118</v>
      </c>
      <c r="G3" s="351" t="s">
        <v>199</v>
      </c>
      <c r="H3" s="279">
        <v>20</v>
      </c>
      <c r="I3" s="280">
        <v>4.8</v>
      </c>
      <c r="J3" s="281" t="s">
        <v>7</v>
      </c>
      <c r="K3" s="281"/>
      <c r="L3" s="281"/>
      <c r="M3" s="281"/>
      <c r="N3" s="281"/>
      <c r="O3" s="282"/>
    </row>
    <row r="4" spans="1:16" ht="15" customHeight="1" x14ac:dyDescent="0.25">
      <c r="A4" s="247" t="s">
        <v>8</v>
      </c>
      <c r="B4" s="227" t="s">
        <v>9</v>
      </c>
      <c r="C4" s="229" t="s">
        <v>10</v>
      </c>
      <c r="D4" s="229" t="s">
        <v>11</v>
      </c>
      <c r="E4" s="229" t="s">
        <v>12</v>
      </c>
      <c r="F4" s="229" t="s">
        <v>13</v>
      </c>
      <c r="G4" s="229" t="s">
        <v>14</v>
      </c>
      <c r="H4" s="283" t="s">
        <v>15</v>
      </c>
      <c r="I4" s="284"/>
      <c r="J4" s="284"/>
      <c r="K4" s="285"/>
      <c r="L4" s="286" t="s">
        <v>16</v>
      </c>
      <c r="M4" s="286"/>
      <c r="N4" s="286"/>
      <c r="O4" s="287" t="s">
        <v>17</v>
      </c>
    </row>
    <row r="5" spans="1:16" ht="56.25" customHeight="1" x14ac:dyDescent="0.25">
      <c r="A5" s="248"/>
      <c r="B5" s="228"/>
      <c r="C5" s="229"/>
      <c r="D5" s="229"/>
      <c r="E5" s="229"/>
      <c r="F5" s="229"/>
      <c r="G5" s="229"/>
      <c r="H5" s="211" t="s">
        <v>18</v>
      </c>
      <c r="I5" s="211" t="s">
        <v>19</v>
      </c>
      <c r="J5" s="211" t="s">
        <v>20</v>
      </c>
      <c r="K5" s="288" t="s">
        <v>21</v>
      </c>
      <c r="L5" s="289" t="s">
        <v>22</v>
      </c>
      <c r="M5" s="211" t="s">
        <v>23</v>
      </c>
      <c r="N5" s="352" t="s">
        <v>19</v>
      </c>
      <c r="O5" s="287"/>
    </row>
    <row r="6" spans="1:16" s="36" customFormat="1" x14ac:dyDescent="0.25">
      <c r="A6" s="51">
        <v>1</v>
      </c>
      <c r="B6" s="300" t="s">
        <v>154</v>
      </c>
      <c r="C6" s="154" t="s">
        <v>109</v>
      </c>
      <c r="D6" s="154" t="s">
        <v>135</v>
      </c>
      <c r="E6" s="59">
        <v>1</v>
      </c>
      <c r="F6" s="54" t="s">
        <v>169</v>
      </c>
      <c r="G6" s="83">
        <v>45016</v>
      </c>
      <c r="H6" s="62">
        <v>630</v>
      </c>
      <c r="I6" s="182">
        <v>96</v>
      </c>
      <c r="J6" s="61"/>
      <c r="K6" s="182">
        <f>SUM(H6+I6)</f>
        <v>726</v>
      </c>
      <c r="L6" s="158">
        <v>1</v>
      </c>
      <c r="M6" s="191">
        <v>21</v>
      </c>
      <c r="N6" s="191">
        <v>4.8</v>
      </c>
      <c r="O6" s="144">
        <v>700.2</v>
      </c>
    </row>
    <row r="7" spans="1:16" s="36" customFormat="1" x14ac:dyDescent="0.25">
      <c r="A7" s="51">
        <v>2</v>
      </c>
      <c r="B7" s="300" t="s">
        <v>155</v>
      </c>
      <c r="C7" s="154" t="s">
        <v>109</v>
      </c>
      <c r="D7" s="154" t="s">
        <v>147</v>
      </c>
      <c r="E7" s="59">
        <v>1</v>
      </c>
      <c r="F7" s="54" t="s">
        <v>169</v>
      </c>
      <c r="G7" s="83">
        <v>45016</v>
      </c>
      <c r="H7" s="62">
        <v>630</v>
      </c>
      <c r="I7" s="182">
        <v>96</v>
      </c>
      <c r="J7" s="61"/>
      <c r="K7" s="182">
        <f t="shared" ref="K7:K15" si="0">SUM(H7+I7)</f>
        <v>726</v>
      </c>
      <c r="L7" s="157"/>
      <c r="M7" s="192"/>
      <c r="N7" s="192"/>
      <c r="O7" s="144">
        <v>726</v>
      </c>
    </row>
    <row r="8" spans="1:16" s="36" customFormat="1" x14ac:dyDescent="0.25">
      <c r="A8" s="51">
        <v>3</v>
      </c>
      <c r="B8" s="297" t="s">
        <v>156</v>
      </c>
      <c r="C8" s="310" t="s">
        <v>170</v>
      </c>
      <c r="D8" s="154" t="s">
        <v>147</v>
      </c>
      <c r="E8" s="59">
        <v>1</v>
      </c>
      <c r="F8" s="54" t="s">
        <v>169</v>
      </c>
      <c r="G8" s="83">
        <v>45016</v>
      </c>
      <c r="H8" s="62">
        <v>630</v>
      </c>
      <c r="I8" s="182">
        <v>96</v>
      </c>
      <c r="J8" s="61"/>
      <c r="K8" s="182">
        <f t="shared" si="0"/>
        <v>726</v>
      </c>
      <c r="L8" s="157"/>
      <c r="M8" s="192"/>
      <c r="N8" s="192"/>
      <c r="O8" s="144">
        <v>726</v>
      </c>
    </row>
    <row r="9" spans="1:16" s="36" customFormat="1" x14ac:dyDescent="0.25">
      <c r="A9" s="51">
        <v>4</v>
      </c>
      <c r="B9" s="297" t="s">
        <v>157</v>
      </c>
      <c r="C9" s="310" t="s">
        <v>170</v>
      </c>
      <c r="D9" s="154" t="s">
        <v>146</v>
      </c>
      <c r="E9" s="59">
        <v>1</v>
      </c>
      <c r="F9" s="54" t="s">
        <v>169</v>
      </c>
      <c r="G9" s="83">
        <v>45016</v>
      </c>
      <c r="H9" s="62">
        <v>630</v>
      </c>
      <c r="I9" s="182">
        <v>96</v>
      </c>
      <c r="J9" s="61"/>
      <c r="K9" s="182">
        <f t="shared" si="0"/>
        <v>726</v>
      </c>
      <c r="L9" s="157"/>
      <c r="M9" s="192"/>
      <c r="N9" s="191"/>
      <c r="O9" s="144">
        <v>726</v>
      </c>
    </row>
    <row r="10" spans="1:16" s="36" customFormat="1" x14ac:dyDescent="0.25">
      <c r="A10" s="51">
        <v>5</v>
      </c>
      <c r="B10" s="297" t="s">
        <v>153</v>
      </c>
      <c r="C10" s="154" t="s">
        <v>170</v>
      </c>
      <c r="D10" s="154" t="s">
        <v>151</v>
      </c>
      <c r="E10" s="59">
        <v>1</v>
      </c>
      <c r="F10" s="54" t="s">
        <v>169</v>
      </c>
      <c r="G10" s="83">
        <v>45016</v>
      </c>
      <c r="H10" s="62">
        <v>630</v>
      </c>
      <c r="I10" s="182">
        <v>96</v>
      </c>
      <c r="J10" s="61"/>
      <c r="K10" s="182">
        <f t="shared" si="0"/>
        <v>726</v>
      </c>
      <c r="L10" s="157"/>
      <c r="M10" s="192"/>
      <c r="N10" s="194"/>
      <c r="O10" s="144">
        <v>726</v>
      </c>
    </row>
    <row r="11" spans="1:16" s="58" customFormat="1" ht="21" x14ac:dyDescent="0.25">
      <c r="A11" s="51">
        <v>6</v>
      </c>
      <c r="B11" s="297" t="s">
        <v>184</v>
      </c>
      <c r="C11" s="310" t="s">
        <v>109</v>
      </c>
      <c r="D11" s="154" t="s">
        <v>150</v>
      </c>
      <c r="E11" s="59">
        <v>1</v>
      </c>
      <c r="F11" s="54" t="s">
        <v>169</v>
      </c>
      <c r="G11" s="83">
        <v>44742</v>
      </c>
      <c r="H11" s="62">
        <v>630</v>
      </c>
      <c r="I11" s="182">
        <v>96</v>
      </c>
      <c r="J11" s="61"/>
      <c r="K11" s="182">
        <f t="shared" si="0"/>
        <v>726</v>
      </c>
      <c r="L11" s="159"/>
      <c r="M11" s="193"/>
      <c r="N11" s="193"/>
      <c r="O11" s="144">
        <v>726</v>
      </c>
      <c r="P11" s="156"/>
    </row>
    <row r="12" spans="1:16" s="36" customFormat="1" x14ac:dyDescent="0.25">
      <c r="A12" s="51">
        <v>7</v>
      </c>
      <c r="B12" s="297" t="s">
        <v>158</v>
      </c>
      <c r="C12" s="154" t="s">
        <v>109</v>
      </c>
      <c r="D12" s="154" t="s">
        <v>151</v>
      </c>
      <c r="E12" s="59">
        <v>1</v>
      </c>
      <c r="F12" s="54" t="s">
        <v>169</v>
      </c>
      <c r="G12" s="83">
        <v>45016</v>
      </c>
      <c r="H12" s="62">
        <v>630</v>
      </c>
      <c r="I12" s="182">
        <v>96</v>
      </c>
      <c r="J12" s="61"/>
      <c r="K12" s="182">
        <f t="shared" si="0"/>
        <v>726</v>
      </c>
      <c r="L12" s="157"/>
      <c r="M12" s="191"/>
      <c r="N12" s="191"/>
      <c r="O12" s="144">
        <v>726</v>
      </c>
    </row>
    <row r="13" spans="1:16" s="36" customFormat="1" x14ac:dyDescent="0.25">
      <c r="A13" s="51">
        <v>8</v>
      </c>
      <c r="B13" s="300" t="s">
        <v>159</v>
      </c>
      <c r="C13" s="154" t="s">
        <v>109</v>
      </c>
      <c r="D13" s="154" t="s">
        <v>168</v>
      </c>
      <c r="E13" s="59">
        <v>1</v>
      </c>
      <c r="F13" s="54" t="s">
        <v>169</v>
      </c>
      <c r="G13" s="83">
        <v>45016</v>
      </c>
      <c r="H13" s="62">
        <v>630</v>
      </c>
      <c r="I13" s="182">
        <v>96</v>
      </c>
      <c r="J13" s="61"/>
      <c r="K13" s="182">
        <f t="shared" si="0"/>
        <v>726</v>
      </c>
      <c r="L13" s="157"/>
      <c r="M13" s="191"/>
      <c r="N13" s="191"/>
      <c r="O13" s="144">
        <v>726</v>
      </c>
    </row>
    <row r="14" spans="1:16" s="36" customFormat="1" x14ac:dyDescent="0.25">
      <c r="A14" s="51">
        <v>9</v>
      </c>
      <c r="B14" s="300" t="s">
        <v>160</v>
      </c>
      <c r="C14" s="154" t="s">
        <v>109</v>
      </c>
      <c r="D14" s="154" t="s">
        <v>168</v>
      </c>
      <c r="E14" s="59">
        <v>1</v>
      </c>
      <c r="F14" s="54" t="s">
        <v>169</v>
      </c>
      <c r="G14" s="83">
        <v>45016</v>
      </c>
      <c r="H14" s="62">
        <v>630</v>
      </c>
      <c r="I14" s="182">
        <v>96</v>
      </c>
      <c r="J14" s="61"/>
      <c r="K14" s="182">
        <f t="shared" si="0"/>
        <v>726</v>
      </c>
      <c r="L14" s="157"/>
      <c r="M14" s="191"/>
      <c r="N14" s="191"/>
      <c r="O14" s="144">
        <v>726</v>
      </c>
    </row>
    <row r="15" spans="1:16" s="36" customFormat="1" x14ac:dyDescent="0.25">
      <c r="A15" s="51">
        <v>10</v>
      </c>
      <c r="B15" s="300" t="s">
        <v>201</v>
      </c>
      <c r="C15" s="154" t="s">
        <v>109</v>
      </c>
      <c r="D15" s="154" t="s">
        <v>37</v>
      </c>
      <c r="E15" s="59">
        <v>1</v>
      </c>
      <c r="F15" s="54" t="s">
        <v>116</v>
      </c>
      <c r="G15" s="62" t="s">
        <v>117</v>
      </c>
      <c r="H15" s="62">
        <v>630</v>
      </c>
      <c r="I15" s="182">
        <v>96</v>
      </c>
      <c r="J15" s="61"/>
      <c r="K15" s="182">
        <f t="shared" si="0"/>
        <v>726</v>
      </c>
      <c r="L15" s="158">
        <v>1</v>
      </c>
      <c r="M15" s="192">
        <v>21</v>
      </c>
      <c r="N15" s="191">
        <v>4.8</v>
      </c>
      <c r="O15" s="144">
        <v>700.2</v>
      </c>
    </row>
    <row r="16" spans="1:16" ht="18" x14ac:dyDescent="0.25">
      <c r="A16" s="242" t="s">
        <v>51</v>
      </c>
      <c r="B16" s="243"/>
      <c r="C16" s="243"/>
      <c r="D16" s="243"/>
      <c r="E16" s="243"/>
      <c r="F16" s="243"/>
      <c r="G16" s="243"/>
      <c r="H16" s="8">
        <f>SUM(H6:H15)</f>
        <v>6300</v>
      </c>
      <c r="I16" s="9">
        <f>SUM(I6:I15)</f>
        <v>960</v>
      </c>
      <c r="J16" s="8"/>
      <c r="K16" s="60">
        <f>SUM(K6:K15)</f>
        <v>7260</v>
      </c>
      <c r="L16" s="10">
        <v>2</v>
      </c>
      <c r="M16" s="8">
        <v>42</v>
      </c>
      <c r="N16" s="185">
        <v>9.6</v>
      </c>
      <c r="O16" s="145">
        <v>7208.4</v>
      </c>
    </row>
    <row r="17" spans="1:15" ht="16.5" x14ac:dyDescent="0.25">
      <c r="A17" s="11"/>
      <c r="B17" s="1"/>
      <c r="C17" s="1"/>
      <c r="D17" s="1"/>
      <c r="E17" s="1"/>
      <c r="F17" s="1"/>
      <c r="G17" s="1"/>
      <c r="H17" s="2"/>
      <c r="I17" s="12"/>
      <c r="J17" s="2"/>
      <c r="K17" s="13"/>
      <c r="L17" s="14"/>
      <c r="M17" s="15"/>
      <c r="N17" s="186"/>
      <c r="O17" s="16"/>
    </row>
    <row r="18" spans="1:15" ht="15.75" x14ac:dyDescent="0.25">
      <c r="A18" s="330" t="s">
        <v>24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2"/>
    </row>
    <row r="19" spans="1:15" s="39" customFormat="1" ht="55.5" customHeight="1" x14ac:dyDescent="0.2">
      <c r="A19" s="333" t="s">
        <v>8</v>
      </c>
      <c r="B19" s="334" t="s">
        <v>9</v>
      </c>
      <c r="C19" s="334" t="s">
        <v>10</v>
      </c>
      <c r="D19" s="213" t="s">
        <v>11</v>
      </c>
      <c r="E19" s="334" t="s">
        <v>12</v>
      </c>
      <c r="F19" s="334" t="s">
        <v>25</v>
      </c>
      <c r="G19" s="334" t="s">
        <v>26</v>
      </c>
      <c r="H19" s="334" t="s">
        <v>18</v>
      </c>
      <c r="I19" s="334" t="s">
        <v>19</v>
      </c>
      <c r="J19" s="334" t="s">
        <v>27</v>
      </c>
      <c r="K19" s="334" t="s">
        <v>21</v>
      </c>
      <c r="L19" s="347" t="s">
        <v>22</v>
      </c>
      <c r="M19" s="334" t="s">
        <v>23</v>
      </c>
      <c r="N19" s="350" t="s">
        <v>28</v>
      </c>
      <c r="O19" s="338" t="s">
        <v>17</v>
      </c>
    </row>
    <row r="20" spans="1:15" x14ac:dyDescent="0.25">
      <c r="A20" s="51"/>
      <c r="B20" s="64"/>
      <c r="C20" s="52"/>
      <c r="D20" s="53"/>
      <c r="E20" s="59"/>
      <c r="F20" s="54"/>
      <c r="G20" s="62"/>
      <c r="H20" s="62"/>
      <c r="I20" s="63"/>
      <c r="J20" s="61"/>
      <c r="K20" s="55"/>
      <c r="L20" s="56"/>
      <c r="M20" s="57"/>
      <c r="N20" s="184"/>
      <c r="O20" s="144"/>
    </row>
    <row r="21" spans="1:15" x14ac:dyDescent="0.25">
      <c r="A21" s="47" t="s">
        <v>29</v>
      </c>
      <c r="B21" s="19" t="s">
        <v>50</v>
      </c>
      <c r="C21" s="20"/>
      <c r="D21" s="20"/>
      <c r="E21" s="21"/>
      <c r="F21" s="22"/>
      <c r="G21" s="23"/>
      <c r="H21" s="24">
        <v>0</v>
      </c>
      <c r="I21" s="25">
        <v>0</v>
      </c>
      <c r="J21" s="25">
        <v>0</v>
      </c>
      <c r="K21" s="25">
        <v>0</v>
      </c>
      <c r="L21" s="26" t="s">
        <v>30</v>
      </c>
      <c r="M21" s="25">
        <v>0</v>
      </c>
      <c r="N21" s="187">
        <v>0</v>
      </c>
      <c r="O21" s="48">
        <v>0</v>
      </c>
    </row>
    <row r="22" spans="1:15" x14ac:dyDescent="0.25">
      <c r="A22" s="27"/>
      <c r="B22" s="18"/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8"/>
      <c r="O22" s="28"/>
    </row>
    <row r="23" spans="1:15" ht="18" x14ac:dyDescent="0.25">
      <c r="A23" s="234" t="s">
        <v>53</v>
      </c>
      <c r="B23" s="235"/>
      <c r="C23" s="235"/>
      <c r="D23" s="235"/>
      <c r="E23" s="235"/>
      <c r="F23" s="235"/>
      <c r="G23" s="236"/>
      <c r="H23" s="196">
        <v>6300</v>
      </c>
      <c r="I23" s="30">
        <v>960</v>
      </c>
      <c r="J23" s="29">
        <f>J21+J16</f>
        <v>0</v>
      </c>
      <c r="K23" s="29">
        <v>7260</v>
      </c>
      <c r="L23" s="210"/>
      <c r="M23" s="200">
        <v>42</v>
      </c>
      <c r="N23" s="189">
        <f>N21+N16</f>
        <v>9.6</v>
      </c>
      <c r="O23" s="45">
        <v>7208.4</v>
      </c>
    </row>
    <row r="24" spans="1:15" ht="18" x14ac:dyDescent="0.25">
      <c r="A24" s="151" t="s">
        <v>44</v>
      </c>
      <c r="B24" s="71"/>
      <c r="C24" s="72"/>
      <c r="D24" s="72"/>
      <c r="E24" s="72"/>
      <c r="F24" s="73"/>
      <c r="G24" s="74"/>
      <c r="H24" s="240" t="s">
        <v>48</v>
      </c>
      <c r="I24" s="241"/>
      <c r="J24" s="241"/>
      <c r="K24" s="241"/>
      <c r="L24" s="241"/>
      <c r="M24" s="241"/>
      <c r="N24" s="241"/>
      <c r="O24" s="49">
        <v>30</v>
      </c>
    </row>
    <row r="25" spans="1:15" ht="18.75" thickBot="1" x14ac:dyDescent="0.3">
      <c r="A25" s="65"/>
      <c r="B25" s="66"/>
      <c r="C25" s="67"/>
      <c r="D25" s="67"/>
      <c r="E25" s="67"/>
      <c r="F25" s="66"/>
      <c r="G25" s="66"/>
      <c r="H25" s="230" t="s">
        <v>47</v>
      </c>
      <c r="I25" s="231"/>
      <c r="J25" s="231"/>
      <c r="K25" s="231"/>
      <c r="L25" s="231"/>
      <c r="M25" s="231"/>
      <c r="N25" s="231"/>
      <c r="O25" s="205">
        <v>300</v>
      </c>
    </row>
    <row r="26" spans="1:15" ht="21" thickBot="1" x14ac:dyDescent="0.3">
      <c r="A26" s="68"/>
      <c r="B26" s="69"/>
      <c r="C26" s="70"/>
      <c r="D26" s="70"/>
      <c r="E26" s="70"/>
      <c r="F26" s="69"/>
      <c r="G26" s="69"/>
      <c r="H26" s="232" t="s">
        <v>46</v>
      </c>
      <c r="I26" s="233"/>
      <c r="J26" s="233"/>
      <c r="K26" s="233"/>
      <c r="L26" s="233"/>
      <c r="M26" s="233"/>
      <c r="N26" s="233"/>
      <c r="O26" s="204">
        <v>7508.4</v>
      </c>
    </row>
    <row r="27" spans="1:15" x14ac:dyDescent="0.25">
      <c r="A27" s="18"/>
      <c r="B27" s="18"/>
      <c r="C27" s="17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8"/>
      <c r="O27" s="35"/>
    </row>
    <row r="28" spans="1:15" x14ac:dyDescent="0.25">
      <c r="A28" s="18"/>
      <c r="B28" s="18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8"/>
      <c r="O28" s="35"/>
    </row>
    <row r="29" spans="1:15" x14ac:dyDescent="0.25">
      <c r="A29" s="18"/>
      <c r="B29" s="18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8"/>
      <c r="O29" s="35"/>
    </row>
    <row r="30" spans="1:15" x14ac:dyDescent="0.25">
      <c r="A30" s="18"/>
      <c r="B30" s="18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37"/>
      <c r="N30" s="188"/>
      <c r="O30" s="35"/>
    </row>
    <row r="31" spans="1:15" x14ac:dyDescent="0.25">
      <c r="A31" s="18"/>
      <c r="B31" s="18"/>
      <c r="C31" s="17"/>
      <c r="D31" s="17"/>
      <c r="E31" s="17"/>
      <c r="F31" s="18"/>
      <c r="G31" s="18"/>
      <c r="H31" s="18"/>
      <c r="I31" s="18"/>
      <c r="J31" s="18"/>
      <c r="K31" s="18"/>
      <c r="L31" s="18"/>
      <c r="M31" s="37"/>
      <c r="N31" s="188"/>
      <c r="O31" s="35"/>
    </row>
    <row r="32" spans="1:15" x14ac:dyDescent="0.25">
      <c r="A32" s="18"/>
      <c r="B32" s="18"/>
      <c r="C32" s="17"/>
      <c r="D32" s="17"/>
      <c r="E32" s="17"/>
      <c r="F32" s="18"/>
      <c r="G32" s="18"/>
      <c r="H32" s="18"/>
      <c r="I32" s="18"/>
      <c r="J32" s="18"/>
      <c r="K32" s="18"/>
      <c r="L32" s="18"/>
      <c r="M32" s="37"/>
      <c r="N32" s="188"/>
      <c r="O32" s="35"/>
    </row>
    <row r="33" spans="1:15" x14ac:dyDescent="0.25">
      <c r="A33" s="18"/>
      <c r="B33" s="18"/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37"/>
      <c r="N33" s="188"/>
      <c r="O33" s="18"/>
    </row>
    <row r="34" spans="1:15" x14ac:dyDescent="0.25">
      <c r="A34" s="18"/>
      <c r="B34" s="18"/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8"/>
      <c r="O34" s="18"/>
    </row>
    <row r="35" spans="1:15" x14ac:dyDescent="0.25">
      <c r="A35" s="18"/>
      <c r="B35" s="18"/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8"/>
      <c r="O35" s="18"/>
    </row>
    <row r="36" spans="1:15" x14ac:dyDescent="0.25">
      <c r="A36" s="18"/>
      <c r="B36" s="18"/>
      <c r="C36" s="17"/>
      <c r="D36" s="17"/>
      <c r="E36" s="17"/>
      <c r="F36" s="18"/>
      <c r="G36" s="18"/>
      <c r="H36" s="18"/>
      <c r="I36" s="18"/>
      <c r="J36" s="18"/>
      <c r="K36" s="18"/>
      <c r="L36" s="18"/>
      <c r="M36" s="18"/>
      <c r="N36" s="188"/>
      <c r="O36" s="18"/>
    </row>
    <row r="37" spans="1:15" x14ac:dyDescent="0.25">
      <c r="A37" s="18"/>
      <c r="B37" s="18"/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8"/>
      <c r="O37" s="18"/>
    </row>
    <row r="38" spans="1:15" x14ac:dyDescent="0.25">
      <c r="A38" s="18"/>
      <c r="B38" s="17"/>
      <c r="C38" s="17"/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8"/>
      <c r="O38" s="18"/>
    </row>
    <row r="39" spans="1:15" x14ac:dyDescent="0.25">
      <c r="A39" s="18"/>
      <c r="B39" s="17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8"/>
      <c r="O39" s="18"/>
    </row>
    <row r="40" spans="1:15" x14ac:dyDescent="0.25">
      <c r="A40" s="36"/>
      <c r="B40" s="38"/>
      <c r="C40" s="38"/>
      <c r="D40" s="38"/>
      <c r="E40" s="38"/>
      <c r="F40" s="36"/>
      <c r="G40" s="36"/>
      <c r="H40" s="36"/>
      <c r="I40" s="36"/>
      <c r="J40" s="36"/>
      <c r="K40" s="36"/>
      <c r="L40" s="36"/>
      <c r="M40" s="36"/>
      <c r="N40" s="183"/>
      <c r="O40" s="36"/>
    </row>
    <row r="41" spans="1:15" x14ac:dyDescent="0.25">
      <c r="A41" s="36"/>
      <c r="B41" s="38"/>
      <c r="C41" s="38"/>
      <c r="D41" s="38"/>
      <c r="E41" s="38"/>
      <c r="F41" s="36"/>
      <c r="G41" s="36"/>
      <c r="H41" s="36"/>
      <c r="I41" s="36"/>
      <c r="J41" s="36"/>
      <c r="K41" s="36"/>
      <c r="L41" s="36"/>
      <c r="M41" s="36"/>
      <c r="N41" s="183"/>
      <c r="O41" s="36"/>
    </row>
    <row r="42" spans="1:15" x14ac:dyDescent="0.25">
      <c r="A42" s="36"/>
      <c r="B42" s="38"/>
      <c r="C42" s="38"/>
      <c r="D42" s="38"/>
      <c r="E42" s="38"/>
      <c r="F42" s="36"/>
      <c r="G42" s="36"/>
      <c r="H42" s="36"/>
      <c r="I42" s="36"/>
      <c r="J42" s="36"/>
      <c r="K42" s="36"/>
      <c r="L42" s="36"/>
      <c r="M42" s="36"/>
      <c r="N42" s="183"/>
      <c r="O42" s="36"/>
    </row>
    <row r="43" spans="1:15" x14ac:dyDescent="0.25">
      <c r="A43" s="36"/>
      <c r="B43" s="38"/>
      <c r="C43" s="38"/>
      <c r="D43" s="38"/>
      <c r="E43" s="38"/>
      <c r="F43" s="36"/>
      <c r="G43" s="36"/>
      <c r="H43" s="36"/>
      <c r="I43" s="36"/>
      <c r="J43" s="36"/>
      <c r="K43" s="36"/>
      <c r="L43" s="36"/>
      <c r="M43" s="36"/>
      <c r="N43" s="183"/>
      <c r="O43" s="36"/>
    </row>
    <row r="44" spans="1:15" x14ac:dyDescent="0.25">
      <c r="A44" s="36"/>
      <c r="B44" s="38"/>
      <c r="C44" s="38"/>
      <c r="D44" s="38"/>
      <c r="E44" s="38"/>
      <c r="F44" s="36"/>
      <c r="G44" s="36"/>
      <c r="H44" s="36"/>
      <c r="I44" s="36"/>
      <c r="J44" s="36"/>
      <c r="K44" s="36"/>
      <c r="L44" s="36"/>
      <c r="M44" s="36"/>
      <c r="N44" s="183"/>
      <c r="O44" s="36"/>
    </row>
    <row r="45" spans="1:15" x14ac:dyDescent="0.25">
      <c r="A45" s="36"/>
      <c r="B45" s="38"/>
      <c r="C45" s="38"/>
      <c r="D45" s="38"/>
      <c r="E45" s="38"/>
      <c r="F45" s="36"/>
      <c r="G45" s="36"/>
      <c r="H45" s="36"/>
      <c r="I45" s="36"/>
      <c r="J45" s="36"/>
      <c r="K45" s="36"/>
      <c r="L45" s="36"/>
      <c r="M45" s="36"/>
      <c r="N45" s="183"/>
      <c r="O45" s="36"/>
    </row>
  </sheetData>
  <mergeCells count="23">
    <mergeCell ref="A1:O1"/>
    <mergeCell ref="A2:C2"/>
    <mergeCell ref="D2:E2"/>
    <mergeCell ref="J2:O2"/>
    <mergeCell ref="A3:C3"/>
    <mergeCell ref="D3:E3"/>
    <mergeCell ref="J3:O3"/>
    <mergeCell ref="O4:O5"/>
    <mergeCell ref="A16:G16"/>
    <mergeCell ref="A18:O18"/>
    <mergeCell ref="A4:A5"/>
    <mergeCell ref="B4:B5"/>
    <mergeCell ref="C4:C5"/>
    <mergeCell ref="D4:D5"/>
    <mergeCell ref="E4:E5"/>
    <mergeCell ref="F4:F5"/>
    <mergeCell ref="A23:G23"/>
    <mergeCell ref="H24:N24"/>
    <mergeCell ref="H25:N25"/>
    <mergeCell ref="H26:N26"/>
    <mergeCell ref="G4:G5"/>
    <mergeCell ref="H4:K4"/>
    <mergeCell ref="L4:N4"/>
  </mergeCells>
  <phoneticPr fontId="22" type="noConversion"/>
  <pageMargins left="0.31496062992125984" right="0.31496062992125984" top="0.39370078740157483" bottom="0.39370078740157483" header="0.31496062992125984" footer="0.31496062992125984"/>
  <pageSetup paperSize="9" scale="48" orientation="landscape" r:id="rId1"/>
  <ignoredErrors>
    <ignoredError sqref="K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Filial 12-PRMB </vt:lpstr>
      <vt:lpstr>Filial 14</vt:lpstr>
      <vt:lpstr>Filial 15</vt:lpstr>
      <vt:lpstr>Filial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2022-10-19T15:11:02Z</cp:lastPrinted>
  <dcterms:created xsi:type="dcterms:W3CDTF">2017-01-27T13:50:12Z</dcterms:created>
  <dcterms:modified xsi:type="dcterms:W3CDTF">2023-03-07T15:16:00Z</dcterms:modified>
</cp:coreProperties>
</file>