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103" l="1"/>
  <c r="O15" i="103"/>
  <c r="O10" i="101"/>
  <c r="O25" i="101" s="1"/>
  <c r="O27" i="96"/>
  <c r="O12" i="96"/>
  <c r="H25" i="101"/>
  <c r="O8" i="102"/>
  <c r="O9" i="102"/>
  <c r="O10" i="102"/>
  <c r="O12" i="102"/>
  <c r="O13" i="102"/>
  <c r="O14" i="102"/>
  <c r="O16" i="102"/>
  <c r="O17" i="102"/>
  <c r="K8" i="102"/>
  <c r="K9" i="102"/>
  <c r="K10" i="102"/>
  <c r="K11" i="102"/>
  <c r="O11" i="102" s="1"/>
  <c r="K12" i="102"/>
  <c r="K13" i="102"/>
  <c r="K14" i="102"/>
  <c r="K16" i="102"/>
  <c r="K17" i="102"/>
  <c r="K7" i="102"/>
  <c r="O7" i="102" s="1"/>
  <c r="K6" i="102"/>
  <c r="O18" i="102" l="1"/>
  <c r="K15" i="103"/>
  <c r="I15" i="103"/>
  <c r="H15" i="103"/>
  <c r="K25" i="101"/>
  <c r="I25" i="101"/>
  <c r="I18" i="102"/>
  <c r="H18" i="102"/>
  <c r="K18" i="102"/>
  <c r="O20" i="103" l="1"/>
  <c r="N20" i="103"/>
  <c r="M20" i="103"/>
  <c r="K20" i="103"/>
  <c r="J20" i="103"/>
  <c r="J22" i="103" s="1"/>
  <c r="I20" i="103"/>
  <c r="H20" i="103"/>
  <c r="M22" i="103" l="1"/>
  <c r="N22" i="103"/>
  <c r="L44" i="96" l="1"/>
  <c r="M44" i="96"/>
  <c r="J25" i="101" l="1"/>
  <c r="M25" i="101"/>
  <c r="N25" i="101"/>
  <c r="N25" i="102" l="1"/>
  <c r="J25" i="102"/>
</calcChain>
</file>

<file path=xl/sharedStrings.xml><?xml version="1.0" encoding="utf-8"?>
<sst xmlns="http://schemas.openxmlformats.org/spreadsheetml/2006/main" count="546" uniqueCount="210">
  <si>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</si>
  <si>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</si>
  <si>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</si>
  <si>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</si>
  <si>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</si>
  <si>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</si>
  <si>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</si>
  <si>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</si>
  <si>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</si>
  <si>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</si>
  <si>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</si>
  <si>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</si>
  <si>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</si>
  <si>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</si>
  <si>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</si>
  <si>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</si>
  <si>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</si>
  <si>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</si>
  <si>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</si>
  <si>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</si>
  <si>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</si>
  <si>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</si>
  <si>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</si>
  <si>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</si>
  <si>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</si>
  <si>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</si>
  <si>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</si>
  <si>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</si>
  <si>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</si>
  <si>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</si>
  <si>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</si>
  <si>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</si>
  <si>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</si>
  <si>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SEGATI</t>
  </si>
  <si>
    <t>SEINFRA</t>
  </si>
  <si>
    <t>SEMSA</t>
  </si>
  <si>
    <t>31/12/2022</t>
  </si>
  <si>
    <t>SASDH</t>
  </si>
  <si>
    <t>CLEMILDA GOMES DE O. BRAMBILA</t>
  </si>
  <si>
    <t>FISIOTERAPIA</t>
  </si>
  <si>
    <t>30/06/2022</t>
  </si>
  <si>
    <t>FGB</t>
  </si>
  <si>
    <t>ÍCARO RODRIGUES CAMILLO</t>
  </si>
  <si>
    <t>18/11/2020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</si>
  <si>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</si>
  <si>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</si>
  <si>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</si>
  <si>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</si>
  <si>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</si>
  <si>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TEC EM ANÁLISE E DES. DE SISTEMAS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</si>
  <si>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</si>
  <si>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</si>
  <si>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</si>
  <si>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</si>
  <si>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01/04/2021</t>
  </si>
  <si>
    <t>TRICYELLEN CASTRO DA SILVA</t>
  </si>
  <si>
    <t>03/05/2021</t>
  </si>
  <si>
    <t>31/03/2023</t>
  </si>
  <si>
    <t>GLEYCIANE MIRANDA ALVES</t>
  </si>
  <si>
    <t>05/07/2021</t>
  </si>
  <si>
    <t xml:space="preserve">EMILY SOARES DOS SANTOS </t>
  </si>
  <si>
    <t>01/08/2021</t>
  </si>
  <si>
    <t>06/08/2021</t>
  </si>
  <si>
    <t>05/08/2022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</si>
  <si>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</si>
  <si>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</si>
  <si>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</si>
  <si>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</si>
  <si>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</si>
  <si>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</si>
  <si>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</si>
  <si>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MATTHEUS LUCAS NEVES</t>
  </si>
  <si>
    <t>31/09/2022</t>
  </si>
  <si>
    <t>JOTAHERRE ANACLETO DE OLIVEIRA</t>
  </si>
  <si>
    <t>BRENDA LIMA SOUZA</t>
  </si>
  <si>
    <t>KAYLANE SILVA DE ANDRADE</t>
  </si>
  <si>
    <t>ISADORA SALGUEIRO DE ARAÚJO</t>
  </si>
  <si>
    <t>HEVELY ROSAS MELO</t>
  </si>
  <si>
    <t xml:space="preserve">JOÃO GABRIEL FERREIRA GALVÃO </t>
  </si>
  <si>
    <t>04/11/2022</t>
  </si>
  <si>
    <t>CARLOS EDUARDO DOS SANTOS ANDRADE</t>
  </si>
  <si>
    <t>EDUARDO TIBÚCIO DA ROCHA</t>
  </si>
  <si>
    <t>JAIRO SOUZA DE PAIVA</t>
  </si>
  <si>
    <t>JEOVANA BARBOSA DO NASCIMENTO</t>
  </si>
  <si>
    <t>JOSÉ FIRMINO DE LIMA (PCD)</t>
  </si>
  <si>
    <t>INGRID SARAIVA DA SILVA</t>
  </si>
  <si>
    <t xml:space="preserve">LEANE DA SILVA FERREIRA </t>
  </si>
  <si>
    <t>LYRIEL SILVA E SILVA</t>
  </si>
  <si>
    <t>LUAN LUCAS SILVA DE LIMA</t>
  </si>
  <si>
    <t>LUAN PEREIRA RODRIGUES (PCD)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</si>
  <si>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</si>
  <si>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</si>
  <si>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</si>
  <si>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</si>
  <si>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</si>
  <si>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</si>
  <si>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</si>
  <si>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ELEUVAN FRANÇA BERREZA </t>
  </si>
  <si>
    <t xml:space="preserve">LETICIA ESTEFANE DO NASCIMENTO OLIVEIRA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</si>
  <si>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</si>
  <si>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</si>
  <si>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</si>
  <si>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</si>
  <si>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</si>
  <si>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</si>
  <si>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</si>
  <si>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VANESSA SABDY ALBUQUERQUE </t>
  </si>
  <si>
    <t xml:space="preserve">VICTOR EDUARDO GOMES SARAIVA </t>
  </si>
  <si>
    <t xml:space="preserve">WILLYAN RAPHAELDE CAMPOS </t>
  </si>
  <si>
    <t>ANALÍSE DE SISTEMA</t>
  </si>
  <si>
    <t xml:space="preserve">CIÊNCIAS CONTÁBEIS </t>
  </si>
  <si>
    <t xml:space="preserve">PEDAGOGIA </t>
  </si>
  <si>
    <t xml:space="preserve">ENSINO MÉDIO </t>
  </si>
  <si>
    <t xml:space="preserve">DIREITO </t>
  </si>
  <si>
    <t>LETICIA DE ARAUJO SATURNILHO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</si>
  <si>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</si>
  <si>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</si>
  <si>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</si>
  <si>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</si>
  <si>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31/11/2022</t>
  </si>
  <si>
    <t>2022</t>
  </si>
  <si>
    <t>03/11/2020</t>
  </si>
  <si>
    <t>02/11/2022</t>
  </si>
  <si>
    <t>30/09/2022</t>
  </si>
  <si>
    <t>31/08/2023</t>
  </si>
  <si>
    <t>31/12/202</t>
  </si>
  <si>
    <t>04/01/2021</t>
  </si>
  <si>
    <t>30/11/2022</t>
  </si>
  <si>
    <t>31/03/2022</t>
  </si>
  <si>
    <t>16/11/2022</t>
  </si>
  <si>
    <t>31/11/2023</t>
  </si>
  <si>
    <t>ANA LETÍCIA SOUZA DA SILVA</t>
  </si>
  <si>
    <t>31/012023</t>
  </si>
  <si>
    <t>ANDRESSA LIMA RODRIGUES</t>
  </si>
  <si>
    <t>03/03/2022</t>
  </si>
  <si>
    <t>RECURSOS HUMANOS</t>
  </si>
  <si>
    <t>ALESSANDRA RUFINO DA SILVA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</si>
  <si>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</si>
  <si>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</si>
  <si>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</si>
  <si>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</si>
  <si>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</si>
  <si>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</si>
  <si>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</si>
  <si>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</si>
  <si>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SEAGRO</t>
  </si>
  <si>
    <t xml:space="preserve">CRAS CALAFATE </t>
  </si>
  <si>
    <t>CRAS CIDADE DO POVO</t>
  </si>
  <si>
    <t xml:space="preserve">CRAS SANTA HELENA </t>
  </si>
  <si>
    <t>CRAS CIDADE NOVA</t>
  </si>
  <si>
    <t xml:space="preserve">CRAS TANCREDO NEVES </t>
  </si>
  <si>
    <t>CRAS SÃO FRANCISCO</t>
  </si>
  <si>
    <t>CRAS SANTA HELENA</t>
  </si>
  <si>
    <t>CRAS CALAFATE</t>
  </si>
  <si>
    <t xml:space="preserve">CRAS TANC. NEVES </t>
  </si>
  <si>
    <t xml:space="preserve">ISABELLE ROCHA GUERREIRO </t>
  </si>
  <si>
    <t xml:space="preserve">DAIANA BRITO DA SILVA </t>
  </si>
  <si>
    <t xml:space="preserve">DAYSE PAIVA DE ALENCAR </t>
  </si>
  <si>
    <t>DENISE DOS SANTOS FERREIRA</t>
  </si>
  <si>
    <t>FERNANDA DA SILVA RIBEIRO</t>
  </si>
  <si>
    <t>GIOVANNA CATTER BRASIL</t>
  </si>
  <si>
    <t>ROSÂNGELA OLIVEIRA DE SOUZA</t>
  </si>
  <si>
    <t>TALINE ALVES DA SILVA</t>
  </si>
  <si>
    <t>SARA GABRIELE DA SILVA IDE</t>
  </si>
  <si>
    <t>SELMA FEITOSA DE ALMEIDA</t>
  </si>
  <si>
    <t>JÚLIA AZEVEDO S. TESSINARI</t>
  </si>
  <si>
    <t>ACÁCIO DIAS DA COSTA</t>
  </si>
  <si>
    <t>THAYANNE OLIVEIRA DA SILVA</t>
  </si>
  <si>
    <t>BEATRIZ FERNANDES NOBRE</t>
  </si>
  <si>
    <t>ADREA ALMEIDA DA SILVA</t>
  </si>
  <si>
    <t>JOÃO VICTOR AFONSO MAGALHÃES</t>
  </si>
  <si>
    <t>CREAS PARQUE</t>
  </si>
  <si>
    <t>CRAS ST HELENA</t>
  </si>
  <si>
    <t>01/04/2022</t>
  </si>
  <si>
    <t xml:space="preserve">PSICOLOGIA </t>
  </si>
  <si>
    <t>CRAS TANCREDO NEVES</t>
  </si>
  <si>
    <t>VICTOR ANDRÉ DA SILVA</t>
  </si>
  <si>
    <t>MAYRA CRYSTINA DA SILVA LIMA</t>
  </si>
  <si>
    <t>12/05/2022</t>
  </si>
  <si>
    <t>SERVIÇO SOCIAL</t>
  </si>
  <si>
    <t>01/05/2023</t>
  </si>
  <si>
    <t>ERIK PEREIRA DO NASCIMENTO</t>
  </si>
  <si>
    <t>02/05/2022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</si>
  <si>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</si>
  <si>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</si>
  <si>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</si>
  <si>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</si>
  <si>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</si>
  <si>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 xml:space="preserve">JAEMILY OLIVEIRA LEITÃO </t>
  </si>
  <si>
    <t>NINA VICTÓRIA MARTINS DA ROCHA</t>
  </si>
  <si>
    <t>SEPLAN</t>
  </si>
  <si>
    <t>01/06/2022</t>
  </si>
  <si>
    <t>ALYSSON DIAS DA SILVA</t>
  </si>
  <si>
    <t>GUSTAVO DOS SANTOS LAGO</t>
  </si>
  <si>
    <t>08/08/2022</t>
  </si>
  <si>
    <t>PAULO VITOR LIMA ALVES</t>
  </si>
  <si>
    <t>01/08/2022</t>
  </si>
  <si>
    <t>10/08/2022</t>
  </si>
  <si>
    <t>SOL NASCENTE</t>
  </si>
  <si>
    <t>GILIARD DO CARMO DE JESUS</t>
  </si>
  <si>
    <t>SETEMBRO</t>
  </si>
  <si>
    <t>07/08/2023</t>
  </si>
  <si>
    <t>8</t>
  </si>
  <si>
    <t>3 E 4</t>
  </si>
  <si>
    <t>12/09/2022</t>
  </si>
  <si>
    <t xml:space="preserve">ENSINO MEDIO 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</si>
  <si>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FILIAL 0012 / RECURSO PROGRAMA ESTÁGIO REMUNERADO</t>
    </r>
  </si>
  <si>
    <r>
      <t xml:space="preserve">CONTRATO Nº 045/2020   -  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        FILIAL 0014 / RECURSO 117-CRAS</t>
    </r>
  </si>
  <si>
    <t xml:space="preserve">CONTRATO Nº 045/2020  -  PREFEITURA DE RIO BRANCO -                            FILIAL 0015 - RECURSO - PROGRAMA BOLSA FAMILIA E DO CADASTRO ÚNICO (IGD-PBF) </t>
  </si>
  <si>
    <t>CONTRATO Nº 045/2020  -  PREFEITURA DE RIO BRANCO -                           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</si>
</sst>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b/>
      <sz val="11"/>
      <name val="Calibri"/>
      <family val="2"/>
      <scheme val="minor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90">
    <xf numFmtId="0" fontId="0" fillId="0" borderId="0" xfId="0"/>
    <xf numFmtId="0" fontId="6" fillId="0" borderId="0" xfId="0" applyFont="1" applyAlignment="1">
      <alignment horizontal="center" vertical="center"/>
    </xf>
    <xf numFmtId="44" fontId="4" fillId="0" borderId="0" xfId="0" applyNumberFormat="1" applyFont="1" applyAlignment="1" applyProtection="1">
      <alignment vertical="center"/>
      <protection hidden="1"/>
    </xf>
    <xf numFmtId="0" fontId="8" fillId="0" borderId="1" xfId="4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66" fontId="14" fillId="0" borderId="1" xfId="2" applyNumberFormat="1" applyFont="1" applyFill="1" applyBorder="1" applyAlignment="1" applyProtection="1">
      <alignment horizontal="right" vertical="center"/>
      <protection hidden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169" fontId="8" fillId="0" borderId="20" xfId="5" applyNumberFormat="1" applyFont="1" applyBorder="1" applyAlignment="1" applyProtection="1">
      <alignment vertical="center"/>
      <protection hidden="1"/>
    </xf>
    <xf numFmtId="0" fontId="6" fillId="0" borderId="21" xfId="0" applyFont="1" applyBorder="1" applyAlignment="1">
      <alignment horizontal="center" vertical="center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169" fontId="15" fillId="0" borderId="26" xfId="5" applyNumberFormat="1" applyFont="1" applyBorder="1" applyAlignment="1" applyProtection="1">
      <alignment vertical="center"/>
      <protection hidden="1"/>
    </xf>
    <xf numFmtId="0" fontId="14" fillId="0" borderId="2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9" fontId="7" fillId="0" borderId="26" xfId="0" applyNumberFormat="1" applyFont="1" applyBorder="1" applyAlignment="1" applyProtection="1">
      <alignment vertical="center"/>
      <protection hidden="1"/>
    </xf>
    <xf numFmtId="0" fontId="7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4" xfId="0" applyFont="1" applyFill="1" applyBorder="1"/>
    <xf numFmtId="169" fontId="11" fillId="6" borderId="4" xfId="5" applyNumberFormat="1" applyFont="1" applyFill="1" applyBorder="1" applyAlignment="1" applyProtection="1">
      <alignment vertical="center"/>
      <protection hidden="1"/>
    </xf>
    <xf numFmtId="169" fontId="11" fillId="6" borderId="1" xfId="5" applyNumberFormat="1" applyFont="1" applyFill="1" applyBorder="1" applyAlignment="1" applyProtection="1">
      <alignment vertical="center"/>
      <protection hidden="1"/>
    </xf>
    <xf numFmtId="44" fontId="1" fillId="6" borderId="1" xfId="0" applyNumberFormat="1" applyFont="1" applyFill="1" applyBorder="1" applyAlignment="1" applyProtection="1">
      <alignment vertical="center"/>
      <protection hidden="1"/>
    </xf>
    <xf numFmtId="0" fontId="14" fillId="0" borderId="21" xfId="0" applyFont="1" applyBorder="1"/>
    <xf numFmtId="0" fontId="14" fillId="0" borderId="26" xfId="0" applyFont="1" applyBorder="1"/>
    <xf numFmtId="44" fontId="6" fillId="7" borderId="1" xfId="1" applyNumberFormat="1" applyFont="1" applyFill="1" applyBorder="1" applyAlignment="1">
      <alignment vertical="center"/>
    </xf>
    <xf numFmtId="44" fontId="6" fillId="7" borderId="1" xfId="1" applyNumberFormat="1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>
      <alignment vertical="center"/>
    </xf>
    <xf numFmtId="0" fontId="14" fillId="0" borderId="28" xfId="0" applyFont="1" applyBorder="1"/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44" fontId="14" fillId="0" borderId="0" xfId="0" applyNumberFormat="1" applyFont="1"/>
    <xf numFmtId="0" fontId="12" fillId="0" borderId="0" xfId="0" applyFont="1"/>
    <xf numFmtId="2" fontId="14" fillId="0" borderId="0" xfId="0" applyNumberFormat="1" applyFont="1"/>
    <xf numFmtId="0" fontId="12" fillId="0" borderId="0" xfId="0" applyFont="1" applyAlignment="1">
      <alignment horizontal="center"/>
    </xf>
    <xf numFmtId="0" fontId="18" fillId="0" borderId="0" xfId="0" applyFont="1"/>
    <xf numFmtId="169" fontId="9" fillId="7" borderId="20" xfId="1" applyNumberFormat="1" applyFont="1" applyFill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4" fillId="6" borderId="27" xfId="0" applyFont="1" applyFill="1" applyBorder="1" applyAlignment="1">
      <alignment horizontal="center"/>
    </xf>
    <xf numFmtId="169" fontId="11" fillId="6" borderId="20" xfId="5" applyNumberFormat="1" applyFont="1" applyFill="1" applyBorder="1" applyAlignment="1" applyProtection="1">
      <alignment vertical="center"/>
      <protection hidden="1"/>
    </xf>
    <xf numFmtId="44" fontId="20" fillId="0" borderId="22" xfId="2" applyNumberFormat="1" applyFont="1" applyFill="1" applyBorder="1" applyAlignment="1">
      <alignment horizontal="right" vertical="center"/>
    </xf>
    <xf numFmtId="44" fontId="9" fillId="0" borderId="29" xfId="2" applyNumberFormat="1" applyFont="1" applyFill="1" applyBorder="1" applyAlignment="1">
      <alignment horizontal="right" vertical="center"/>
    </xf>
    <xf numFmtId="1" fontId="14" fillId="2" borderId="2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 applyProtection="1">
      <alignment horizontal="right" vertical="center"/>
      <protection hidden="1"/>
    </xf>
    <xf numFmtId="168" fontId="8" fillId="2" borderId="1" xfId="2" applyNumberFormat="1" applyFont="1" applyFill="1" applyBorder="1" applyAlignment="1" applyProtection="1">
      <alignment horizontal="center" vertical="center"/>
      <protection hidden="1"/>
    </xf>
    <xf numFmtId="166" fontId="14" fillId="2" borderId="1" xfId="4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/>
    <xf numFmtId="0" fontId="8" fillId="2" borderId="1" xfId="4" applyFont="1" applyFill="1" applyBorder="1" applyAlignment="1">
      <alignment horizontal="center" vertical="center"/>
    </xf>
    <xf numFmtId="44" fontId="6" fillId="6" borderId="1" xfId="0" applyNumberFormat="1" applyFont="1" applyFill="1" applyBorder="1" applyAlignment="1" applyProtection="1">
      <alignment horizontal="center" vertical="center"/>
      <protection hidden="1"/>
    </xf>
    <xf numFmtId="164" fontId="14" fillId="2" borderId="1" xfId="1" applyFont="1" applyFill="1" applyBorder="1" applyAlignment="1" applyProtection="1">
      <alignment horizontal="right" vertical="center"/>
      <protection hidden="1"/>
    </xf>
    <xf numFmtId="44" fontId="14" fillId="2" borderId="1" xfId="2" applyNumberFormat="1" applyFont="1" applyFill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>
      <alignment vertical="center"/>
    </xf>
    <xf numFmtId="0" fontId="14" fillId="2" borderId="21" xfId="0" applyFont="1" applyFill="1" applyBorder="1"/>
    <xf numFmtId="0" fontId="14" fillId="2" borderId="28" xfId="0" applyFont="1" applyFill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44" fontId="6" fillId="6" borderId="1" xfId="0" applyNumberFormat="1" applyFont="1" applyFill="1" applyBorder="1" applyAlignment="1" applyProtection="1">
      <alignment vertical="center"/>
      <protection hidden="1"/>
    </xf>
    <xf numFmtId="170" fontId="14" fillId="2" borderId="1" xfId="1" applyNumberFormat="1" applyFont="1" applyFill="1" applyBorder="1" applyAlignment="1">
      <alignment vertical="center"/>
    </xf>
    <xf numFmtId="170" fontId="14" fillId="2" borderId="1" xfId="4" applyNumberFormat="1" applyFont="1" applyFill="1" applyBorder="1" applyAlignment="1" applyProtection="1">
      <alignment horizontal="right" vertical="center"/>
      <protection hidden="1"/>
    </xf>
    <xf numFmtId="164" fontId="14" fillId="2" borderId="1" xfId="1" applyFont="1" applyFill="1" applyBorder="1" applyAlignment="1">
      <alignment horizontal="center" vertical="center"/>
    </xf>
    <xf numFmtId="168" fontId="14" fillId="2" borderId="1" xfId="2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6" applyFont="1" applyFill="1" applyBorder="1" applyAlignment="1">
      <alignment horizontal="center" vertical="center"/>
    </xf>
    <xf numFmtId="167" fontId="14" fillId="2" borderId="1" xfId="4" applyNumberFormat="1" applyFont="1" applyFill="1" applyBorder="1" applyAlignment="1" applyProtection="1">
      <alignment horizontal="right" vertical="center"/>
      <protection hidden="1"/>
    </xf>
    <xf numFmtId="168" fontId="14" fillId="2" borderId="1" xfId="2" applyNumberFormat="1" applyFont="1" applyFill="1" applyBorder="1" applyAlignment="1" applyProtection="1">
      <alignment horizontal="center" vertical="center"/>
      <protection hidden="1"/>
    </xf>
    <xf numFmtId="14" fontId="14" fillId="2" borderId="1" xfId="2" applyNumberFormat="1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textRotation="90" wrapText="1"/>
    </xf>
    <xf numFmtId="14" fontId="14" fillId="5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164" fontId="14" fillId="2" borderId="1" xfId="1" applyFont="1" applyFill="1" applyBorder="1" applyAlignment="1" applyProtection="1">
      <alignment horizontal="center" vertical="center"/>
      <protection hidden="1"/>
    </xf>
    <xf numFmtId="171" fontId="14" fillId="5" borderId="7" xfId="1" applyNumberFormat="1" applyFont="1" applyFill="1" applyBorder="1" applyAlignment="1">
      <alignment horizontal="right" vertical="center" wrapText="1"/>
    </xf>
    <xf numFmtId="164" fontId="14" fillId="0" borderId="1" xfId="1" applyFont="1" applyFill="1" applyBorder="1" applyAlignment="1" applyProtection="1">
      <alignment horizontal="center" vertical="center"/>
      <protection hidden="1"/>
    </xf>
    <xf numFmtId="164" fontId="6" fillId="6" borderId="1" xfId="1" applyFont="1" applyFill="1" applyBorder="1" applyAlignment="1" applyProtection="1">
      <alignment horizontal="center" vertical="center"/>
      <protection hidden="1"/>
    </xf>
    <xf numFmtId="164" fontId="8" fillId="0" borderId="1" xfId="1" applyFont="1" applyFill="1" applyBorder="1" applyAlignment="1" applyProtection="1">
      <alignment horizontal="right" vertical="center"/>
      <protection hidden="1"/>
    </xf>
    <xf numFmtId="164" fontId="14" fillId="0" borderId="1" xfId="1" applyFont="1" applyFill="1" applyBorder="1" applyAlignment="1" applyProtection="1">
      <alignment horizontal="right" vertical="center"/>
      <protection hidden="1"/>
    </xf>
    <xf numFmtId="49" fontId="6" fillId="7" borderId="1" xfId="0" applyNumberFormat="1" applyFont="1" applyFill="1" applyBorder="1" applyAlignment="1">
      <alignment horizontal="center" vertical="center"/>
    </xf>
    <xf numFmtId="49" fontId="6" fillId="6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left" vertical="center" wrapText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7" borderId="1" xfId="4" applyNumberFormat="1" applyFont="1" applyFill="1" applyBorder="1" applyAlignment="1" applyProtection="1">
      <alignment horizontal="center" vertical="center"/>
      <protection hidden="1"/>
    </xf>
    <xf numFmtId="164" fontId="6" fillId="7" borderId="20" xfId="4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69" fontId="6" fillId="0" borderId="26" xfId="0" applyNumberFormat="1" applyFont="1" applyBorder="1" applyAlignment="1" applyProtection="1">
      <alignment vertical="center"/>
      <protection hidden="1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4" applyNumberFormat="1" applyFont="1" applyBorder="1" applyAlignment="1" applyProtection="1">
      <alignment horizontal="right" vertical="center"/>
      <protection hidden="1"/>
    </xf>
    <xf numFmtId="166" fontId="5" fillId="0" borderId="1" xfId="2" applyNumberFormat="1" applyFont="1" applyFill="1" applyBorder="1" applyAlignment="1" applyProtection="1">
      <alignment horizontal="right" vertical="center"/>
      <protection hidden="1"/>
    </xf>
    <xf numFmtId="167" fontId="6" fillId="0" borderId="1" xfId="4" applyNumberFormat="1" applyFont="1" applyBorder="1" applyAlignment="1" applyProtection="1">
      <alignment horizontal="right" vertical="center"/>
      <protection hidden="1"/>
    </xf>
    <xf numFmtId="166" fontId="4" fillId="0" borderId="1" xfId="4" applyNumberFormat="1" applyFont="1" applyBorder="1" applyAlignment="1" applyProtection="1">
      <alignment horizontal="center" vertical="center"/>
      <protection hidden="1"/>
    </xf>
    <xf numFmtId="169" fontId="6" fillId="0" borderId="20" xfId="5" applyNumberFormat="1" applyFont="1" applyBorder="1" applyAlignment="1" applyProtection="1">
      <alignment vertical="center"/>
      <protection hidden="1"/>
    </xf>
    <xf numFmtId="164" fontId="6" fillId="6" borderId="1" xfId="4" applyNumberFormat="1" applyFont="1" applyFill="1" applyBorder="1" applyAlignment="1" applyProtection="1">
      <alignment horizontal="center" vertical="center"/>
      <protection hidden="1"/>
    </xf>
    <xf numFmtId="44" fontId="22" fillId="6" borderId="1" xfId="1" applyNumberFormat="1" applyFont="1" applyFill="1" applyBorder="1" applyAlignment="1">
      <alignment vertical="center"/>
    </xf>
    <xf numFmtId="169" fontId="6" fillId="6" borderId="20" xfId="5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Border="1"/>
    <xf numFmtId="0" fontId="4" fillId="0" borderId="26" xfId="0" applyFont="1" applyBorder="1"/>
    <xf numFmtId="44" fontId="22" fillId="7" borderId="1" xfId="1" applyNumberFormat="1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165" fontId="6" fillId="0" borderId="22" xfId="2" applyNumberFormat="1" applyFont="1" applyFill="1" applyBorder="1" applyAlignment="1">
      <alignment horizontal="right" vertical="center"/>
    </xf>
    <xf numFmtId="164" fontId="23" fillId="2" borderId="22" xfId="2" applyNumberFormat="1" applyFont="1" applyFill="1" applyBorder="1" applyAlignment="1">
      <alignment horizontal="right" vertical="center"/>
    </xf>
    <xf numFmtId="0" fontId="4" fillId="0" borderId="28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64" fontId="17" fillId="8" borderId="31" xfId="2" applyNumberFormat="1" applyFont="1" applyFill="1" applyBorder="1" applyAlignment="1">
      <alignment horizontal="center" vertical="center" wrapText="1"/>
    </xf>
    <xf numFmtId="44" fontId="4" fillId="0" borderId="0" xfId="0" applyNumberFormat="1" applyFont="1"/>
    <xf numFmtId="0" fontId="8" fillId="5" borderId="1" xfId="0" applyFont="1" applyFill="1" applyBorder="1" applyAlignment="1">
      <alignment horizontal="center" vertical="center" wrapText="1"/>
    </xf>
    <xf numFmtId="164" fontId="14" fillId="5" borderId="1" xfId="1" applyFont="1" applyFill="1" applyBorder="1" applyAlignment="1">
      <alignment horizontal="center" vertical="center" textRotation="90" wrapText="1"/>
    </xf>
    <xf numFmtId="49" fontId="14" fillId="2" borderId="1" xfId="1" applyNumberFormat="1" applyFont="1" applyFill="1" applyBorder="1" applyAlignment="1" applyProtection="1">
      <alignment horizontal="center" vertical="center"/>
      <protection hidden="1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167" fontId="8" fillId="2" borderId="20" xfId="4" applyNumberFormat="1" applyFont="1" applyFill="1" applyBorder="1" applyAlignment="1" applyProtection="1">
      <alignment horizontal="right" vertical="center"/>
      <protection hidden="1"/>
    </xf>
    <xf numFmtId="169" fontId="15" fillId="6" borderId="20" xfId="5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horizontal="left" vertical="center"/>
    </xf>
    <xf numFmtId="44" fontId="6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4" fillId="5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left" vertical="center" wrapText="1"/>
    </xf>
    <xf numFmtId="0" fontId="27" fillId="2" borderId="0" xfId="0" applyFont="1" applyFill="1" applyAlignment="1">
      <alignment vertical="center"/>
    </xf>
    <xf numFmtId="167" fontId="0" fillId="0" borderId="0" xfId="0" applyNumberFormat="1"/>
    <xf numFmtId="166" fontId="0" fillId="0" borderId="0" xfId="0" applyNumberFormat="1"/>
    <xf numFmtId="0" fontId="8" fillId="2" borderId="1" xfId="2" applyNumberFormat="1" applyFont="1" applyFill="1" applyBorder="1" applyAlignment="1" applyProtection="1">
      <alignment horizontal="center" vertical="center"/>
      <protection hidden="1"/>
    </xf>
    <xf numFmtId="0" fontId="14" fillId="2" borderId="1" xfId="2" applyNumberFormat="1" applyFont="1" applyFill="1" applyBorder="1" applyAlignment="1" applyProtection="1">
      <alignment horizontal="center" vertical="center"/>
      <protection hidden="1"/>
    </xf>
    <xf numFmtId="0" fontId="8" fillId="2" borderId="1" xfId="2" applyNumberFormat="1" applyFont="1" applyFill="1" applyBorder="1" applyAlignment="1">
      <alignment horizontal="center" vertical="center"/>
    </xf>
    <xf numFmtId="49" fontId="14" fillId="2" borderId="1" xfId="2" applyNumberFormat="1" applyFont="1" applyFill="1" applyBorder="1" applyAlignment="1" applyProtection="1">
      <alignment horizontal="center" vertical="center"/>
      <protection hidden="1"/>
    </xf>
    <xf numFmtId="170" fontId="0" fillId="0" borderId="0" xfId="0" applyNumberFormat="1"/>
    <xf numFmtId="44" fontId="0" fillId="0" borderId="0" xfId="0" applyNumberFormat="1"/>
    <xf numFmtId="0" fontId="6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 applyProtection="1">
      <alignment vertical="center"/>
      <protection hidden="1"/>
    </xf>
    <xf numFmtId="44" fontId="4" fillId="0" borderId="1" xfId="0" applyNumberFormat="1" applyFont="1" applyBorder="1" applyAlignment="1" applyProtection="1">
      <alignment horizontal="center" vertical="center"/>
      <protection hidden="1"/>
    </xf>
    <xf numFmtId="168" fontId="4" fillId="0" borderId="1" xfId="2" applyNumberFormat="1" applyFont="1" applyFill="1" applyBorder="1" applyAlignment="1" applyProtection="1">
      <alignment horizontal="center" vertical="center"/>
      <protection hidden="1"/>
    </xf>
    <xf numFmtId="44" fontId="5" fillId="0" borderId="1" xfId="0" applyNumberFormat="1" applyFont="1" applyBorder="1" applyAlignment="1" applyProtection="1">
      <alignment vertical="center"/>
      <protection hidden="1"/>
    </xf>
    <xf numFmtId="0" fontId="7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171" fontId="14" fillId="2" borderId="1" xfId="4" applyNumberFormat="1" applyFont="1" applyFill="1" applyBorder="1" applyAlignment="1" applyProtection="1">
      <alignment horizontal="right" vertical="center"/>
      <protection hidden="1"/>
    </xf>
    <xf numFmtId="171" fontId="12" fillId="0" borderId="0" xfId="0" applyNumberFormat="1" applyFont="1"/>
    <xf numFmtId="171" fontId="14" fillId="2" borderId="1" xfId="4" applyNumberFormat="1" applyFont="1" applyFill="1" applyBorder="1" applyAlignment="1" applyProtection="1">
      <alignment horizontal="center" vertical="center"/>
      <protection hidden="1"/>
    </xf>
    <xf numFmtId="171" fontId="11" fillId="6" borderId="1" xfId="5" applyNumberFormat="1" applyFont="1" applyFill="1" applyBorder="1" applyAlignment="1" applyProtection="1">
      <alignment vertical="center"/>
      <protection hidden="1"/>
    </xf>
    <xf numFmtId="171" fontId="14" fillId="0" borderId="0" xfId="0" applyNumberFormat="1" applyFont="1"/>
    <xf numFmtId="171" fontId="22" fillId="7" borderId="1" xfId="1" applyNumberFormat="1" applyFont="1" applyFill="1" applyBorder="1" applyAlignment="1">
      <alignment vertical="center"/>
    </xf>
    <xf numFmtId="171" fontId="0" fillId="0" borderId="0" xfId="0" applyNumberFormat="1"/>
    <xf numFmtId="44" fontId="14" fillId="2" borderId="1" xfId="1" applyNumberFormat="1" applyFont="1" applyFill="1" applyBorder="1" applyAlignment="1" applyProtection="1">
      <alignment horizontal="center" vertical="center"/>
      <protection hidden="1"/>
    </xf>
    <xf numFmtId="44" fontId="14" fillId="2" borderId="1" xfId="4" applyNumberFormat="1" applyFont="1" applyFill="1" applyBorder="1" applyAlignment="1" applyProtection="1">
      <alignment horizontal="center" vertical="center"/>
      <protection hidden="1"/>
    </xf>
    <xf numFmtId="44" fontId="8" fillId="2" borderId="1" xfId="1" applyNumberFormat="1" applyFont="1" applyFill="1" applyBorder="1" applyAlignment="1">
      <alignment horizontal="center" vertical="center"/>
    </xf>
    <xf numFmtId="8" fontId="14" fillId="2" borderId="1" xfId="1" applyNumberFormat="1" applyFont="1" applyFill="1" applyBorder="1" applyAlignment="1" applyProtection="1">
      <alignment horizontal="center" vertical="center"/>
      <protection hidden="1"/>
    </xf>
    <xf numFmtId="8" fontId="6" fillId="7" borderId="1" xfId="1" applyNumberFormat="1" applyFont="1" applyFill="1" applyBorder="1" applyAlignment="1">
      <alignment vertical="center"/>
    </xf>
    <xf numFmtId="8" fontId="6" fillId="7" borderId="1" xfId="1" applyNumberFormat="1" applyFont="1" applyFill="1" applyBorder="1" applyAlignment="1">
      <alignment horizontal="center" vertical="center"/>
    </xf>
    <xf numFmtId="8" fontId="22" fillId="7" borderId="1" xfId="1" applyNumberFormat="1" applyFont="1" applyFill="1" applyBorder="1" applyAlignment="1">
      <alignment vertical="center"/>
    </xf>
    <xf numFmtId="169" fontId="22" fillId="7" borderId="1" xfId="1" applyNumberFormat="1" applyFont="1" applyFill="1" applyBorder="1" applyAlignment="1">
      <alignment vertical="center"/>
    </xf>
    <xf numFmtId="170" fontId="14" fillId="2" borderId="1" xfId="2" applyNumberFormat="1" applyFont="1" applyFill="1" applyBorder="1" applyAlignment="1">
      <alignment horizontal="center" vertical="center"/>
    </xf>
    <xf numFmtId="164" fontId="14" fillId="2" borderId="1" xfId="1" applyFont="1" applyFill="1" applyBorder="1" applyAlignment="1">
      <alignment vertical="center"/>
    </xf>
    <xf numFmtId="169" fontId="17" fillId="8" borderId="32" xfId="2" applyNumberFormat="1" applyFont="1" applyFill="1" applyBorder="1" applyAlignment="1">
      <alignment horizontal="right" vertical="center" wrapText="1"/>
    </xf>
    <xf numFmtId="171" fontId="14" fillId="5" borderId="20" xfId="1" applyNumberFormat="1" applyFont="1" applyFill="1" applyBorder="1" applyAlignment="1">
      <alignment horizontal="right" vertical="center" wrapText="1"/>
    </xf>
    <xf numFmtId="169" fontId="14" fillId="2" borderId="20" xfId="5" applyNumberFormat="1" applyFont="1" applyFill="1" applyBorder="1" applyAlignment="1" applyProtection="1">
      <alignment horizontal="right" vertical="center"/>
      <protection hidden="1"/>
    </xf>
    <xf numFmtId="167" fontId="14" fillId="2" borderId="20" xfId="4" applyNumberFormat="1" applyFont="1" applyFill="1" applyBorder="1" applyAlignment="1" applyProtection="1">
      <alignment horizontal="right" vertical="center"/>
      <protection hidden="1"/>
    </xf>
    <xf numFmtId="164" fontId="9" fillId="0" borderId="29" xfId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/>
    </xf>
    <xf numFmtId="0" fontId="9" fillId="8" borderId="14" xfId="0" applyFont="1" applyFill="1" applyBorder="1" applyAlignment="1">
      <alignment horizontal="left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7" fillId="8" borderId="28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Fill="1"/>
    <xf numFmtId="0" fontId="12" fillId="0" borderId="0" xfId="0" applyFont="1" applyFill="1"/>
    <xf numFmtId="0" fontId="18" fillId="0" borderId="0" xfId="0" applyFont="1" applyFill="1"/>
    <xf numFmtId="0" fontId="0" fillId="0" borderId="0" xfId="0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 applyProtection="1">
      <alignment vertical="center"/>
      <protection hidden="1"/>
    </xf>
    <xf numFmtId="166" fontId="4" fillId="0" borderId="0" xfId="4" applyNumberFormat="1" applyFont="1" applyBorder="1" applyAlignment="1" applyProtection="1">
      <alignment horizontal="center" vertical="center"/>
      <protection hidden="1"/>
    </xf>
    <xf numFmtId="44" fontId="4" fillId="0" borderId="0" xfId="0" applyNumberFormat="1" applyFont="1" applyBorder="1" applyAlignment="1" applyProtection="1">
      <alignment horizontal="center" vertical="center"/>
      <protection hidden="1"/>
    </xf>
    <xf numFmtId="44" fontId="5" fillId="0" borderId="0" xfId="0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4" fontId="1" fillId="0" borderId="0" xfId="0" applyNumberFormat="1" applyFont="1" applyBorder="1" applyAlignment="1" applyProtection="1">
      <alignment vertical="center"/>
      <protection hidden="1"/>
    </xf>
    <xf numFmtId="44" fontId="7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Border="1" applyAlignment="1">
      <alignment vertical="center"/>
    </xf>
    <xf numFmtId="0" fontId="9" fillId="9" borderId="17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5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6" applyFont="1" applyFill="1" applyBorder="1" applyAlignment="1">
      <alignment horizontal="left" vertical="center" wrapText="1"/>
    </xf>
    <xf numFmtId="166" fontId="6" fillId="6" borderId="1" xfId="4" applyNumberFormat="1" applyFont="1" applyFill="1" applyBorder="1" applyAlignment="1" applyProtection="1">
      <alignment horizontal="center" vertical="center"/>
      <protection hidden="1"/>
    </xf>
    <xf numFmtId="44" fontId="7" fillId="6" borderId="1" xfId="0" applyNumberFormat="1" applyFont="1" applyFill="1" applyBorder="1" applyAlignment="1" applyProtection="1">
      <alignment vertical="center"/>
      <protection hidden="1"/>
    </xf>
    <xf numFmtId="0" fontId="7" fillId="3" borderId="2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2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4" fillId="2" borderId="1" xfId="6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168" fontId="6" fillId="7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1" xfId="4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4" fontId="14" fillId="0" borderId="1" xfId="2" applyNumberFormat="1" applyFont="1" applyFill="1" applyBorder="1" applyAlignment="1">
      <alignment horizontal="center" vertical="center"/>
    </xf>
    <xf numFmtId="170" fontId="14" fillId="0" borderId="1" xfId="4" applyNumberFormat="1" applyFont="1" applyFill="1" applyBorder="1" applyAlignment="1" applyProtection="1">
      <alignment horizontal="right" vertical="center"/>
      <protection hidden="1"/>
    </xf>
    <xf numFmtId="8" fontId="14" fillId="0" borderId="1" xfId="4" applyNumberFormat="1" applyFont="1" applyFill="1" applyBorder="1" applyAlignment="1" applyProtection="1">
      <alignment horizontal="right" vertical="center"/>
      <protection hidden="1"/>
    </xf>
    <xf numFmtId="167" fontId="14" fillId="0" borderId="1" xfId="4" applyNumberFormat="1" applyFont="1" applyFill="1" applyBorder="1" applyAlignment="1" applyProtection="1">
      <alignment horizontal="right" vertical="center"/>
      <protection hidden="1"/>
    </xf>
    <xf numFmtId="0" fontId="14" fillId="0" borderId="1" xfId="2" applyNumberFormat="1" applyFont="1" applyFill="1" applyBorder="1" applyAlignment="1" applyProtection="1">
      <alignment horizontal="center" vertical="center"/>
      <protection hidden="1"/>
    </xf>
    <xf numFmtId="166" fontId="14" fillId="0" borderId="1" xfId="4" applyNumberFormat="1" applyFont="1" applyFill="1" applyBorder="1" applyAlignment="1" applyProtection="1">
      <alignment horizontal="center" vertical="center"/>
      <protection hidden="1"/>
    </xf>
    <xf numFmtId="170" fontId="14" fillId="0" borderId="0" xfId="4" applyNumberFormat="1" applyFont="1" applyFill="1" applyAlignment="1" applyProtection="1">
      <alignment horizontal="right" vertical="center"/>
      <protection hidden="1"/>
    </xf>
    <xf numFmtId="44" fontId="14" fillId="0" borderId="0" xfId="4" applyNumberFormat="1" applyFont="1" applyFill="1" applyAlignment="1" applyProtection="1">
      <alignment horizontal="right" vertical="center"/>
      <protection hidden="1"/>
    </xf>
    <xf numFmtId="164" fontId="14" fillId="0" borderId="0" xfId="1" applyFont="1" applyFill="1" applyBorder="1" applyAlignment="1" applyProtection="1">
      <alignment horizontal="right" vertical="center"/>
      <protection hidden="1"/>
    </xf>
    <xf numFmtId="167" fontId="14" fillId="0" borderId="0" xfId="4" applyNumberFormat="1" applyFont="1" applyFill="1" applyAlignment="1" applyProtection="1">
      <alignment horizontal="right" vertical="center"/>
      <protection hidden="1"/>
    </xf>
    <xf numFmtId="168" fontId="8" fillId="0" borderId="0" xfId="2" applyNumberFormat="1" applyFont="1" applyFill="1" applyBorder="1" applyAlignment="1" applyProtection="1">
      <alignment horizontal="center" vertical="center"/>
      <protection hidden="1"/>
    </xf>
    <xf numFmtId="166" fontId="14" fillId="0" borderId="0" xfId="4" applyNumberFormat="1" applyFont="1" applyFill="1" applyAlignment="1" applyProtection="1">
      <alignment horizontal="center" vertical="center"/>
      <protection hidden="1"/>
    </xf>
    <xf numFmtId="167" fontId="8" fillId="0" borderId="0" xfId="4" applyNumberFormat="1" applyFont="1" applyFill="1" applyAlignment="1" applyProtection="1">
      <alignment horizontal="right" vertical="center"/>
      <protection hidden="1"/>
    </xf>
    <xf numFmtId="164" fontId="14" fillId="0" borderId="0" xfId="1" applyFont="1" applyFill="1" applyBorder="1" applyAlignment="1" applyProtection="1">
      <alignment horizontal="center" vertical="center"/>
      <protection hidden="1"/>
    </xf>
    <xf numFmtId="13" fontId="14" fillId="0" borderId="1" xfId="2" applyNumberFormat="1" applyFont="1" applyFill="1" applyBorder="1" applyAlignment="1">
      <alignment horizontal="center" vertical="center"/>
    </xf>
    <xf numFmtId="44" fontId="14" fillId="0" borderId="1" xfId="2" applyNumberFormat="1" applyFont="1" applyFill="1" applyBorder="1" applyAlignment="1">
      <alignment horizontal="center" vertical="center"/>
    </xf>
    <xf numFmtId="44" fontId="14" fillId="0" borderId="0" xfId="2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68" fontId="14" fillId="0" borderId="0" xfId="2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Alignment="1">
      <alignment vertical="center"/>
    </xf>
    <xf numFmtId="169" fontId="8" fillId="0" borderId="0" xfId="5" applyNumberFormat="1" applyFont="1" applyFill="1" applyAlignment="1" applyProtection="1">
      <alignment vertical="center"/>
      <protection hidden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center" vertical="center"/>
      <protection hidden="1"/>
    </xf>
    <xf numFmtId="49" fontId="14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Font="1" applyFill="1" applyBorder="1" applyAlignment="1" applyProtection="1">
      <alignment horizontal="center" vertical="center"/>
      <protection hidden="1"/>
    </xf>
    <xf numFmtId="49" fontId="8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6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 applyProtection="1">
      <alignment vertical="center"/>
      <protection hidden="1"/>
    </xf>
    <xf numFmtId="166" fontId="6" fillId="3" borderId="1" xfId="4" applyNumberFormat="1" applyFont="1" applyFill="1" applyBorder="1" applyAlignment="1" applyProtection="1">
      <alignment horizontal="center" vertical="center"/>
      <protection hidden="1"/>
    </xf>
    <xf numFmtId="44" fontId="6" fillId="3" borderId="1" xfId="0" applyNumberFormat="1" applyFont="1" applyFill="1" applyBorder="1" applyAlignment="1" applyProtection="1">
      <alignment horizontal="center" vertical="center"/>
      <protection hidden="1"/>
    </xf>
    <xf numFmtId="49" fontId="6" fillId="3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9" fillId="9" borderId="25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/>
    </xf>
    <xf numFmtId="167" fontId="14" fillId="0" borderId="20" xfId="4" applyNumberFormat="1" applyFont="1" applyFill="1" applyBorder="1" applyAlignment="1" applyProtection="1">
      <alignment horizontal="right" vertical="center"/>
      <protection hidden="1"/>
    </xf>
    <xf numFmtId="169" fontId="14" fillId="0" borderId="20" xfId="5" applyNumberFormat="1" applyFont="1" applyFill="1" applyBorder="1" applyAlignment="1" applyProtection="1">
      <alignment horizontal="right" vertical="center"/>
      <protection hidden="1"/>
    </xf>
    <xf numFmtId="0" fontId="9" fillId="3" borderId="25" xfId="0" applyFont="1" applyFill="1" applyBorder="1" applyAlignment="1">
      <alignment horizontal="center" vertical="center"/>
    </xf>
    <xf numFmtId="169" fontId="15" fillId="3" borderId="20" xfId="5" applyNumberFormat="1" applyFont="1" applyFill="1" applyBorder="1" applyAlignment="1" applyProtection="1">
      <alignment vertical="center"/>
      <protection hidden="1"/>
    </xf>
    <xf numFmtId="0" fontId="6" fillId="0" borderId="25" xfId="0" applyFont="1" applyBorder="1" applyAlignment="1">
      <alignment horizontal="center" vertical="center"/>
    </xf>
    <xf numFmtId="169" fontId="15" fillId="0" borderId="20" xfId="5" applyNumberFormat="1" applyFont="1" applyBorder="1" applyAlignment="1" applyProtection="1">
      <alignment vertical="center"/>
      <protection hidden="1"/>
    </xf>
    <xf numFmtId="0" fontId="6" fillId="3" borderId="25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/>
    </xf>
    <xf numFmtId="0" fontId="14" fillId="0" borderId="25" xfId="0" applyFont="1" applyBorder="1"/>
    <xf numFmtId="0" fontId="14" fillId="0" borderId="20" xfId="0" applyFont="1" applyBorder="1"/>
    <xf numFmtId="0" fontId="16" fillId="0" borderId="25" xfId="0" applyFont="1" applyBorder="1" applyAlignment="1">
      <alignment vertical="center"/>
    </xf>
    <xf numFmtId="44" fontId="20" fillId="0" borderId="20" xfId="2" applyNumberFormat="1" applyFont="1" applyFill="1" applyBorder="1" applyAlignment="1">
      <alignment horizontal="right" vertical="center"/>
    </xf>
    <xf numFmtId="0" fontId="14" fillId="2" borderId="25" xfId="0" applyFont="1" applyFill="1" applyBorder="1"/>
    <xf numFmtId="0" fontId="14" fillId="2" borderId="36" xfId="0" applyFont="1" applyFill="1" applyBorder="1"/>
    <xf numFmtId="0" fontId="14" fillId="2" borderId="37" xfId="0" applyFont="1" applyFill="1" applyBorder="1"/>
    <xf numFmtId="0" fontId="14" fillId="2" borderId="37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left" vertical="center"/>
    </xf>
    <xf numFmtId="0" fontId="9" fillId="8" borderId="38" xfId="0" applyFont="1" applyFill="1" applyBorder="1" applyAlignment="1">
      <alignment horizontal="left" vertical="center"/>
    </xf>
    <xf numFmtId="44" fontId="9" fillId="0" borderId="39" xfId="2" applyNumberFormat="1" applyFont="1" applyFill="1" applyBorder="1" applyAlignment="1">
      <alignment horizontal="right" vertical="center"/>
    </xf>
    <xf numFmtId="8" fontId="17" fillId="8" borderId="32" xfId="2" applyNumberFormat="1" applyFont="1" applyFill="1" applyBorder="1" applyAlignment="1">
      <alignment horizontal="right" vertical="center" wrapText="1"/>
    </xf>
    <xf numFmtId="171" fontId="4" fillId="0" borderId="0" xfId="0" applyNumberFormat="1" applyFont="1" applyBorder="1" applyAlignment="1" applyProtection="1">
      <alignment vertical="center"/>
      <protection hidden="1"/>
    </xf>
    <xf numFmtId="171" fontId="14" fillId="0" borderId="0" xfId="0" applyNumberFormat="1" applyFont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171" fontId="11" fillId="4" borderId="1" xfId="0" applyNumberFormat="1" applyFont="1" applyFill="1" applyBorder="1" applyAlignment="1">
      <alignment horizontal="center" vertical="center" wrapText="1"/>
    </xf>
    <xf numFmtId="168" fontId="6" fillId="6" borderId="1" xfId="2" applyNumberFormat="1" applyFont="1" applyFill="1" applyBorder="1" applyAlignment="1" applyProtection="1">
      <alignment horizontal="center" vertical="center"/>
      <protection hidden="1"/>
    </xf>
    <xf numFmtId="171" fontId="6" fillId="6" borderId="1" xfId="0" applyNumberFormat="1" applyFont="1" applyFill="1" applyBorder="1" applyAlignment="1" applyProtection="1">
      <alignment vertical="center"/>
      <protection hidden="1"/>
    </xf>
    <xf numFmtId="171" fontId="7" fillId="3" borderId="1" xfId="0" applyNumberFormat="1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CCFF"/>
      <color rgb="FF66FFFF"/>
      <color rgb="FFFFFF99"/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80698</xdr:rowOff>
    </xdr:from>
    <xdr:to>
      <xdr:col>1</xdr:col>
      <xdr:colOff>2169850</xdr:colOff>
      <xdr:row>0</xdr:row>
      <xdr:rowOff>785811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00" y="80698"/>
          <a:ext cx="2169850" cy="705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202406</xdr:colOff>
      <xdr:row>0</xdr:row>
      <xdr:rowOff>111919</xdr:rowOff>
    </xdr:from>
    <xdr:ext cx="2233612" cy="53974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4" y="111919"/>
          <a:ext cx="2233612" cy="5397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0</xdr:row>
      <xdr:rowOff>128324</xdr:rowOff>
    </xdr:from>
    <xdr:to>
      <xdr:col>1</xdr:col>
      <xdr:colOff>2178845</xdr:colOff>
      <xdr:row>0</xdr:row>
      <xdr:rowOff>845343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" y="128324"/>
          <a:ext cx="2119314" cy="7170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56887</xdr:rowOff>
    </xdr:from>
    <xdr:to>
      <xdr:col>1</xdr:col>
      <xdr:colOff>2369345</xdr:colOff>
      <xdr:row>0</xdr:row>
      <xdr:rowOff>726281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56887"/>
          <a:ext cx="2226470" cy="6693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="80" zoomScaleNormal="80" workbookViewId="0">
      <selection activeCell="Q1" sqref="Q1"/>
    </sheetView>
  </sheetViews>
  <sheetFormatPr defaultRowHeight="15" x14ac:dyDescent="0.25"/>
  <cols>
    <col min="1" max="1" width="5.28515625" customWidth="1"/>
    <col min="2" max="2" width="55.28515625" customWidth="1"/>
    <col min="3" max="3" width="41.5703125" style="276" bestFit="1" customWidth="1"/>
    <col min="4" max="4" width="11.28515625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6.42578125" customWidth="1"/>
    <col min="13" max="13" width="19" customWidth="1"/>
    <col min="14" max="14" width="17.5703125" customWidth="1"/>
    <col min="15" max="15" width="20.85546875" customWidth="1"/>
    <col min="16" max="23" width="9.140625" style="225"/>
  </cols>
  <sheetData>
    <row r="1" spans="1:23" ht="70.5" customHeight="1" x14ac:dyDescent="0.2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</row>
    <row r="2" spans="1:23" ht="39" customHeight="1" x14ac:dyDescent="0.25">
      <c r="A2" s="240" t="s">
        <v>1</v>
      </c>
      <c r="B2" s="241"/>
      <c r="C2" s="242"/>
      <c r="D2" s="261" t="s">
        <v>2</v>
      </c>
      <c r="E2" s="262"/>
      <c r="F2" s="263" t="s">
        <v>3</v>
      </c>
      <c r="G2" s="264" t="s">
        <v>4</v>
      </c>
      <c r="H2" s="264" t="s">
        <v>45</v>
      </c>
      <c r="I2" s="264" t="s">
        <v>5</v>
      </c>
      <c r="J2" s="265" t="s">
        <v>6</v>
      </c>
      <c r="K2" s="265"/>
      <c r="L2" s="265"/>
      <c r="M2" s="265"/>
      <c r="N2" s="265"/>
      <c r="O2" s="266"/>
    </row>
    <row r="3" spans="1:23" ht="43.5" customHeight="1" x14ac:dyDescent="0.25">
      <c r="A3" s="243" t="s">
        <v>206</v>
      </c>
      <c r="B3" s="244"/>
      <c r="C3" s="245"/>
      <c r="D3" s="246" t="s">
        <v>204</v>
      </c>
      <c r="E3" s="247"/>
      <c r="F3" s="248" t="s">
        <v>120</v>
      </c>
      <c r="G3" s="249" t="s">
        <v>200</v>
      </c>
      <c r="H3" s="250">
        <v>19</v>
      </c>
      <c r="I3" s="251">
        <v>4.8</v>
      </c>
      <c r="J3" s="252" t="s">
        <v>7</v>
      </c>
      <c r="K3" s="252"/>
      <c r="L3" s="252"/>
      <c r="M3" s="252"/>
      <c r="N3" s="252"/>
      <c r="O3" s="253"/>
    </row>
    <row r="4" spans="1:23" x14ac:dyDescent="0.25">
      <c r="A4" s="206" t="s">
        <v>8</v>
      </c>
      <c r="B4" s="186" t="s">
        <v>9</v>
      </c>
      <c r="C4" s="188" t="s">
        <v>10</v>
      </c>
      <c r="D4" s="188" t="s">
        <v>11</v>
      </c>
      <c r="E4" s="188" t="s">
        <v>12</v>
      </c>
      <c r="F4" s="188" t="s">
        <v>13</v>
      </c>
      <c r="G4" s="188" t="s">
        <v>14</v>
      </c>
      <c r="H4" s="254" t="s">
        <v>15</v>
      </c>
      <c r="I4" s="255"/>
      <c r="J4" s="255"/>
      <c r="K4" s="256"/>
      <c r="L4" s="257" t="s">
        <v>16</v>
      </c>
      <c r="M4" s="257"/>
      <c r="N4" s="257"/>
      <c r="O4" s="258" t="s">
        <v>17</v>
      </c>
    </row>
    <row r="5" spans="1:23" ht="47.25" customHeight="1" x14ac:dyDescent="0.25">
      <c r="A5" s="207"/>
      <c r="B5" s="187"/>
      <c r="C5" s="188"/>
      <c r="D5" s="188"/>
      <c r="E5" s="188"/>
      <c r="F5" s="188"/>
      <c r="G5" s="188"/>
      <c r="H5" s="183" t="s">
        <v>18</v>
      </c>
      <c r="I5" s="183" t="s">
        <v>19</v>
      </c>
      <c r="J5" s="183" t="s">
        <v>20</v>
      </c>
      <c r="K5" s="259" t="s">
        <v>21</v>
      </c>
      <c r="L5" s="260" t="s">
        <v>22</v>
      </c>
      <c r="M5" s="183" t="s">
        <v>23</v>
      </c>
      <c r="N5" s="183" t="s">
        <v>19</v>
      </c>
      <c r="O5" s="258"/>
    </row>
    <row r="6" spans="1:23" x14ac:dyDescent="0.25">
      <c r="A6" s="127">
        <v>1</v>
      </c>
      <c r="B6" s="277" t="s">
        <v>136</v>
      </c>
      <c r="C6" s="136" t="s">
        <v>0</v>
      </c>
      <c r="D6" s="75" t="s">
        <v>66</v>
      </c>
      <c r="E6" s="123">
        <v>1</v>
      </c>
      <c r="F6" s="77">
        <v>44630</v>
      </c>
      <c r="G6" s="77">
        <v>44926</v>
      </c>
      <c r="H6" s="74">
        <v>418</v>
      </c>
      <c r="I6" s="74">
        <v>91.2</v>
      </c>
      <c r="J6" s="74"/>
      <c r="K6" s="80">
        <v>509.2</v>
      </c>
      <c r="L6" s="124"/>
      <c r="M6" s="74"/>
      <c r="N6" s="74"/>
      <c r="O6" s="179">
        <v>509.2</v>
      </c>
    </row>
    <row r="7" spans="1:23" x14ac:dyDescent="0.25">
      <c r="A7" s="127">
        <v>2</v>
      </c>
      <c r="B7" s="277" t="s">
        <v>192</v>
      </c>
      <c r="C7" s="136" t="s">
        <v>0</v>
      </c>
      <c r="D7" s="75" t="s">
        <v>37</v>
      </c>
      <c r="E7" s="123">
        <v>1</v>
      </c>
      <c r="F7" s="77">
        <v>44774</v>
      </c>
      <c r="G7" s="77">
        <v>44926</v>
      </c>
      <c r="H7" s="74">
        <v>418</v>
      </c>
      <c r="I7" s="74">
        <v>91.2</v>
      </c>
      <c r="J7" s="74"/>
      <c r="K7" s="80">
        <v>509.2</v>
      </c>
      <c r="L7" s="124"/>
      <c r="M7" s="74"/>
      <c r="N7" s="74"/>
      <c r="O7" s="179">
        <v>509.2</v>
      </c>
    </row>
    <row r="8" spans="1:23" x14ac:dyDescent="0.25">
      <c r="A8" s="127">
        <v>3</v>
      </c>
      <c r="B8" s="278" t="s">
        <v>95</v>
      </c>
      <c r="C8" s="267" t="s">
        <v>112</v>
      </c>
      <c r="D8" s="45" t="s">
        <v>37</v>
      </c>
      <c r="E8" s="50">
        <v>1</v>
      </c>
      <c r="F8" s="45" t="s">
        <v>118</v>
      </c>
      <c r="G8" s="73">
        <v>44926</v>
      </c>
      <c r="H8" s="74">
        <v>418</v>
      </c>
      <c r="I8" s="74">
        <v>91.2</v>
      </c>
      <c r="J8" s="52"/>
      <c r="K8" s="80">
        <v>509.2</v>
      </c>
      <c r="L8" s="72"/>
      <c r="M8" s="79"/>
      <c r="N8" s="79"/>
      <c r="O8" s="179">
        <v>509.2</v>
      </c>
    </row>
    <row r="9" spans="1:23" x14ac:dyDescent="0.25">
      <c r="A9" s="127">
        <v>4</v>
      </c>
      <c r="B9" s="279" t="s">
        <v>131</v>
      </c>
      <c r="C9" s="136" t="s">
        <v>0</v>
      </c>
      <c r="D9" s="75" t="s">
        <v>37</v>
      </c>
      <c r="E9" s="123">
        <v>1</v>
      </c>
      <c r="F9" s="77">
        <v>44593</v>
      </c>
      <c r="G9" s="75" t="s">
        <v>132</v>
      </c>
      <c r="H9" s="74">
        <v>418</v>
      </c>
      <c r="I9" s="74">
        <v>91.2</v>
      </c>
      <c r="J9" s="75"/>
      <c r="K9" s="80">
        <v>509.2</v>
      </c>
      <c r="L9" s="76"/>
      <c r="M9" s="74"/>
      <c r="N9" s="74"/>
      <c r="O9" s="179">
        <v>509.2</v>
      </c>
    </row>
    <row r="10" spans="1:23" s="32" customFormat="1" x14ac:dyDescent="0.25">
      <c r="A10" s="127">
        <v>5</v>
      </c>
      <c r="B10" s="280" t="s">
        <v>168</v>
      </c>
      <c r="C10" s="268" t="s">
        <v>39</v>
      </c>
      <c r="D10" s="43" t="s">
        <v>37</v>
      </c>
      <c r="E10" s="50">
        <v>1</v>
      </c>
      <c r="F10" s="78">
        <v>44652</v>
      </c>
      <c r="G10" s="45" t="s">
        <v>57</v>
      </c>
      <c r="H10" s="177">
        <v>630</v>
      </c>
      <c r="I10" s="74">
        <v>91.2</v>
      </c>
      <c r="J10" s="67"/>
      <c r="K10" s="80">
        <v>721.2</v>
      </c>
      <c r="L10" s="68"/>
      <c r="M10" s="67"/>
      <c r="N10" s="67"/>
      <c r="O10" s="180">
        <v>721.2</v>
      </c>
      <c r="P10" s="226"/>
      <c r="Q10" s="226"/>
      <c r="R10" s="226"/>
      <c r="S10" s="226"/>
      <c r="T10" s="226"/>
      <c r="U10" s="226"/>
      <c r="V10" s="226"/>
      <c r="W10" s="226"/>
    </row>
    <row r="11" spans="1:23" s="32" customFormat="1" x14ac:dyDescent="0.25">
      <c r="A11" s="127">
        <v>6</v>
      </c>
      <c r="B11" s="278" t="s">
        <v>74</v>
      </c>
      <c r="C11" s="267" t="s">
        <v>0</v>
      </c>
      <c r="D11" s="45" t="s">
        <v>35</v>
      </c>
      <c r="E11" s="50">
        <v>1</v>
      </c>
      <c r="F11" s="78">
        <v>44470</v>
      </c>
      <c r="G11" s="45" t="s">
        <v>72</v>
      </c>
      <c r="H11" s="66">
        <v>418</v>
      </c>
      <c r="I11" s="74">
        <v>91.2</v>
      </c>
      <c r="J11" s="52"/>
      <c r="K11" s="80">
        <v>509.2</v>
      </c>
      <c r="L11" s="72"/>
      <c r="M11" s="79"/>
      <c r="N11" s="79"/>
      <c r="O11" s="179">
        <v>509.2</v>
      </c>
      <c r="P11" s="226"/>
      <c r="Q11" s="226"/>
      <c r="R11" s="226"/>
      <c r="S11" s="226"/>
      <c r="T11" s="226"/>
      <c r="U11" s="226"/>
      <c r="V11" s="226"/>
      <c r="W11" s="226"/>
    </row>
    <row r="12" spans="1:23" s="32" customFormat="1" x14ac:dyDescent="0.25">
      <c r="A12" s="127">
        <v>7</v>
      </c>
      <c r="B12" s="278" t="s">
        <v>38</v>
      </c>
      <c r="C12" s="137" t="s">
        <v>39</v>
      </c>
      <c r="D12" s="44" t="s">
        <v>35</v>
      </c>
      <c r="E12" s="50">
        <v>3</v>
      </c>
      <c r="F12" s="45" t="s">
        <v>126</v>
      </c>
      <c r="G12" s="45" t="s">
        <v>40</v>
      </c>
      <c r="H12" s="66">
        <v>63</v>
      </c>
      <c r="I12" s="74">
        <v>91.2</v>
      </c>
      <c r="J12" s="52">
        <v>567</v>
      </c>
      <c r="K12" s="80">
        <v>721.2</v>
      </c>
      <c r="L12" s="72"/>
      <c r="M12" s="79"/>
      <c r="N12" s="79">
        <v>76.8</v>
      </c>
      <c r="O12" s="180">
        <f>SUM(K12-N12)</f>
        <v>644.40000000000009</v>
      </c>
      <c r="P12" s="226"/>
      <c r="Q12" s="226"/>
      <c r="R12" s="226"/>
      <c r="S12" s="226"/>
      <c r="T12" s="226"/>
      <c r="U12" s="226"/>
      <c r="V12" s="226"/>
      <c r="W12" s="226"/>
    </row>
    <row r="13" spans="1:23" s="32" customFormat="1" x14ac:dyDescent="0.25">
      <c r="A13" s="127">
        <v>8</v>
      </c>
      <c r="B13" s="281" t="s">
        <v>97</v>
      </c>
      <c r="C13" s="137" t="s">
        <v>109</v>
      </c>
      <c r="D13" s="44" t="s">
        <v>33</v>
      </c>
      <c r="E13" s="50">
        <v>1</v>
      </c>
      <c r="F13" s="45" t="s">
        <v>118</v>
      </c>
      <c r="G13" s="53" t="s">
        <v>119</v>
      </c>
      <c r="H13" s="53">
        <v>630</v>
      </c>
      <c r="I13" s="74">
        <v>91.2</v>
      </c>
      <c r="J13" s="52"/>
      <c r="K13" s="80">
        <v>721.2</v>
      </c>
      <c r="L13" s="72"/>
      <c r="M13" s="79"/>
      <c r="N13" s="79"/>
      <c r="O13" s="180">
        <v>721.2</v>
      </c>
      <c r="P13" s="226"/>
      <c r="Q13" s="226"/>
      <c r="R13" s="226"/>
      <c r="S13" s="226"/>
      <c r="T13" s="226"/>
      <c r="U13" s="226"/>
      <c r="V13" s="226"/>
      <c r="W13" s="226"/>
    </row>
    <row r="14" spans="1:23" s="32" customFormat="1" x14ac:dyDescent="0.25">
      <c r="A14" s="127">
        <v>9</v>
      </c>
      <c r="B14" s="282" t="s">
        <v>60</v>
      </c>
      <c r="C14" s="137" t="s">
        <v>0</v>
      </c>
      <c r="D14" s="44" t="s">
        <v>37</v>
      </c>
      <c r="E14" s="50">
        <v>1</v>
      </c>
      <c r="F14" s="45" t="s">
        <v>62</v>
      </c>
      <c r="G14" s="45" t="s">
        <v>63</v>
      </c>
      <c r="H14" s="66">
        <v>418</v>
      </c>
      <c r="I14" s="74">
        <v>91.2</v>
      </c>
      <c r="J14" s="52"/>
      <c r="K14" s="80">
        <v>509.2</v>
      </c>
      <c r="L14" s="72"/>
      <c r="M14" s="79"/>
      <c r="N14" s="79"/>
      <c r="O14" s="179">
        <v>509.2</v>
      </c>
      <c r="P14" s="226"/>
      <c r="Q14" s="226"/>
      <c r="R14" s="226"/>
      <c r="S14" s="226"/>
      <c r="T14" s="226"/>
      <c r="U14" s="226"/>
      <c r="V14" s="226"/>
      <c r="W14" s="226"/>
    </row>
    <row r="15" spans="1:23" s="32" customFormat="1" x14ac:dyDescent="0.25">
      <c r="A15" s="127">
        <v>10</v>
      </c>
      <c r="B15" s="278" t="s">
        <v>181</v>
      </c>
      <c r="C15" s="137" t="s">
        <v>0</v>
      </c>
      <c r="D15" s="44" t="s">
        <v>35</v>
      </c>
      <c r="E15" s="50">
        <v>1</v>
      </c>
      <c r="F15" s="45" t="s">
        <v>182</v>
      </c>
      <c r="G15" s="45" t="s">
        <v>36</v>
      </c>
      <c r="H15" s="66">
        <v>418</v>
      </c>
      <c r="I15" s="74">
        <v>91.2</v>
      </c>
      <c r="J15" s="52"/>
      <c r="K15" s="80">
        <v>509.2</v>
      </c>
      <c r="L15" s="125"/>
      <c r="M15" s="79"/>
      <c r="N15" s="79"/>
      <c r="O15" s="179">
        <v>509.2</v>
      </c>
      <c r="P15" s="226"/>
      <c r="Q15" s="226"/>
      <c r="R15" s="226"/>
      <c r="S15" s="226"/>
      <c r="T15" s="226"/>
      <c r="U15" s="226"/>
      <c r="V15" s="226"/>
      <c r="W15" s="226"/>
    </row>
    <row r="16" spans="1:23" s="32" customFormat="1" x14ac:dyDescent="0.25">
      <c r="A16" s="127">
        <v>11</v>
      </c>
      <c r="B16" s="278" t="s">
        <v>58</v>
      </c>
      <c r="C16" s="137" t="s">
        <v>0</v>
      </c>
      <c r="D16" s="44" t="s">
        <v>37</v>
      </c>
      <c r="E16" s="50">
        <v>1</v>
      </c>
      <c r="F16" s="45" t="s">
        <v>59</v>
      </c>
      <c r="G16" s="45" t="s">
        <v>36</v>
      </c>
      <c r="H16" s="66">
        <v>418</v>
      </c>
      <c r="I16" s="74">
        <v>91.2</v>
      </c>
      <c r="J16" s="52"/>
      <c r="K16" s="80">
        <v>509.2</v>
      </c>
      <c r="L16" s="72"/>
      <c r="M16" s="79"/>
      <c r="N16" s="79"/>
      <c r="O16" s="179">
        <v>509.2</v>
      </c>
      <c r="P16" s="226"/>
      <c r="Q16" s="226"/>
      <c r="R16" s="226"/>
      <c r="S16" s="226"/>
      <c r="T16" s="226"/>
      <c r="U16" s="226"/>
      <c r="V16" s="226"/>
      <c r="W16" s="226"/>
    </row>
    <row r="17" spans="1:23" s="32" customFormat="1" x14ac:dyDescent="0.25">
      <c r="A17" s="127">
        <v>12</v>
      </c>
      <c r="B17" s="278" t="s">
        <v>193</v>
      </c>
      <c r="C17" s="137" t="s">
        <v>0</v>
      </c>
      <c r="D17" s="44" t="s">
        <v>37</v>
      </c>
      <c r="E17" s="50">
        <v>1</v>
      </c>
      <c r="F17" s="45" t="s">
        <v>194</v>
      </c>
      <c r="G17" s="45" t="s">
        <v>201</v>
      </c>
      <c r="H17" s="66">
        <v>418</v>
      </c>
      <c r="I17" s="74">
        <v>91.2</v>
      </c>
      <c r="J17" s="52"/>
      <c r="K17" s="80">
        <v>509.2</v>
      </c>
      <c r="L17" s="72"/>
      <c r="M17" s="79"/>
      <c r="N17" s="79"/>
      <c r="O17" s="179">
        <v>509.2</v>
      </c>
      <c r="P17" s="226"/>
      <c r="Q17" s="226"/>
      <c r="R17" s="226"/>
      <c r="S17" s="226"/>
      <c r="T17" s="226"/>
      <c r="U17" s="226"/>
      <c r="V17" s="226"/>
      <c r="W17" s="226"/>
    </row>
    <row r="18" spans="1:23" s="32" customFormat="1" x14ac:dyDescent="0.25">
      <c r="A18" s="127">
        <v>13</v>
      </c>
      <c r="B18" s="280" t="s">
        <v>77</v>
      </c>
      <c r="C18" s="267" t="s">
        <v>0</v>
      </c>
      <c r="D18" s="43" t="s">
        <v>35</v>
      </c>
      <c r="E18" s="50">
        <v>1</v>
      </c>
      <c r="F18" s="78">
        <v>44505</v>
      </c>
      <c r="G18" s="78">
        <v>44869</v>
      </c>
      <c r="H18" s="65">
        <v>418</v>
      </c>
      <c r="I18" s="74">
        <v>91.2</v>
      </c>
      <c r="J18" s="67"/>
      <c r="K18" s="80">
        <v>509.2</v>
      </c>
      <c r="L18" s="68"/>
      <c r="M18" s="67"/>
      <c r="N18" s="67"/>
      <c r="O18" s="179">
        <v>509.2</v>
      </c>
      <c r="P18" s="226"/>
      <c r="Q18" s="226"/>
      <c r="R18" s="226"/>
      <c r="S18" s="226"/>
      <c r="T18" s="226"/>
      <c r="U18" s="226"/>
      <c r="V18" s="226"/>
      <c r="W18" s="226"/>
    </row>
    <row r="19" spans="1:23" s="32" customFormat="1" x14ac:dyDescent="0.25">
      <c r="A19" s="127">
        <v>14</v>
      </c>
      <c r="B19" s="280" t="s">
        <v>68</v>
      </c>
      <c r="C19" s="267" t="s">
        <v>67</v>
      </c>
      <c r="D19" s="43" t="s">
        <v>66</v>
      </c>
      <c r="E19" s="50">
        <v>1</v>
      </c>
      <c r="F19" s="78">
        <v>44440</v>
      </c>
      <c r="G19" s="45" t="s">
        <v>124</v>
      </c>
      <c r="H19" s="66">
        <v>630</v>
      </c>
      <c r="I19" s="74">
        <v>91.2</v>
      </c>
      <c r="J19" s="67"/>
      <c r="K19" s="80">
        <v>721.2</v>
      </c>
      <c r="L19" s="68"/>
      <c r="M19" s="67"/>
      <c r="N19" s="67"/>
      <c r="O19" s="180">
        <v>721.2</v>
      </c>
      <c r="P19" s="226"/>
      <c r="Q19" s="226"/>
      <c r="R19" s="226"/>
      <c r="S19" s="226"/>
      <c r="T19" s="226"/>
      <c r="U19" s="226"/>
      <c r="V19" s="226"/>
      <c r="W19" s="226"/>
    </row>
    <row r="20" spans="1:23" s="32" customFormat="1" x14ac:dyDescent="0.25">
      <c r="A20" s="127">
        <v>15</v>
      </c>
      <c r="B20" s="280" t="s">
        <v>73</v>
      </c>
      <c r="C20" s="267" t="s">
        <v>0</v>
      </c>
      <c r="D20" s="43" t="s">
        <v>66</v>
      </c>
      <c r="E20" s="50">
        <v>1</v>
      </c>
      <c r="F20" s="78">
        <v>44470</v>
      </c>
      <c r="G20" s="45" t="s">
        <v>123</v>
      </c>
      <c r="H20" s="65">
        <v>418</v>
      </c>
      <c r="I20" s="74">
        <v>91.2</v>
      </c>
      <c r="J20" s="67"/>
      <c r="K20" s="80">
        <v>509.2</v>
      </c>
      <c r="L20" s="68"/>
      <c r="M20" s="67"/>
      <c r="N20" s="67"/>
      <c r="O20" s="179">
        <v>509.2</v>
      </c>
      <c r="P20" s="226"/>
      <c r="Q20" s="226"/>
      <c r="R20" s="226"/>
      <c r="S20" s="226"/>
      <c r="T20" s="226"/>
      <c r="U20" s="226"/>
      <c r="V20" s="226"/>
      <c r="W20" s="226"/>
    </row>
    <row r="21" spans="1:23" s="32" customFormat="1" x14ac:dyDescent="0.25">
      <c r="A21" s="127">
        <v>16</v>
      </c>
      <c r="B21" s="280" t="s">
        <v>78</v>
      </c>
      <c r="C21" s="267" t="s">
        <v>0</v>
      </c>
      <c r="D21" s="43" t="s">
        <v>35</v>
      </c>
      <c r="E21" s="50">
        <v>1</v>
      </c>
      <c r="F21" s="78">
        <v>44505</v>
      </c>
      <c r="G21" s="45" t="s">
        <v>79</v>
      </c>
      <c r="H21" s="65">
        <v>418</v>
      </c>
      <c r="I21" s="74">
        <v>91.2</v>
      </c>
      <c r="J21" s="67"/>
      <c r="K21" s="80">
        <v>509.2</v>
      </c>
      <c r="L21" s="68"/>
      <c r="M21" s="67"/>
      <c r="N21" s="67"/>
      <c r="O21" s="179">
        <v>509.2</v>
      </c>
      <c r="P21" s="226"/>
      <c r="Q21" s="226"/>
      <c r="R21" s="226"/>
      <c r="S21" s="226"/>
      <c r="T21" s="226"/>
      <c r="U21" s="226"/>
      <c r="V21" s="226"/>
      <c r="W21" s="226"/>
    </row>
    <row r="22" spans="1:23" s="32" customFormat="1" x14ac:dyDescent="0.25">
      <c r="A22" s="127">
        <v>17</v>
      </c>
      <c r="B22" s="280" t="s">
        <v>170</v>
      </c>
      <c r="C22" s="268" t="s">
        <v>0</v>
      </c>
      <c r="D22" s="43" t="s">
        <v>34</v>
      </c>
      <c r="E22" s="50">
        <v>1</v>
      </c>
      <c r="F22" s="78">
        <v>44652</v>
      </c>
      <c r="G22" s="45" t="s">
        <v>57</v>
      </c>
      <c r="H22" s="65">
        <v>418</v>
      </c>
      <c r="I22" s="74">
        <v>91.2</v>
      </c>
      <c r="J22" s="67"/>
      <c r="K22" s="80">
        <v>509.2</v>
      </c>
      <c r="L22" s="68"/>
      <c r="M22" s="67"/>
      <c r="N22" s="67"/>
      <c r="O22" s="179">
        <v>509.2</v>
      </c>
      <c r="P22" s="226"/>
      <c r="Q22" s="226"/>
      <c r="R22" s="226"/>
      <c r="S22" s="226"/>
      <c r="T22" s="226"/>
      <c r="U22" s="226"/>
      <c r="V22" s="226"/>
      <c r="W22" s="226"/>
    </row>
    <row r="23" spans="1:23" s="32" customFormat="1" x14ac:dyDescent="0.25">
      <c r="A23" s="127">
        <v>18</v>
      </c>
      <c r="B23" s="278" t="s">
        <v>42</v>
      </c>
      <c r="C23" s="138" t="s">
        <v>49</v>
      </c>
      <c r="D23" s="70" t="s">
        <v>33</v>
      </c>
      <c r="E23" s="50">
        <v>3</v>
      </c>
      <c r="F23" s="45" t="s">
        <v>121</v>
      </c>
      <c r="G23" s="45" t="s">
        <v>122</v>
      </c>
      <c r="H23" s="66"/>
      <c r="I23" s="74"/>
      <c r="J23" s="52">
        <v>630</v>
      </c>
      <c r="K23" s="80">
        <v>630</v>
      </c>
      <c r="L23" s="72"/>
      <c r="M23" s="79"/>
      <c r="N23" s="79"/>
      <c r="O23" s="180">
        <v>630</v>
      </c>
      <c r="P23" s="226"/>
      <c r="Q23" s="226"/>
      <c r="R23" s="226"/>
      <c r="S23" s="226"/>
      <c r="T23" s="226"/>
      <c r="U23" s="226"/>
      <c r="V23" s="226"/>
      <c r="W23" s="226"/>
    </row>
    <row r="24" spans="1:23" s="32" customFormat="1" x14ac:dyDescent="0.25">
      <c r="A24" s="127">
        <v>19</v>
      </c>
      <c r="B24" s="278" t="s">
        <v>76</v>
      </c>
      <c r="C24" s="138" t="s">
        <v>0</v>
      </c>
      <c r="D24" s="70" t="s">
        <v>35</v>
      </c>
      <c r="E24" s="50">
        <v>1</v>
      </c>
      <c r="F24" s="78">
        <v>44470</v>
      </c>
      <c r="G24" s="45" t="s">
        <v>72</v>
      </c>
      <c r="H24" s="66">
        <v>418</v>
      </c>
      <c r="I24" s="74">
        <v>91.2</v>
      </c>
      <c r="J24" s="52"/>
      <c r="K24" s="80">
        <v>509.2</v>
      </c>
      <c r="L24" s="72"/>
      <c r="M24" s="79"/>
      <c r="N24" s="79"/>
      <c r="O24" s="179">
        <v>509.2</v>
      </c>
      <c r="P24" s="226"/>
      <c r="Q24" s="226"/>
      <c r="R24" s="226"/>
      <c r="S24" s="226"/>
      <c r="T24" s="226"/>
      <c r="U24" s="226"/>
      <c r="V24" s="226"/>
      <c r="W24" s="226"/>
    </row>
    <row r="25" spans="1:23" s="32" customFormat="1" x14ac:dyDescent="0.25">
      <c r="A25" s="127">
        <v>20</v>
      </c>
      <c r="B25" s="278" t="s">
        <v>75</v>
      </c>
      <c r="C25" s="138" t="s">
        <v>0</v>
      </c>
      <c r="D25" s="70" t="s">
        <v>35</v>
      </c>
      <c r="E25" s="50">
        <v>1</v>
      </c>
      <c r="F25" s="78">
        <v>44470</v>
      </c>
      <c r="G25" s="45" t="s">
        <v>72</v>
      </c>
      <c r="H25" s="66">
        <v>418</v>
      </c>
      <c r="I25" s="74">
        <v>91.2</v>
      </c>
      <c r="J25" s="52"/>
      <c r="K25" s="80">
        <v>509.2</v>
      </c>
      <c r="L25" s="72"/>
      <c r="M25" s="79"/>
      <c r="N25" s="79"/>
      <c r="O25" s="179">
        <v>509.2</v>
      </c>
      <c r="P25" s="226"/>
      <c r="Q25" s="226"/>
      <c r="R25" s="226"/>
      <c r="S25" s="226"/>
      <c r="T25" s="226"/>
      <c r="U25" s="226"/>
      <c r="V25" s="226"/>
      <c r="W25" s="226"/>
    </row>
    <row r="26" spans="1:23" s="32" customFormat="1" x14ac:dyDescent="0.25">
      <c r="A26" s="127">
        <v>21</v>
      </c>
      <c r="B26" s="278" t="s">
        <v>114</v>
      </c>
      <c r="C26" s="267" t="s">
        <v>113</v>
      </c>
      <c r="D26" s="43" t="s">
        <v>32</v>
      </c>
      <c r="E26" s="50">
        <v>1</v>
      </c>
      <c r="F26" s="78">
        <v>44531</v>
      </c>
      <c r="G26" s="45" t="s">
        <v>127</v>
      </c>
      <c r="H26" s="65">
        <v>630</v>
      </c>
      <c r="I26" s="74">
        <v>91.2</v>
      </c>
      <c r="J26" s="52"/>
      <c r="K26" s="80">
        <v>721.2</v>
      </c>
      <c r="L26" s="72"/>
      <c r="M26" s="79"/>
      <c r="N26" s="79"/>
      <c r="O26" s="180">
        <v>721.2</v>
      </c>
      <c r="P26" s="226"/>
      <c r="Q26" s="226"/>
      <c r="R26" s="226"/>
      <c r="S26" s="226"/>
      <c r="T26" s="226"/>
      <c r="U26" s="226"/>
      <c r="V26" s="226"/>
      <c r="W26" s="226"/>
    </row>
    <row r="27" spans="1:23" s="32" customFormat="1" x14ac:dyDescent="0.25">
      <c r="A27" s="127">
        <v>22</v>
      </c>
      <c r="B27" s="278" t="s">
        <v>98</v>
      </c>
      <c r="C27" s="267" t="s">
        <v>112</v>
      </c>
      <c r="D27" s="44" t="s">
        <v>37</v>
      </c>
      <c r="E27" s="50">
        <v>3</v>
      </c>
      <c r="F27" s="45" t="s">
        <v>118</v>
      </c>
      <c r="G27" s="73">
        <v>44926</v>
      </c>
      <c r="H27" s="176">
        <v>209</v>
      </c>
      <c r="I27" s="74">
        <v>91.2</v>
      </c>
      <c r="J27" s="52">
        <v>209</v>
      </c>
      <c r="K27" s="80">
        <v>509.2</v>
      </c>
      <c r="L27" s="72"/>
      <c r="M27" s="79"/>
      <c r="N27" s="79">
        <v>52.8</v>
      </c>
      <c r="O27" s="179">
        <f>SUM(K27-N27)</f>
        <v>456.4</v>
      </c>
      <c r="P27" s="226"/>
      <c r="Q27" s="226"/>
      <c r="R27" s="226"/>
      <c r="S27" s="226"/>
      <c r="T27" s="226"/>
      <c r="U27" s="226"/>
      <c r="V27" s="226"/>
      <c r="W27" s="226"/>
    </row>
    <row r="28" spans="1:23" s="32" customFormat="1" x14ac:dyDescent="0.25">
      <c r="A28" s="127">
        <v>23</v>
      </c>
      <c r="B28" s="278" t="s">
        <v>87</v>
      </c>
      <c r="C28" s="267" t="s">
        <v>0</v>
      </c>
      <c r="D28" s="43" t="s">
        <v>37</v>
      </c>
      <c r="E28" s="50">
        <v>1</v>
      </c>
      <c r="F28" s="78">
        <v>44470</v>
      </c>
      <c r="G28" s="45" t="s">
        <v>123</v>
      </c>
      <c r="H28" s="66">
        <v>418</v>
      </c>
      <c r="I28" s="74">
        <v>91.2</v>
      </c>
      <c r="J28" s="52"/>
      <c r="K28" s="80">
        <v>509.2</v>
      </c>
      <c r="L28" s="72"/>
      <c r="M28" s="79"/>
      <c r="N28" s="79"/>
      <c r="O28" s="179">
        <v>509.2</v>
      </c>
      <c r="P28" s="226"/>
      <c r="Q28" s="226"/>
      <c r="R28" s="226"/>
      <c r="S28" s="226"/>
      <c r="T28" s="226"/>
      <c r="U28" s="226"/>
      <c r="V28" s="226"/>
      <c r="W28" s="226"/>
    </row>
    <row r="29" spans="1:23" s="32" customFormat="1" x14ac:dyDescent="0.25">
      <c r="A29" s="127">
        <v>24</v>
      </c>
      <c r="B29" s="278" t="s">
        <v>52</v>
      </c>
      <c r="C29" s="137" t="s">
        <v>53</v>
      </c>
      <c r="D29" s="44" t="s">
        <v>41</v>
      </c>
      <c r="E29" s="50">
        <v>1</v>
      </c>
      <c r="F29" s="45" t="s">
        <v>54</v>
      </c>
      <c r="G29" s="45" t="s">
        <v>57</v>
      </c>
      <c r="H29" s="66">
        <v>630</v>
      </c>
      <c r="I29" s="74">
        <v>91.2</v>
      </c>
      <c r="J29" s="52"/>
      <c r="K29" s="80">
        <v>721.2</v>
      </c>
      <c r="L29" s="145"/>
      <c r="M29" s="79"/>
      <c r="N29" s="79"/>
      <c r="O29" s="180">
        <v>721.2</v>
      </c>
      <c r="P29" s="226"/>
      <c r="Q29" s="226"/>
      <c r="R29" s="226"/>
      <c r="S29" s="226"/>
      <c r="T29" s="226"/>
      <c r="U29" s="226"/>
      <c r="V29" s="226"/>
      <c r="W29" s="226"/>
    </row>
    <row r="30" spans="1:23" s="32" customFormat="1" x14ac:dyDescent="0.25">
      <c r="A30" s="127">
        <v>25</v>
      </c>
      <c r="B30" s="278" t="s">
        <v>177</v>
      </c>
      <c r="C30" s="137" t="s">
        <v>0</v>
      </c>
      <c r="D30" s="44" t="s">
        <v>35</v>
      </c>
      <c r="E30" s="50">
        <v>1</v>
      </c>
      <c r="F30" s="78">
        <v>44470</v>
      </c>
      <c r="G30" s="45" t="s">
        <v>123</v>
      </c>
      <c r="H30" s="65">
        <v>418</v>
      </c>
      <c r="I30" s="74">
        <v>91.2</v>
      </c>
      <c r="J30" s="67"/>
      <c r="K30" s="80">
        <v>509.2</v>
      </c>
      <c r="L30" s="68"/>
      <c r="M30" s="67"/>
      <c r="N30" s="67"/>
      <c r="O30" s="179">
        <v>509.2</v>
      </c>
      <c r="P30" s="226"/>
      <c r="Q30" s="226"/>
      <c r="R30" s="226"/>
      <c r="S30" s="226"/>
      <c r="T30" s="226"/>
      <c r="U30" s="226"/>
      <c r="V30" s="226"/>
      <c r="W30" s="226"/>
    </row>
    <row r="31" spans="1:23" s="32" customFormat="1" x14ac:dyDescent="0.25">
      <c r="A31" s="127">
        <v>26</v>
      </c>
      <c r="B31" s="278" t="s">
        <v>71</v>
      </c>
      <c r="C31" s="137" t="s">
        <v>31</v>
      </c>
      <c r="D31" s="43" t="s">
        <v>32</v>
      </c>
      <c r="E31" s="50">
        <v>1</v>
      </c>
      <c r="F31" s="45" t="s">
        <v>43</v>
      </c>
      <c r="G31" s="45" t="s">
        <v>129</v>
      </c>
      <c r="H31" s="66">
        <v>630</v>
      </c>
      <c r="I31" s="74">
        <v>91.2</v>
      </c>
      <c r="J31" s="52"/>
      <c r="K31" s="80">
        <v>721.2</v>
      </c>
      <c r="L31" s="72"/>
      <c r="M31" s="79"/>
      <c r="N31" s="79"/>
      <c r="O31" s="180">
        <v>721.2</v>
      </c>
      <c r="P31" s="226"/>
      <c r="Q31" s="226"/>
      <c r="R31" s="226"/>
      <c r="S31" s="226"/>
      <c r="T31" s="226"/>
      <c r="U31" s="226"/>
      <c r="V31" s="226"/>
      <c r="W31" s="226"/>
    </row>
    <row r="32" spans="1:23" s="32" customFormat="1" x14ac:dyDescent="0.25">
      <c r="A32" s="127">
        <v>27</v>
      </c>
      <c r="B32" s="281" t="s">
        <v>99</v>
      </c>
      <c r="C32" s="267" t="s">
        <v>112</v>
      </c>
      <c r="D32" s="44" t="s">
        <v>145</v>
      </c>
      <c r="E32" s="50">
        <v>1</v>
      </c>
      <c r="F32" s="45" t="s">
        <v>118</v>
      </c>
      <c r="G32" s="73">
        <v>44895</v>
      </c>
      <c r="H32" s="53">
        <v>418</v>
      </c>
      <c r="I32" s="74">
        <v>91.2</v>
      </c>
      <c r="J32" s="52"/>
      <c r="K32" s="80">
        <v>509.2</v>
      </c>
      <c r="L32" s="72"/>
      <c r="M32" s="79"/>
      <c r="N32" s="79"/>
      <c r="O32" s="179">
        <v>509.2</v>
      </c>
      <c r="P32" s="226"/>
      <c r="Q32" s="226"/>
      <c r="R32" s="226"/>
      <c r="S32" s="226"/>
      <c r="T32" s="226"/>
      <c r="U32" s="226"/>
      <c r="V32" s="226"/>
      <c r="W32" s="226"/>
    </row>
    <row r="33" spans="1:23" s="32" customFormat="1" x14ac:dyDescent="0.25">
      <c r="A33" s="127">
        <v>28</v>
      </c>
      <c r="B33" s="281" t="s">
        <v>189</v>
      </c>
      <c r="C33" s="267" t="s">
        <v>0</v>
      </c>
      <c r="D33" s="44" t="s">
        <v>190</v>
      </c>
      <c r="E33" s="50">
        <v>1</v>
      </c>
      <c r="F33" s="45" t="s">
        <v>191</v>
      </c>
      <c r="G33" s="73">
        <v>44712</v>
      </c>
      <c r="H33" s="53">
        <v>418</v>
      </c>
      <c r="I33" s="74">
        <v>91.2</v>
      </c>
      <c r="J33" s="52"/>
      <c r="K33" s="80">
        <v>509.2</v>
      </c>
      <c r="L33" s="72"/>
      <c r="M33" s="79"/>
      <c r="N33" s="79"/>
      <c r="O33" s="179">
        <v>509.2</v>
      </c>
      <c r="P33" s="226"/>
      <c r="Q33" s="226"/>
      <c r="R33" s="226"/>
      <c r="S33" s="226"/>
      <c r="T33" s="226"/>
      <c r="U33" s="226"/>
      <c r="V33" s="226"/>
      <c r="W33" s="226"/>
    </row>
    <row r="34" spans="1:23" s="32" customFormat="1" x14ac:dyDescent="0.25">
      <c r="A34" s="127">
        <v>29</v>
      </c>
      <c r="B34" s="281" t="s">
        <v>195</v>
      </c>
      <c r="C34" s="267" t="s">
        <v>0</v>
      </c>
      <c r="D34" s="44" t="s">
        <v>37</v>
      </c>
      <c r="E34" s="50">
        <v>1</v>
      </c>
      <c r="F34" s="45" t="s">
        <v>196</v>
      </c>
      <c r="G34" s="73">
        <v>44926</v>
      </c>
      <c r="H34" s="53">
        <v>418</v>
      </c>
      <c r="I34" s="74">
        <v>91.2</v>
      </c>
      <c r="J34" s="52"/>
      <c r="K34" s="80">
        <v>509.2</v>
      </c>
      <c r="L34" s="72"/>
      <c r="M34" s="79"/>
      <c r="N34" s="79"/>
      <c r="O34" s="179">
        <v>509.2</v>
      </c>
      <c r="P34" s="226"/>
      <c r="Q34" s="226"/>
      <c r="R34" s="226"/>
      <c r="S34" s="226"/>
      <c r="T34" s="226"/>
      <c r="U34" s="226"/>
      <c r="V34" s="226"/>
      <c r="W34" s="226"/>
    </row>
    <row r="35" spans="1:23" s="32" customFormat="1" x14ac:dyDescent="0.25">
      <c r="A35" s="127">
        <v>30</v>
      </c>
      <c r="B35" s="278" t="s">
        <v>116</v>
      </c>
      <c r="C35" s="137" t="s">
        <v>110</v>
      </c>
      <c r="D35" s="44" t="s">
        <v>117</v>
      </c>
      <c r="E35" s="50">
        <v>1</v>
      </c>
      <c r="F35" s="45" t="s">
        <v>118</v>
      </c>
      <c r="G35" s="45" t="s">
        <v>127</v>
      </c>
      <c r="H35" s="65">
        <v>630</v>
      </c>
      <c r="I35" s="74">
        <v>91.2</v>
      </c>
      <c r="J35" s="52"/>
      <c r="K35" s="80">
        <v>721.2</v>
      </c>
      <c r="L35" s="72"/>
      <c r="M35" s="79"/>
      <c r="N35" s="79"/>
      <c r="O35" s="180">
        <v>721.2</v>
      </c>
      <c r="P35" s="226"/>
      <c r="Q35" s="226"/>
      <c r="R35" s="226"/>
      <c r="S35" s="226"/>
      <c r="T35" s="226"/>
      <c r="U35" s="226"/>
      <c r="V35" s="226"/>
      <c r="W35" s="226"/>
    </row>
    <row r="36" spans="1:23" s="32" customFormat="1" x14ac:dyDescent="0.25">
      <c r="A36" s="127">
        <v>31</v>
      </c>
      <c r="B36" s="281" t="s">
        <v>101</v>
      </c>
      <c r="C36" s="267" t="s">
        <v>112</v>
      </c>
      <c r="D36" s="44" t="s">
        <v>37</v>
      </c>
      <c r="E36" s="50">
        <v>1</v>
      </c>
      <c r="F36" s="45" t="s">
        <v>118</v>
      </c>
      <c r="G36" s="73">
        <v>44895</v>
      </c>
      <c r="H36" s="53">
        <v>418</v>
      </c>
      <c r="I36" s="74">
        <v>91.2</v>
      </c>
      <c r="J36" s="52"/>
      <c r="K36" s="80">
        <v>509.2</v>
      </c>
      <c r="L36" s="72"/>
      <c r="M36" s="79"/>
      <c r="N36" s="79"/>
      <c r="O36" s="179">
        <v>509.2</v>
      </c>
      <c r="P36" s="226"/>
      <c r="Q36" s="226"/>
      <c r="R36" s="226"/>
      <c r="S36" s="226"/>
      <c r="T36" s="226"/>
      <c r="U36" s="226"/>
      <c r="V36" s="226"/>
      <c r="W36" s="226"/>
    </row>
    <row r="37" spans="1:23" s="32" customFormat="1" x14ac:dyDescent="0.25">
      <c r="A37" s="127">
        <v>32</v>
      </c>
      <c r="B37" s="281" t="s">
        <v>102</v>
      </c>
      <c r="C37" s="267" t="s">
        <v>0</v>
      </c>
      <c r="D37" s="44" t="s">
        <v>35</v>
      </c>
      <c r="E37" s="50">
        <v>1</v>
      </c>
      <c r="F37" s="45" t="s">
        <v>118</v>
      </c>
      <c r="G37" s="73">
        <v>44895</v>
      </c>
      <c r="H37" s="53">
        <v>418</v>
      </c>
      <c r="I37" s="74">
        <v>91.2</v>
      </c>
      <c r="J37" s="52"/>
      <c r="K37" s="80">
        <v>509.2</v>
      </c>
      <c r="L37" s="72"/>
      <c r="M37" s="79"/>
      <c r="N37" s="79"/>
      <c r="O37" s="179">
        <v>509.2</v>
      </c>
      <c r="P37" s="226"/>
      <c r="Q37" s="226"/>
      <c r="R37" s="226"/>
      <c r="S37" s="226"/>
      <c r="T37" s="226"/>
      <c r="U37" s="226"/>
      <c r="V37" s="226"/>
      <c r="W37" s="226"/>
    </row>
    <row r="38" spans="1:23" s="32" customFormat="1" x14ac:dyDescent="0.25">
      <c r="A38" s="127">
        <v>33</v>
      </c>
      <c r="B38" s="278" t="s">
        <v>115</v>
      </c>
      <c r="C38" s="267" t="s">
        <v>113</v>
      </c>
      <c r="D38" s="43" t="s">
        <v>32</v>
      </c>
      <c r="E38" s="50">
        <v>1</v>
      </c>
      <c r="F38" s="78">
        <v>44531</v>
      </c>
      <c r="G38" s="45" t="s">
        <v>127</v>
      </c>
      <c r="H38" s="65">
        <v>630</v>
      </c>
      <c r="I38" s="74">
        <v>91.2</v>
      </c>
      <c r="J38" s="52"/>
      <c r="K38" s="80">
        <v>721.2</v>
      </c>
      <c r="L38" s="72"/>
      <c r="M38" s="79"/>
      <c r="N38" s="79"/>
      <c r="O38" s="180">
        <v>721.2</v>
      </c>
      <c r="P38" s="226"/>
      <c r="Q38" s="226"/>
      <c r="R38" s="226"/>
      <c r="S38" s="226"/>
      <c r="T38" s="226"/>
      <c r="U38" s="226"/>
      <c r="V38" s="226"/>
      <c r="W38" s="226"/>
    </row>
    <row r="39" spans="1:23" s="32" customFormat="1" x14ac:dyDescent="0.25">
      <c r="A39" s="127">
        <v>34</v>
      </c>
      <c r="B39" s="281" t="s">
        <v>105</v>
      </c>
      <c r="C39" s="137" t="s">
        <v>110</v>
      </c>
      <c r="D39" s="44" t="s">
        <v>37</v>
      </c>
      <c r="E39" s="50">
        <v>1</v>
      </c>
      <c r="F39" s="45" t="s">
        <v>118</v>
      </c>
      <c r="G39" s="73">
        <v>44896</v>
      </c>
      <c r="H39" s="53">
        <v>630</v>
      </c>
      <c r="I39" s="74">
        <v>91.2</v>
      </c>
      <c r="J39" s="52"/>
      <c r="K39" s="80">
        <v>721.2</v>
      </c>
      <c r="L39" s="72"/>
      <c r="M39" s="79"/>
      <c r="N39" s="79"/>
      <c r="O39" s="180">
        <v>721.2</v>
      </c>
      <c r="P39" s="226"/>
      <c r="Q39" s="226"/>
      <c r="R39" s="226"/>
      <c r="S39" s="226"/>
      <c r="T39" s="226"/>
      <c r="U39" s="226"/>
      <c r="V39" s="226"/>
      <c r="W39" s="226"/>
    </row>
    <row r="40" spans="1:23" s="32" customFormat="1" x14ac:dyDescent="0.25">
      <c r="A40" s="127">
        <v>35</v>
      </c>
      <c r="B40" s="278" t="s">
        <v>55</v>
      </c>
      <c r="C40" s="137" t="s">
        <v>135</v>
      </c>
      <c r="D40" s="43" t="s">
        <v>35</v>
      </c>
      <c r="E40" s="50">
        <v>1</v>
      </c>
      <c r="F40" s="45" t="s">
        <v>56</v>
      </c>
      <c r="G40" s="45" t="s">
        <v>36</v>
      </c>
      <c r="H40" s="65">
        <v>630</v>
      </c>
      <c r="I40" s="74">
        <v>91.2</v>
      </c>
      <c r="J40" s="67"/>
      <c r="K40" s="80">
        <v>721.2</v>
      </c>
      <c r="L40" s="68"/>
      <c r="M40" s="67"/>
      <c r="N40" s="67"/>
      <c r="O40" s="180">
        <v>721.2</v>
      </c>
      <c r="P40" s="226"/>
      <c r="Q40" s="226"/>
      <c r="R40" s="226"/>
      <c r="S40" s="226"/>
      <c r="T40" s="226"/>
      <c r="U40" s="226"/>
      <c r="V40" s="226"/>
      <c r="W40" s="226"/>
    </row>
    <row r="41" spans="1:23" s="32" customFormat="1" x14ac:dyDescent="0.25">
      <c r="A41" s="127">
        <v>36</v>
      </c>
      <c r="B41" s="278" t="s">
        <v>176</v>
      </c>
      <c r="C41" s="267" t="s">
        <v>0</v>
      </c>
      <c r="D41" s="43" t="s">
        <v>37</v>
      </c>
      <c r="E41" s="50">
        <v>1</v>
      </c>
      <c r="F41" s="45" t="s">
        <v>54</v>
      </c>
      <c r="G41" s="45" t="s">
        <v>128</v>
      </c>
      <c r="H41" s="66">
        <v>418</v>
      </c>
      <c r="I41" s="74">
        <v>91.2</v>
      </c>
      <c r="J41" s="52"/>
      <c r="K41" s="80">
        <v>509.2</v>
      </c>
      <c r="L41" s="72"/>
      <c r="M41" s="79"/>
      <c r="N41" s="79"/>
      <c r="O41" s="179">
        <v>509.2</v>
      </c>
      <c r="P41" s="226"/>
      <c r="Q41" s="226"/>
      <c r="R41" s="226"/>
      <c r="S41" s="226"/>
      <c r="T41" s="226"/>
      <c r="U41" s="226"/>
      <c r="V41" s="226"/>
      <c r="W41" s="226"/>
    </row>
    <row r="42" spans="1:23" s="32" customFormat="1" x14ac:dyDescent="0.25">
      <c r="A42" s="127">
        <v>37</v>
      </c>
      <c r="B42" s="280" t="s">
        <v>69</v>
      </c>
      <c r="C42" s="267" t="s">
        <v>31</v>
      </c>
      <c r="D42" s="43" t="s">
        <v>32</v>
      </c>
      <c r="E42" s="50">
        <v>1</v>
      </c>
      <c r="F42" s="45" t="s">
        <v>64</v>
      </c>
      <c r="G42" s="45" t="s">
        <v>70</v>
      </c>
      <c r="H42" s="66">
        <v>630</v>
      </c>
      <c r="I42" s="74">
        <v>91.2</v>
      </c>
      <c r="J42" s="52"/>
      <c r="K42" s="80">
        <v>721.2</v>
      </c>
      <c r="L42" s="72"/>
      <c r="M42" s="79"/>
      <c r="N42" s="79"/>
      <c r="O42" s="180">
        <v>721.2</v>
      </c>
      <c r="P42" s="226"/>
      <c r="Q42" s="226"/>
      <c r="R42" s="226"/>
      <c r="S42" s="226"/>
      <c r="T42" s="226"/>
      <c r="U42" s="226"/>
      <c r="V42" s="226"/>
      <c r="W42" s="226"/>
    </row>
    <row r="43" spans="1:23" s="32" customFormat="1" x14ac:dyDescent="0.25">
      <c r="A43" s="127">
        <v>38</v>
      </c>
      <c r="B43" s="281" t="s">
        <v>108</v>
      </c>
      <c r="C43" s="137" t="s">
        <v>112</v>
      </c>
      <c r="D43" s="44" t="s">
        <v>35</v>
      </c>
      <c r="E43" s="50">
        <v>1</v>
      </c>
      <c r="F43" s="45" t="s">
        <v>118</v>
      </c>
      <c r="G43" s="73">
        <v>44895</v>
      </c>
      <c r="H43" s="53">
        <v>418</v>
      </c>
      <c r="I43" s="74">
        <v>91.2</v>
      </c>
      <c r="J43" s="52"/>
      <c r="K43" s="80">
        <v>509.2</v>
      </c>
      <c r="L43" s="72"/>
      <c r="M43" s="79"/>
      <c r="N43" s="79"/>
      <c r="O43" s="179">
        <v>509.2</v>
      </c>
      <c r="P43" s="226"/>
      <c r="Q43" s="226"/>
      <c r="R43" s="226"/>
      <c r="S43" s="226"/>
      <c r="T43" s="226"/>
      <c r="U43" s="226"/>
      <c r="V43" s="226"/>
      <c r="W43" s="226"/>
    </row>
    <row r="44" spans="1:23" ht="18" x14ac:dyDescent="0.25">
      <c r="A44" s="201"/>
      <c r="B44" s="202"/>
      <c r="C44" s="202"/>
      <c r="D44" s="202"/>
      <c r="E44" s="202"/>
      <c r="F44" s="202"/>
      <c r="G44" s="202"/>
      <c r="H44" s="64">
        <v>17234</v>
      </c>
      <c r="I44" s="283">
        <v>3374.4</v>
      </c>
      <c r="J44" s="64">
        <v>1406</v>
      </c>
      <c r="K44" s="82">
        <v>22014.400000000001</v>
      </c>
      <c r="L44" s="86">
        <f t="shared" ref="L44:M44" si="0">SUM(L6:L43)</f>
        <v>0</v>
      </c>
      <c r="M44" s="64">
        <f t="shared" si="0"/>
        <v>0</v>
      </c>
      <c r="N44" s="64">
        <v>129.6</v>
      </c>
      <c r="O44" s="129">
        <v>21884.799999999999</v>
      </c>
    </row>
    <row r="45" spans="1:23" ht="16.5" x14ac:dyDescent="0.25">
      <c r="A45" s="8"/>
      <c r="B45" s="229"/>
      <c r="C45" s="269"/>
      <c r="D45" s="229"/>
      <c r="E45" s="229"/>
      <c r="F45" s="229"/>
      <c r="G45" s="229"/>
      <c r="H45" s="230"/>
      <c r="I45" s="231"/>
      <c r="J45" s="230"/>
      <c r="K45" s="232"/>
      <c r="L45" s="9"/>
      <c r="M45" s="233"/>
      <c r="N45" s="230"/>
      <c r="O45" s="10"/>
    </row>
    <row r="46" spans="1:23" x14ac:dyDescent="0.25">
      <c r="A46" s="11"/>
      <c r="B46" s="234"/>
      <c r="C46" s="270"/>
      <c r="D46" s="234"/>
      <c r="E46" s="235"/>
      <c r="F46" s="236"/>
      <c r="G46" s="236"/>
      <c r="H46" s="237"/>
      <c r="I46" s="237"/>
      <c r="J46" s="237"/>
      <c r="K46" s="238"/>
      <c r="L46" s="14"/>
      <c r="M46" s="238"/>
      <c r="N46" s="238"/>
      <c r="O46" s="15"/>
    </row>
    <row r="47" spans="1:23" ht="15.75" x14ac:dyDescent="0.25">
      <c r="A47" s="203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5"/>
    </row>
    <row r="48" spans="1:23" s="35" customFormat="1" ht="57.75" customHeight="1" x14ac:dyDescent="0.2">
      <c r="A48" s="285" t="s">
        <v>8</v>
      </c>
      <c r="B48" s="286" t="s">
        <v>9</v>
      </c>
      <c r="C48" s="286" t="s">
        <v>10</v>
      </c>
      <c r="D48" s="185" t="s">
        <v>11</v>
      </c>
      <c r="E48" s="286" t="s">
        <v>12</v>
      </c>
      <c r="F48" s="286" t="s">
        <v>25</v>
      </c>
      <c r="G48" s="286" t="s">
        <v>26</v>
      </c>
      <c r="H48" s="286" t="s">
        <v>18</v>
      </c>
      <c r="I48" s="286" t="s">
        <v>19</v>
      </c>
      <c r="J48" s="286" t="s">
        <v>27</v>
      </c>
      <c r="K48" s="286" t="s">
        <v>21</v>
      </c>
      <c r="L48" s="287" t="s">
        <v>22</v>
      </c>
      <c r="M48" s="286" t="s">
        <v>23</v>
      </c>
      <c r="N48" s="286" t="s">
        <v>28</v>
      </c>
      <c r="O48" s="288" t="s">
        <v>17</v>
      </c>
      <c r="P48" s="227"/>
      <c r="Q48" s="227"/>
      <c r="R48" s="227"/>
      <c r="S48" s="227"/>
      <c r="T48" s="227"/>
      <c r="U48" s="227"/>
      <c r="V48" s="227"/>
      <c r="W48" s="227"/>
    </row>
    <row r="49" spans="1:19" x14ac:dyDescent="0.25">
      <c r="A49" s="42"/>
      <c r="B49" s="69"/>
      <c r="C49" s="137"/>
      <c r="D49" s="43"/>
      <c r="E49" s="3"/>
      <c r="F49" s="4"/>
      <c r="G49" s="4"/>
      <c r="H49" s="84"/>
      <c r="I49" s="84"/>
      <c r="J49" s="5"/>
      <c r="K49" s="83"/>
      <c r="L49" s="6"/>
      <c r="M49" s="81"/>
      <c r="N49" s="81"/>
      <c r="O49" s="7"/>
    </row>
    <row r="50" spans="1:19" x14ac:dyDescent="0.25">
      <c r="A50" s="38"/>
      <c r="B50" s="16"/>
      <c r="C50" s="271"/>
      <c r="D50" s="16"/>
      <c r="E50" s="17"/>
      <c r="F50" s="18"/>
      <c r="G50" s="19"/>
      <c r="H50" s="20">
        <v>0</v>
      </c>
      <c r="I50" s="21">
        <v>0</v>
      </c>
      <c r="J50" s="21">
        <v>0</v>
      </c>
      <c r="K50" s="21">
        <v>0</v>
      </c>
      <c r="L50" s="284" t="s">
        <v>30</v>
      </c>
      <c r="M50" s="21">
        <v>0</v>
      </c>
      <c r="N50" s="21">
        <v>0</v>
      </c>
      <c r="O50" s="39">
        <v>0</v>
      </c>
    </row>
    <row r="51" spans="1:19" x14ac:dyDescent="0.25">
      <c r="A51" s="23"/>
      <c r="B51" s="236"/>
      <c r="C51" s="272"/>
      <c r="D51" s="235"/>
      <c r="E51" s="235"/>
      <c r="F51" s="236"/>
      <c r="G51" s="236"/>
      <c r="H51" s="236"/>
      <c r="I51" s="236"/>
      <c r="J51" s="236"/>
      <c r="K51" s="236"/>
      <c r="L51" s="236"/>
      <c r="M51" s="236"/>
      <c r="N51" s="236"/>
      <c r="O51" s="24"/>
    </row>
    <row r="52" spans="1:19" ht="18" x14ac:dyDescent="0.25">
      <c r="A52" s="193" t="s">
        <v>51</v>
      </c>
      <c r="B52" s="194"/>
      <c r="C52" s="194"/>
      <c r="D52" s="194"/>
      <c r="E52" s="194"/>
      <c r="F52" s="194"/>
      <c r="G52" s="195"/>
      <c r="H52" s="25">
        <v>17234</v>
      </c>
      <c r="I52" s="26">
        <v>3374.4</v>
      </c>
      <c r="J52" s="25">
        <v>1406</v>
      </c>
      <c r="K52" s="172">
        <v>22014.400000000001</v>
      </c>
      <c r="L52" s="85"/>
      <c r="M52" s="113"/>
      <c r="N52" s="174">
        <v>129.6</v>
      </c>
      <c r="O52" s="36">
        <v>21884.799999999999</v>
      </c>
    </row>
    <row r="53" spans="1:19" ht="18" x14ac:dyDescent="0.25">
      <c r="A53" s="37" t="s">
        <v>44</v>
      </c>
      <c r="B53" s="239"/>
      <c r="C53" s="272"/>
      <c r="D53" s="235"/>
      <c r="E53" s="235"/>
      <c r="F53" s="236"/>
      <c r="G53" s="236"/>
      <c r="H53" s="199" t="s">
        <v>48</v>
      </c>
      <c r="I53" s="200"/>
      <c r="J53" s="200"/>
      <c r="K53" s="200"/>
      <c r="L53" s="200"/>
      <c r="M53" s="200"/>
      <c r="N53" s="200"/>
      <c r="O53" s="40">
        <v>30</v>
      </c>
    </row>
    <row r="54" spans="1:19" ht="18.75" thickBot="1" x14ac:dyDescent="0.3">
      <c r="A54" s="23"/>
      <c r="B54" s="236"/>
      <c r="C54" s="272"/>
      <c r="D54" s="235"/>
      <c r="E54" s="235"/>
      <c r="F54" s="236"/>
      <c r="G54" s="236"/>
      <c r="H54" s="189" t="s">
        <v>47</v>
      </c>
      <c r="I54" s="190"/>
      <c r="J54" s="190"/>
      <c r="K54" s="190"/>
      <c r="L54" s="190"/>
      <c r="M54" s="190"/>
      <c r="N54" s="190"/>
      <c r="O54" s="41">
        <v>1140</v>
      </c>
      <c r="Q54" s="228"/>
      <c r="R54" s="228"/>
      <c r="S54" s="228"/>
    </row>
    <row r="55" spans="1:19" ht="21" thickBot="1" x14ac:dyDescent="0.3">
      <c r="A55" s="28"/>
      <c r="B55" s="29"/>
      <c r="C55" s="273"/>
      <c r="D55" s="30"/>
      <c r="E55" s="30"/>
      <c r="F55" s="29"/>
      <c r="G55" s="29"/>
      <c r="H55" s="191" t="s">
        <v>46</v>
      </c>
      <c r="I55" s="192"/>
      <c r="J55" s="192"/>
      <c r="K55" s="192"/>
      <c r="L55" s="192"/>
      <c r="M55" s="192"/>
      <c r="N55" s="192"/>
      <c r="O55" s="178">
        <v>23024.799999999999</v>
      </c>
    </row>
    <row r="56" spans="1:19" x14ac:dyDescent="0.25">
      <c r="A56" s="13"/>
      <c r="B56" s="13"/>
      <c r="C56" s="274"/>
      <c r="D56" s="12"/>
      <c r="E56" s="12"/>
      <c r="F56" s="13"/>
      <c r="G56" s="13"/>
      <c r="H56" s="13"/>
      <c r="I56" s="13"/>
      <c r="J56" s="13"/>
      <c r="K56" s="13"/>
      <c r="L56" s="13"/>
      <c r="M56" s="13"/>
      <c r="N56" s="13"/>
      <c r="O56" s="31"/>
    </row>
    <row r="57" spans="1:19" x14ac:dyDescent="0.25">
      <c r="A57" s="13"/>
      <c r="B57" s="13"/>
      <c r="C57" s="274"/>
      <c r="D57" s="12"/>
      <c r="E57" s="12"/>
      <c r="F57" s="13"/>
      <c r="G57" s="13"/>
      <c r="H57" s="13"/>
      <c r="I57" s="13"/>
      <c r="J57" s="13"/>
      <c r="K57" s="13"/>
      <c r="L57" s="13"/>
      <c r="M57" s="13"/>
      <c r="N57" s="13"/>
      <c r="O57" s="31"/>
    </row>
    <row r="58" spans="1:19" x14ac:dyDescent="0.25">
      <c r="A58" s="13"/>
      <c r="B58" s="13"/>
      <c r="C58" s="274"/>
      <c r="D58" s="12"/>
      <c r="E58" s="12"/>
      <c r="F58" s="13"/>
      <c r="G58" s="13"/>
      <c r="H58" s="13"/>
      <c r="I58" s="13"/>
      <c r="J58" s="13"/>
      <c r="K58" s="13"/>
      <c r="L58" s="13"/>
      <c r="M58" s="13"/>
      <c r="N58" s="13"/>
      <c r="O58" s="31"/>
    </row>
    <row r="59" spans="1:19" x14ac:dyDescent="0.25">
      <c r="A59" s="13"/>
      <c r="B59" s="13"/>
      <c r="C59" s="274"/>
      <c r="D59" s="12"/>
      <c r="E59" s="12"/>
      <c r="F59" s="13"/>
      <c r="G59" s="13"/>
      <c r="H59" s="13"/>
      <c r="I59" s="13"/>
      <c r="J59" s="13"/>
      <c r="K59" s="13"/>
      <c r="L59" s="13"/>
      <c r="M59" s="33"/>
      <c r="N59" s="13"/>
      <c r="O59" s="31"/>
    </row>
    <row r="60" spans="1:19" x14ac:dyDescent="0.25">
      <c r="A60" s="13"/>
      <c r="B60" s="13"/>
      <c r="C60" s="274"/>
      <c r="D60" s="12"/>
      <c r="E60" s="12"/>
      <c r="F60" s="13"/>
      <c r="G60" s="13"/>
      <c r="H60" s="13"/>
      <c r="I60" s="13"/>
      <c r="J60" s="13"/>
      <c r="K60" s="13"/>
      <c r="L60" s="13"/>
      <c r="M60" s="33"/>
      <c r="N60" s="13"/>
      <c r="O60" s="31"/>
    </row>
    <row r="61" spans="1:19" x14ac:dyDescent="0.25">
      <c r="A61" s="13"/>
      <c r="B61" s="13"/>
      <c r="C61" s="274"/>
      <c r="D61" s="12"/>
      <c r="E61" s="12"/>
      <c r="F61" s="13"/>
      <c r="G61" s="13"/>
      <c r="H61" s="13"/>
      <c r="I61" s="13"/>
      <c r="J61" s="13"/>
      <c r="K61" s="13"/>
      <c r="L61" s="13"/>
      <c r="M61" s="33"/>
      <c r="N61" s="13"/>
      <c r="O61" s="31"/>
    </row>
    <row r="62" spans="1:19" x14ac:dyDescent="0.25">
      <c r="A62" s="13"/>
      <c r="B62" s="13"/>
      <c r="C62" s="274"/>
      <c r="D62" s="12"/>
      <c r="E62" s="12"/>
      <c r="F62" s="13"/>
      <c r="G62" s="13"/>
      <c r="H62" s="13"/>
      <c r="I62" s="13"/>
      <c r="J62" s="13"/>
      <c r="K62" s="13"/>
      <c r="L62" s="13"/>
      <c r="M62" s="33"/>
      <c r="N62" s="13"/>
      <c r="O62" s="13"/>
    </row>
    <row r="63" spans="1:19" x14ac:dyDescent="0.25">
      <c r="A63" s="13"/>
      <c r="B63" s="13"/>
      <c r="C63" s="274"/>
      <c r="D63" s="12"/>
      <c r="E63" s="12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9" x14ac:dyDescent="0.25">
      <c r="A64" s="13"/>
      <c r="B64" s="13"/>
      <c r="C64" s="274"/>
      <c r="D64" s="12"/>
      <c r="E64" s="12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5">
      <c r="A65" s="13"/>
      <c r="B65" s="13"/>
      <c r="C65" s="274"/>
      <c r="D65" s="12"/>
      <c r="E65" s="12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5">
      <c r="A66" s="13"/>
      <c r="B66" s="13"/>
      <c r="C66" s="274"/>
      <c r="D66" s="12"/>
      <c r="E66" s="12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5">
      <c r="A67" s="13"/>
      <c r="B67" s="12"/>
      <c r="C67" s="274"/>
      <c r="D67" s="12"/>
      <c r="E67" s="12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25">
      <c r="A68" s="13"/>
      <c r="B68" s="12"/>
      <c r="C68" s="274"/>
      <c r="D68" s="12"/>
      <c r="E68" s="12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5">
      <c r="A69" s="32"/>
      <c r="B69" s="34"/>
      <c r="C69" s="275"/>
      <c r="D69" s="34"/>
      <c r="E69" s="34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x14ac:dyDescent="0.25">
      <c r="A70" s="32"/>
      <c r="B70" s="34"/>
      <c r="C70" s="275"/>
      <c r="D70" s="34"/>
      <c r="E70" s="34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x14ac:dyDescent="0.25">
      <c r="A71" s="32"/>
      <c r="B71" s="34"/>
      <c r="C71" s="275"/>
      <c r="D71" s="34"/>
      <c r="E71" s="34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x14ac:dyDescent="0.25">
      <c r="A72" s="32"/>
      <c r="B72" s="34"/>
      <c r="C72" s="275"/>
      <c r="D72" s="34"/>
      <c r="E72" s="34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x14ac:dyDescent="0.25">
      <c r="A73" s="32"/>
      <c r="B73" s="34"/>
      <c r="C73" s="275"/>
      <c r="D73" s="34"/>
      <c r="E73" s="34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x14ac:dyDescent="0.25">
      <c r="A74" s="32"/>
      <c r="B74" s="34"/>
      <c r="C74" s="275"/>
      <c r="D74" s="34"/>
      <c r="E74" s="34"/>
      <c r="F74" s="32"/>
      <c r="G74" s="32"/>
      <c r="H74" s="32"/>
      <c r="I74" s="32"/>
      <c r="J74" s="32"/>
      <c r="K74" s="32"/>
      <c r="L74" s="32"/>
      <c r="M74" s="32"/>
      <c r="N74" s="32"/>
      <c r="O74" s="32"/>
    </row>
  </sheetData>
  <mergeCells count="23">
    <mergeCell ref="H54:N54"/>
    <mergeCell ref="H55:N55"/>
    <mergeCell ref="A52:G52"/>
    <mergeCell ref="A1:O1"/>
    <mergeCell ref="H53:N53"/>
    <mergeCell ref="G4:G5"/>
    <mergeCell ref="H4:K4"/>
    <mergeCell ref="L4:N4"/>
    <mergeCell ref="O4:O5"/>
    <mergeCell ref="A44:G44"/>
    <mergeCell ref="A47:O47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80" zoomScaleNormal="80" workbookViewId="0">
      <selection activeCell="B27" sqref="B27"/>
    </sheetView>
  </sheetViews>
  <sheetFormatPr defaultRowHeight="15" x14ac:dyDescent="0.25"/>
  <cols>
    <col min="1" max="1" width="5.28515625" customWidth="1"/>
    <col min="2" max="2" width="62.140625" customWidth="1"/>
    <col min="3" max="3" width="23.85546875" customWidth="1"/>
    <col min="4" max="4" width="28.28515625" customWidth="1"/>
    <col min="6" max="6" width="12.7109375" bestFit="1" customWidth="1"/>
    <col min="7" max="7" width="15.140625" customWidth="1"/>
    <col min="8" max="8" width="15.28515625" bestFit="1" customWidth="1"/>
    <col min="9" max="9" width="13.42578125" bestFit="1" customWidth="1"/>
    <col min="10" max="10" width="10" bestFit="1" customWidth="1"/>
    <col min="11" max="11" width="15.28515625" bestFit="1" customWidth="1"/>
    <col min="12" max="12" width="5.85546875" bestFit="1" customWidth="1"/>
    <col min="13" max="13" width="13.28515625" customWidth="1"/>
    <col min="14" max="14" width="12.28515625" customWidth="1"/>
    <col min="15" max="15" width="24.140625" customWidth="1"/>
    <col min="16" max="16" width="9.140625" style="225"/>
  </cols>
  <sheetData>
    <row r="1" spans="1:15" ht="57" customHeight="1" x14ac:dyDescent="0.25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2"/>
    </row>
    <row r="2" spans="1:15" ht="18" x14ac:dyDescent="0.25">
      <c r="A2" s="240" t="s">
        <v>1</v>
      </c>
      <c r="B2" s="241"/>
      <c r="C2" s="242"/>
      <c r="D2" s="261" t="s">
        <v>2</v>
      </c>
      <c r="E2" s="262"/>
      <c r="F2" s="263" t="s">
        <v>3</v>
      </c>
      <c r="G2" s="264" t="s">
        <v>4</v>
      </c>
      <c r="H2" s="264" t="s">
        <v>45</v>
      </c>
      <c r="I2" s="264" t="s">
        <v>5</v>
      </c>
      <c r="J2" s="265" t="s">
        <v>6</v>
      </c>
      <c r="K2" s="265"/>
      <c r="L2" s="265"/>
      <c r="M2" s="265"/>
      <c r="N2" s="265"/>
      <c r="O2" s="266"/>
    </row>
    <row r="3" spans="1:15" ht="46.5" customHeight="1" x14ac:dyDescent="0.25">
      <c r="A3" s="243" t="s">
        <v>207</v>
      </c>
      <c r="B3" s="244"/>
      <c r="C3" s="245"/>
      <c r="D3" s="246" t="s">
        <v>204</v>
      </c>
      <c r="E3" s="247"/>
      <c r="F3" s="248" t="s">
        <v>120</v>
      </c>
      <c r="G3" s="249" t="s">
        <v>200</v>
      </c>
      <c r="H3" s="250">
        <v>19</v>
      </c>
      <c r="I3" s="251">
        <v>4.8</v>
      </c>
      <c r="J3" s="298" t="s">
        <v>7</v>
      </c>
      <c r="K3" s="298"/>
      <c r="L3" s="298"/>
      <c r="M3" s="298"/>
      <c r="N3" s="298"/>
      <c r="O3" s="299"/>
    </row>
    <row r="4" spans="1:15" ht="15.75" x14ac:dyDescent="0.25">
      <c r="A4" s="216" t="s">
        <v>8</v>
      </c>
      <c r="B4" s="186" t="s">
        <v>9</v>
      </c>
      <c r="C4" s="219" t="s">
        <v>10</v>
      </c>
      <c r="D4" s="219" t="s">
        <v>11</v>
      </c>
      <c r="E4" s="219" t="s">
        <v>12</v>
      </c>
      <c r="F4" s="218" t="s">
        <v>13</v>
      </c>
      <c r="G4" s="219" t="s">
        <v>14</v>
      </c>
      <c r="H4" s="300" t="s">
        <v>15</v>
      </c>
      <c r="I4" s="301"/>
      <c r="J4" s="301"/>
      <c r="K4" s="302"/>
      <c r="L4" s="303" t="s">
        <v>16</v>
      </c>
      <c r="M4" s="303"/>
      <c r="N4" s="303"/>
      <c r="O4" s="304" t="s">
        <v>17</v>
      </c>
    </row>
    <row r="5" spans="1:15" ht="52.5" customHeight="1" x14ac:dyDescent="0.25">
      <c r="A5" s="217"/>
      <c r="B5" s="187"/>
      <c r="C5" s="219"/>
      <c r="D5" s="219"/>
      <c r="E5" s="219"/>
      <c r="F5" s="218"/>
      <c r="G5" s="219"/>
      <c r="H5" s="185" t="s">
        <v>18</v>
      </c>
      <c r="I5" s="185" t="s">
        <v>19</v>
      </c>
      <c r="J5" s="185" t="s">
        <v>20</v>
      </c>
      <c r="K5" s="184" t="s">
        <v>21</v>
      </c>
      <c r="L5" s="305" t="s">
        <v>22</v>
      </c>
      <c r="M5" s="185" t="s">
        <v>18</v>
      </c>
      <c r="N5" s="185" t="s">
        <v>19</v>
      </c>
      <c r="O5" s="304"/>
    </row>
    <row r="6" spans="1:15" x14ac:dyDescent="0.25">
      <c r="A6" s="42">
        <v>1</v>
      </c>
      <c r="B6" s="278" t="s">
        <v>169</v>
      </c>
      <c r="C6" s="289" t="s">
        <v>0</v>
      </c>
      <c r="D6" s="137" t="s">
        <v>172</v>
      </c>
      <c r="E6" s="50">
        <v>1</v>
      </c>
      <c r="F6" s="45" t="s">
        <v>173</v>
      </c>
      <c r="G6" s="73">
        <v>45016</v>
      </c>
      <c r="H6" s="67">
        <v>418</v>
      </c>
      <c r="I6" s="54">
        <v>91.2</v>
      </c>
      <c r="J6" s="52"/>
      <c r="K6" s="71">
        <v>509.2</v>
      </c>
      <c r="L6" s="72">
        <v>2</v>
      </c>
      <c r="M6" s="79">
        <v>27.86</v>
      </c>
      <c r="N6" s="79">
        <v>9.6</v>
      </c>
      <c r="O6" s="181">
        <v>471.74</v>
      </c>
    </row>
    <row r="7" spans="1:15" x14ac:dyDescent="0.25">
      <c r="A7" s="42">
        <v>2</v>
      </c>
      <c r="B7" s="278" t="s">
        <v>133</v>
      </c>
      <c r="C7" s="289" t="s">
        <v>0</v>
      </c>
      <c r="D7" s="137" t="s">
        <v>147</v>
      </c>
      <c r="E7" s="50">
        <v>1</v>
      </c>
      <c r="F7" s="45" t="s">
        <v>134</v>
      </c>
      <c r="G7" s="73">
        <v>44926</v>
      </c>
      <c r="H7" s="67">
        <v>418</v>
      </c>
      <c r="I7" s="54">
        <v>91.2</v>
      </c>
      <c r="J7" s="52"/>
      <c r="K7" s="71">
        <v>509.2</v>
      </c>
      <c r="L7" s="72"/>
      <c r="M7" s="79"/>
      <c r="N7" s="79"/>
      <c r="O7" s="181">
        <v>509.2</v>
      </c>
    </row>
    <row r="8" spans="1:15" x14ac:dyDescent="0.25">
      <c r="A8" s="42">
        <v>3</v>
      </c>
      <c r="B8" s="278" t="s">
        <v>183</v>
      </c>
      <c r="C8" s="290" t="s">
        <v>0</v>
      </c>
      <c r="D8" s="137" t="s">
        <v>175</v>
      </c>
      <c r="E8" s="50">
        <v>1</v>
      </c>
      <c r="F8" s="45" t="s">
        <v>184</v>
      </c>
      <c r="G8" s="73">
        <v>45291</v>
      </c>
      <c r="H8" s="67">
        <v>418</v>
      </c>
      <c r="I8" s="54">
        <v>91.2</v>
      </c>
      <c r="J8" s="52"/>
      <c r="K8" s="71">
        <v>509.2</v>
      </c>
      <c r="L8" s="72"/>
      <c r="M8" s="79"/>
      <c r="N8" s="79"/>
      <c r="O8" s="181">
        <v>509.2</v>
      </c>
    </row>
    <row r="9" spans="1:15" x14ac:dyDescent="0.25">
      <c r="A9" s="42">
        <v>4</v>
      </c>
      <c r="B9" s="278" t="s">
        <v>199</v>
      </c>
      <c r="C9" s="289" t="s">
        <v>0</v>
      </c>
      <c r="D9" s="137" t="s">
        <v>198</v>
      </c>
      <c r="E9" s="50">
        <v>1</v>
      </c>
      <c r="F9" s="45" t="s">
        <v>197</v>
      </c>
      <c r="G9" s="73">
        <v>44782</v>
      </c>
      <c r="H9" s="67">
        <v>418</v>
      </c>
      <c r="I9" s="54">
        <v>91.2</v>
      </c>
      <c r="J9" s="52"/>
      <c r="K9" s="71">
        <v>509.2</v>
      </c>
      <c r="L9" s="72"/>
      <c r="M9" s="79"/>
      <c r="N9" s="79"/>
      <c r="O9" s="181">
        <v>509.2</v>
      </c>
    </row>
    <row r="10" spans="1:15" x14ac:dyDescent="0.25">
      <c r="A10" s="42">
        <v>5</v>
      </c>
      <c r="B10" s="282" t="s">
        <v>65</v>
      </c>
      <c r="C10" s="291" t="s">
        <v>0</v>
      </c>
      <c r="D10" s="138" t="s">
        <v>137</v>
      </c>
      <c r="E10" s="50">
        <v>1</v>
      </c>
      <c r="F10" s="45" t="s">
        <v>64</v>
      </c>
      <c r="G10" s="45" t="s">
        <v>70</v>
      </c>
      <c r="H10" s="66">
        <v>418</v>
      </c>
      <c r="I10" s="54">
        <v>91.2</v>
      </c>
      <c r="J10" s="52"/>
      <c r="K10" s="71">
        <v>509.2</v>
      </c>
      <c r="L10" s="72"/>
      <c r="M10" s="79"/>
      <c r="N10" s="79"/>
      <c r="O10" s="181">
        <v>509.2</v>
      </c>
    </row>
    <row r="11" spans="1:15" x14ac:dyDescent="0.25">
      <c r="A11" s="42">
        <v>6</v>
      </c>
      <c r="B11" s="282" t="s">
        <v>165</v>
      </c>
      <c r="C11" s="291" t="s">
        <v>0</v>
      </c>
      <c r="D11" s="138" t="s">
        <v>171</v>
      </c>
      <c r="E11" s="50">
        <v>1</v>
      </c>
      <c r="F11" s="45" t="s">
        <v>173</v>
      </c>
      <c r="G11" s="73">
        <v>45016</v>
      </c>
      <c r="H11" s="66">
        <v>418</v>
      </c>
      <c r="I11" s="54">
        <v>91.2</v>
      </c>
      <c r="J11" s="52"/>
      <c r="K11" s="71">
        <v>509.2</v>
      </c>
      <c r="L11" s="72"/>
      <c r="M11" s="79"/>
      <c r="N11" s="79"/>
      <c r="O11" s="181">
        <v>509.2</v>
      </c>
    </row>
    <row r="12" spans="1:15" x14ac:dyDescent="0.25">
      <c r="A12" s="42">
        <v>7</v>
      </c>
      <c r="B12" s="278" t="s">
        <v>100</v>
      </c>
      <c r="C12" s="138" t="s">
        <v>112</v>
      </c>
      <c r="D12" s="137" t="s">
        <v>137</v>
      </c>
      <c r="E12" s="50">
        <v>1</v>
      </c>
      <c r="F12" s="45" t="s">
        <v>118</v>
      </c>
      <c r="G12" s="53" t="s">
        <v>130</v>
      </c>
      <c r="H12" s="67">
        <v>418</v>
      </c>
      <c r="I12" s="54">
        <v>91.2</v>
      </c>
      <c r="J12" s="52"/>
      <c r="K12" s="71">
        <v>509.2</v>
      </c>
      <c r="L12" s="72"/>
      <c r="M12" s="79"/>
      <c r="N12" s="79"/>
      <c r="O12" s="181">
        <v>509.2</v>
      </c>
    </row>
    <row r="13" spans="1:15" x14ac:dyDescent="0.25">
      <c r="A13" s="42">
        <v>8</v>
      </c>
      <c r="B13" s="278" t="s">
        <v>185</v>
      </c>
      <c r="C13" s="138" t="s">
        <v>0</v>
      </c>
      <c r="D13" s="137" t="s">
        <v>186</v>
      </c>
      <c r="E13" s="50">
        <v>1</v>
      </c>
      <c r="F13" s="45" t="s">
        <v>178</v>
      </c>
      <c r="G13" s="73">
        <v>45057</v>
      </c>
      <c r="H13" s="67">
        <v>418</v>
      </c>
      <c r="I13" s="54">
        <v>91.2</v>
      </c>
      <c r="J13" s="52"/>
      <c r="K13" s="71">
        <v>509.2</v>
      </c>
      <c r="L13" s="72"/>
      <c r="M13" s="79"/>
      <c r="N13" s="79"/>
      <c r="O13" s="181">
        <v>509.2</v>
      </c>
    </row>
    <row r="14" spans="1:15" x14ac:dyDescent="0.25">
      <c r="A14" s="42">
        <v>9</v>
      </c>
      <c r="B14" s="278" t="s">
        <v>94</v>
      </c>
      <c r="C14" s="267" t="s">
        <v>0</v>
      </c>
      <c r="D14" s="137" t="s">
        <v>154</v>
      </c>
      <c r="E14" s="50">
        <v>1</v>
      </c>
      <c r="F14" s="45" t="s">
        <v>64</v>
      </c>
      <c r="G14" s="45" t="s">
        <v>70</v>
      </c>
      <c r="H14" s="52">
        <v>418</v>
      </c>
      <c r="I14" s="54">
        <v>91.2</v>
      </c>
      <c r="J14" s="52"/>
      <c r="K14" s="71">
        <v>509.2</v>
      </c>
      <c r="L14" s="126"/>
      <c r="M14" s="67"/>
      <c r="N14" s="67"/>
      <c r="O14" s="181">
        <v>509.2</v>
      </c>
    </row>
    <row r="15" spans="1:15" ht="18" x14ac:dyDescent="0.25">
      <c r="A15" s="210" t="s">
        <v>138</v>
      </c>
      <c r="B15" s="211"/>
      <c r="C15" s="211"/>
      <c r="D15" s="211"/>
      <c r="E15" s="211"/>
      <c r="F15" s="211"/>
      <c r="G15" s="211"/>
      <c r="H15" s="89">
        <f>SUM(H6:H14)</f>
        <v>3762</v>
      </c>
      <c r="I15" s="89">
        <f>SUM(I6:I14)</f>
        <v>820.80000000000018</v>
      </c>
      <c r="J15" s="89"/>
      <c r="K15" s="89">
        <f>SUM(K6:K14)</f>
        <v>4582.7999999999993</v>
      </c>
      <c r="L15" s="306">
        <v>2</v>
      </c>
      <c r="M15" s="89">
        <v>27.86</v>
      </c>
      <c r="N15" s="89">
        <v>9.6</v>
      </c>
      <c r="O15" s="90">
        <f>SUM(O6:O14)</f>
        <v>4545.3399999999992</v>
      </c>
    </row>
    <row r="16" spans="1:15" ht="15.75" x14ac:dyDescent="0.25">
      <c r="A16" s="91"/>
      <c r="B16" s="1"/>
      <c r="C16" s="130"/>
      <c r="D16" s="1"/>
      <c r="E16" s="92"/>
      <c r="F16" s="93"/>
      <c r="G16" s="94"/>
      <c r="H16" s="2"/>
      <c r="I16" s="2"/>
      <c r="J16" s="2"/>
      <c r="K16" s="131"/>
      <c r="L16" s="95"/>
      <c r="M16" s="131"/>
      <c r="N16" s="131"/>
      <c r="O16" s="96"/>
    </row>
    <row r="17" spans="1:15" ht="15.75" x14ac:dyDescent="0.25">
      <c r="A17" s="292" t="s">
        <v>24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4"/>
    </row>
    <row r="18" spans="1:15" ht="53.25" customHeight="1" x14ac:dyDescent="0.25">
      <c r="A18" s="285" t="s">
        <v>8</v>
      </c>
      <c r="B18" s="286" t="s">
        <v>9</v>
      </c>
      <c r="C18" s="286" t="s">
        <v>10</v>
      </c>
      <c r="D18" s="286" t="s">
        <v>11</v>
      </c>
      <c r="E18" s="286" t="s">
        <v>12</v>
      </c>
      <c r="F18" s="295" t="s">
        <v>25</v>
      </c>
      <c r="G18" s="296" t="s">
        <v>26</v>
      </c>
      <c r="H18" s="286" t="s">
        <v>18</v>
      </c>
      <c r="I18" s="286" t="s">
        <v>19</v>
      </c>
      <c r="J18" s="286" t="s">
        <v>27</v>
      </c>
      <c r="K18" s="286" t="s">
        <v>21</v>
      </c>
      <c r="L18" s="297" t="s">
        <v>22</v>
      </c>
      <c r="M18" s="286" t="s">
        <v>23</v>
      </c>
      <c r="N18" s="286" t="s">
        <v>28</v>
      </c>
      <c r="O18" s="288" t="s">
        <v>17</v>
      </c>
    </row>
    <row r="19" spans="1:15" ht="15.75" x14ac:dyDescent="0.25">
      <c r="A19" s="97">
        <v>1</v>
      </c>
      <c r="B19" s="98"/>
      <c r="C19" s="87"/>
      <c r="D19" s="99"/>
      <c r="E19" s="100"/>
      <c r="F19" s="101"/>
      <c r="G19" s="102"/>
      <c r="H19" s="103"/>
      <c r="I19" s="103"/>
      <c r="J19" s="104"/>
      <c r="K19" s="105"/>
      <c r="L19" s="88"/>
      <c r="M19" s="106"/>
      <c r="N19" s="106"/>
      <c r="O19" s="107"/>
    </row>
    <row r="20" spans="1:15" ht="15.75" x14ac:dyDescent="0.25">
      <c r="A20" s="208" t="s">
        <v>139</v>
      </c>
      <c r="B20" s="209"/>
      <c r="C20" s="209"/>
      <c r="D20" s="209"/>
      <c r="E20" s="209"/>
      <c r="F20" s="209"/>
      <c r="G20" s="209"/>
      <c r="H20" s="108">
        <f>SUM(H19:H19)</f>
        <v>0</v>
      </c>
      <c r="I20" s="108">
        <f>SUM(I19:I19)</f>
        <v>0</v>
      </c>
      <c r="J20" s="108">
        <f>SUM(J19:J19)</f>
        <v>0</v>
      </c>
      <c r="K20" s="108">
        <f>SUM(K19:K19)</f>
        <v>0</v>
      </c>
      <c r="L20" s="51" t="s">
        <v>30</v>
      </c>
      <c r="M20" s="109">
        <f>SUM(M19:M19)</f>
        <v>0</v>
      </c>
      <c r="N20" s="109">
        <f>SUM(N19:N19)</f>
        <v>0</v>
      </c>
      <c r="O20" s="110">
        <f>SUM(O19:O19)</f>
        <v>0</v>
      </c>
    </row>
    <row r="21" spans="1:15" ht="15.75" x14ac:dyDescent="0.25">
      <c r="A21" s="111"/>
      <c r="B21" s="94"/>
      <c r="C21" s="93"/>
      <c r="D21" s="92"/>
      <c r="E21" s="92"/>
      <c r="F21" s="93"/>
      <c r="G21" s="94"/>
      <c r="H21" s="94"/>
      <c r="I21" s="94"/>
      <c r="J21" s="94"/>
      <c r="K21" s="94"/>
      <c r="L21" s="94"/>
      <c r="M21" s="94"/>
      <c r="N21" s="94"/>
      <c r="O21" s="112"/>
    </row>
    <row r="22" spans="1:15" ht="18" x14ac:dyDescent="0.25">
      <c r="A22" s="210" t="s">
        <v>140</v>
      </c>
      <c r="B22" s="211"/>
      <c r="C22" s="211"/>
      <c r="D22" s="211"/>
      <c r="E22" s="211"/>
      <c r="F22" s="211"/>
      <c r="G22" s="211"/>
      <c r="H22" s="172">
        <v>3762</v>
      </c>
      <c r="I22" s="173">
        <v>820.8</v>
      </c>
      <c r="J22" s="25">
        <f>J20+J15</f>
        <v>0</v>
      </c>
      <c r="K22" s="172">
        <v>4582.8</v>
      </c>
      <c r="L22" s="27"/>
      <c r="M22" s="113">
        <f>M20+M15</f>
        <v>27.86</v>
      </c>
      <c r="N22" s="113">
        <f>N20+N15</f>
        <v>9.6</v>
      </c>
      <c r="O22" s="36">
        <v>4545.34</v>
      </c>
    </row>
    <row r="23" spans="1:15" ht="15.75" x14ac:dyDescent="0.25">
      <c r="A23" s="114" t="s">
        <v>144</v>
      </c>
      <c r="B23" s="132"/>
      <c r="C23" s="133"/>
      <c r="D23" s="134"/>
      <c r="E23" s="134"/>
      <c r="F23" s="133"/>
      <c r="G23" s="132"/>
      <c r="H23" s="199" t="s">
        <v>141</v>
      </c>
      <c r="I23" s="200"/>
      <c r="J23" s="200"/>
      <c r="K23" s="200"/>
      <c r="L23" s="200"/>
      <c r="M23" s="200"/>
      <c r="N23" s="200"/>
      <c r="O23" s="115">
        <v>30</v>
      </c>
    </row>
    <row r="24" spans="1:15" ht="15.75" x14ac:dyDescent="0.25">
      <c r="A24" s="111"/>
      <c r="B24" s="94"/>
      <c r="C24" s="93"/>
      <c r="D24" s="92"/>
      <c r="E24" s="92"/>
      <c r="F24" s="93"/>
      <c r="G24" s="94"/>
      <c r="H24" s="212" t="s">
        <v>142</v>
      </c>
      <c r="I24" s="213"/>
      <c r="J24" s="213"/>
      <c r="K24" s="213"/>
      <c r="L24" s="213"/>
      <c r="M24" s="213"/>
      <c r="N24" s="213"/>
      <c r="O24" s="116">
        <v>270</v>
      </c>
    </row>
    <row r="25" spans="1:15" ht="21" thickBot="1" x14ac:dyDescent="0.3">
      <c r="A25" s="117"/>
      <c r="B25" s="118"/>
      <c r="C25" s="119"/>
      <c r="D25" s="120"/>
      <c r="E25" s="120"/>
      <c r="F25" s="119"/>
      <c r="G25" s="118"/>
      <c r="H25" s="214" t="s">
        <v>143</v>
      </c>
      <c r="I25" s="215"/>
      <c r="J25" s="215"/>
      <c r="K25" s="215"/>
      <c r="L25" s="215"/>
      <c r="M25" s="215"/>
      <c r="N25" s="215"/>
      <c r="O25" s="121">
        <f>SUM(O22+O24)</f>
        <v>4815.34</v>
      </c>
    </row>
    <row r="26" spans="1:15" ht="15.75" x14ac:dyDescent="0.25">
      <c r="A26" s="94"/>
      <c r="B26" s="94"/>
      <c r="C26" s="93"/>
      <c r="D26" s="92"/>
      <c r="E26" s="92"/>
      <c r="F26" s="93"/>
      <c r="G26" s="94"/>
      <c r="H26" s="94"/>
      <c r="I26" s="94"/>
      <c r="J26" s="94"/>
      <c r="K26" s="94"/>
      <c r="L26" s="94"/>
      <c r="M26" s="94"/>
      <c r="N26" s="94"/>
      <c r="O26" s="122"/>
    </row>
    <row r="27" spans="1:15" ht="15.75" x14ac:dyDescent="0.25">
      <c r="A27" s="94"/>
      <c r="B27" s="94"/>
      <c r="C27" s="93"/>
      <c r="D27" s="92"/>
      <c r="E27" s="92"/>
      <c r="F27" s="93"/>
      <c r="G27" s="94"/>
      <c r="H27" s="94"/>
      <c r="I27" s="94"/>
      <c r="J27" s="94"/>
      <c r="K27" s="94"/>
      <c r="L27" s="94"/>
      <c r="M27" s="94"/>
      <c r="N27" s="94"/>
      <c r="O27" s="122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17:O17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5:G15"/>
    <mergeCell ref="A20:G20"/>
    <mergeCell ref="A22:G22"/>
    <mergeCell ref="H23:N23"/>
    <mergeCell ref="H24:N24"/>
    <mergeCell ref="H25:N25"/>
  </mergeCells>
  <phoneticPr fontId="21" type="noConversion"/>
  <pageMargins left="0.511811024" right="0.511811024" top="0.78740157499999996" bottom="0.78740157499999996" header="0.31496062000000002" footer="0.31496062000000002"/>
  <pageSetup paperSize="9" scale="4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0" zoomScaleNormal="80" workbookViewId="0">
      <selection activeCell="D39" sqref="D39"/>
    </sheetView>
  </sheetViews>
  <sheetFormatPr defaultRowHeight="15" x14ac:dyDescent="0.25"/>
  <cols>
    <col min="1" max="1" width="7.7109375" customWidth="1"/>
    <col min="2" max="2" width="67.42578125" customWidth="1"/>
    <col min="3" max="3" width="29" customWidth="1"/>
    <col min="4" max="4" width="28.5703125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21.42578125" customWidth="1"/>
    <col min="19" max="19" width="14.5703125" bestFit="1" customWidth="1"/>
    <col min="20" max="20" width="14.28515625" bestFit="1" customWidth="1"/>
    <col min="22" max="22" width="13.85546875" bestFit="1" customWidth="1"/>
    <col min="24" max="24" width="11.5703125" bestFit="1" customWidth="1"/>
    <col min="25" max="25" width="11.140625" bestFit="1" customWidth="1"/>
    <col min="26" max="26" width="13.42578125" bestFit="1" customWidth="1"/>
  </cols>
  <sheetData>
    <row r="1" spans="1:26" ht="72" customHeight="1" x14ac:dyDescent="0.25">
      <c r="A1" s="354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6"/>
    </row>
    <row r="2" spans="1:26" ht="18" x14ac:dyDescent="0.25">
      <c r="A2" s="357" t="s">
        <v>1</v>
      </c>
      <c r="B2" s="342"/>
      <c r="C2" s="342"/>
      <c r="D2" s="347" t="s">
        <v>2</v>
      </c>
      <c r="E2" s="347"/>
      <c r="F2" s="348" t="s">
        <v>3</v>
      </c>
      <c r="G2" s="348" t="s">
        <v>4</v>
      </c>
      <c r="H2" s="348" t="s">
        <v>45</v>
      </c>
      <c r="I2" s="348" t="s">
        <v>5</v>
      </c>
      <c r="J2" s="347" t="s">
        <v>6</v>
      </c>
      <c r="K2" s="347"/>
      <c r="L2" s="347"/>
      <c r="M2" s="347"/>
      <c r="N2" s="347"/>
      <c r="O2" s="358"/>
    </row>
    <row r="3" spans="1:26" ht="66.75" customHeight="1" x14ac:dyDescent="0.25">
      <c r="A3" s="359" t="s">
        <v>208</v>
      </c>
      <c r="B3" s="343"/>
      <c r="C3" s="343"/>
      <c r="D3" s="344" t="s">
        <v>204</v>
      </c>
      <c r="E3" s="344"/>
      <c r="F3" s="345" t="s">
        <v>120</v>
      </c>
      <c r="G3" s="249" t="s">
        <v>200</v>
      </c>
      <c r="H3" s="250">
        <v>19</v>
      </c>
      <c r="I3" s="251">
        <v>4.8</v>
      </c>
      <c r="J3" s="252" t="s">
        <v>7</v>
      </c>
      <c r="K3" s="252"/>
      <c r="L3" s="252"/>
      <c r="M3" s="252"/>
      <c r="N3" s="252"/>
      <c r="O3" s="253"/>
    </row>
    <row r="4" spans="1:26" ht="15" customHeight="1" x14ac:dyDescent="0.25">
      <c r="A4" s="360" t="s">
        <v>8</v>
      </c>
      <c r="B4" s="219" t="s">
        <v>9</v>
      </c>
      <c r="C4" s="188" t="s">
        <v>10</v>
      </c>
      <c r="D4" s="188" t="s">
        <v>11</v>
      </c>
      <c r="E4" s="188" t="s">
        <v>12</v>
      </c>
      <c r="F4" s="188" t="s">
        <v>13</v>
      </c>
      <c r="G4" s="188" t="s">
        <v>14</v>
      </c>
      <c r="H4" s="346" t="s">
        <v>15</v>
      </c>
      <c r="I4" s="346"/>
      <c r="J4" s="346"/>
      <c r="K4" s="346"/>
      <c r="L4" s="257" t="s">
        <v>16</v>
      </c>
      <c r="M4" s="257"/>
      <c r="N4" s="257"/>
      <c r="O4" s="258" t="s">
        <v>17</v>
      </c>
    </row>
    <row r="5" spans="1:26" ht="47.25" customHeight="1" x14ac:dyDescent="0.25">
      <c r="A5" s="360"/>
      <c r="B5" s="219"/>
      <c r="C5" s="188"/>
      <c r="D5" s="188"/>
      <c r="E5" s="188"/>
      <c r="F5" s="188"/>
      <c r="G5" s="188"/>
      <c r="H5" s="183" t="s">
        <v>18</v>
      </c>
      <c r="I5" s="183" t="s">
        <v>19</v>
      </c>
      <c r="J5" s="183" t="s">
        <v>20</v>
      </c>
      <c r="K5" s="183" t="s">
        <v>21</v>
      </c>
      <c r="L5" s="260" t="s">
        <v>22</v>
      </c>
      <c r="M5" s="183" t="s">
        <v>23</v>
      </c>
      <c r="N5" s="183" t="s">
        <v>19</v>
      </c>
      <c r="O5" s="258"/>
    </row>
    <row r="6" spans="1:26" s="226" customFormat="1" x14ac:dyDescent="0.25">
      <c r="A6" s="361">
        <v>1</v>
      </c>
      <c r="B6" s="339" t="s">
        <v>166</v>
      </c>
      <c r="C6" s="330" t="s">
        <v>0</v>
      </c>
      <c r="D6" s="330" t="s">
        <v>149</v>
      </c>
      <c r="E6" s="307">
        <v>1</v>
      </c>
      <c r="F6" s="308" t="s">
        <v>173</v>
      </c>
      <c r="G6" s="309">
        <v>45016</v>
      </c>
      <c r="H6" s="310">
        <v>418</v>
      </c>
      <c r="I6" s="311">
        <v>91.2</v>
      </c>
      <c r="J6" s="84"/>
      <c r="K6" s="312">
        <v>509.2</v>
      </c>
      <c r="L6" s="313"/>
      <c r="M6" s="314"/>
      <c r="N6" s="314"/>
      <c r="O6" s="362">
        <v>509.2</v>
      </c>
      <c r="S6" s="315"/>
      <c r="T6" s="316"/>
      <c r="U6" s="317"/>
      <c r="V6" s="318"/>
      <c r="W6" s="319"/>
      <c r="X6" s="320"/>
      <c r="Y6" s="320"/>
      <c r="Z6" s="321"/>
    </row>
    <row r="7" spans="1:26" s="226" customFormat="1" x14ac:dyDescent="0.25">
      <c r="A7" s="361">
        <v>2</v>
      </c>
      <c r="B7" s="339" t="s">
        <v>80</v>
      </c>
      <c r="C7" s="330" t="s">
        <v>0</v>
      </c>
      <c r="D7" s="330" t="s">
        <v>146</v>
      </c>
      <c r="E7" s="307">
        <v>1</v>
      </c>
      <c r="F7" s="308" t="s">
        <v>61</v>
      </c>
      <c r="G7" s="308" t="s">
        <v>36</v>
      </c>
      <c r="H7" s="310">
        <v>418</v>
      </c>
      <c r="I7" s="311">
        <v>91.2</v>
      </c>
      <c r="J7" s="84"/>
      <c r="K7" s="312">
        <v>509.2</v>
      </c>
      <c r="L7" s="313"/>
      <c r="M7" s="314"/>
      <c r="N7" s="81"/>
      <c r="O7" s="362">
        <v>509.2</v>
      </c>
      <c r="S7" s="315"/>
      <c r="T7" s="316"/>
      <c r="U7" s="317"/>
      <c r="V7" s="318"/>
      <c r="W7" s="319"/>
      <c r="X7" s="320"/>
      <c r="Y7" s="322"/>
      <c r="Z7" s="321"/>
    </row>
    <row r="8" spans="1:26" s="226" customFormat="1" x14ac:dyDescent="0.25">
      <c r="A8" s="361">
        <v>3</v>
      </c>
      <c r="B8" s="339" t="s">
        <v>96</v>
      </c>
      <c r="C8" s="330" t="s">
        <v>112</v>
      </c>
      <c r="D8" s="330" t="s">
        <v>147</v>
      </c>
      <c r="E8" s="307">
        <v>1</v>
      </c>
      <c r="F8" s="308" t="s">
        <v>118</v>
      </c>
      <c r="G8" s="323" t="s">
        <v>119</v>
      </c>
      <c r="H8" s="324">
        <v>418</v>
      </c>
      <c r="I8" s="311">
        <v>91.2</v>
      </c>
      <c r="J8" s="84"/>
      <c r="K8" s="312">
        <v>509.2</v>
      </c>
      <c r="L8" s="313"/>
      <c r="M8" s="314"/>
      <c r="N8" s="314"/>
      <c r="O8" s="362">
        <v>509.2</v>
      </c>
      <c r="S8" s="325"/>
      <c r="T8" s="316"/>
      <c r="U8" s="317"/>
      <c r="V8" s="318"/>
      <c r="W8" s="319"/>
      <c r="X8" s="320"/>
      <c r="Y8" s="320"/>
      <c r="Z8" s="321"/>
    </row>
    <row r="9" spans="1:26" s="226" customFormat="1" x14ac:dyDescent="0.25">
      <c r="A9" s="361">
        <v>4</v>
      </c>
      <c r="B9" s="339" t="s">
        <v>81</v>
      </c>
      <c r="C9" s="330" t="s">
        <v>0</v>
      </c>
      <c r="D9" s="336" t="s">
        <v>148</v>
      </c>
      <c r="E9" s="307" t="s">
        <v>203</v>
      </c>
      <c r="F9" s="308" t="s">
        <v>64</v>
      </c>
      <c r="G9" s="308" t="s">
        <v>70</v>
      </c>
      <c r="H9" s="310"/>
      <c r="I9" s="311"/>
      <c r="J9" s="84">
        <v>418</v>
      </c>
      <c r="K9" s="312">
        <v>418</v>
      </c>
      <c r="L9" s="313"/>
      <c r="M9" s="81"/>
      <c r="N9" s="81"/>
      <c r="O9" s="362">
        <v>418</v>
      </c>
      <c r="S9" s="315"/>
      <c r="T9" s="316"/>
      <c r="U9" s="317"/>
      <c r="V9" s="318"/>
      <c r="W9" s="319"/>
      <c r="X9" s="320"/>
      <c r="Y9" s="322"/>
      <c r="Z9" s="321"/>
    </row>
    <row r="10" spans="1:26" s="226" customFormat="1" x14ac:dyDescent="0.25">
      <c r="A10" s="361">
        <v>5</v>
      </c>
      <c r="B10" s="339" t="s">
        <v>82</v>
      </c>
      <c r="C10" s="337" t="s">
        <v>0</v>
      </c>
      <c r="D10" s="336" t="s">
        <v>149</v>
      </c>
      <c r="E10" s="307">
        <v>1</v>
      </c>
      <c r="F10" s="326">
        <v>44440</v>
      </c>
      <c r="G10" s="308" t="s">
        <v>70</v>
      </c>
      <c r="H10" s="310">
        <v>418</v>
      </c>
      <c r="I10" s="311">
        <v>91.2</v>
      </c>
      <c r="J10" s="84"/>
      <c r="K10" s="312">
        <v>509.2</v>
      </c>
      <c r="L10" s="313"/>
      <c r="M10" s="314"/>
      <c r="N10" s="314"/>
      <c r="O10" s="362">
        <f>SUM(K10-N10)</f>
        <v>509.2</v>
      </c>
      <c r="S10" s="315"/>
      <c r="T10" s="316"/>
      <c r="U10" s="317"/>
      <c r="V10" s="318"/>
      <c r="W10" s="319"/>
      <c r="X10" s="320"/>
      <c r="Y10" s="320"/>
      <c r="Z10" s="321"/>
    </row>
    <row r="11" spans="1:26" s="226" customFormat="1" x14ac:dyDescent="0.25">
      <c r="A11" s="361">
        <v>6</v>
      </c>
      <c r="B11" s="339" t="s">
        <v>83</v>
      </c>
      <c r="C11" s="337" t="s">
        <v>0</v>
      </c>
      <c r="D11" s="330" t="s">
        <v>147</v>
      </c>
      <c r="E11" s="307">
        <v>1</v>
      </c>
      <c r="F11" s="326">
        <v>44440</v>
      </c>
      <c r="G11" s="308" t="s">
        <v>124</v>
      </c>
      <c r="H11" s="310">
        <v>418</v>
      </c>
      <c r="I11" s="311">
        <v>91.2</v>
      </c>
      <c r="J11" s="84"/>
      <c r="K11" s="312">
        <v>509.2</v>
      </c>
      <c r="L11" s="313"/>
      <c r="M11" s="314"/>
      <c r="N11" s="314"/>
      <c r="O11" s="362">
        <v>509.2</v>
      </c>
      <c r="S11" s="315"/>
      <c r="T11" s="316"/>
      <c r="U11" s="317"/>
      <c r="V11" s="318"/>
      <c r="W11" s="319"/>
      <c r="X11" s="320"/>
      <c r="Y11" s="320"/>
      <c r="Z11" s="321"/>
    </row>
    <row r="12" spans="1:26" s="226" customFormat="1" x14ac:dyDescent="0.25">
      <c r="A12" s="361">
        <v>7</v>
      </c>
      <c r="B12" s="339" t="s">
        <v>84</v>
      </c>
      <c r="C12" s="337" t="s">
        <v>0</v>
      </c>
      <c r="D12" s="330" t="s">
        <v>149</v>
      </c>
      <c r="E12" s="307" t="s">
        <v>203</v>
      </c>
      <c r="F12" s="326">
        <v>44470</v>
      </c>
      <c r="G12" s="308" t="s">
        <v>72</v>
      </c>
      <c r="H12" s="310"/>
      <c r="I12" s="311"/>
      <c r="J12" s="84">
        <v>418</v>
      </c>
      <c r="K12" s="312">
        <v>418</v>
      </c>
      <c r="L12" s="313"/>
      <c r="M12" s="314"/>
      <c r="N12" s="314"/>
      <c r="O12" s="362">
        <v>418</v>
      </c>
      <c r="S12" s="315"/>
      <c r="T12" s="316"/>
      <c r="U12" s="317"/>
      <c r="V12" s="318"/>
      <c r="W12" s="319"/>
      <c r="X12" s="320"/>
      <c r="Y12" s="320"/>
      <c r="Z12" s="321"/>
    </row>
    <row r="13" spans="1:26" s="226" customFormat="1" x14ac:dyDescent="0.25">
      <c r="A13" s="361">
        <v>8</v>
      </c>
      <c r="B13" s="339" t="s">
        <v>85</v>
      </c>
      <c r="C13" s="338" t="s">
        <v>0</v>
      </c>
      <c r="D13" s="330" t="s">
        <v>147</v>
      </c>
      <c r="E13" s="307">
        <v>1</v>
      </c>
      <c r="F13" s="308" t="s">
        <v>64</v>
      </c>
      <c r="G13" s="308" t="s">
        <v>125</v>
      </c>
      <c r="H13" s="310">
        <v>418</v>
      </c>
      <c r="I13" s="311">
        <v>91.2</v>
      </c>
      <c r="J13" s="84"/>
      <c r="K13" s="312">
        <v>509.2</v>
      </c>
      <c r="L13" s="313"/>
      <c r="M13" s="314"/>
      <c r="N13" s="314"/>
      <c r="O13" s="362">
        <v>509.2</v>
      </c>
      <c r="S13" s="315"/>
      <c r="T13" s="316"/>
      <c r="U13" s="317"/>
      <c r="V13" s="318"/>
      <c r="W13" s="319"/>
      <c r="X13" s="320"/>
      <c r="Y13" s="320"/>
      <c r="Z13" s="321"/>
    </row>
    <row r="14" spans="1:26" s="226" customFormat="1" x14ac:dyDescent="0.25">
      <c r="A14" s="361">
        <v>9</v>
      </c>
      <c r="B14" s="339" t="s">
        <v>86</v>
      </c>
      <c r="C14" s="337" t="s">
        <v>0</v>
      </c>
      <c r="D14" s="330" t="s">
        <v>147</v>
      </c>
      <c r="E14" s="307">
        <v>1</v>
      </c>
      <c r="F14" s="326">
        <v>44440</v>
      </c>
      <c r="G14" s="308" t="s">
        <v>70</v>
      </c>
      <c r="H14" s="310">
        <v>418</v>
      </c>
      <c r="I14" s="311">
        <v>91.2</v>
      </c>
      <c r="J14" s="84"/>
      <c r="K14" s="312">
        <v>509.2</v>
      </c>
      <c r="L14" s="313"/>
      <c r="M14" s="314"/>
      <c r="N14" s="314"/>
      <c r="O14" s="362">
        <v>509.2</v>
      </c>
      <c r="S14" s="315"/>
      <c r="T14" s="316"/>
      <c r="U14" s="317"/>
      <c r="V14" s="318"/>
      <c r="W14" s="319"/>
      <c r="X14" s="320"/>
      <c r="Y14" s="320"/>
      <c r="Z14" s="321"/>
    </row>
    <row r="15" spans="1:26" s="226" customFormat="1" x14ac:dyDescent="0.25">
      <c r="A15" s="361">
        <v>10</v>
      </c>
      <c r="B15" s="339" t="s">
        <v>88</v>
      </c>
      <c r="C15" s="337" t="s">
        <v>0</v>
      </c>
      <c r="D15" s="330" t="s">
        <v>150</v>
      </c>
      <c r="E15" s="307">
        <v>1</v>
      </c>
      <c r="F15" s="326">
        <v>44440</v>
      </c>
      <c r="G15" s="308" t="s">
        <v>124</v>
      </c>
      <c r="H15" s="310">
        <v>418</v>
      </c>
      <c r="I15" s="311">
        <v>91.2</v>
      </c>
      <c r="J15" s="84"/>
      <c r="K15" s="312">
        <v>509.2</v>
      </c>
      <c r="L15" s="313">
        <v>3</v>
      </c>
      <c r="M15" s="81">
        <v>41.79</v>
      </c>
      <c r="N15" s="81">
        <v>14.4</v>
      </c>
      <c r="O15" s="362">
        <v>453.01</v>
      </c>
      <c r="S15" s="315"/>
      <c r="T15" s="316"/>
      <c r="U15" s="317"/>
      <c r="V15" s="318"/>
      <c r="W15" s="327"/>
      <c r="X15" s="322"/>
      <c r="Y15" s="322"/>
      <c r="Z15" s="321"/>
    </row>
    <row r="16" spans="1:26" s="226" customFormat="1" x14ac:dyDescent="0.25">
      <c r="A16" s="361">
        <v>11</v>
      </c>
      <c r="B16" s="339" t="s">
        <v>89</v>
      </c>
      <c r="C16" s="337" t="s">
        <v>179</v>
      </c>
      <c r="D16" s="330" t="s">
        <v>137</v>
      </c>
      <c r="E16" s="307">
        <v>1</v>
      </c>
      <c r="F16" s="326">
        <v>44683</v>
      </c>
      <c r="G16" s="308" t="s">
        <v>180</v>
      </c>
      <c r="H16" s="310">
        <v>630</v>
      </c>
      <c r="I16" s="311">
        <v>91.2</v>
      </c>
      <c r="J16" s="84"/>
      <c r="K16" s="312">
        <v>721.2</v>
      </c>
      <c r="L16" s="313"/>
      <c r="M16" s="314"/>
      <c r="N16" s="81"/>
      <c r="O16" s="363">
        <v>721.2</v>
      </c>
      <c r="P16" s="328"/>
      <c r="S16" s="315"/>
      <c r="T16" s="316"/>
      <c r="U16" s="317"/>
      <c r="V16" s="318"/>
      <c r="W16" s="319"/>
      <c r="X16" s="320"/>
      <c r="Y16" s="322"/>
      <c r="Z16" s="329"/>
    </row>
    <row r="17" spans="1:26" s="226" customFormat="1" x14ac:dyDescent="0.25">
      <c r="A17" s="361">
        <v>12</v>
      </c>
      <c r="B17" s="339" t="s">
        <v>90</v>
      </c>
      <c r="C17" s="330" t="s">
        <v>0</v>
      </c>
      <c r="D17" s="330" t="s">
        <v>151</v>
      </c>
      <c r="E17" s="307">
        <v>1</v>
      </c>
      <c r="F17" s="308" t="s">
        <v>64</v>
      </c>
      <c r="G17" s="308" t="s">
        <v>70</v>
      </c>
      <c r="H17" s="310">
        <v>418</v>
      </c>
      <c r="I17" s="311">
        <v>91.2</v>
      </c>
      <c r="J17" s="84"/>
      <c r="K17" s="312">
        <v>509.2</v>
      </c>
      <c r="L17" s="313"/>
      <c r="M17" s="314"/>
      <c r="N17" s="314"/>
      <c r="O17" s="362">
        <v>509.2</v>
      </c>
      <c r="S17" s="315"/>
      <c r="T17" s="316"/>
      <c r="U17" s="317"/>
      <c r="V17" s="318"/>
      <c r="W17" s="319"/>
      <c r="X17" s="320"/>
      <c r="Y17" s="320"/>
      <c r="Z17" s="321"/>
    </row>
    <row r="18" spans="1:26" s="226" customFormat="1" x14ac:dyDescent="0.25">
      <c r="A18" s="361">
        <v>13</v>
      </c>
      <c r="B18" s="339" t="s">
        <v>91</v>
      </c>
      <c r="C18" s="330" t="s">
        <v>0</v>
      </c>
      <c r="D18" s="330" t="s">
        <v>147</v>
      </c>
      <c r="E18" s="307">
        <v>1</v>
      </c>
      <c r="F18" s="308" t="s">
        <v>92</v>
      </c>
      <c r="G18" s="308" t="s">
        <v>36</v>
      </c>
      <c r="H18" s="310">
        <v>418</v>
      </c>
      <c r="I18" s="311">
        <v>91.2</v>
      </c>
      <c r="J18" s="84"/>
      <c r="K18" s="312">
        <v>509.2</v>
      </c>
      <c r="L18" s="313"/>
      <c r="M18" s="314"/>
      <c r="N18" s="314"/>
      <c r="O18" s="362">
        <v>509.2</v>
      </c>
      <c r="S18" s="315"/>
      <c r="T18" s="316"/>
      <c r="U18" s="317"/>
      <c r="V18" s="318"/>
      <c r="W18" s="319"/>
      <c r="X18" s="320"/>
      <c r="Y18" s="320"/>
      <c r="Z18" s="321"/>
    </row>
    <row r="19" spans="1:26" s="226" customFormat="1" x14ac:dyDescent="0.25">
      <c r="A19" s="361">
        <v>14</v>
      </c>
      <c r="B19" s="340" t="s">
        <v>93</v>
      </c>
      <c r="C19" s="330" t="s">
        <v>0</v>
      </c>
      <c r="D19" s="330" t="s">
        <v>152</v>
      </c>
      <c r="E19" s="307">
        <v>1</v>
      </c>
      <c r="F19" s="326">
        <v>44470</v>
      </c>
      <c r="G19" s="308" t="s">
        <v>72</v>
      </c>
      <c r="H19" s="310">
        <v>418</v>
      </c>
      <c r="I19" s="311">
        <v>91.2</v>
      </c>
      <c r="J19" s="84"/>
      <c r="K19" s="312">
        <v>509.2</v>
      </c>
      <c r="L19" s="313"/>
      <c r="M19" s="314"/>
      <c r="N19" s="81"/>
      <c r="O19" s="362">
        <v>509.2</v>
      </c>
      <c r="S19" s="315"/>
      <c r="T19" s="316"/>
      <c r="U19" s="317"/>
      <c r="V19" s="318"/>
      <c r="W19" s="319"/>
      <c r="X19" s="320"/>
      <c r="Y19" s="322"/>
      <c r="Z19" s="321"/>
    </row>
    <row r="20" spans="1:26" s="226" customFormat="1" x14ac:dyDescent="0.25">
      <c r="A20" s="361">
        <v>15</v>
      </c>
      <c r="B20" s="339" t="s">
        <v>103</v>
      </c>
      <c r="C20" s="337" t="s">
        <v>112</v>
      </c>
      <c r="D20" s="330" t="s">
        <v>153</v>
      </c>
      <c r="E20" s="307">
        <v>1</v>
      </c>
      <c r="F20" s="308" t="s">
        <v>118</v>
      </c>
      <c r="G20" s="309">
        <v>44926</v>
      </c>
      <c r="H20" s="324">
        <v>418</v>
      </c>
      <c r="I20" s="311">
        <v>91.2</v>
      </c>
      <c r="J20" s="84"/>
      <c r="K20" s="312">
        <v>509.2</v>
      </c>
      <c r="L20" s="313"/>
      <c r="M20" s="81"/>
      <c r="N20" s="81"/>
      <c r="O20" s="362">
        <v>509.2</v>
      </c>
      <c r="S20" s="325"/>
      <c r="T20" s="316"/>
      <c r="U20" s="317"/>
      <c r="V20" s="318"/>
      <c r="W20" s="319"/>
      <c r="X20" s="320"/>
      <c r="Y20" s="322"/>
      <c r="Z20" s="321"/>
    </row>
    <row r="21" spans="1:26" s="226" customFormat="1" x14ac:dyDescent="0.25">
      <c r="A21" s="361">
        <v>16</v>
      </c>
      <c r="B21" s="341" t="s">
        <v>104</v>
      </c>
      <c r="C21" s="337" t="s">
        <v>112</v>
      </c>
      <c r="D21" s="330" t="s">
        <v>150</v>
      </c>
      <c r="E21" s="307">
        <v>1</v>
      </c>
      <c r="F21" s="308" t="s">
        <v>118</v>
      </c>
      <c r="G21" s="309">
        <v>44895</v>
      </c>
      <c r="H21" s="324">
        <v>418</v>
      </c>
      <c r="I21" s="311">
        <v>91.2</v>
      </c>
      <c r="J21" s="84"/>
      <c r="K21" s="312">
        <v>509.2</v>
      </c>
      <c r="L21" s="331">
        <v>4</v>
      </c>
      <c r="M21" s="81">
        <v>55.73</v>
      </c>
      <c r="N21" s="81">
        <v>19.2</v>
      </c>
      <c r="O21" s="362">
        <v>434.27</v>
      </c>
      <c r="S21" s="325"/>
      <c r="T21" s="316"/>
      <c r="U21" s="317"/>
      <c r="V21" s="318"/>
      <c r="W21" s="332"/>
      <c r="X21" s="322"/>
      <c r="Y21" s="322"/>
      <c r="Z21" s="321"/>
    </row>
    <row r="22" spans="1:26" s="226" customFormat="1" x14ac:dyDescent="0.25">
      <c r="A22" s="361">
        <v>17</v>
      </c>
      <c r="B22" s="341" t="s">
        <v>167</v>
      </c>
      <c r="C22" s="337" t="s">
        <v>205</v>
      </c>
      <c r="D22" s="330" t="s">
        <v>153</v>
      </c>
      <c r="E22" s="307">
        <v>1</v>
      </c>
      <c r="F22" s="308" t="s">
        <v>173</v>
      </c>
      <c r="G22" s="309">
        <v>45016</v>
      </c>
      <c r="H22" s="324">
        <v>418</v>
      </c>
      <c r="I22" s="311">
        <v>91.2</v>
      </c>
      <c r="J22" s="84"/>
      <c r="K22" s="312">
        <v>509.2</v>
      </c>
      <c r="L22" s="331"/>
      <c r="M22" s="333"/>
      <c r="N22" s="333"/>
      <c r="O22" s="362">
        <v>509.2</v>
      </c>
      <c r="S22" s="325"/>
      <c r="T22" s="316"/>
      <c r="U22" s="317"/>
      <c r="V22" s="318"/>
      <c r="W22" s="334"/>
      <c r="X22" s="335"/>
      <c r="Y22" s="335"/>
      <c r="Z22" s="321"/>
    </row>
    <row r="23" spans="1:26" s="226" customFormat="1" x14ac:dyDescent="0.25">
      <c r="A23" s="361">
        <v>18</v>
      </c>
      <c r="B23" s="339" t="s">
        <v>107</v>
      </c>
      <c r="C23" s="330" t="s">
        <v>112</v>
      </c>
      <c r="D23" s="330" t="s">
        <v>152</v>
      </c>
      <c r="E23" s="307">
        <v>1</v>
      </c>
      <c r="F23" s="308" t="s">
        <v>118</v>
      </c>
      <c r="G23" s="309">
        <v>44895</v>
      </c>
      <c r="H23" s="324">
        <v>418</v>
      </c>
      <c r="I23" s="311">
        <v>91.2</v>
      </c>
      <c r="J23" s="84"/>
      <c r="K23" s="312">
        <v>509.2</v>
      </c>
      <c r="L23" s="313"/>
      <c r="M23" s="81"/>
      <c r="N23" s="81"/>
      <c r="O23" s="362">
        <v>509.2</v>
      </c>
      <c r="S23" s="325"/>
      <c r="T23" s="316"/>
      <c r="U23" s="317"/>
      <c r="V23" s="318"/>
      <c r="W23" s="319"/>
      <c r="X23" s="322"/>
      <c r="Y23" s="322"/>
      <c r="Z23" s="321"/>
    </row>
    <row r="24" spans="1:26" s="226" customFormat="1" x14ac:dyDescent="0.25">
      <c r="A24" s="361">
        <v>19</v>
      </c>
      <c r="B24" s="341" t="s">
        <v>187</v>
      </c>
      <c r="C24" s="330" t="s">
        <v>112</v>
      </c>
      <c r="D24" s="330" t="s">
        <v>153</v>
      </c>
      <c r="E24" s="307">
        <v>1</v>
      </c>
      <c r="F24" s="308" t="s">
        <v>118</v>
      </c>
      <c r="G24" s="309">
        <v>44895</v>
      </c>
      <c r="H24" s="324">
        <v>418</v>
      </c>
      <c r="I24" s="311">
        <v>91.2</v>
      </c>
      <c r="J24" s="84"/>
      <c r="K24" s="312">
        <v>509.2</v>
      </c>
      <c r="L24" s="313">
        <v>1</v>
      </c>
      <c r="M24" s="81">
        <v>13.93</v>
      </c>
      <c r="N24" s="81">
        <v>4.8</v>
      </c>
      <c r="O24" s="362">
        <v>490.47</v>
      </c>
      <c r="S24" s="325"/>
      <c r="T24" s="316"/>
      <c r="U24" s="317"/>
      <c r="V24" s="318"/>
      <c r="W24" s="319"/>
      <c r="X24" s="322"/>
      <c r="Y24" s="322"/>
      <c r="Z24" s="321"/>
    </row>
    <row r="25" spans="1:26" ht="18" x14ac:dyDescent="0.25">
      <c r="A25" s="364" t="s">
        <v>50</v>
      </c>
      <c r="B25" s="349"/>
      <c r="C25" s="349"/>
      <c r="D25" s="349"/>
      <c r="E25" s="349"/>
      <c r="F25" s="349"/>
      <c r="G25" s="349"/>
      <c r="H25" s="350">
        <f>SUM(H6:H24)</f>
        <v>7318</v>
      </c>
      <c r="I25" s="351">
        <f>SUM(I6:I24)</f>
        <v>1550.4000000000005</v>
      </c>
      <c r="J25" s="350">
        <f>SUM(J6:J24)</f>
        <v>836</v>
      </c>
      <c r="K25" s="352">
        <f>SUM(K6:K24)</f>
        <v>9704.4</v>
      </c>
      <c r="L25" s="353" t="s">
        <v>202</v>
      </c>
      <c r="M25" s="350">
        <f>SUM(M6:M24)</f>
        <v>111.44999999999999</v>
      </c>
      <c r="N25" s="350">
        <f>SUM(N6:N24)</f>
        <v>38.4</v>
      </c>
      <c r="O25" s="365">
        <f>SUM(O6:O24)</f>
        <v>9554.5499999999993</v>
      </c>
      <c r="S25" s="146"/>
      <c r="T25" s="147"/>
      <c r="V25" s="140"/>
      <c r="X25" s="141"/>
      <c r="Y25" s="141"/>
      <c r="Z25" s="140"/>
    </row>
    <row r="26" spans="1:26" ht="16.5" x14ac:dyDescent="0.25">
      <c r="A26" s="366"/>
      <c r="B26" s="148"/>
      <c r="C26" s="148"/>
      <c r="D26" s="148"/>
      <c r="E26" s="148"/>
      <c r="F26" s="148"/>
      <c r="G26" s="148"/>
      <c r="H26" s="149"/>
      <c r="I26" s="106"/>
      <c r="J26" s="149"/>
      <c r="K26" s="150"/>
      <c r="L26" s="151"/>
      <c r="M26" s="152"/>
      <c r="N26" s="149"/>
      <c r="O26" s="367"/>
    </row>
    <row r="27" spans="1:26" ht="15.75" x14ac:dyDescent="0.25">
      <c r="A27" s="368" t="s">
        <v>24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9"/>
    </row>
    <row r="28" spans="1:26" s="35" customFormat="1" ht="53.25" customHeight="1" x14ac:dyDescent="0.2">
      <c r="A28" s="285" t="s">
        <v>8</v>
      </c>
      <c r="B28" s="286" t="s">
        <v>9</v>
      </c>
      <c r="C28" s="286" t="s">
        <v>10</v>
      </c>
      <c r="D28" s="185" t="s">
        <v>11</v>
      </c>
      <c r="E28" s="286" t="s">
        <v>12</v>
      </c>
      <c r="F28" s="286" t="s">
        <v>25</v>
      </c>
      <c r="G28" s="286" t="s">
        <v>26</v>
      </c>
      <c r="H28" s="286" t="s">
        <v>18</v>
      </c>
      <c r="I28" s="286" t="s">
        <v>19</v>
      </c>
      <c r="J28" s="286" t="s">
        <v>27</v>
      </c>
      <c r="K28" s="286" t="s">
        <v>21</v>
      </c>
      <c r="L28" s="287" t="s">
        <v>22</v>
      </c>
      <c r="M28" s="286" t="s">
        <v>23</v>
      </c>
      <c r="N28" s="286" t="s">
        <v>28</v>
      </c>
      <c r="O28" s="288" t="s">
        <v>17</v>
      </c>
    </row>
    <row r="29" spans="1:26" x14ac:dyDescent="0.25">
      <c r="A29" s="42"/>
      <c r="B29" s="55"/>
      <c r="C29" s="43"/>
      <c r="D29" s="44"/>
      <c r="E29" s="50"/>
      <c r="F29" s="45"/>
      <c r="G29" s="53"/>
      <c r="H29" s="53"/>
      <c r="I29" s="54"/>
      <c r="J29" s="52"/>
      <c r="K29" s="46"/>
      <c r="L29" s="47"/>
      <c r="M29" s="48"/>
      <c r="N29" s="48"/>
      <c r="O29" s="128"/>
    </row>
    <row r="30" spans="1:26" x14ac:dyDescent="0.25">
      <c r="A30" s="369" t="s">
        <v>29</v>
      </c>
      <c r="B30" s="153"/>
      <c r="C30" s="153"/>
      <c r="D30" s="153"/>
      <c r="E30" s="154"/>
      <c r="F30" s="155"/>
      <c r="G30" s="155"/>
      <c r="H30" s="21">
        <v>0</v>
      </c>
      <c r="I30" s="21">
        <v>0</v>
      </c>
      <c r="J30" s="21">
        <v>0</v>
      </c>
      <c r="K30" s="21">
        <v>0</v>
      </c>
      <c r="L30" s="22" t="s">
        <v>30</v>
      </c>
      <c r="M30" s="21">
        <v>0</v>
      </c>
      <c r="N30" s="21">
        <v>0</v>
      </c>
      <c r="O30" s="39">
        <v>0</v>
      </c>
    </row>
    <row r="31" spans="1:26" x14ac:dyDescent="0.25">
      <c r="A31" s="370"/>
      <c r="B31" s="156"/>
      <c r="C31" s="157"/>
      <c r="D31" s="157"/>
      <c r="E31" s="157"/>
      <c r="F31" s="156"/>
      <c r="G31" s="156"/>
      <c r="H31" s="156"/>
      <c r="I31" s="156"/>
      <c r="J31" s="156"/>
      <c r="K31" s="156"/>
      <c r="L31" s="156"/>
      <c r="M31" s="156"/>
      <c r="N31" s="156"/>
      <c r="O31" s="371"/>
    </row>
    <row r="32" spans="1:26" ht="18" x14ac:dyDescent="0.25">
      <c r="A32" s="210" t="s">
        <v>51</v>
      </c>
      <c r="B32" s="211"/>
      <c r="C32" s="211"/>
      <c r="D32" s="211"/>
      <c r="E32" s="211"/>
      <c r="F32" s="211"/>
      <c r="G32" s="211"/>
      <c r="H32" s="172">
        <v>7318</v>
      </c>
      <c r="I32" s="173">
        <v>1550.4</v>
      </c>
      <c r="J32" s="172">
        <v>836</v>
      </c>
      <c r="K32" s="172">
        <v>9704.4</v>
      </c>
      <c r="L32" s="85"/>
      <c r="M32" s="174">
        <v>111.45</v>
      </c>
      <c r="N32" s="174">
        <v>38.4</v>
      </c>
      <c r="O32" s="36">
        <v>9554.5499999999993</v>
      </c>
    </row>
    <row r="33" spans="1:15" ht="18" x14ac:dyDescent="0.25">
      <c r="A33" s="372" t="s">
        <v>44</v>
      </c>
      <c r="B33" s="158"/>
      <c r="C33" s="159"/>
      <c r="D33" s="159"/>
      <c r="E33" s="159"/>
      <c r="F33" s="160"/>
      <c r="G33" s="160"/>
      <c r="H33" s="223" t="s">
        <v>48</v>
      </c>
      <c r="I33" s="223"/>
      <c r="J33" s="223"/>
      <c r="K33" s="223"/>
      <c r="L33" s="223"/>
      <c r="M33" s="223"/>
      <c r="N33" s="223"/>
      <c r="O33" s="373">
        <v>30</v>
      </c>
    </row>
    <row r="34" spans="1:15" ht="18.75" thickBot="1" x14ac:dyDescent="0.3">
      <c r="A34" s="374"/>
      <c r="B34" s="160"/>
      <c r="C34" s="159"/>
      <c r="D34" s="159"/>
      <c r="E34" s="159"/>
      <c r="F34" s="160"/>
      <c r="G34" s="160"/>
      <c r="H34" s="224" t="s">
        <v>47</v>
      </c>
      <c r="I34" s="224"/>
      <c r="J34" s="224"/>
      <c r="K34" s="224"/>
      <c r="L34" s="224"/>
      <c r="M34" s="224"/>
      <c r="N34" s="224"/>
      <c r="O34" s="380">
        <v>570</v>
      </c>
    </row>
    <row r="35" spans="1:15" ht="21" thickBot="1" x14ac:dyDescent="0.3">
      <c r="A35" s="375"/>
      <c r="B35" s="376"/>
      <c r="C35" s="377"/>
      <c r="D35" s="377"/>
      <c r="E35" s="377"/>
      <c r="F35" s="376"/>
      <c r="G35" s="376"/>
      <c r="H35" s="378" t="s">
        <v>46</v>
      </c>
      <c r="I35" s="378"/>
      <c r="J35" s="378"/>
      <c r="K35" s="378"/>
      <c r="L35" s="378"/>
      <c r="M35" s="378"/>
      <c r="N35" s="379"/>
      <c r="O35" s="381">
        <v>10124.549999999999</v>
      </c>
    </row>
    <row r="36" spans="1:15" x14ac:dyDescent="0.25">
      <c r="A36" s="13"/>
      <c r="B36" s="13"/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31"/>
    </row>
    <row r="37" spans="1:15" x14ac:dyDescent="0.25">
      <c r="A37" s="13"/>
      <c r="B37" s="13"/>
      <c r="C37" s="12"/>
      <c r="D37" s="12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31"/>
    </row>
    <row r="38" spans="1:15" x14ac:dyDescent="0.25">
      <c r="A38" s="13"/>
      <c r="B38" s="13"/>
      <c r="C38" s="12"/>
      <c r="D38" s="12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31"/>
    </row>
    <row r="39" spans="1:15" x14ac:dyDescent="0.25">
      <c r="A39" s="13"/>
      <c r="B39" s="13"/>
      <c r="C39" s="12"/>
      <c r="D39" s="12"/>
      <c r="E39" s="12"/>
      <c r="F39" s="13"/>
      <c r="G39" s="13"/>
      <c r="H39" s="13"/>
      <c r="I39" s="13"/>
      <c r="J39" s="13"/>
      <c r="K39" s="13"/>
      <c r="L39" s="13"/>
      <c r="M39" s="33"/>
      <c r="N39" s="13"/>
      <c r="O39" s="31"/>
    </row>
    <row r="40" spans="1:15" x14ac:dyDescent="0.25">
      <c r="A40" s="13"/>
      <c r="B40" s="13"/>
      <c r="C40" s="12"/>
      <c r="D40" s="12"/>
      <c r="E40" s="12"/>
      <c r="F40" s="13"/>
      <c r="G40" s="13"/>
      <c r="H40" s="13"/>
      <c r="I40" s="13"/>
      <c r="J40" s="13"/>
      <c r="K40" s="13"/>
      <c r="L40" s="13"/>
      <c r="M40" s="33"/>
      <c r="N40" s="13"/>
      <c r="O40" s="31"/>
    </row>
    <row r="41" spans="1:15" x14ac:dyDescent="0.25">
      <c r="A41" s="13"/>
      <c r="B41" s="13"/>
      <c r="C41" s="12"/>
      <c r="D41" s="12"/>
      <c r="E41" s="12"/>
      <c r="F41" s="13"/>
      <c r="G41" s="13"/>
      <c r="H41" s="13"/>
      <c r="I41" s="13"/>
      <c r="J41" s="13"/>
      <c r="K41" s="13"/>
      <c r="L41" s="13"/>
      <c r="M41" s="33"/>
      <c r="N41" s="13"/>
      <c r="O41" s="31"/>
    </row>
    <row r="42" spans="1:15" x14ac:dyDescent="0.25">
      <c r="A42" s="13"/>
      <c r="B42" s="13"/>
      <c r="C42" s="12"/>
      <c r="D42" s="12"/>
      <c r="E42" s="12"/>
      <c r="F42" s="13"/>
      <c r="G42" s="13"/>
      <c r="H42" s="13"/>
      <c r="I42" s="13"/>
      <c r="J42" s="13"/>
      <c r="K42" s="13"/>
      <c r="L42" s="13"/>
      <c r="M42" s="33"/>
      <c r="N42" s="13"/>
      <c r="O42" s="13"/>
    </row>
    <row r="43" spans="1:15" x14ac:dyDescent="0.25">
      <c r="A43" s="13"/>
      <c r="B43" s="13"/>
      <c r="C43" s="12"/>
      <c r="D43" s="12"/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13"/>
      <c r="B44" s="13"/>
      <c r="C44" s="12"/>
      <c r="D44" s="12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13"/>
      <c r="B45" s="13"/>
      <c r="C45" s="12"/>
      <c r="D45" s="12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5">
      <c r="A46" s="13"/>
      <c r="B46" s="13"/>
      <c r="C46" s="12"/>
      <c r="D46" s="12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5">
      <c r="A47" s="13"/>
      <c r="B47" s="12"/>
      <c r="C47" s="12"/>
      <c r="D47" s="12"/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x14ac:dyDescent="0.25">
      <c r="A48" s="13"/>
      <c r="B48" s="12"/>
      <c r="C48" s="12"/>
      <c r="D48" s="12"/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5">
      <c r="A49" s="32"/>
      <c r="B49" s="34"/>
      <c r="C49" s="34"/>
      <c r="D49" s="34"/>
      <c r="E49" s="34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x14ac:dyDescent="0.25">
      <c r="A50" s="32"/>
      <c r="B50" s="34"/>
      <c r="C50" s="34"/>
      <c r="D50" s="34"/>
      <c r="E50" s="34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x14ac:dyDescent="0.25">
      <c r="A51" s="32"/>
      <c r="B51" s="34"/>
      <c r="C51" s="34"/>
      <c r="D51" s="34"/>
      <c r="E51" s="34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x14ac:dyDescent="0.25">
      <c r="A52" s="32"/>
      <c r="B52" s="34"/>
      <c r="C52" s="34"/>
      <c r="D52" s="34"/>
      <c r="E52" s="34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x14ac:dyDescent="0.25">
      <c r="A53" s="32"/>
      <c r="B53" s="34"/>
      <c r="C53" s="34"/>
      <c r="D53" s="34"/>
      <c r="E53" s="34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x14ac:dyDescent="0.25">
      <c r="A54" s="32"/>
      <c r="B54" s="34"/>
      <c r="C54" s="34"/>
      <c r="D54" s="34"/>
      <c r="E54" s="34"/>
      <c r="F54" s="32"/>
      <c r="G54" s="32"/>
      <c r="H54" s="32"/>
      <c r="I54" s="32"/>
      <c r="J54" s="32"/>
      <c r="K54" s="32"/>
      <c r="L54" s="32"/>
      <c r="M54" s="32"/>
      <c r="N54" s="32"/>
      <c r="O54" s="32"/>
    </row>
  </sheetData>
  <mergeCells count="23">
    <mergeCell ref="H35:N35"/>
    <mergeCell ref="G4:G5"/>
    <mergeCell ref="H4:K4"/>
    <mergeCell ref="L4:N4"/>
    <mergeCell ref="O4:O5"/>
    <mergeCell ref="A25:G25"/>
    <mergeCell ref="A27:O27"/>
    <mergeCell ref="A32:G32"/>
    <mergeCell ref="H33:N33"/>
    <mergeCell ref="H34:N34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80" zoomScaleNormal="80" workbookViewId="0">
      <selection activeCell="B30" sqref="B30"/>
    </sheetView>
  </sheetViews>
  <sheetFormatPr defaultRowHeight="15" x14ac:dyDescent="0.25"/>
  <cols>
    <col min="1" max="1" width="5.85546875" customWidth="1"/>
    <col min="2" max="2" width="78.5703125" customWidth="1"/>
    <col min="3" max="3" width="14.85546875" bestFit="1" customWidth="1"/>
    <col min="4" max="4" width="28" bestFit="1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9.5703125" bestFit="1" customWidth="1"/>
    <col min="13" max="13" width="14" bestFit="1" customWidth="1"/>
    <col min="14" max="14" width="13.42578125" style="167" customWidth="1"/>
    <col min="15" max="15" width="21.5703125" customWidth="1"/>
  </cols>
  <sheetData>
    <row r="1" spans="1:16" ht="65.25" customHeight="1" x14ac:dyDescent="0.2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</row>
    <row r="2" spans="1:16" ht="18" x14ac:dyDescent="0.25">
      <c r="A2" s="240" t="s">
        <v>1</v>
      </c>
      <c r="B2" s="241"/>
      <c r="C2" s="242"/>
      <c r="D2" s="261" t="s">
        <v>2</v>
      </c>
      <c r="E2" s="262"/>
      <c r="F2" s="263" t="s">
        <v>3</v>
      </c>
      <c r="G2" s="264" t="s">
        <v>4</v>
      </c>
      <c r="H2" s="264" t="s">
        <v>45</v>
      </c>
      <c r="I2" s="264" t="s">
        <v>5</v>
      </c>
      <c r="J2" s="265" t="s">
        <v>6</v>
      </c>
      <c r="K2" s="265"/>
      <c r="L2" s="265"/>
      <c r="M2" s="265"/>
      <c r="N2" s="265"/>
      <c r="O2" s="266"/>
    </row>
    <row r="3" spans="1:16" ht="63" customHeight="1" x14ac:dyDescent="0.25">
      <c r="A3" s="243" t="s">
        <v>209</v>
      </c>
      <c r="B3" s="244"/>
      <c r="C3" s="245"/>
      <c r="D3" s="246" t="s">
        <v>204</v>
      </c>
      <c r="E3" s="247"/>
      <c r="F3" s="248" t="s">
        <v>120</v>
      </c>
      <c r="G3" s="249" t="s">
        <v>200</v>
      </c>
      <c r="H3" s="250">
        <v>19</v>
      </c>
      <c r="I3" s="251">
        <v>4.8</v>
      </c>
      <c r="J3" s="252" t="s">
        <v>7</v>
      </c>
      <c r="K3" s="252"/>
      <c r="L3" s="252"/>
      <c r="M3" s="252"/>
      <c r="N3" s="252"/>
      <c r="O3" s="253"/>
    </row>
    <row r="4" spans="1:16" x14ac:dyDescent="0.25">
      <c r="A4" s="206" t="s">
        <v>8</v>
      </c>
      <c r="B4" s="186" t="s">
        <v>9</v>
      </c>
      <c r="C4" s="188" t="s">
        <v>10</v>
      </c>
      <c r="D4" s="188" t="s">
        <v>11</v>
      </c>
      <c r="E4" s="188" t="s">
        <v>12</v>
      </c>
      <c r="F4" s="188" t="s">
        <v>13</v>
      </c>
      <c r="G4" s="188" t="s">
        <v>14</v>
      </c>
      <c r="H4" s="254" t="s">
        <v>15</v>
      </c>
      <c r="I4" s="255"/>
      <c r="J4" s="255"/>
      <c r="K4" s="256"/>
      <c r="L4" s="257" t="s">
        <v>16</v>
      </c>
      <c r="M4" s="257"/>
      <c r="N4" s="257"/>
      <c r="O4" s="258" t="s">
        <v>17</v>
      </c>
    </row>
    <row r="5" spans="1:16" ht="49.5" customHeight="1" x14ac:dyDescent="0.25">
      <c r="A5" s="207"/>
      <c r="B5" s="187"/>
      <c r="C5" s="188"/>
      <c r="D5" s="188"/>
      <c r="E5" s="188"/>
      <c r="F5" s="188"/>
      <c r="G5" s="188"/>
      <c r="H5" s="183" t="s">
        <v>18</v>
      </c>
      <c r="I5" s="183" t="s">
        <v>19</v>
      </c>
      <c r="J5" s="183" t="s">
        <v>20</v>
      </c>
      <c r="K5" s="259" t="s">
        <v>21</v>
      </c>
      <c r="L5" s="260" t="s">
        <v>22</v>
      </c>
      <c r="M5" s="183" t="s">
        <v>23</v>
      </c>
      <c r="N5" s="386" t="s">
        <v>19</v>
      </c>
      <c r="O5" s="258"/>
    </row>
    <row r="6" spans="1:16" s="32" customFormat="1" x14ac:dyDescent="0.25">
      <c r="A6" s="42">
        <v>1</v>
      </c>
      <c r="B6" s="281" t="s">
        <v>156</v>
      </c>
      <c r="C6" s="137" t="s">
        <v>111</v>
      </c>
      <c r="D6" s="137" t="s">
        <v>137</v>
      </c>
      <c r="E6" s="50">
        <v>1</v>
      </c>
      <c r="F6" s="45" t="s">
        <v>173</v>
      </c>
      <c r="G6" s="73">
        <v>45016</v>
      </c>
      <c r="H6" s="53">
        <v>630</v>
      </c>
      <c r="I6" s="161">
        <v>91.2</v>
      </c>
      <c r="J6" s="52"/>
      <c r="K6" s="161">
        <f>SUM(H6+I6)</f>
        <v>721.2</v>
      </c>
      <c r="L6" s="143"/>
      <c r="M6" s="168"/>
      <c r="N6" s="168"/>
      <c r="O6" s="181">
        <v>721.2</v>
      </c>
    </row>
    <row r="7" spans="1:16" s="32" customFormat="1" x14ac:dyDescent="0.25">
      <c r="A7" s="42">
        <v>2</v>
      </c>
      <c r="B7" s="278" t="s">
        <v>157</v>
      </c>
      <c r="C7" s="137" t="s">
        <v>111</v>
      </c>
      <c r="D7" s="137" t="s">
        <v>175</v>
      </c>
      <c r="E7" s="50" t="s">
        <v>203</v>
      </c>
      <c r="F7" s="45" t="s">
        <v>173</v>
      </c>
      <c r="G7" s="73">
        <v>45016</v>
      </c>
      <c r="H7" s="53">
        <v>315</v>
      </c>
      <c r="I7" s="161"/>
      <c r="J7" s="52">
        <v>315</v>
      </c>
      <c r="K7" s="161">
        <f>SUM(H7+I7)</f>
        <v>315</v>
      </c>
      <c r="L7" s="143"/>
      <c r="M7" s="168"/>
      <c r="N7" s="168"/>
      <c r="O7" s="181">
        <f>SUM(K7-N7-M7)</f>
        <v>315</v>
      </c>
      <c r="P7" s="49"/>
    </row>
    <row r="8" spans="1:16" s="32" customFormat="1" x14ac:dyDescent="0.25">
      <c r="A8" s="42">
        <v>3</v>
      </c>
      <c r="B8" s="281" t="s">
        <v>158</v>
      </c>
      <c r="C8" s="137" t="s">
        <v>111</v>
      </c>
      <c r="D8" s="137" t="s">
        <v>149</v>
      </c>
      <c r="E8" s="50">
        <v>1</v>
      </c>
      <c r="F8" s="45" t="s">
        <v>173</v>
      </c>
      <c r="G8" s="73">
        <v>45016</v>
      </c>
      <c r="H8" s="53">
        <v>630</v>
      </c>
      <c r="I8" s="161">
        <v>91.2</v>
      </c>
      <c r="J8" s="52"/>
      <c r="K8" s="161">
        <f t="shared" ref="K8:K17" si="0">SUM(H8+I8)</f>
        <v>721.2</v>
      </c>
      <c r="L8" s="142"/>
      <c r="M8" s="169"/>
      <c r="N8" s="169"/>
      <c r="O8" s="181">
        <f>SUM(H8+I8)</f>
        <v>721.2</v>
      </c>
    </row>
    <row r="9" spans="1:16" s="32" customFormat="1" x14ac:dyDescent="0.25">
      <c r="A9" s="42">
        <v>4</v>
      </c>
      <c r="B9" s="278" t="s">
        <v>159</v>
      </c>
      <c r="C9" s="267" t="s">
        <v>174</v>
      </c>
      <c r="D9" s="137" t="s">
        <v>149</v>
      </c>
      <c r="E9" s="50">
        <v>1</v>
      </c>
      <c r="F9" s="45" t="s">
        <v>173</v>
      </c>
      <c r="G9" s="73">
        <v>45016</v>
      </c>
      <c r="H9" s="53">
        <v>630</v>
      </c>
      <c r="I9" s="161">
        <v>91.2</v>
      </c>
      <c r="J9" s="52"/>
      <c r="K9" s="161">
        <f t="shared" si="0"/>
        <v>721.2</v>
      </c>
      <c r="L9" s="142"/>
      <c r="M9" s="169"/>
      <c r="N9" s="169"/>
      <c r="O9" s="181">
        <f>SUM(H9+I9)</f>
        <v>721.2</v>
      </c>
    </row>
    <row r="10" spans="1:16" s="32" customFormat="1" x14ac:dyDescent="0.25">
      <c r="A10" s="42">
        <v>5</v>
      </c>
      <c r="B10" s="278" t="s">
        <v>160</v>
      </c>
      <c r="C10" s="267" t="s">
        <v>174</v>
      </c>
      <c r="D10" s="137" t="s">
        <v>147</v>
      </c>
      <c r="E10" s="50">
        <v>1</v>
      </c>
      <c r="F10" s="45" t="s">
        <v>173</v>
      </c>
      <c r="G10" s="73">
        <v>45016</v>
      </c>
      <c r="H10" s="53">
        <v>630</v>
      </c>
      <c r="I10" s="161">
        <v>91.2</v>
      </c>
      <c r="J10" s="52"/>
      <c r="K10" s="161">
        <f t="shared" si="0"/>
        <v>721.2</v>
      </c>
      <c r="L10" s="142"/>
      <c r="M10" s="169"/>
      <c r="N10" s="168"/>
      <c r="O10" s="181">
        <f>SUM(H10+I10)</f>
        <v>721.2</v>
      </c>
    </row>
    <row r="11" spans="1:16" s="32" customFormat="1" x14ac:dyDescent="0.25">
      <c r="A11" s="42">
        <v>6</v>
      </c>
      <c r="B11" s="278" t="s">
        <v>155</v>
      </c>
      <c r="C11" s="137" t="s">
        <v>174</v>
      </c>
      <c r="D11" s="137" t="s">
        <v>153</v>
      </c>
      <c r="E11" s="50">
        <v>1</v>
      </c>
      <c r="F11" s="45" t="s">
        <v>173</v>
      </c>
      <c r="G11" s="73">
        <v>45016</v>
      </c>
      <c r="H11" s="53">
        <v>630</v>
      </c>
      <c r="I11" s="161">
        <v>91.2</v>
      </c>
      <c r="J11" s="52"/>
      <c r="K11" s="161">
        <f t="shared" si="0"/>
        <v>721.2</v>
      </c>
      <c r="L11" s="142"/>
      <c r="M11" s="169"/>
      <c r="N11" s="171">
        <v>28.8</v>
      </c>
      <c r="O11" s="181">
        <f>SUM(K11-N11)</f>
        <v>692.40000000000009</v>
      </c>
    </row>
    <row r="12" spans="1:16" s="49" customFormat="1" ht="21" x14ac:dyDescent="0.25">
      <c r="A12" s="42">
        <v>7</v>
      </c>
      <c r="B12" s="278" t="s">
        <v>188</v>
      </c>
      <c r="C12" s="267" t="s">
        <v>111</v>
      </c>
      <c r="D12" s="137" t="s">
        <v>152</v>
      </c>
      <c r="E12" s="50">
        <v>1</v>
      </c>
      <c r="F12" s="45" t="s">
        <v>173</v>
      </c>
      <c r="G12" s="73">
        <v>44742</v>
      </c>
      <c r="H12" s="53">
        <v>630</v>
      </c>
      <c r="I12" s="161">
        <v>91.2</v>
      </c>
      <c r="J12" s="52"/>
      <c r="K12" s="161">
        <f t="shared" si="0"/>
        <v>721.2</v>
      </c>
      <c r="L12" s="144"/>
      <c r="M12" s="170"/>
      <c r="N12" s="170"/>
      <c r="O12" s="181">
        <f t="shared" ref="O12:O17" si="1">SUM(H12+I12)</f>
        <v>721.2</v>
      </c>
      <c r="P12" s="139"/>
    </row>
    <row r="13" spans="1:16" s="32" customFormat="1" x14ac:dyDescent="0.25">
      <c r="A13" s="42">
        <v>8</v>
      </c>
      <c r="B13" s="278" t="s">
        <v>161</v>
      </c>
      <c r="C13" s="137" t="s">
        <v>111</v>
      </c>
      <c r="D13" s="137" t="s">
        <v>153</v>
      </c>
      <c r="E13" s="50">
        <v>1</v>
      </c>
      <c r="F13" s="45" t="s">
        <v>173</v>
      </c>
      <c r="G13" s="73">
        <v>45016</v>
      </c>
      <c r="H13" s="53">
        <v>630</v>
      </c>
      <c r="I13" s="161">
        <v>91.2</v>
      </c>
      <c r="J13" s="52"/>
      <c r="K13" s="161">
        <f t="shared" si="0"/>
        <v>721.2</v>
      </c>
      <c r="L13" s="142"/>
      <c r="M13" s="168"/>
      <c r="N13" s="168"/>
      <c r="O13" s="181">
        <f t="shared" si="1"/>
        <v>721.2</v>
      </c>
    </row>
    <row r="14" spans="1:16" s="32" customFormat="1" x14ac:dyDescent="0.25">
      <c r="A14" s="42">
        <v>9</v>
      </c>
      <c r="B14" s="281" t="s">
        <v>162</v>
      </c>
      <c r="C14" s="137" t="s">
        <v>111</v>
      </c>
      <c r="D14" s="137" t="s">
        <v>172</v>
      </c>
      <c r="E14" s="50">
        <v>1</v>
      </c>
      <c r="F14" s="45" t="s">
        <v>173</v>
      </c>
      <c r="G14" s="73">
        <v>45016</v>
      </c>
      <c r="H14" s="53">
        <v>630</v>
      </c>
      <c r="I14" s="161">
        <v>91.2</v>
      </c>
      <c r="J14" s="52"/>
      <c r="K14" s="161">
        <f t="shared" si="0"/>
        <v>721.2</v>
      </c>
      <c r="L14" s="142"/>
      <c r="M14" s="168"/>
      <c r="N14" s="168"/>
      <c r="O14" s="181">
        <f t="shared" si="1"/>
        <v>721.2</v>
      </c>
    </row>
    <row r="15" spans="1:16" s="32" customFormat="1" x14ac:dyDescent="0.25">
      <c r="A15" s="42">
        <v>10</v>
      </c>
      <c r="B15" s="281" t="s">
        <v>163</v>
      </c>
      <c r="C15" s="137" t="s">
        <v>111</v>
      </c>
      <c r="D15" s="137" t="s">
        <v>137</v>
      </c>
      <c r="E15" s="50" t="s">
        <v>203</v>
      </c>
      <c r="F15" s="45" t="s">
        <v>173</v>
      </c>
      <c r="G15" s="73">
        <v>45016</v>
      </c>
      <c r="H15" s="53">
        <v>315</v>
      </c>
      <c r="I15" s="161">
        <v>91.2</v>
      </c>
      <c r="J15" s="52">
        <v>315</v>
      </c>
      <c r="K15" s="161">
        <v>721.2</v>
      </c>
      <c r="L15" s="142"/>
      <c r="M15" s="168"/>
      <c r="N15" s="171">
        <v>57.6</v>
      </c>
      <c r="O15" s="181">
        <v>663.6</v>
      </c>
    </row>
    <row r="16" spans="1:16" s="32" customFormat="1" x14ac:dyDescent="0.25">
      <c r="A16" s="42">
        <v>11</v>
      </c>
      <c r="B16" s="281" t="s">
        <v>164</v>
      </c>
      <c r="C16" s="137" t="s">
        <v>111</v>
      </c>
      <c r="D16" s="137" t="s">
        <v>172</v>
      </c>
      <c r="E16" s="50">
        <v>1</v>
      </c>
      <c r="F16" s="45" t="s">
        <v>173</v>
      </c>
      <c r="G16" s="73">
        <v>45016</v>
      </c>
      <c r="H16" s="53">
        <v>630</v>
      </c>
      <c r="I16" s="161">
        <v>91.2</v>
      </c>
      <c r="J16" s="52"/>
      <c r="K16" s="161">
        <f t="shared" si="0"/>
        <v>721.2</v>
      </c>
      <c r="L16" s="142"/>
      <c r="M16" s="168"/>
      <c r="N16" s="168"/>
      <c r="O16" s="181">
        <f t="shared" si="1"/>
        <v>721.2</v>
      </c>
    </row>
    <row r="17" spans="1:15" s="32" customFormat="1" x14ac:dyDescent="0.25">
      <c r="A17" s="42">
        <v>12</v>
      </c>
      <c r="B17" s="281" t="s">
        <v>106</v>
      </c>
      <c r="C17" s="137" t="s">
        <v>111</v>
      </c>
      <c r="D17" s="137" t="s">
        <v>37</v>
      </c>
      <c r="E17" s="50">
        <v>1</v>
      </c>
      <c r="F17" s="45" t="s">
        <v>118</v>
      </c>
      <c r="G17" s="53" t="s">
        <v>119</v>
      </c>
      <c r="H17" s="53">
        <v>630</v>
      </c>
      <c r="I17" s="161">
        <v>91.2</v>
      </c>
      <c r="J17" s="52"/>
      <c r="K17" s="161">
        <f t="shared" si="0"/>
        <v>721.2</v>
      </c>
      <c r="L17" s="142"/>
      <c r="M17" s="169"/>
      <c r="N17" s="168"/>
      <c r="O17" s="181">
        <f t="shared" si="1"/>
        <v>721.2</v>
      </c>
    </row>
    <row r="18" spans="1:15" ht="18" x14ac:dyDescent="0.25">
      <c r="A18" s="201" t="s">
        <v>50</v>
      </c>
      <c r="B18" s="202"/>
      <c r="C18" s="202"/>
      <c r="D18" s="202"/>
      <c r="E18" s="202"/>
      <c r="F18" s="202"/>
      <c r="G18" s="202"/>
      <c r="H18" s="64">
        <f>SUM(H6:H17)</f>
        <v>6930</v>
      </c>
      <c r="I18" s="283">
        <f>SUM(I6:I17)</f>
        <v>1003.2000000000003</v>
      </c>
      <c r="J18" s="64">
        <v>630</v>
      </c>
      <c r="K18" s="51">
        <f>SUM(K6:K17)</f>
        <v>8248.1999999999989</v>
      </c>
      <c r="L18" s="387">
        <v>0</v>
      </c>
      <c r="M18" s="64">
        <v>0</v>
      </c>
      <c r="N18" s="388">
        <v>86.4</v>
      </c>
      <c r="O18" s="129">
        <f>SUM(O6:O17)</f>
        <v>8161.8</v>
      </c>
    </row>
    <row r="19" spans="1:15" ht="16.5" x14ac:dyDescent="0.25">
      <c r="A19" s="8"/>
      <c r="B19" s="229"/>
      <c r="C19" s="229"/>
      <c r="D19" s="229"/>
      <c r="E19" s="229"/>
      <c r="F19" s="229"/>
      <c r="G19" s="229"/>
      <c r="H19" s="230"/>
      <c r="I19" s="231"/>
      <c r="J19" s="230"/>
      <c r="K19" s="232"/>
      <c r="L19" s="9"/>
      <c r="M19" s="233"/>
      <c r="N19" s="382"/>
      <c r="O19" s="10"/>
    </row>
    <row r="20" spans="1:15" ht="15.75" x14ac:dyDescent="0.25">
      <c r="A20" s="292" t="s">
        <v>24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4"/>
    </row>
    <row r="21" spans="1:15" s="35" customFormat="1" ht="50.25" customHeight="1" x14ac:dyDescent="0.2">
      <c r="A21" s="285" t="s">
        <v>8</v>
      </c>
      <c r="B21" s="286" t="s">
        <v>9</v>
      </c>
      <c r="C21" s="286" t="s">
        <v>10</v>
      </c>
      <c r="D21" s="185" t="s">
        <v>11</v>
      </c>
      <c r="E21" s="286" t="s">
        <v>12</v>
      </c>
      <c r="F21" s="286" t="s">
        <v>25</v>
      </c>
      <c r="G21" s="286" t="s">
        <v>26</v>
      </c>
      <c r="H21" s="286" t="s">
        <v>18</v>
      </c>
      <c r="I21" s="286" t="s">
        <v>19</v>
      </c>
      <c r="J21" s="286" t="s">
        <v>27</v>
      </c>
      <c r="K21" s="286" t="s">
        <v>21</v>
      </c>
      <c r="L21" s="287" t="s">
        <v>22</v>
      </c>
      <c r="M21" s="286" t="s">
        <v>23</v>
      </c>
      <c r="N21" s="389" t="s">
        <v>28</v>
      </c>
      <c r="O21" s="288" t="s">
        <v>17</v>
      </c>
    </row>
    <row r="22" spans="1:15" x14ac:dyDescent="0.25">
      <c r="A22" s="42"/>
      <c r="B22" s="55"/>
      <c r="C22" s="43"/>
      <c r="D22" s="44"/>
      <c r="E22" s="50"/>
      <c r="F22" s="45"/>
      <c r="G22" s="53"/>
      <c r="H22" s="53"/>
      <c r="I22" s="54"/>
      <c r="J22" s="52"/>
      <c r="K22" s="46"/>
      <c r="L22" s="47"/>
      <c r="M22" s="48"/>
      <c r="N22" s="163"/>
      <c r="O22" s="128"/>
    </row>
    <row r="23" spans="1:15" x14ac:dyDescent="0.25">
      <c r="A23" s="38" t="s">
        <v>29</v>
      </c>
      <c r="B23" s="16"/>
      <c r="C23" s="16"/>
      <c r="D23" s="16"/>
      <c r="E23" s="17"/>
      <c r="F23" s="18"/>
      <c r="G23" s="19"/>
      <c r="H23" s="20">
        <v>0</v>
      </c>
      <c r="I23" s="21">
        <v>0</v>
      </c>
      <c r="J23" s="21">
        <v>0</v>
      </c>
      <c r="K23" s="21">
        <v>0</v>
      </c>
      <c r="L23" s="284" t="s">
        <v>30</v>
      </c>
      <c r="M23" s="21">
        <v>0</v>
      </c>
      <c r="N23" s="164">
        <v>0</v>
      </c>
      <c r="O23" s="39">
        <v>0</v>
      </c>
    </row>
    <row r="24" spans="1:15" x14ac:dyDescent="0.25">
      <c r="A24" s="23"/>
      <c r="B24" s="236"/>
      <c r="C24" s="235"/>
      <c r="D24" s="235"/>
      <c r="E24" s="235"/>
      <c r="F24" s="236"/>
      <c r="G24" s="236"/>
      <c r="H24" s="236"/>
      <c r="I24" s="236"/>
      <c r="J24" s="236"/>
      <c r="K24" s="236"/>
      <c r="L24" s="236"/>
      <c r="M24" s="236"/>
      <c r="N24" s="383"/>
      <c r="O24" s="24"/>
    </row>
    <row r="25" spans="1:15" ht="18" x14ac:dyDescent="0.25">
      <c r="A25" s="193" t="s">
        <v>51</v>
      </c>
      <c r="B25" s="194"/>
      <c r="C25" s="194"/>
      <c r="D25" s="194"/>
      <c r="E25" s="194"/>
      <c r="F25" s="194"/>
      <c r="G25" s="195"/>
      <c r="H25" s="172">
        <v>6930</v>
      </c>
      <c r="I25" s="26">
        <v>1003.2</v>
      </c>
      <c r="J25" s="25">
        <f>J23+J18</f>
        <v>630</v>
      </c>
      <c r="K25" s="25">
        <v>8248.2000000000007</v>
      </c>
      <c r="L25" s="27">
        <v>0</v>
      </c>
      <c r="M25" s="175">
        <v>0</v>
      </c>
      <c r="N25" s="166">
        <f>N23+N18</f>
        <v>86.4</v>
      </c>
      <c r="O25" s="36">
        <v>8161.8</v>
      </c>
    </row>
    <row r="26" spans="1:15" ht="18" x14ac:dyDescent="0.25">
      <c r="A26" s="135" t="s">
        <v>44</v>
      </c>
      <c r="B26" s="60"/>
      <c r="C26" s="61"/>
      <c r="D26" s="61"/>
      <c r="E26" s="61"/>
      <c r="F26" s="62"/>
      <c r="G26" s="63"/>
      <c r="H26" s="199" t="s">
        <v>48</v>
      </c>
      <c r="I26" s="200"/>
      <c r="J26" s="200"/>
      <c r="K26" s="200"/>
      <c r="L26" s="200"/>
      <c r="M26" s="200"/>
      <c r="N26" s="200"/>
      <c r="O26" s="40">
        <v>30</v>
      </c>
    </row>
    <row r="27" spans="1:15" ht="18.75" thickBot="1" x14ac:dyDescent="0.3">
      <c r="A27" s="56"/>
      <c r="B27" s="384"/>
      <c r="C27" s="385"/>
      <c r="D27" s="385"/>
      <c r="E27" s="385"/>
      <c r="F27" s="384"/>
      <c r="G27" s="384"/>
      <c r="H27" s="189" t="s">
        <v>47</v>
      </c>
      <c r="I27" s="190"/>
      <c r="J27" s="190"/>
      <c r="K27" s="190"/>
      <c r="L27" s="190"/>
      <c r="M27" s="190"/>
      <c r="N27" s="190"/>
      <c r="O27" s="182">
        <v>360</v>
      </c>
    </row>
    <row r="28" spans="1:15" ht="21" thickBot="1" x14ac:dyDescent="0.3">
      <c r="A28" s="57"/>
      <c r="B28" s="58"/>
      <c r="C28" s="59"/>
      <c r="D28" s="59"/>
      <c r="E28" s="59"/>
      <c r="F28" s="58"/>
      <c r="G28" s="58"/>
      <c r="H28" s="191" t="s">
        <v>46</v>
      </c>
      <c r="I28" s="192"/>
      <c r="J28" s="192"/>
      <c r="K28" s="192"/>
      <c r="L28" s="192"/>
      <c r="M28" s="192"/>
      <c r="N28" s="192"/>
      <c r="O28" s="178">
        <v>8521.7999999999993</v>
      </c>
    </row>
    <row r="29" spans="1:15" x14ac:dyDescent="0.25">
      <c r="A29" s="13"/>
      <c r="B29" s="13"/>
      <c r="C29" s="12"/>
      <c r="D29" s="12"/>
      <c r="E29" s="12"/>
      <c r="F29" s="13"/>
      <c r="G29" s="13"/>
      <c r="H29" s="13"/>
      <c r="I29" s="13"/>
      <c r="J29" s="13"/>
      <c r="K29" s="13"/>
      <c r="L29" s="13"/>
      <c r="M29" s="13"/>
      <c r="N29" s="165"/>
      <c r="O29" s="31"/>
    </row>
    <row r="30" spans="1:15" x14ac:dyDescent="0.25">
      <c r="A30" s="13"/>
      <c r="B30" s="13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65"/>
      <c r="O30" s="31"/>
    </row>
    <row r="31" spans="1:15" x14ac:dyDescent="0.25">
      <c r="A31" s="13"/>
      <c r="B31" s="13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65"/>
      <c r="O31" s="31"/>
    </row>
    <row r="32" spans="1:15" x14ac:dyDescent="0.25">
      <c r="A32" s="13"/>
      <c r="B32" s="13"/>
      <c r="C32" s="12"/>
      <c r="D32" s="12"/>
      <c r="E32" s="12"/>
      <c r="F32" s="13"/>
      <c r="G32" s="13"/>
      <c r="H32" s="13"/>
      <c r="I32" s="13"/>
      <c r="J32" s="13"/>
      <c r="K32" s="13"/>
      <c r="L32" s="13"/>
      <c r="M32" s="33"/>
      <c r="N32" s="165"/>
      <c r="O32" s="31"/>
    </row>
    <row r="33" spans="1:15" x14ac:dyDescent="0.25">
      <c r="A33" s="13"/>
      <c r="B33" s="13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33"/>
      <c r="N33" s="165"/>
      <c r="O33" s="31"/>
    </row>
    <row r="34" spans="1:15" x14ac:dyDescent="0.25">
      <c r="A34" s="13"/>
      <c r="B34" s="13"/>
      <c r="C34" s="12"/>
      <c r="D34" s="12"/>
      <c r="E34" s="12"/>
      <c r="F34" s="13"/>
      <c r="G34" s="13"/>
      <c r="H34" s="13"/>
      <c r="I34" s="13"/>
      <c r="J34" s="13"/>
      <c r="K34" s="13"/>
      <c r="L34" s="13"/>
      <c r="M34" s="33"/>
      <c r="N34" s="165"/>
      <c r="O34" s="31"/>
    </row>
    <row r="35" spans="1:15" x14ac:dyDescent="0.25">
      <c r="A35" s="13"/>
      <c r="B35" s="13"/>
      <c r="C35" s="12"/>
      <c r="D35" s="12"/>
      <c r="E35" s="12"/>
      <c r="F35" s="13"/>
      <c r="G35" s="13"/>
      <c r="H35" s="13"/>
      <c r="I35" s="13"/>
      <c r="J35" s="13"/>
      <c r="K35" s="13"/>
      <c r="L35" s="13"/>
      <c r="M35" s="33"/>
      <c r="N35" s="165"/>
      <c r="O35" s="13"/>
    </row>
    <row r="36" spans="1:15" x14ac:dyDescent="0.25">
      <c r="A36" s="13"/>
      <c r="B36" s="13"/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65"/>
      <c r="O36" s="13"/>
    </row>
    <row r="37" spans="1:15" x14ac:dyDescent="0.25">
      <c r="A37" s="13"/>
      <c r="B37" s="13"/>
      <c r="C37" s="12"/>
      <c r="D37" s="12"/>
      <c r="E37" s="12"/>
      <c r="F37" s="13"/>
      <c r="G37" s="13"/>
      <c r="H37" s="13"/>
      <c r="I37" s="13"/>
      <c r="J37" s="13"/>
      <c r="K37" s="13"/>
      <c r="L37" s="13"/>
      <c r="M37" s="13"/>
      <c r="N37" s="165"/>
      <c r="O37" s="13"/>
    </row>
    <row r="38" spans="1:15" x14ac:dyDescent="0.25">
      <c r="A38" s="13"/>
      <c r="B38" s="13"/>
      <c r="C38" s="12"/>
      <c r="D38" s="12"/>
      <c r="E38" s="12"/>
      <c r="F38" s="13"/>
      <c r="G38" s="13"/>
      <c r="H38" s="13"/>
      <c r="I38" s="13"/>
      <c r="J38" s="13"/>
      <c r="K38" s="13"/>
      <c r="L38" s="13"/>
      <c r="M38" s="13"/>
      <c r="N38" s="165"/>
      <c r="O38" s="13"/>
    </row>
    <row r="39" spans="1:15" x14ac:dyDescent="0.25">
      <c r="A39" s="13"/>
      <c r="B39" s="13"/>
      <c r="C39" s="12"/>
      <c r="D39" s="12"/>
      <c r="E39" s="12"/>
      <c r="F39" s="13"/>
      <c r="G39" s="13"/>
      <c r="H39" s="13"/>
      <c r="I39" s="13"/>
      <c r="J39" s="13"/>
      <c r="K39" s="13"/>
      <c r="L39" s="13"/>
      <c r="M39" s="13"/>
      <c r="N39" s="165"/>
      <c r="O39" s="13"/>
    </row>
    <row r="40" spans="1:15" x14ac:dyDescent="0.25">
      <c r="A40" s="13"/>
      <c r="B40" s="12"/>
      <c r="C40" s="12"/>
      <c r="D40" s="12"/>
      <c r="E40" s="12"/>
      <c r="F40" s="13"/>
      <c r="G40" s="13"/>
      <c r="H40" s="13"/>
      <c r="I40" s="13"/>
      <c r="J40" s="13"/>
      <c r="K40" s="13"/>
      <c r="L40" s="13"/>
      <c r="M40" s="13"/>
      <c r="N40" s="165"/>
      <c r="O40" s="13"/>
    </row>
    <row r="41" spans="1:15" x14ac:dyDescent="0.25">
      <c r="A41" s="13"/>
      <c r="B41" s="12"/>
      <c r="C41" s="12"/>
      <c r="D41" s="12"/>
      <c r="E41" s="12"/>
      <c r="F41" s="13"/>
      <c r="G41" s="13"/>
      <c r="H41" s="13"/>
      <c r="I41" s="13"/>
      <c r="J41" s="13"/>
      <c r="K41" s="13"/>
      <c r="L41" s="13"/>
      <c r="M41" s="13"/>
      <c r="N41" s="165"/>
      <c r="O41" s="13"/>
    </row>
    <row r="42" spans="1:15" x14ac:dyDescent="0.25">
      <c r="A42" s="32"/>
      <c r="B42" s="34"/>
      <c r="C42" s="34"/>
      <c r="D42" s="34"/>
      <c r="E42" s="34"/>
      <c r="F42" s="32"/>
      <c r="G42" s="32"/>
      <c r="H42" s="32"/>
      <c r="I42" s="32"/>
      <c r="J42" s="32"/>
      <c r="K42" s="32"/>
      <c r="L42" s="32"/>
      <c r="M42" s="32"/>
      <c r="N42" s="162"/>
      <c r="O42" s="32"/>
    </row>
    <row r="43" spans="1:15" x14ac:dyDescent="0.25">
      <c r="A43" s="32"/>
      <c r="B43" s="34"/>
      <c r="C43" s="34"/>
      <c r="D43" s="34"/>
      <c r="E43" s="34"/>
      <c r="F43" s="32"/>
      <c r="G43" s="32"/>
      <c r="H43" s="32"/>
      <c r="I43" s="32"/>
      <c r="J43" s="32"/>
      <c r="K43" s="32"/>
      <c r="L43" s="32"/>
      <c r="M43" s="32"/>
      <c r="N43" s="162"/>
      <c r="O43" s="32"/>
    </row>
    <row r="44" spans="1:15" x14ac:dyDescent="0.25">
      <c r="A44" s="32"/>
      <c r="B44" s="34"/>
      <c r="C44" s="34"/>
      <c r="D44" s="34"/>
      <c r="E44" s="34"/>
      <c r="F44" s="32"/>
      <c r="G44" s="32"/>
      <c r="H44" s="32"/>
      <c r="I44" s="32"/>
      <c r="J44" s="32"/>
      <c r="K44" s="32"/>
      <c r="L44" s="32"/>
      <c r="M44" s="32"/>
      <c r="N44" s="162"/>
      <c r="O44" s="32"/>
    </row>
    <row r="45" spans="1:15" x14ac:dyDescent="0.25">
      <c r="A45" s="32"/>
      <c r="B45" s="34"/>
      <c r="C45" s="34"/>
      <c r="D45" s="34"/>
      <c r="E45" s="34"/>
      <c r="F45" s="32"/>
      <c r="G45" s="32"/>
      <c r="H45" s="32"/>
      <c r="I45" s="32"/>
      <c r="J45" s="32"/>
      <c r="K45" s="32"/>
      <c r="L45" s="32"/>
      <c r="M45" s="32"/>
      <c r="N45" s="162"/>
      <c r="O45" s="32"/>
    </row>
    <row r="46" spans="1:15" x14ac:dyDescent="0.25">
      <c r="A46" s="32"/>
      <c r="B46" s="34"/>
      <c r="C46" s="34"/>
      <c r="D46" s="34"/>
      <c r="E46" s="34"/>
      <c r="F46" s="32"/>
      <c r="G46" s="32"/>
      <c r="H46" s="32"/>
      <c r="I46" s="32"/>
      <c r="J46" s="32"/>
      <c r="K46" s="32"/>
      <c r="L46" s="32"/>
      <c r="M46" s="32"/>
      <c r="N46" s="162"/>
      <c r="O46" s="32"/>
    </row>
    <row r="47" spans="1:15" x14ac:dyDescent="0.25">
      <c r="A47" s="32"/>
      <c r="B47" s="34"/>
      <c r="C47" s="34"/>
      <c r="D47" s="34"/>
      <c r="E47" s="34"/>
      <c r="F47" s="32"/>
      <c r="G47" s="32"/>
      <c r="H47" s="32"/>
      <c r="I47" s="32"/>
      <c r="J47" s="32"/>
      <c r="K47" s="32"/>
      <c r="L47" s="32"/>
      <c r="M47" s="32"/>
      <c r="N47" s="162"/>
      <c r="O47" s="32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18:G18"/>
    <mergeCell ref="A20:O20"/>
    <mergeCell ref="A4:A5"/>
    <mergeCell ref="B4:B5"/>
    <mergeCell ref="C4:C5"/>
    <mergeCell ref="D4:D5"/>
    <mergeCell ref="E4:E5"/>
    <mergeCell ref="F4:F5"/>
    <mergeCell ref="A25:G25"/>
    <mergeCell ref="H26:N26"/>
    <mergeCell ref="H27:N27"/>
    <mergeCell ref="H28:N28"/>
    <mergeCell ref="G4:G5"/>
    <mergeCell ref="H4:K4"/>
    <mergeCell ref="L4:N4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ignoredErrors>
    <ignoredError sqref="K6" evalError="1"/>
    <ignoredError sqref="O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2022-09-23T18:06:51Z</cp:lastPrinted>
  <dcterms:created xsi:type="dcterms:W3CDTF">2017-01-27T13:50:12Z</dcterms:created>
  <dcterms:modified xsi:type="dcterms:W3CDTF">2022-12-20T22:33:19Z</dcterms:modified>
</cp:coreProperties>
</file>