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0" yWindow="0" windowWidth="24000" windowHeight="9600"/>
  </bookViews>
  <sheets>
    <sheet name="FOLHA IEL" sheetId="1" r:id="rId1"/>
  </sheets>
  <definedNames>
    <definedName name="_xlnm._FilterDatabase" localSheetId="0" hidden="1">'FOLHA IEL'!$B$1:$B$109</definedName>
    <definedName name="_xlnm.Print_Area" localSheetId="0">'FOLHA IEL'!$A$1:$O$74</definedName>
  </definedNames>
  <calcPr calcId="145621"/>
</workbook>
</file>

<file path=xl/calcChain.xml><?xml version="1.0" encoding="utf-8"?>
<calcChain xmlns="http://schemas.openxmlformats.org/spreadsheetml/2006/main">
  <c r="M59" i="1" l="1"/>
  <c r="K59" i="1"/>
  <c r="O59" i="1" s="1"/>
  <c r="M30" i="1"/>
  <c r="K30" i="1"/>
  <c r="M25" i="1"/>
  <c r="K25" i="1"/>
  <c r="M19" i="1"/>
  <c r="K19" i="1"/>
  <c r="O19" i="1" l="1"/>
  <c r="O30" i="1"/>
  <c r="O25" i="1"/>
  <c r="M62" i="1"/>
  <c r="K62" i="1"/>
  <c r="M41" i="1"/>
  <c r="K41" i="1"/>
  <c r="O41" i="1" s="1"/>
  <c r="M40" i="1"/>
  <c r="K40" i="1"/>
  <c r="M20" i="1"/>
  <c r="K20" i="1"/>
  <c r="O20" i="1" s="1"/>
  <c r="O40" i="1" l="1"/>
  <c r="O62" i="1"/>
  <c r="M69" i="1"/>
  <c r="N69" i="1"/>
  <c r="O69" i="1"/>
  <c r="M39" i="1" l="1"/>
  <c r="K39" i="1"/>
  <c r="M53" i="1"/>
  <c r="K53" i="1"/>
  <c r="M48" i="1"/>
  <c r="K48" i="1"/>
  <c r="M33" i="1"/>
  <c r="K33" i="1"/>
  <c r="O39" i="1" l="1"/>
  <c r="O48" i="1"/>
  <c r="O33" i="1"/>
  <c r="O53" i="1"/>
  <c r="M51" i="1"/>
  <c r="K51" i="1"/>
  <c r="O51" i="1" l="1"/>
  <c r="M56" i="1"/>
  <c r="K56" i="1"/>
  <c r="M47" i="1"/>
  <c r="K47" i="1"/>
  <c r="M38" i="1"/>
  <c r="K38" i="1"/>
  <c r="M37" i="1"/>
  <c r="K37" i="1"/>
  <c r="M35" i="1"/>
  <c r="K35" i="1"/>
  <c r="M28" i="1"/>
  <c r="K28" i="1"/>
  <c r="M21" i="1"/>
  <c r="K21" i="1"/>
  <c r="M17" i="1"/>
  <c r="K17" i="1"/>
  <c r="M9" i="1"/>
  <c r="K9" i="1"/>
  <c r="M11" i="1"/>
  <c r="K11" i="1"/>
  <c r="M10" i="1"/>
  <c r="K10" i="1"/>
  <c r="M8" i="1"/>
  <c r="K8" i="1"/>
  <c r="M7" i="1"/>
  <c r="K7" i="1"/>
  <c r="O56" i="1" l="1"/>
  <c r="O7" i="1"/>
  <c r="O10" i="1"/>
  <c r="O21" i="1"/>
  <c r="O35" i="1"/>
  <c r="O38" i="1"/>
  <c r="O8" i="1"/>
  <c r="O11" i="1"/>
  <c r="O17" i="1"/>
  <c r="O28" i="1"/>
  <c r="O37" i="1"/>
  <c r="O47" i="1"/>
  <c r="O9" i="1"/>
  <c r="M60" i="1"/>
  <c r="K60" i="1"/>
  <c r="M12" i="1"/>
  <c r="K12" i="1"/>
  <c r="M15" i="1"/>
  <c r="K15" i="1"/>
  <c r="O12" i="1" l="1"/>
  <c r="O60" i="1"/>
  <c r="O15" i="1"/>
  <c r="K6" i="1"/>
  <c r="K16" i="1"/>
  <c r="K34" i="1" l="1"/>
  <c r="H69" i="1"/>
  <c r="I69" i="1"/>
  <c r="J69" i="1"/>
  <c r="K69" i="1"/>
  <c r="M46" i="1" l="1"/>
  <c r="K46" i="1"/>
  <c r="O46" i="1" l="1"/>
  <c r="M44" i="1" l="1"/>
  <c r="K44" i="1"/>
  <c r="M32" i="1"/>
  <c r="K32" i="1"/>
  <c r="M27" i="1"/>
  <c r="K27" i="1"/>
  <c r="M23" i="1"/>
  <c r="K23" i="1"/>
  <c r="O32" i="1" l="1"/>
  <c r="O44" i="1"/>
  <c r="O27" i="1"/>
  <c r="O23" i="1"/>
  <c r="M6" i="1" l="1"/>
  <c r="M24" i="1"/>
  <c r="K24" i="1"/>
  <c r="M42" i="1"/>
  <c r="K42" i="1"/>
  <c r="M58" i="1"/>
  <c r="K58" i="1"/>
  <c r="O6" i="1" l="1"/>
  <c r="O58" i="1"/>
  <c r="O42" i="1"/>
  <c r="O24" i="1"/>
  <c r="M63" i="1" l="1"/>
  <c r="K63" i="1"/>
  <c r="M57" i="1"/>
  <c r="K57" i="1"/>
  <c r="M45" i="1"/>
  <c r="K45" i="1"/>
  <c r="O45" i="1" l="1"/>
  <c r="O63" i="1"/>
  <c r="O57" i="1"/>
  <c r="K61" i="1"/>
  <c r="H64" i="1"/>
  <c r="I64" i="1"/>
  <c r="J64" i="1"/>
  <c r="K26" i="1"/>
  <c r="O26" i="1" s="1"/>
  <c r="M50" i="1" l="1"/>
  <c r="K50" i="1"/>
  <c r="M31" i="1"/>
  <c r="O50" i="1" l="1"/>
  <c r="M22" i="1"/>
  <c r="K22" i="1"/>
  <c r="M54" i="1"/>
  <c r="K54" i="1"/>
  <c r="M49" i="1"/>
  <c r="K49" i="1"/>
  <c r="O22" i="1" l="1"/>
  <c r="O54" i="1"/>
  <c r="O49" i="1"/>
  <c r="K31" i="1"/>
  <c r="O31" i="1" s="1"/>
  <c r="M34" i="1" l="1"/>
  <c r="M61" i="1"/>
  <c r="O61" i="1" s="1"/>
  <c r="M16" i="1"/>
  <c r="O16" i="1" l="1"/>
  <c r="O34" i="1"/>
  <c r="K18" i="1"/>
  <c r="K52" i="1"/>
  <c r="O52" i="1" s="1"/>
  <c r="M18" i="1" l="1"/>
  <c r="O18" i="1" s="1"/>
  <c r="M43" i="1" l="1"/>
  <c r="K43" i="1"/>
  <c r="M36" i="1"/>
  <c r="K36" i="1"/>
  <c r="O36" i="1" l="1"/>
  <c r="O43" i="1"/>
  <c r="M29" i="1"/>
  <c r="K29" i="1"/>
  <c r="O29" i="1" l="1"/>
  <c r="M55" i="1" l="1"/>
  <c r="K55" i="1"/>
  <c r="O55" i="1" l="1"/>
  <c r="M14" i="1"/>
  <c r="K14" i="1"/>
  <c r="O14" i="1" l="1"/>
  <c r="M13" i="1"/>
  <c r="K13" i="1"/>
  <c r="O13" i="1" l="1"/>
  <c r="K64" i="1" l="1"/>
  <c r="M64" i="1" l="1"/>
  <c r="O64" i="1"/>
  <c r="N64" i="1"/>
  <c r="N71" i="1" l="1"/>
  <c r="J71" i="1"/>
  <c r="H71" i="1"/>
  <c r="I71" i="1" l="1"/>
  <c r="M71" i="1"/>
  <c r="K71" i="1" l="1"/>
  <c r="O71" i="1" l="1"/>
  <c r="O74" i="1" s="1"/>
</calcChain>
</file>

<file path=xl/sharedStrings.xml><?xml version="1.0" encoding="utf-8"?>
<sst xmlns="http://schemas.openxmlformats.org/spreadsheetml/2006/main" count="342" uniqueCount="187">
  <si>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</si>
  <si>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</si>
  <si>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</si>
  <si>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</si>
  <si>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</si>
  <si>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</si>
  <si>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</si>
  <si>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</si>
  <si>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</si>
  <si>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</si>
  <si>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</si>
  <si>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</si>
  <si>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</si>
  <si>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</si>
  <si>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</si>
  <si>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</si>
  <si>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</si>
  <si>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</si>
  <si>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</si>
  <si>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>DIREITO</t>
  </si>
  <si>
    <t>ENSINO MÉDIO</t>
  </si>
  <si>
    <t>V. TRANS</t>
  </si>
  <si>
    <t>TOTAL DA FOLHA DO MÊS................................R$</t>
  </si>
  <si>
    <t>PAGAMENTO DE MESES RETROATIVOS</t>
  </si>
  <si>
    <t>DT-CONTR</t>
  </si>
  <si>
    <t>REFERÊNCIA</t>
  </si>
  <si>
    <t>TOTAL GERAL DA FOLHA.......................................R$</t>
  </si>
  <si>
    <t>TAXA DE AGENCIAMENTO  - Valor Unitário....................... R$</t>
  </si>
  <si>
    <t>LOTAÇÃO</t>
  </si>
  <si>
    <t>RBTRANS</t>
  </si>
  <si>
    <t>ST</t>
  </si>
  <si>
    <t>DATA PROCESS</t>
  </si>
  <si>
    <t>MÊS REF</t>
  </si>
  <si>
    <t>FOLHA MENSAL DE PAGAMENTO DE ESTAGIÁRIOS</t>
  </si>
  <si>
    <t>RECESSO REMUNERADO</t>
  </si>
  <si>
    <t>RECESSO REMUN.</t>
  </si>
  <si>
    <t>-</t>
  </si>
  <si>
    <t>ODONTOLOGIA</t>
  </si>
  <si>
    <t>SEMSA</t>
  </si>
  <si>
    <t>PGM</t>
  </si>
  <si>
    <t>SEME</t>
  </si>
  <si>
    <t>PEDAGOGIA</t>
  </si>
  <si>
    <t>FISIOTERAPIA</t>
  </si>
  <si>
    <t>FILOSOFIA</t>
  </si>
  <si>
    <t>ADMINISTRAÇÃO</t>
  </si>
  <si>
    <t>SEMEIA</t>
  </si>
  <si>
    <t>02/01/2019</t>
  </si>
  <si>
    <t>01/02/2020</t>
  </si>
  <si>
    <t>FGB</t>
  </si>
  <si>
    <t>JORNALISMO</t>
  </si>
  <si>
    <t>02/05/2019</t>
  </si>
  <si>
    <t>FONOAUDIOLOGIA</t>
  </si>
  <si>
    <t>ENFERMAGEM</t>
  </si>
  <si>
    <t>15/05/2019</t>
  </si>
  <si>
    <t>ARIANNA DE MENDONÇA MOTA</t>
  </si>
  <si>
    <t>24/09/2018</t>
  </si>
  <si>
    <t>MEDICINA VETERINÁRIA</t>
  </si>
  <si>
    <t>BÁRBARA RODRIGUES SILVA</t>
  </si>
  <si>
    <t>08/10/2018</t>
  </si>
  <si>
    <t>SARA SILVA MIRANDA</t>
  </si>
  <si>
    <t>05/11/2018</t>
  </si>
  <si>
    <t>IZABELLE FLORES SOUZA</t>
  </si>
  <si>
    <t>KAROLAYNE RIBEIRO DA SILVA</t>
  </si>
  <si>
    <t>LUANNE NATÁLIA HALUEN MAIA LIMA</t>
  </si>
  <si>
    <t>CARSON VICTOR BRITO DE OLIVEIRA</t>
  </si>
  <si>
    <t>OLÍVIA LOPES CRUZ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</si>
  <si>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</si>
  <si>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BRUNA LETÍCIA DA SILVA MATNY</t>
  </si>
  <si>
    <t>JOSÉ MAURÍLIO DE OLIVEIRA NETO</t>
  </si>
  <si>
    <t>VITÓRIA CAROLINE MELO DA LUZ</t>
  </si>
  <si>
    <t>SEGATI</t>
  </si>
  <si>
    <t>20/03/2019</t>
  </si>
  <si>
    <t>SASDH</t>
  </si>
  <si>
    <t>01/03/2019</t>
  </si>
  <si>
    <t>ENG. CIVIL</t>
  </si>
  <si>
    <t>SEINFRA</t>
  </si>
  <si>
    <t>TOTAL DOS SERVIÇOS MENSAIS A FATURAR..................R$</t>
  </si>
  <si>
    <t>JOANE LOPES DE LIMA</t>
  </si>
  <si>
    <t>01/04/2019</t>
  </si>
  <si>
    <t>31/03/2021</t>
  </si>
  <si>
    <t>TOTAL DA DESPESA - PROGRAMA BOLSA-ESTÁGIO....R$</t>
  </si>
  <si>
    <t>13/05/2019</t>
  </si>
  <si>
    <t>12/05/2021</t>
  </si>
  <si>
    <t>EMANUELLE CRISTINA FREIRE SILVA</t>
  </si>
  <si>
    <t>FARMÁCIA</t>
  </si>
  <si>
    <t>MICHERLY GARCIA PARDINHO</t>
  </si>
  <si>
    <t>01/05/2021</t>
  </si>
  <si>
    <t>NATHALIA LIMA DA SILVA</t>
  </si>
  <si>
    <t>CIÊNCIAS CONTÁBEIS</t>
  </si>
  <si>
    <t>14/05/2021</t>
  </si>
  <si>
    <t>RENATA DE SOUZA SILVA</t>
  </si>
  <si>
    <t>GABRIEL ALVES DE SOUZA</t>
  </si>
  <si>
    <t>03/06/2019</t>
  </si>
  <si>
    <t>02/06/2021</t>
  </si>
  <si>
    <t>01/07/2019</t>
  </si>
  <si>
    <t>30/06/2020</t>
  </si>
  <si>
    <t>LUCAS MATHEUS CHALUB DO NASCIMENTO</t>
  </si>
  <si>
    <t>YURI MOURA DE MORAIS</t>
  </si>
  <si>
    <t>10/07/2019</t>
  </si>
  <si>
    <t>09/07/2020</t>
  </si>
  <si>
    <t>AIANA CORRÊA DA SILVA</t>
  </si>
  <si>
    <t>12/08/2019</t>
  </si>
  <si>
    <t>EUDES MARQUES DE AVILAR FILHO</t>
  </si>
  <si>
    <t>COJUR</t>
  </si>
  <si>
    <t>15/08/2019</t>
  </si>
  <si>
    <t>14/08/2020</t>
  </si>
  <si>
    <t>25/08/2020</t>
  </si>
  <si>
    <t>LETÍCIA MORAES PRADO DO NASCIMENTO</t>
  </si>
  <si>
    <t>11/08/2020</t>
  </si>
  <si>
    <t>ARQ. E URBANISMO</t>
  </si>
  <si>
    <t>VANESSA SOUZA ROCHA</t>
  </si>
  <si>
    <t>ÉRICA SILVA GOMES</t>
  </si>
  <si>
    <t>11/09/2019</t>
  </si>
  <si>
    <t>10/09/2020</t>
  </si>
  <si>
    <t>GEOVANA FARIAS DA SILVA</t>
  </si>
  <si>
    <t>09/09/2019</t>
  </si>
  <si>
    <t>08/09/2020</t>
  </si>
  <si>
    <t>JOÃO LUCAS GONDIM SANTOS</t>
  </si>
  <si>
    <t>LUCAS AMORIM DE F. Z. BARBOSA</t>
  </si>
  <si>
    <t>04/09/2019</t>
  </si>
  <si>
    <t>03/09/2020</t>
  </si>
  <si>
    <t>LUCAS NASCIMENTO AGUIAR</t>
  </si>
  <si>
    <t>SIST. DE INFORMAÇÃO</t>
  </si>
  <si>
    <t>10/09/2019</t>
  </si>
  <si>
    <t>09/09/2020</t>
  </si>
  <si>
    <t>SUELEN SIRLEY SILVA MOTA</t>
  </si>
  <si>
    <t>VICTOR HENRIQUE SAMPAIO FERRAZ</t>
  </si>
  <si>
    <t>YRLANIA BARBOZA LIMA</t>
  </si>
  <si>
    <t>21/10/2019</t>
  </si>
  <si>
    <t>20/10/2019</t>
  </si>
  <si>
    <t>2020</t>
  </si>
  <si>
    <t>20/02/2020</t>
  </si>
  <si>
    <t>BEATRIZ NASCIMENTO GOMES</t>
  </si>
  <si>
    <t>ANNA HILARY HONORATO FIRMINO</t>
  </si>
  <si>
    <t>19/02/2021</t>
  </si>
  <si>
    <t>VICTÓRIA COSTA DA SILVA</t>
  </si>
  <si>
    <t>ALEXANDRE AGUIAR RIOS</t>
  </si>
  <si>
    <t>ALEXANDRE ARTHUR SILVA BARROS</t>
  </si>
  <si>
    <t>02/03/2020</t>
  </si>
  <si>
    <t>31/12/2020</t>
  </si>
  <si>
    <t>16/03/2020</t>
  </si>
  <si>
    <t>ANA PAULA RODRIGUES XIMENES</t>
  </si>
  <si>
    <t>ANA VITORIA SOMBRA QUEIROZ</t>
  </si>
  <si>
    <t>ANDERSON ARAÚJO FERREIRA</t>
  </si>
  <si>
    <t>01/03/2021</t>
  </si>
  <si>
    <t>15/03/2021</t>
  </si>
  <si>
    <t>BRUNO MATEUS LIMA SOUZA</t>
  </si>
  <si>
    <t>ELINARA BRAS FERREIRA</t>
  </si>
  <si>
    <t>HUGO SANTANA  BARROS</t>
  </si>
  <si>
    <t>JÚLIO CESAR DA SILVA RODRIGUES</t>
  </si>
  <si>
    <t>KATRINE LANA</t>
  </si>
  <si>
    <t>KATRINY DA SILVA</t>
  </si>
  <si>
    <t>MATHEUS FERREIRA FRANÇA</t>
  </si>
  <si>
    <t>HISTÓRIA</t>
  </si>
  <si>
    <t>SONY ANDERSON FRANÇA SCHICZPCZK</t>
  </si>
  <si>
    <t>NATHASHA DA SILVA F. CARVALHO</t>
  </si>
  <si>
    <t>SIST. PARA INTERNET</t>
  </si>
  <si>
    <t>SEG. DA INFORMAÇÃO</t>
  </si>
  <si>
    <t>TEC. EM ENFERMAGEM</t>
  </si>
  <si>
    <t>TEC. EM RADIOLOGIA</t>
  </si>
  <si>
    <t>JOÃO PEDRO DOS ANJOS VASCONCELOS</t>
  </si>
  <si>
    <t>01/04/2020</t>
  </si>
  <si>
    <t>LARISSA OLIVEIRA DOS SANTOS</t>
  </si>
  <si>
    <t>RAUANA VIEIRA MARQUES</t>
  </si>
  <si>
    <t>13/04/2020</t>
  </si>
  <si>
    <t>12/04/2021</t>
  </si>
  <si>
    <t>MAYKSON JOSÉ A. LOPES DE MENEZES</t>
  </si>
  <si>
    <t>TEC EM SISTEMAS PARA INTERNET</t>
  </si>
  <si>
    <t>Contrato Nº 045/2020   -   PREFEITURA DE RIO BRANCO</t>
  </si>
  <si>
    <t>EDUARDO DE SOUZA GOMES</t>
  </si>
  <si>
    <t>02/05/2020</t>
  </si>
  <si>
    <t>LAWENDA MARIA CAVALCANTE PIMENTEL</t>
  </si>
  <si>
    <t>LEIDIANE LIMA DE OLIVEIRA</t>
  </si>
  <si>
    <t>01/05/2020</t>
  </si>
  <si>
    <t>30/04/2021</t>
  </si>
  <si>
    <t>28/02/2021</t>
  </si>
  <si>
    <t>07/10/2020</t>
  </si>
  <si>
    <t>04/11/2020</t>
  </si>
  <si>
    <t>19/03/2021</t>
  </si>
  <si>
    <t>31/01/2021</t>
  </si>
  <si>
    <t>23/09/2020</t>
  </si>
  <si>
    <t>13/08/2020</t>
  </si>
  <si>
    <t>AGOSTO</t>
  </si>
  <si>
    <t>CASSIA CECILIA OLIVEIRA DE FREITAS</t>
  </si>
  <si>
    <t>01/08/2020</t>
  </si>
  <si>
    <t>FRANCISCO C L. DA C. ZIMMERMANN</t>
  </si>
  <si>
    <t>JENNIFER CAROLINE V.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</si>
</sst>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6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/>
    <xf numFmtId="44" fontId="9" fillId="0" borderId="0" xfId="0" applyNumberFormat="1" applyFont="1" applyFill="1"/>
    <xf numFmtId="2" fontId="9" fillId="0" borderId="0" xfId="0" applyNumberFormat="1" applyFont="1" applyFill="1"/>
    <xf numFmtId="43" fontId="13" fillId="4" borderId="14" xfId="6" applyFont="1" applyFill="1" applyBorder="1" applyAlignment="1">
      <alignment horizontal="right" vertical="center" wrapText="1"/>
    </xf>
    <xf numFmtId="166" fontId="9" fillId="0" borderId="1" xfId="5" applyNumberFormat="1" applyFont="1" applyFill="1" applyBorder="1" applyAlignment="1" applyProtection="1">
      <alignment horizontal="right" vertical="center"/>
      <protection hidden="1"/>
    </xf>
    <xf numFmtId="166" fontId="9" fillId="0" borderId="1" xfId="6" applyNumberFormat="1" applyFont="1" applyFill="1" applyBorder="1" applyAlignment="1" applyProtection="1">
      <alignment horizontal="right" vertical="center"/>
      <protection hidden="1"/>
    </xf>
    <xf numFmtId="167" fontId="10" fillId="0" borderId="1" xfId="5" applyNumberFormat="1" applyFont="1" applyFill="1" applyBorder="1" applyAlignment="1" applyProtection="1">
      <alignment horizontal="right" vertical="center"/>
      <protection hidden="1"/>
    </xf>
    <xf numFmtId="164" fontId="10" fillId="0" borderId="1" xfId="6" applyNumberFormat="1" applyFont="1" applyFill="1" applyBorder="1" applyAlignment="1" applyProtection="1">
      <alignment horizontal="center" vertical="center"/>
      <protection hidden="1"/>
    </xf>
    <xf numFmtId="166" fontId="9" fillId="0" borderId="1" xfId="5" applyNumberFormat="1" applyFont="1" applyFill="1" applyBorder="1" applyAlignment="1" applyProtection="1">
      <alignment horizontal="center" vertical="center"/>
      <protection hidden="1"/>
    </xf>
    <xf numFmtId="168" fontId="10" fillId="0" borderId="1" xfId="4" applyNumberFormat="1" applyFont="1" applyFill="1" applyBorder="1" applyAlignment="1" applyProtection="1">
      <alignment vertical="center"/>
      <protection hidden="1"/>
    </xf>
    <xf numFmtId="0" fontId="10" fillId="0" borderId="1" xfId="5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168" fontId="5" fillId="0" borderId="29" xfId="0" applyNumberFormat="1" applyFont="1" applyFill="1" applyBorder="1" applyAlignment="1" applyProtection="1">
      <alignment vertical="center"/>
      <protection hidden="1"/>
    </xf>
    <xf numFmtId="0" fontId="9" fillId="0" borderId="25" xfId="0" applyFont="1" applyFill="1" applyBorder="1"/>
    <xf numFmtId="0" fontId="9" fillId="0" borderId="29" xfId="0" applyFont="1" applyFill="1" applyBorder="1"/>
    <xf numFmtId="0" fontId="4" fillId="0" borderId="25" xfId="0" applyFont="1" applyFill="1" applyBorder="1"/>
    <xf numFmtId="43" fontId="13" fillId="0" borderId="32" xfId="6" applyFont="1" applyFill="1" applyBorder="1" applyAlignment="1">
      <alignment horizontal="right" vertical="center"/>
    </xf>
    <xf numFmtId="43" fontId="13" fillId="0" borderId="29" xfId="6" applyFont="1" applyFill="1" applyBorder="1" applyAlignment="1">
      <alignment horizontal="right" vertical="center"/>
    </xf>
    <xf numFmtId="0" fontId="9" fillId="0" borderId="33" xfId="0" applyFont="1" applyFill="1" applyBorder="1"/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/>
    <xf numFmtId="0" fontId="9" fillId="0" borderId="2" xfId="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left" vertical="center"/>
    </xf>
    <xf numFmtId="168" fontId="10" fillId="0" borderId="24" xfId="4" applyNumberFormat="1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68" fontId="10" fillId="0" borderId="0" xfId="4" applyNumberFormat="1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7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44" fontId="11" fillId="3" borderId="1" xfId="0" applyNumberFormat="1" applyFont="1" applyFill="1" applyBorder="1" applyAlignment="1" applyProtection="1">
      <alignment vertical="center"/>
      <protection hidden="1"/>
    </xf>
    <xf numFmtId="166" fontId="11" fillId="3" borderId="1" xfId="5" applyNumberFormat="1" applyFont="1" applyFill="1" applyBorder="1" applyAlignment="1" applyProtection="1">
      <alignment horizontal="center" vertical="center"/>
      <protection hidden="1"/>
    </xf>
    <xf numFmtId="44" fontId="11" fillId="3" borderId="1" xfId="0" applyNumberFormat="1" applyFont="1" applyFill="1" applyBorder="1" applyAlignment="1" applyProtection="1">
      <alignment horizontal="center" vertical="center"/>
      <protection hidden="1"/>
    </xf>
    <xf numFmtId="164" fontId="11" fillId="3" borderId="1" xfId="6" applyNumberFormat="1" applyFont="1" applyFill="1" applyBorder="1" applyAlignment="1" applyProtection="1">
      <alignment horizontal="center" vertical="center"/>
      <protection hidden="1"/>
    </xf>
    <xf numFmtId="44" fontId="15" fillId="3" borderId="1" xfId="0" applyNumberFormat="1" applyFont="1" applyFill="1" applyBorder="1" applyAlignment="1" applyProtection="1">
      <alignment vertical="center"/>
      <protection hidden="1"/>
    </xf>
    <xf numFmtId="168" fontId="16" fillId="3" borderId="24" xfId="4" applyNumberFormat="1" applyFont="1" applyFill="1" applyBorder="1" applyAlignment="1" applyProtection="1">
      <alignment vertical="center"/>
      <protection hidden="1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9" xfId="0" applyFont="1" applyFill="1" applyBorder="1"/>
    <xf numFmtId="168" fontId="2" fillId="3" borderId="9" xfId="4" applyNumberFormat="1" applyFont="1" applyFill="1" applyBorder="1" applyAlignment="1" applyProtection="1">
      <alignment vertical="center"/>
      <protection hidden="1"/>
    </xf>
    <xf numFmtId="168" fontId="2" fillId="3" borderId="1" xfId="4" applyNumberFormat="1" applyFont="1" applyFill="1" applyBorder="1" applyAlignment="1" applyProtection="1">
      <alignment vertical="center"/>
      <protection hidden="1"/>
    </xf>
    <xf numFmtId="44" fontId="1" fillId="3" borderId="1" xfId="0" applyNumberFormat="1" applyFont="1" applyFill="1" applyBorder="1" applyAlignment="1" applyProtection="1">
      <alignment vertical="center"/>
      <protection hidden="1"/>
    </xf>
    <xf numFmtId="0" fontId="9" fillId="3" borderId="10" xfId="0" applyFont="1" applyFill="1" applyBorder="1" applyAlignment="1">
      <alignment horizontal="center"/>
    </xf>
    <xf numFmtId="44" fontId="8" fillId="3" borderId="1" xfId="7" applyNumberFormat="1" applyFont="1" applyFill="1" applyBorder="1" applyAlignment="1">
      <alignment vertical="center"/>
    </xf>
    <xf numFmtId="44" fontId="8" fillId="3" borderId="1" xfId="7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vertical="center"/>
    </xf>
    <xf numFmtId="44" fontId="14" fillId="3" borderId="1" xfId="7" applyNumberFormat="1" applyFont="1" applyFill="1" applyBorder="1" applyAlignment="1">
      <alignment vertical="center"/>
    </xf>
    <xf numFmtId="168" fontId="16" fillId="3" borderId="24" xfId="7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59530</xdr:rowOff>
    </xdr:from>
    <xdr:to>
      <xdr:col>1</xdr:col>
      <xdr:colOff>2000250</xdr:colOff>
      <xdr:row>0</xdr:row>
      <xdr:rowOff>695853</xdr:rowOff>
    </xdr:to>
    <xdr:pic>
      <xdr:nvPicPr>
        <xdr:cNvPr id="3" name="Imagem 2" descr="C:\Users\hellen_santos\AppData\Local\Microsoft\Windows\Temporary Internet Files\Content.Word\Logotipo-CIEE-320px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82" y="59530"/>
          <a:ext cx="2000250" cy="6310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31" zoomScale="90" zoomScaleNormal="90" workbookViewId="0">
      <selection activeCell="H76" sqref="H76"/>
    </sheetView>
  </sheetViews>
  <sheetFormatPr defaultRowHeight="14.25" x14ac:dyDescent="0.2"/>
  <cols>
    <col min="1" max="1" width="4.42578125" style="50" customWidth="1"/>
    <col min="2" max="2" width="46.42578125" style="50" bestFit="1" customWidth="1"/>
    <col min="3" max="3" width="37.7109375" style="71" customWidth="1"/>
    <col min="4" max="4" width="13.28515625" style="71" customWidth="1"/>
    <col min="5" max="5" width="6.140625" style="54" customWidth="1"/>
    <col min="6" max="6" width="12.7109375" style="50" bestFit="1" customWidth="1"/>
    <col min="7" max="7" width="14.28515625" style="50" customWidth="1"/>
    <col min="8" max="8" width="16.140625" style="50" customWidth="1"/>
    <col min="9" max="9" width="16.7109375" style="50" customWidth="1"/>
    <col min="10" max="10" width="16.5703125" style="50" customWidth="1"/>
    <col min="11" max="11" width="16.28515625" style="50" customWidth="1"/>
    <col min="12" max="12" width="4.42578125" style="50" customWidth="1"/>
    <col min="13" max="13" width="15" style="50" customWidth="1"/>
    <col min="14" max="14" width="10.28515625" style="50" customWidth="1"/>
    <col min="15" max="15" width="16.28515625" style="50" customWidth="1"/>
    <col min="16" max="16384" width="9.140625" style="50"/>
  </cols>
  <sheetData>
    <row r="1" spans="1:16" ht="60" customHeight="1" x14ac:dyDescent="0.2">
      <c r="A1" s="49"/>
      <c r="B1" s="92"/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6" ht="18" x14ac:dyDescent="0.25">
      <c r="A2" s="110" t="s">
        <v>33</v>
      </c>
      <c r="B2" s="111"/>
      <c r="C2" s="112"/>
      <c r="D2" s="106" t="s">
        <v>31</v>
      </c>
      <c r="E2" s="107"/>
      <c r="F2" s="61" t="s">
        <v>6</v>
      </c>
      <c r="G2" s="62" t="s">
        <v>32</v>
      </c>
      <c r="H2" s="63" t="s">
        <v>3</v>
      </c>
      <c r="I2" s="63" t="s">
        <v>21</v>
      </c>
      <c r="J2" s="102" t="s">
        <v>7</v>
      </c>
      <c r="K2" s="102"/>
      <c r="L2" s="102"/>
      <c r="M2" s="102"/>
      <c r="N2" s="102"/>
      <c r="O2" s="103"/>
      <c r="P2" s="51"/>
    </row>
    <row r="3" spans="1:16" ht="18" x14ac:dyDescent="0.2">
      <c r="A3" s="115" t="s">
        <v>168</v>
      </c>
      <c r="B3" s="116"/>
      <c r="C3" s="117"/>
      <c r="D3" s="108" t="s">
        <v>106</v>
      </c>
      <c r="E3" s="109"/>
      <c r="F3" s="55" t="s">
        <v>130</v>
      </c>
      <c r="G3" s="56" t="s">
        <v>182</v>
      </c>
      <c r="H3" s="57">
        <v>20</v>
      </c>
      <c r="I3" s="58">
        <v>4.8</v>
      </c>
      <c r="J3" s="104" t="s">
        <v>5</v>
      </c>
      <c r="K3" s="104"/>
      <c r="L3" s="104"/>
      <c r="M3" s="104"/>
      <c r="N3" s="104"/>
      <c r="O3" s="105"/>
      <c r="P3" s="51"/>
    </row>
    <row r="4" spans="1:16" x14ac:dyDescent="0.2">
      <c r="A4" s="113" t="s">
        <v>10</v>
      </c>
      <c r="B4" s="95" t="s">
        <v>0</v>
      </c>
      <c r="C4" s="118" t="s">
        <v>18</v>
      </c>
      <c r="D4" s="118" t="s">
        <v>28</v>
      </c>
      <c r="E4" s="118" t="s">
        <v>30</v>
      </c>
      <c r="F4" s="118" t="s">
        <v>1</v>
      </c>
      <c r="G4" s="118" t="s">
        <v>2</v>
      </c>
      <c r="H4" s="99" t="s">
        <v>16</v>
      </c>
      <c r="I4" s="100"/>
      <c r="J4" s="100"/>
      <c r="K4" s="101"/>
      <c r="L4" s="98" t="s">
        <v>13</v>
      </c>
      <c r="M4" s="98"/>
      <c r="N4" s="98"/>
      <c r="O4" s="97" t="s">
        <v>17</v>
      </c>
      <c r="P4" s="51"/>
    </row>
    <row r="5" spans="1:16" ht="37.5" x14ac:dyDescent="0.2">
      <c r="A5" s="114"/>
      <c r="B5" s="96"/>
      <c r="C5" s="118"/>
      <c r="D5" s="118"/>
      <c r="E5" s="118"/>
      <c r="F5" s="118"/>
      <c r="G5" s="118"/>
      <c r="H5" s="48" t="s">
        <v>12</v>
      </c>
      <c r="I5" s="48" t="s">
        <v>9</v>
      </c>
      <c r="J5" s="48" t="s">
        <v>35</v>
      </c>
      <c r="K5" s="59" t="s">
        <v>11</v>
      </c>
      <c r="L5" s="60" t="s">
        <v>8</v>
      </c>
      <c r="M5" s="48" t="s">
        <v>15</v>
      </c>
      <c r="N5" s="48" t="s">
        <v>9</v>
      </c>
      <c r="O5" s="97"/>
      <c r="P5" s="51"/>
    </row>
    <row r="6" spans="1:16" s="1" customFormat="1" ht="15" x14ac:dyDescent="0.2">
      <c r="A6" s="38">
        <v>1</v>
      </c>
      <c r="B6" s="39" t="s">
        <v>100</v>
      </c>
      <c r="C6" s="39" t="s">
        <v>19</v>
      </c>
      <c r="D6" s="39" t="s">
        <v>39</v>
      </c>
      <c r="E6" s="23">
        <v>1</v>
      </c>
      <c r="F6" s="24" t="s">
        <v>101</v>
      </c>
      <c r="G6" s="24" t="s">
        <v>181</v>
      </c>
      <c r="H6" s="17">
        <v>630</v>
      </c>
      <c r="I6" s="17"/>
      <c r="J6" s="18"/>
      <c r="K6" s="19">
        <f>H6+I6+J6</f>
        <v>630</v>
      </c>
      <c r="L6" s="20"/>
      <c r="M6" s="21">
        <f t="shared" ref="M6:M30" si="0">(H6/H$3)*L6</f>
        <v>0</v>
      </c>
      <c r="N6" s="21">
        <v>0</v>
      </c>
      <c r="O6" s="40">
        <f t="shared" ref="O6:O54" si="1">K6-SUM(M6:N6)</f>
        <v>630</v>
      </c>
      <c r="P6" s="4"/>
    </row>
    <row r="7" spans="1:16" s="1" customFormat="1" ht="15" x14ac:dyDescent="0.2">
      <c r="A7" s="38">
        <v>2</v>
      </c>
      <c r="B7" s="41" t="s">
        <v>136</v>
      </c>
      <c r="C7" s="39" t="s">
        <v>44</v>
      </c>
      <c r="D7" s="39" t="s">
        <v>70</v>
      </c>
      <c r="E7" s="23">
        <v>1</v>
      </c>
      <c r="F7" s="24" t="s">
        <v>138</v>
      </c>
      <c r="G7" s="24" t="s">
        <v>139</v>
      </c>
      <c r="H7" s="17">
        <v>630</v>
      </c>
      <c r="I7" s="17">
        <v>96</v>
      </c>
      <c r="J7" s="18"/>
      <c r="K7" s="19">
        <f>SUM(H7:J7)</f>
        <v>726</v>
      </c>
      <c r="L7" s="20"/>
      <c r="M7" s="21">
        <f t="shared" ref="M7:M8" si="2">(H7/H$3)*L7</f>
        <v>0</v>
      </c>
      <c r="N7" s="21">
        <v>0</v>
      </c>
      <c r="O7" s="40">
        <f t="shared" ref="O7:O8" si="3">K7-SUM(M7:N7)</f>
        <v>726</v>
      </c>
      <c r="P7" s="4"/>
    </row>
    <row r="8" spans="1:16" s="1" customFormat="1" ht="15" x14ac:dyDescent="0.2">
      <c r="A8" s="38">
        <v>3</v>
      </c>
      <c r="B8" s="41" t="s">
        <v>137</v>
      </c>
      <c r="C8" s="39" t="s">
        <v>20</v>
      </c>
      <c r="D8" s="39" t="s">
        <v>103</v>
      </c>
      <c r="E8" s="23">
        <v>3.4</v>
      </c>
      <c r="F8" s="24" t="s">
        <v>140</v>
      </c>
      <c r="G8" s="24" t="s">
        <v>145</v>
      </c>
      <c r="H8" s="17">
        <v>418</v>
      </c>
      <c r="I8" s="17">
        <v>96</v>
      </c>
      <c r="J8" s="18">
        <v>167.2</v>
      </c>
      <c r="K8" s="19">
        <f t="shared" ref="K8" si="4">SUM(H8:J8)</f>
        <v>681.2</v>
      </c>
      <c r="L8" s="20"/>
      <c r="M8" s="21">
        <f t="shared" si="2"/>
        <v>0</v>
      </c>
      <c r="N8" s="21">
        <v>0</v>
      </c>
      <c r="O8" s="40">
        <f t="shared" si="3"/>
        <v>681.2</v>
      </c>
      <c r="P8" s="4"/>
    </row>
    <row r="9" spans="1:16" s="1" customFormat="1" ht="15" x14ac:dyDescent="0.2">
      <c r="A9" s="38">
        <v>4</v>
      </c>
      <c r="B9" s="41" t="s">
        <v>141</v>
      </c>
      <c r="C9" s="25" t="s">
        <v>74</v>
      </c>
      <c r="D9" s="64" t="s">
        <v>75</v>
      </c>
      <c r="E9" s="23">
        <v>1</v>
      </c>
      <c r="F9" s="24" t="s">
        <v>140</v>
      </c>
      <c r="G9" s="24" t="s">
        <v>145</v>
      </c>
      <c r="H9" s="17">
        <v>630</v>
      </c>
      <c r="I9" s="17">
        <v>96</v>
      </c>
      <c r="J9" s="18"/>
      <c r="K9" s="19">
        <f>SUM(H9:J9)</f>
        <v>726</v>
      </c>
      <c r="L9" s="20"/>
      <c r="M9" s="21">
        <f t="shared" si="0"/>
        <v>0</v>
      </c>
      <c r="N9" s="21">
        <v>0</v>
      </c>
      <c r="O9" s="22">
        <f t="shared" si="1"/>
        <v>726</v>
      </c>
      <c r="P9" s="4"/>
    </row>
    <row r="10" spans="1:16" s="1" customFormat="1" ht="15" x14ac:dyDescent="0.2">
      <c r="A10" s="38">
        <v>5</v>
      </c>
      <c r="B10" s="41" t="s">
        <v>142</v>
      </c>
      <c r="C10" s="25" t="s">
        <v>158</v>
      </c>
      <c r="D10" s="64" t="s">
        <v>38</v>
      </c>
      <c r="E10" s="23">
        <v>1</v>
      </c>
      <c r="F10" s="24" t="s">
        <v>138</v>
      </c>
      <c r="G10" s="24" t="s">
        <v>144</v>
      </c>
      <c r="H10" s="17">
        <v>630</v>
      </c>
      <c r="I10" s="17">
        <v>96</v>
      </c>
      <c r="J10" s="18"/>
      <c r="K10" s="19">
        <f>SUM(H10:J10)</f>
        <v>726</v>
      </c>
      <c r="L10" s="20"/>
      <c r="M10" s="21">
        <f t="shared" ref="M10:M11" si="5">(H10/H$3)*L10</f>
        <v>0</v>
      </c>
      <c r="N10" s="21">
        <v>0</v>
      </c>
      <c r="O10" s="22">
        <f t="shared" ref="O10:O11" si="6">K10-SUM(M10:N10)</f>
        <v>726</v>
      </c>
      <c r="P10" s="4"/>
    </row>
    <row r="11" spans="1:16" s="1" customFormat="1" ht="15" x14ac:dyDescent="0.2">
      <c r="A11" s="38">
        <v>6</v>
      </c>
      <c r="B11" s="41" t="s">
        <v>143</v>
      </c>
      <c r="C11" s="25" t="s">
        <v>156</v>
      </c>
      <c r="D11" s="64" t="s">
        <v>70</v>
      </c>
      <c r="E11" s="23">
        <v>1</v>
      </c>
      <c r="F11" s="24" t="s">
        <v>138</v>
      </c>
      <c r="G11" s="24" t="s">
        <v>144</v>
      </c>
      <c r="H11" s="17">
        <v>630</v>
      </c>
      <c r="I11" s="17">
        <v>38.4</v>
      </c>
      <c r="J11" s="18"/>
      <c r="K11" s="19">
        <f>SUM(H11:J11)</f>
        <v>668.4</v>
      </c>
      <c r="L11" s="20"/>
      <c r="M11" s="21">
        <f t="shared" si="5"/>
        <v>0</v>
      </c>
      <c r="N11" s="21">
        <v>0</v>
      </c>
      <c r="O11" s="22">
        <f t="shared" si="6"/>
        <v>668.4</v>
      </c>
      <c r="P11" s="4"/>
    </row>
    <row r="12" spans="1:16" s="1" customFormat="1" ht="15" x14ac:dyDescent="0.2">
      <c r="A12" s="38">
        <v>7</v>
      </c>
      <c r="B12" s="41" t="s">
        <v>133</v>
      </c>
      <c r="C12" s="25" t="s">
        <v>19</v>
      </c>
      <c r="D12" s="64" t="s">
        <v>39</v>
      </c>
      <c r="E12" s="23">
        <v>1</v>
      </c>
      <c r="F12" s="24" t="s">
        <v>131</v>
      </c>
      <c r="G12" s="24" t="s">
        <v>134</v>
      </c>
      <c r="H12" s="17">
        <v>630</v>
      </c>
      <c r="I12" s="17"/>
      <c r="J12" s="18"/>
      <c r="K12" s="19">
        <f>SUM(H12:J12)</f>
        <v>630</v>
      </c>
      <c r="L12" s="20"/>
      <c r="M12" s="21">
        <f t="shared" ref="M12" si="7">(H12/H$3)*L12</f>
        <v>0</v>
      </c>
      <c r="N12" s="21">
        <v>0</v>
      </c>
      <c r="O12" s="22">
        <f t="shared" ref="O12" si="8">K12-SUM(M12:N12)</f>
        <v>630</v>
      </c>
      <c r="P12" s="4"/>
    </row>
    <row r="13" spans="1:16" s="1" customFormat="1" ht="15" x14ac:dyDescent="0.2">
      <c r="A13" s="38">
        <v>8</v>
      </c>
      <c r="B13" s="42" t="s">
        <v>54</v>
      </c>
      <c r="C13" s="65" t="s">
        <v>56</v>
      </c>
      <c r="D13" s="65" t="s">
        <v>38</v>
      </c>
      <c r="E13" s="23">
        <v>1</v>
      </c>
      <c r="F13" s="24" t="s">
        <v>55</v>
      </c>
      <c r="G13" s="24" t="s">
        <v>180</v>
      </c>
      <c r="H13" s="17">
        <v>630</v>
      </c>
      <c r="I13" s="17">
        <v>96</v>
      </c>
      <c r="J13" s="18"/>
      <c r="K13" s="19">
        <f t="shared" ref="K13:K30" si="9">SUM(H13:J13)</f>
        <v>726</v>
      </c>
      <c r="L13" s="20"/>
      <c r="M13" s="21">
        <f t="shared" si="0"/>
        <v>0</v>
      </c>
      <c r="N13" s="21">
        <v>0</v>
      </c>
      <c r="O13" s="22">
        <f t="shared" si="1"/>
        <v>726</v>
      </c>
      <c r="P13" s="4"/>
    </row>
    <row r="14" spans="1:16" s="1" customFormat="1" ht="15" x14ac:dyDescent="0.2">
      <c r="A14" s="38">
        <v>9</v>
      </c>
      <c r="B14" s="42" t="s">
        <v>57</v>
      </c>
      <c r="C14" s="65" t="s">
        <v>37</v>
      </c>
      <c r="D14" s="65" t="s">
        <v>38</v>
      </c>
      <c r="E14" s="23">
        <v>1</v>
      </c>
      <c r="F14" s="24" t="s">
        <v>58</v>
      </c>
      <c r="G14" s="24" t="s">
        <v>176</v>
      </c>
      <c r="H14" s="17">
        <v>630</v>
      </c>
      <c r="I14" s="17">
        <v>96</v>
      </c>
      <c r="J14" s="18"/>
      <c r="K14" s="19">
        <f t="shared" si="9"/>
        <v>726</v>
      </c>
      <c r="L14" s="20"/>
      <c r="M14" s="21">
        <f t="shared" si="0"/>
        <v>0</v>
      </c>
      <c r="N14" s="21">
        <v>0</v>
      </c>
      <c r="O14" s="22">
        <f t="shared" si="1"/>
        <v>726</v>
      </c>
      <c r="P14" s="4"/>
    </row>
    <row r="15" spans="1:16" s="1" customFormat="1" ht="15" x14ac:dyDescent="0.2">
      <c r="A15" s="38">
        <v>10</v>
      </c>
      <c r="B15" s="42" t="s">
        <v>132</v>
      </c>
      <c r="C15" s="65" t="s">
        <v>122</v>
      </c>
      <c r="D15" s="65" t="s">
        <v>39</v>
      </c>
      <c r="E15" s="23">
        <v>1</v>
      </c>
      <c r="F15" s="24" t="s">
        <v>47</v>
      </c>
      <c r="G15" s="24" t="s">
        <v>179</v>
      </c>
      <c r="H15" s="17">
        <v>630</v>
      </c>
      <c r="I15" s="17"/>
      <c r="J15" s="18"/>
      <c r="K15" s="19">
        <f t="shared" ref="K15" si="10">SUM(H15:J15)</f>
        <v>630</v>
      </c>
      <c r="L15" s="20"/>
      <c r="M15" s="21">
        <f t="shared" ref="M15" si="11">(H15/H$3)*L15</f>
        <v>0</v>
      </c>
      <c r="N15" s="21">
        <v>0</v>
      </c>
      <c r="O15" s="22">
        <f t="shared" ref="O15" si="12">K15-SUM(M15:N15)</f>
        <v>630</v>
      </c>
      <c r="P15" s="4"/>
    </row>
    <row r="16" spans="1:16" s="1" customFormat="1" ht="15" x14ac:dyDescent="0.2">
      <c r="A16" s="38">
        <v>11</v>
      </c>
      <c r="B16" s="25" t="s">
        <v>67</v>
      </c>
      <c r="C16" s="65" t="s">
        <v>74</v>
      </c>
      <c r="D16" s="65" t="s">
        <v>40</v>
      </c>
      <c r="E16" s="23">
        <v>1</v>
      </c>
      <c r="F16" s="24" t="s">
        <v>71</v>
      </c>
      <c r="G16" s="24" t="s">
        <v>178</v>
      </c>
      <c r="H16" s="17">
        <v>630</v>
      </c>
      <c r="I16" s="17">
        <v>96</v>
      </c>
      <c r="J16" s="18"/>
      <c r="K16" s="19">
        <f>H16+I16+J16</f>
        <v>726</v>
      </c>
      <c r="L16" s="20"/>
      <c r="M16" s="21">
        <f t="shared" si="0"/>
        <v>0</v>
      </c>
      <c r="N16" s="21"/>
      <c r="O16" s="22">
        <f t="shared" si="1"/>
        <v>726</v>
      </c>
      <c r="P16" s="4"/>
    </row>
    <row r="17" spans="1:16" s="1" customFormat="1" ht="15" x14ac:dyDescent="0.2">
      <c r="A17" s="38">
        <v>12</v>
      </c>
      <c r="B17" s="41" t="s">
        <v>146</v>
      </c>
      <c r="C17" s="65" t="s">
        <v>44</v>
      </c>
      <c r="D17" s="65" t="s">
        <v>72</v>
      </c>
      <c r="E17" s="23">
        <v>1</v>
      </c>
      <c r="F17" s="24" t="s">
        <v>140</v>
      </c>
      <c r="G17" s="24" t="s">
        <v>145</v>
      </c>
      <c r="H17" s="17">
        <v>630</v>
      </c>
      <c r="I17" s="17">
        <v>96</v>
      </c>
      <c r="J17" s="18"/>
      <c r="K17" s="19">
        <f>SUM(H17:J17)</f>
        <v>726</v>
      </c>
      <c r="L17" s="20"/>
      <c r="M17" s="21">
        <f t="shared" ref="M17" si="13">(H17/H$3)*L17</f>
        <v>0</v>
      </c>
      <c r="N17" s="21">
        <v>0</v>
      </c>
      <c r="O17" s="22">
        <f t="shared" ref="O17" si="14">K17-SUM(M17:N17)</f>
        <v>726</v>
      </c>
      <c r="P17" s="4"/>
    </row>
    <row r="18" spans="1:16" s="1" customFormat="1" ht="15" x14ac:dyDescent="0.2">
      <c r="A18" s="38">
        <v>13</v>
      </c>
      <c r="B18" s="42" t="s">
        <v>64</v>
      </c>
      <c r="C18" s="65" t="s">
        <v>37</v>
      </c>
      <c r="D18" s="65" t="s">
        <v>38</v>
      </c>
      <c r="E18" s="23">
        <v>1</v>
      </c>
      <c r="F18" s="24" t="s">
        <v>46</v>
      </c>
      <c r="G18" s="24" t="s">
        <v>139</v>
      </c>
      <c r="H18" s="17">
        <v>630</v>
      </c>
      <c r="I18" s="17">
        <v>96</v>
      </c>
      <c r="J18" s="18"/>
      <c r="K18" s="19">
        <f t="shared" si="9"/>
        <v>726</v>
      </c>
      <c r="L18" s="20"/>
      <c r="M18" s="21">
        <f t="shared" si="0"/>
        <v>0</v>
      </c>
      <c r="N18" s="21"/>
      <c r="O18" s="22">
        <f t="shared" si="1"/>
        <v>726</v>
      </c>
      <c r="P18" s="4"/>
    </row>
    <row r="19" spans="1:16" s="1" customFormat="1" ht="15" x14ac:dyDescent="0.2">
      <c r="A19" s="38">
        <v>14</v>
      </c>
      <c r="B19" s="46" t="s">
        <v>183</v>
      </c>
      <c r="C19" s="65" t="s">
        <v>37</v>
      </c>
      <c r="D19" s="65" t="s">
        <v>38</v>
      </c>
      <c r="E19" s="23">
        <v>2</v>
      </c>
      <c r="F19" s="24" t="s">
        <v>184</v>
      </c>
      <c r="G19" s="24" t="s">
        <v>139</v>
      </c>
      <c r="H19" s="17">
        <v>630</v>
      </c>
      <c r="I19" s="17">
        <v>96</v>
      </c>
      <c r="J19" s="18"/>
      <c r="K19" s="19">
        <f t="shared" ref="K19" si="15">SUM(H19:J19)</f>
        <v>726</v>
      </c>
      <c r="L19" s="20"/>
      <c r="M19" s="21">
        <f t="shared" ref="M19" si="16">(H19/H$3)*L19</f>
        <v>0</v>
      </c>
      <c r="N19" s="21"/>
      <c r="O19" s="22">
        <f t="shared" ref="O19" si="17">K19-SUM(M19:N19)</f>
        <v>726</v>
      </c>
      <c r="P19" s="4"/>
    </row>
    <row r="20" spans="1:16" s="1" customFormat="1" ht="15" x14ac:dyDescent="0.2">
      <c r="A20" s="38">
        <v>15</v>
      </c>
      <c r="B20" s="42" t="s">
        <v>169</v>
      </c>
      <c r="C20" s="65" t="s">
        <v>51</v>
      </c>
      <c r="D20" s="65" t="s">
        <v>38</v>
      </c>
      <c r="E20" s="23">
        <v>1</v>
      </c>
      <c r="F20" s="24" t="s">
        <v>170</v>
      </c>
      <c r="G20" s="24" t="s">
        <v>139</v>
      </c>
      <c r="H20" s="17">
        <v>630</v>
      </c>
      <c r="I20" s="17">
        <v>96</v>
      </c>
      <c r="J20" s="18"/>
      <c r="K20" s="19">
        <f t="shared" ref="K20" si="18">SUM(H20:J20)</f>
        <v>726</v>
      </c>
      <c r="L20" s="20"/>
      <c r="M20" s="21">
        <f t="shared" ref="M20" si="19">(H20/H$3)*L20</f>
        <v>0</v>
      </c>
      <c r="N20" s="21"/>
      <c r="O20" s="22">
        <f t="shared" ref="O20" si="20">K20-SUM(M20:N20)</f>
        <v>726</v>
      </c>
      <c r="P20" s="4"/>
    </row>
    <row r="21" spans="1:16" s="1" customFormat="1" ht="15" x14ac:dyDescent="0.2">
      <c r="A21" s="38">
        <v>16</v>
      </c>
      <c r="B21" s="41" t="s">
        <v>147</v>
      </c>
      <c r="C21" s="65" t="s">
        <v>74</v>
      </c>
      <c r="D21" s="65" t="s">
        <v>70</v>
      </c>
      <c r="E21" s="23">
        <v>1</v>
      </c>
      <c r="F21" s="24" t="s">
        <v>138</v>
      </c>
      <c r="G21" s="24" t="s">
        <v>144</v>
      </c>
      <c r="H21" s="17">
        <v>630</v>
      </c>
      <c r="I21" s="17">
        <v>38.4</v>
      </c>
      <c r="J21" s="18"/>
      <c r="K21" s="19">
        <f>SUM(H21:J21)</f>
        <v>668.4</v>
      </c>
      <c r="L21" s="20"/>
      <c r="M21" s="21">
        <f t="shared" ref="M21" si="21">(H21/H$3)*L21</f>
        <v>0</v>
      </c>
      <c r="N21" s="21">
        <v>0</v>
      </c>
      <c r="O21" s="22">
        <f t="shared" si="1"/>
        <v>668.4</v>
      </c>
      <c r="P21" s="4"/>
    </row>
    <row r="22" spans="1:16" s="1" customFormat="1" ht="15" x14ac:dyDescent="0.2">
      <c r="A22" s="38">
        <v>17</v>
      </c>
      <c r="B22" s="41" t="s">
        <v>83</v>
      </c>
      <c r="C22" s="42" t="s">
        <v>88</v>
      </c>
      <c r="D22" s="65" t="s">
        <v>29</v>
      </c>
      <c r="E22" s="23">
        <v>1</v>
      </c>
      <c r="F22" s="24" t="s">
        <v>53</v>
      </c>
      <c r="G22" s="24" t="s">
        <v>89</v>
      </c>
      <c r="H22" s="17">
        <v>630</v>
      </c>
      <c r="I22" s="17"/>
      <c r="J22" s="18"/>
      <c r="K22" s="19">
        <f>SUM(H22:J22)</f>
        <v>630</v>
      </c>
      <c r="L22" s="20"/>
      <c r="M22" s="21">
        <f t="shared" si="0"/>
        <v>0</v>
      </c>
      <c r="N22" s="21">
        <v>0</v>
      </c>
      <c r="O22" s="22">
        <f t="shared" si="1"/>
        <v>630</v>
      </c>
      <c r="P22" s="4"/>
    </row>
    <row r="23" spans="1:16" s="1" customFormat="1" ht="15" x14ac:dyDescent="0.2">
      <c r="A23" s="38">
        <v>18</v>
      </c>
      <c r="B23" s="42" t="s">
        <v>111</v>
      </c>
      <c r="C23" s="65" t="s">
        <v>19</v>
      </c>
      <c r="D23" s="65" t="s">
        <v>39</v>
      </c>
      <c r="E23" s="23">
        <v>1</v>
      </c>
      <c r="F23" s="24" t="s">
        <v>112</v>
      </c>
      <c r="G23" s="24" t="s">
        <v>113</v>
      </c>
      <c r="H23" s="17">
        <v>630</v>
      </c>
      <c r="I23" s="17"/>
      <c r="J23" s="18"/>
      <c r="K23" s="19">
        <f t="shared" ref="K23" si="22">SUM(H23:J23)</f>
        <v>630</v>
      </c>
      <c r="L23" s="20"/>
      <c r="M23" s="21">
        <f t="shared" ref="M23" si="23">(H23/H$3)*L23</f>
        <v>0</v>
      </c>
      <c r="N23" s="21">
        <v>0</v>
      </c>
      <c r="O23" s="22">
        <f t="shared" ref="O23" si="24">K23-SUM(M23:N23)</f>
        <v>630</v>
      </c>
      <c r="P23" s="4"/>
    </row>
    <row r="24" spans="1:16" s="1" customFormat="1" ht="15" x14ac:dyDescent="0.2">
      <c r="A24" s="38">
        <v>19</v>
      </c>
      <c r="B24" s="42" t="s">
        <v>102</v>
      </c>
      <c r="C24" s="65" t="s">
        <v>19</v>
      </c>
      <c r="D24" s="65" t="s">
        <v>103</v>
      </c>
      <c r="E24" s="23">
        <v>1</v>
      </c>
      <c r="F24" s="24" t="s">
        <v>104</v>
      </c>
      <c r="G24" s="24" t="s">
        <v>105</v>
      </c>
      <c r="H24" s="17">
        <v>630</v>
      </c>
      <c r="I24" s="17">
        <v>96</v>
      </c>
      <c r="J24" s="18"/>
      <c r="K24" s="19">
        <f t="shared" ref="K24:K25" si="25">SUM(H24:J24)</f>
        <v>726</v>
      </c>
      <c r="L24" s="20"/>
      <c r="M24" s="21">
        <f t="shared" ref="M24:M25" si="26">(H24/H$3)*L24</f>
        <v>0</v>
      </c>
      <c r="N24" s="21">
        <v>0</v>
      </c>
      <c r="O24" s="22">
        <f t="shared" si="1"/>
        <v>726</v>
      </c>
      <c r="P24" s="4"/>
    </row>
    <row r="25" spans="1:16" s="1" customFormat="1" ht="15" x14ac:dyDescent="0.2">
      <c r="A25" s="38">
        <v>20</v>
      </c>
      <c r="B25" s="47" t="s">
        <v>185</v>
      </c>
      <c r="C25" s="65" t="s">
        <v>122</v>
      </c>
      <c r="D25" s="65" t="s">
        <v>72</v>
      </c>
      <c r="E25" s="23">
        <v>2</v>
      </c>
      <c r="F25" s="24" t="s">
        <v>184</v>
      </c>
      <c r="G25" s="24" t="s">
        <v>139</v>
      </c>
      <c r="H25" s="17">
        <v>630</v>
      </c>
      <c r="I25" s="17">
        <v>96</v>
      </c>
      <c r="J25" s="18"/>
      <c r="K25" s="19">
        <f t="shared" si="25"/>
        <v>726</v>
      </c>
      <c r="L25" s="20"/>
      <c r="M25" s="21">
        <f t="shared" si="26"/>
        <v>0</v>
      </c>
      <c r="N25" s="21"/>
      <c r="O25" s="22">
        <f t="shared" si="1"/>
        <v>726</v>
      </c>
      <c r="P25" s="4"/>
    </row>
    <row r="26" spans="1:16" s="1" customFormat="1" ht="15" x14ac:dyDescent="0.2">
      <c r="A26" s="38">
        <v>21</v>
      </c>
      <c r="B26" s="25" t="s">
        <v>91</v>
      </c>
      <c r="C26" s="65" t="s">
        <v>19</v>
      </c>
      <c r="D26" s="39" t="s">
        <v>70</v>
      </c>
      <c r="E26" s="23">
        <v>1</v>
      </c>
      <c r="F26" s="24" t="s">
        <v>92</v>
      </c>
      <c r="G26" s="24" t="s">
        <v>93</v>
      </c>
      <c r="H26" s="17">
        <v>630</v>
      </c>
      <c r="I26" s="17">
        <v>96</v>
      </c>
      <c r="J26" s="18"/>
      <c r="K26" s="19">
        <f>SUM(H26:J26)</f>
        <v>726</v>
      </c>
      <c r="L26" s="20"/>
      <c r="M26" s="21">
        <v>0</v>
      </c>
      <c r="N26" s="21">
        <v>0</v>
      </c>
      <c r="O26" s="22">
        <f t="shared" si="1"/>
        <v>726</v>
      </c>
      <c r="P26" s="4"/>
    </row>
    <row r="27" spans="1:16" s="1" customFormat="1" ht="15" x14ac:dyDescent="0.2">
      <c r="A27" s="38">
        <v>22</v>
      </c>
      <c r="B27" s="42" t="s">
        <v>114</v>
      </c>
      <c r="C27" s="42" t="s">
        <v>49</v>
      </c>
      <c r="D27" s="42" t="s">
        <v>48</v>
      </c>
      <c r="E27" s="23">
        <v>1</v>
      </c>
      <c r="F27" s="24" t="s">
        <v>115</v>
      </c>
      <c r="G27" s="24" t="s">
        <v>116</v>
      </c>
      <c r="H27" s="17">
        <v>630</v>
      </c>
      <c r="I27" s="17"/>
      <c r="J27" s="18"/>
      <c r="K27" s="19">
        <f t="shared" ref="K27" si="27">SUM(H27:J27)</f>
        <v>630</v>
      </c>
      <c r="L27" s="20"/>
      <c r="M27" s="21">
        <f t="shared" si="0"/>
        <v>0</v>
      </c>
      <c r="N27" s="21">
        <v>0</v>
      </c>
      <c r="O27" s="22">
        <f t="shared" si="1"/>
        <v>630</v>
      </c>
      <c r="P27" s="4"/>
    </row>
    <row r="28" spans="1:16" s="1" customFormat="1" ht="15" x14ac:dyDescent="0.2">
      <c r="A28" s="38">
        <v>23</v>
      </c>
      <c r="B28" s="41" t="s">
        <v>148</v>
      </c>
      <c r="C28" s="42" t="s">
        <v>153</v>
      </c>
      <c r="D28" s="42" t="s">
        <v>48</v>
      </c>
      <c r="E28" s="23">
        <v>1</v>
      </c>
      <c r="F28" s="24" t="s">
        <v>140</v>
      </c>
      <c r="G28" s="24" t="s">
        <v>145</v>
      </c>
      <c r="H28" s="17">
        <v>630</v>
      </c>
      <c r="I28" s="17"/>
      <c r="J28" s="18"/>
      <c r="K28" s="19">
        <f>SUM(H28:J28)</f>
        <v>630</v>
      </c>
      <c r="L28" s="20"/>
      <c r="M28" s="21">
        <f t="shared" si="0"/>
        <v>0</v>
      </c>
      <c r="N28" s="21">
        <v>0</v>
      </c>
      <c r="O28" s="22">
        <f t="shared" si="1"/>
        <v>630</v>
      </c>
      <c r="P28" s="4"/>
    </row>
    <row r="29" spans="1:16" s="1" customFormat="1" ht="15" x14ac:dyDescent="0.2">
      <c r="A29" s="38">
        <v>24</v>
      </c>
      <c r="B29" s="42" t="s">
        <v>61</v>
      </c>
      <c r="C29" s="65" t="s">
        <v>19</v>
      </c>
      <c r="D29" s="65" t="s">
        <v>39</v>
      </c>
      <c r="E29" s="23">
        <v>1</v>
      </c>
      <c r="F29" s="24" t="s">
        <v>60</v>
      </c>
      <c r="G29" s="24" t="s">
        <v>177</v>
      </c>
      <c r="H29" s="17">
        <v>630</v>
      </c>
      <c r="I29" s="17"/>
      <c r="J29" s="18"/>
      <c r="K29" s="19">
        <f t="shared" si="9"/>
        <v>630</v>
      </c>
      <c r="L29" s="20"/>
      <c r="M29" s="21">
        <f t="shared" si="0"/>
        <v>0</v>
      </c>
      <c r="N29" s="21">
        <v>0</v>
      </c>
      <c r="O29" s="22">
        <f t="shared" si="1"/>
        <v>630</v>
      </c>
      <c r="P29" s="4"/>
    </row>
    <row r="30" spans="1:16" s="1" customFormat="1" ht="15" x14ac:dyDescent="0.2">
      <c r="A30" s="38">
        <v>25</v>
      </c>
      <c r="B30" s="47" t="s">
        <v>186</v>
      </c>
      <c r="C30" s="65" t="s">
        <v>158</v>
      </c>
      <c r="D30" s="65" t="s">
        <v>38</v>
      </c>
      <c r="E30" s="23">
        <v>2</v>
      </c>
      <c r="F30" s="24" t="s">
        <v>184</v>
      </c>
      <c r="G30" s="24" t="s">
        <v>139</v>
      </c>
      <c r="H30" s="17">
        <v>630</v>
      </c>
      <c r="I30" s="17">
        <v>96</v>
      </c>
      <c r="J30" s="18"/>
      <c r="K30" s="19">
        <f t="shared" si="9"/>
        <v>726</v>
      </c>
      <c r="L30" s="20"/>
      <c r="M30" s="21">
        <f t="shared" si="0"/>
        <v>0</v>
      </c>
      <c r="N30" s="21"/>
      <c r="O30" s="22">
        <f t="shared" ref="O30" si="28">K30-SUM(M30:N30)</f>
        <v>726</v>
      </c>
      <c r="P30" s="4"/>
    </row>
    <row r="31" spans="1:16" s="1" customFormat="1" ht="15" x14ac:dyDescent="0.2">
      <c r="A31" s="38">
        <v>26</v>
      </c>
      <c r="B31" s="25" t="s">
        <v>77</v>
      </c>
      <c r="C31" s="65" t="s">
        <v>19</v>
      </c>
      <c r="D31" s="65" t="s">
        <v>39</v>
      </c>
      <c r="E31" s="23">
        <v>3.4</v>
      </c>
      <c r="F31" s="24" t="s">
        <v>78</v>
      </c>
      <c r="G31" s="24" t="s">
        <v>79</v>
      </c>
      <c r="H31" s="17"/>
      <c r="I31" s="17"/>
      <c r="J31" s="18">
        <v>157.5</v>
      </c>
      <c r="K31" s="19">
        <f>SUM(H31:J31)</f>
        <v>157.5</v>
      </c>
      <c r="L31" s="20"/>
      <c r="M31" s="21">
        <f>(H31/H$3)*L31</f>
        <v>0</v>
      </c>
      <c r="N31" s="21">
        <v>0</v>
      </c>
      <c r="O31" s="22">
        <f t="shared" si="1"/>
        <v>157.5</v>
      </c>
      <c r="P31" s="4"/>
    </row>
    <row r="32" spans="1:16" s="1" customFormat="1" ht="15" x14ac:dyDescent="0.2">
      <c r="A32" s="38">
        <v>27</v>
      </c>
      <c r="B32" s="25" t="s">
        <v>117</v>
      </c>
      <c r="C32" s="65" t="s">
        <v>74</v>
      </c>
      <c r="D32" s="65" t="s">
        <v>75</v>
      </c>
      <c r="E32" s="23">
        <v>1</v>
      </c>
      <c r="F32" s="24" t="s">
        <v>115</v>
      </c>
      <c r="G32" s="24" t="s">
        <v>116</v>
      </c>
      <c r="H32" s="17">
        <v>630</v>
      </c>
      <c r="I32" s="17">
        <v>96</v>
      </c>
      <c r="J32" s="18"/>
      <c r="K32" s="19">
        <f t="shared" ref="K32" si="29">SUM(H32:J32)</f>
        <v>726</v>
      </c>
      <c r="L32" s="20"/>
      <c r="M32" s="21">
        <f t="shared" ref="M32" si="30">(H32/H$3)*L32</f>
        <v>0</v>
      </c>
      <c r="N32" s="21">
        <v>0</v>
      </c>
      <c r="O32" s="22">
        <f t="shared" ref="O32" si="31">K32-SUM(M32:N32)</f>
        <v>726</v>
      </c>
      <c r="P32" s="4"/>
    </row>
    <row r="33" spans="1:16" s="1" customFormat="1" ht="15" x14ac:dyDescent="0.2">
      <c r="A33" s="38">
        <v>28</v>
      </c>
      <c r="B33" s="41" t="s">
        <v>160</v>
      </c>
      <c r="C33" s="65" t="s">
        <v>44</v>
      </c>
      <c r="D33" s="65" t="s">
        <v>72</v>
      </c>
      <c r="E33" s="23">
        <v>1</v>
      </c>
      <c r="F33" s="24" t="s">
        <v>161</v>
      </c>
      <c r="G33" s="24" t="s">
        <v>79</v>
      </c>
      <c r="H33" s="17">
        <v>630</v>
      </c>
      <c r="I33" s="17"/>
      <c r="J33" s="18"/>
      <c r="K33" s="19">
        <f t="shared" ref="K33" si="32">SUM(H33:J33)</f>
        <v>630</v>
      </c>
      <c r="L33" s="20"/>
      <c r="M33" s="21">
        <f t="shared" ref="M33" si="33">(H33/H$3)*L33</f>
        <v>0</v>
      </c>
      <c r="N33" s="21">
        <v>0</v>
      </c>
      <c r="O33" s="22">
        <f t="shared" ref="O33" si="34">K33-SUM(M33:N33)</f>
        <v>630</v>
      </c>
      <c r="P33" s="4"/>
    </row>
    <row r="34" spans="1:16" s="1" customFormat="1" ht="15" x14ac:dyDescent="0.2">
      <c r="A34" s="38">
        <v>29</v>
      </c>
      <c r="B34" s="25" t="s">
        <v>68</v>
      </c>
      <c r="C34" s="65" t="s">
        <v>42</v>
      </c>
      <c r="D34" s="65" t="s">
        <v>38</v>
      </c>
      <c r="E34" s="23">
        <v>1</v>
      </c>
      <c r="F34" s="24" t="s">
        <v>71</v>
      </c>
      <c r="G34" s="24" t="s">
        <v>178</v>
      </c>
      <c r="H34" s="17">
        <v>630</v>
      </c>
      <c r="I34" s="17">
        <v>96</v>
      </c>
      <c r="J34" s="18"/>
      <c r="K34" s="19">
        <f>H34+I34+J34</f>
        <v>726</v>
      </c>
      <c r="L34" s="20"/>
      <c r="M34" s="21">
        <f>(H34/H$3)*L34</f>
        <v>0</v>
      </c>
      <c r="N34" s="21"/>
      <c r="O34" s="22">
        <f t="shared" si="1"/>
        <v>726</v>
      </c>
      <c r="P34" s="4"/>
    </row>
    <row r="35" spans="1:16" s="1" customFormat="1" ht="15" x14ac:dyDescent="0.2">
      <c r="A35" s="38">
        <v>30</v>
      </c>
      <c r="B35" s="41" t="s">
        <v>149</v>
      </c>
      <c r="C35" s="65" t="s">
        <v>157</v>
      </c>
      <c r="D35" s="65" t="s">
        <v>70</v>
      </c>
      <c r="E35" s="23">
        <v>1</v>
      </c>
      <c r="F35" s="24" t="s">
        <v>138</v>
      </c>
      <c r="G35" s="24" t="s">
        <v>144</v>
      </c>
      <c r="H35" s="17">
        <v>630</v>
      </c>
      <c r="I35" s="17">
        <v>38.4</v>
      </c>
      <c r="J35" s="18"/>
      <c r="K35" s="19">
        <f>SUM(H35:J35)</f>
        <v>668.4</v>
      </c>
      <c r="L35" s="20"/>
      <c r="M35" s="21">
        <f t="shared" ref="M35:M47" si="35">(H35/H$3)*L35</f>
        <v>0</v>
      </c>
      <c r="N35" s="21">
        <v>0</v>
      </c>
      <c r="O35" s="22">
        <f t="shared" ref="O35" si="36">K35-SUM(M35:N35)</f>
        <v>668.4</v>
      </c>
      <c r="P35" s="4"/>
    </row>
    <row r="36" spans="1:16" s="1" customFormat="1" ht="15" x14ac:dyDescent="0.2">
      <c r="A36" s="38">
        <v>31</v>
      </c>
      <c r="B36" s="42" t="s">
        <v>62</v>
      </c>
      <c r="C36" s="65" t="s">
        <v>19</v>
      </c>
      <c r="D36" s="65" t="s">
        <v>39</v>
      </c>
      <c r="E36" s="23">
        <v>1</v>
      </c>
      <c r="F36" s="24" t="s">
        <v>60</v>
      </c>
      <c r="G36" s="24" t="s">
        <v>177</v>
      </c>
      <c r="H36" s="17">
        <v>630</v>
      </c>
      <c r="I36" s="17"/>
      <c r="J36" s="18"/>
      <c r="K36" s="19">
        <f>SUM(H36:J36)</f>
        <v>630</v>
      </c>
      <c r="L36" s="20"/>
      <c r="M36" s="21">
        <f t="shared" si="35"/>
        <v>0</v>
      </c>
      <c r="N36" s="21">
        <v>0</v>
      </c>
      <c r="O36" s="22">
        <f t="shared" si="1"/>
        <v>630</v>
      </c>
      <c r="P36" s="4"/>
    </row>
    <row r="37" spans="1:16" s="1" customFormat="1" ht="15" x14ac:dyDescent="0.2">
      <c r="A37" s="38">
        <v>32</v>
      </c>
      <c r="B37" s="41" t="s">
        <v>150</v>
      </c>
      <c r="C37" s="65" t="s">
        <v>159</v>
      </c>
      <c r="D37" s="65" t="s">
        <v>38</v>
      </c>
      <c r="E37" s="23">
        <v>1</v>
      </c>
      <c r="F37" s="24" t="s">
        <v>138</v>
      </c>
      <c r="G37" s="24" t="s">
        <v>144</v>
      </c>
      <c r="H37" s="17">
        <v>630</v>
      </c>
      <c r="I37" s="17">
        <v>96</v>
      </c>
      <c r="J37" s="18"/>
      <c r="K37" s="19">
        <f>SUM(H37:J37)</f>
        <v>726</v>
      </c>
      <c r="L37" s="20"/>
      <c r="M37" s="21">
        <f t="shared" ref="M37:M38" si="37">(H37/H$3)*L37</f>
        <v>0</v>
      </c>
      <c r="N37" s="21">
        <v>0</v>
      </c>
      <c r="O37" s="22">
        <f t="shared" si="1"/>
        <v>726</v>
      </c>
      <c r="P37" s="4"/>
    </row>
    <row r="38" spans="1:16" s="1" customFormat="1" ht="15" x14ac:dyDescent="0.2">
      <c r="A38" s="38">
        <v>33</v>
      </c>
      <c r="B38" s="41" t="s">
        <v>151</v>
      </c>
      <c r="C38" s="65" t="s">
        <v>158</v>
      </c>
      <c r="D38" s="65" t="s">
        <v>38</v>
      </c>
      <c r="E38" s="23">
        <v>1</v>
      </c>
      <c r="F38" s="24" t="s">
        <v>138</v>
      </c>
      <c r="G38" s="24" t="s">
        <v>144</v>
      </c>
      <c r="H38" s="17">
        <v>630</v>
      </c>
      <c r="I38" s="17">
        <v>96</v>
      </c>
      <c r="J38" s="18"/>
      <c r="K38" s="19">
        <f>SUM(H38:J38)</f>
        <v>726</v>
      </c>
      <c r="L38" s="20"/>
      <c r="M38" s="21">
        <f t="shared" si="37"/>
        <v>0</v>
      </c>
      <c r="N38" s="21">
        <v>0</v>
      </c>
      <c r="O38" s="22">
        <f t="shared" si="1"/>
        <v>726</v>
      </c>
      <c r="P38" s="4"/>
    </row>
    <row r="39" spans="1:16" s="1" customFormat="1" ht="15" x14ac:dyDescent="0.2">
      <c r="A39" s="38">
        <v>34</v>
      </c>
      <c r="B39" s="41" t="s">
        <v>162</v>
      </c>
      <c r="C39" s="65" t="s">
        <v>153</v>
      </c>
      <c r="D39" s="65" t="s">
        <v>72</v>
      </c>
      <c r="E39" s="23">
        <v>1</v>
      </c>
      <c r="F39" s="24" t="s">
        <v>164</v>
      </c>
      <c r="G39" s="24" t="s">
        <v>165</v>
      </c>
      <c r="H39" s="17">
        <v>630</v>
      </c>
      <c r="I39" s="17"/>
      <c r="J39" s="18"/>
      <c r="K39" s="19">
        <f t="shared" ref="K39" si="38">SUM(H39:J39)</f>
        <v>630</v>
      </c>
      <c r="L39" s="20"/>
      <c r="M39" s="21">
        <f>(H39/H$3)*L39</f>
        <v>0</v>
      </c>
      <c r="N39" s="21">
        <v>0</v>
      </c>
      <c r="O39" s="22">
        <f>K39-SUM(M39:N39)</f>
        <v>630</v>
      </c>
      <c r="P39" s="4"/>
    </row>
    <row r="40" spans="1:16" s="1" customFormat="1" ht="15" x14ac:dyDescent="0.2">
      <c r="A40" s="38">
        <v>35</v>
      </c>
      <c r="B40" s="41" t="s">
        <v>171</v>
      </c>
      <c r="C40" s="65" t="s">
        <v>52</v>
      </c>
      <c r="D40" s="65" t="s">
        <v>38</v>
      </c>
      <c r="E40" s="23">
        <v>1</v>
      </c>
      <c r="F40" s="24" t="s">
        <v>170</v>
      </c>
      <c r="G40" s="24" t="s">
        <v>86</v>
      </c>
      <c r="H40" s="17">
        <v>630</v>
      </c>
      <c r="I40" s="17">
        <v>96</v>
      </c>
      <c r="J40" s="18"/>
      <c r="K40" s="19">
        <f t="shared" ref="K40" si="39">SUM(H40:J40)</f>
        <v>726</v>
      </c>
      <c r="L40" s="20"/>
      <c r="M40" s="21">
        <f t="shared" ref="M40" si="40">(H40/H$3)*L40</f>
        <v>0</v>
      </c>
      <c r="N40" s="21">
        <v>0</v>
      </c>
      <c r="O40" s="22">
        <f t="shared" ref="O40" si="41">K40-SUM(M40:N40)</f>
        <v>726</v>
      </c>
      <c r="P40" s="4"/>
    </row>
    <row r="41" spans="1:16" s="1" customFormat="1" ht="15" x14ac:dyDescent="0.2">
      <c r="A41" s="38">
        <v>36</v>
      </c>
      <c r="B41" s="41" t="s">
        <v>172</v>
      </c>
      <c r="C41" s="65" t="s">
        <v>109</v>
      </c>
      <c r="D41" s="65" t="s">
        <v>75</v>
      </c>
      <c r="E41" s="23">
        <v>1</v>
      </c>
      <c r="F41" s="24" t="s">
        <v>173</v>
      </c>
      <c r="G41" s="24" t="s">
        <v>174</v>
      </c>
      <c r="H41" s="17">
        <v>630</v>
      </c>
      <c r="I41" s="17"/>
      <c r="J41" s="18"/>
      <c r="K41" s="19">
        <f t="shared" ref="K41" si="42">SUM(H41:J41)</f>
        <v>630</v>
      </c>
      <c r="L41" s="20"/>
      <c r="M41" s="21">
        <f t="shared" ref="M41" si="43">(H41/H$3)*L41</f>
        <v>0</v>
      </c>
      <c r="N41" s="21">
        <v>0</v>
      </c>
      <c r="O41" s="22">
        <f t="shared" ref="O41" si="44">K41-SUM(M41:N41)</f>
        <v>630</v>
      </c>
      <c r="P41" s="4"/>
    </row>
    <row r="42" spans="1:16" s="1" customFormat="1" ht="15" x14ac:dyDescent="0.2">
      <c r="A42" s="38">
        <v>37</v>
      </c>
      <c r="B42" s="25" t="s">
        <v>107</v>
      </c>
      <c r="C42" s="65" t="s">
        <v>19</v>
      </c>
      <c r="D42" s="65" t="s">
        <v>39</v>
      </c>
      <c r="E42" s="23">
        <v>1</v>
      </c>
      <c r="F42" s="24" t="s">
        <v>101</v>
      </c>
      <c r="G42" s="24" t="s">
        <v>108</v>
      </c>
      <c r="H42" s="17">
        <v>630</v>
      </c>
      <c r="I42" s="17"/>
      <c r="J42" s="18"/>
      <c r="K42" s="19">
        <f t="shared" ref="K42:K52" si="45">SUM(H42:J42)</f>
        <v>630</v>
      </c>
      <c r="L42" s="20"/>
      <c r="M42" s="21">
        <f t="shared" si="35"/>
        <v>0</v>
      </c>
      <c r="N42" s="21">
        <v>0</v>
      </c>
      <c r="O42" s="22">
        <f t="shared" si="1"/>
        <v>630</v>
      </c>
      <c r="P42" s="4"/>
    </row>
    <row r="43" spans="1:16" s="1" customFormat="1" ht="15" x14ac:dyDescent="0.2">
      <c r="A43" s="38">
        <v>38</v>
      </c>
      <c r="B43" s="25" t="s">
        <v>63</v>
      </c>
      <c r="C43" s="65" t="s">
        <v>19</v>
      </c>
      <c r="D43" s="65" t="s">
        <v>39</v>
      </c>
      <c r="E43" s="23">
        <v>1</v>
      </c>
      <c r="F43" s="24" t="s">
        <v>60</v>
      </c>
      <c r="G43" s="24" t="s">
        <v>177</v>
      </c>
      <c r="H43" s="17">
        <v>630</v>
      </c>
      <c r="I43" s="17"/>
      <c r="J43" s="18"/>
      <c r="K43" s="19">
        <f t="shared" si="45"/>
        <v>630</v>
      </c>
      <c r="L43" s="20"/>
      <c r="M43" s="21">
        <f t="shared" si="35"/>
        <v>0</v>
      </c>
      <c r="N43" s="21">
        <v>0</v>
      </c>
      <c r="O43" s="22">
        <f t="shared" si="1"/>
        <v>630</v>
      </c>
      <c r="P43" s="4"/>
    </row>
    <row r="44" spans="1:16" s="1" customFormat="1" ht="15" x14ac:dyDescent="0.2">
      <c r="A44" s="38">
        <v>39</v>
      </c>
      <c r="B44" s="25" t="s">
        <v>118</v>
      </c>
      <c r="C44" s="65" t="s">
        <v>19</v>
      </c>
      <c r="D44" s="65" t="s">
        <v>39</v>
      </c>
      <c r="E44" s="23">
        <v>1</v>
      </c>
      <c r="F44" s="24" t="s">
        <v>119</v>
      </c>
      <c r="G44" s="24" t="s">
        <v>120</v>
      </c>
      <c r="H44" s="17">
        <v>630</v>
      </c>
      <c r="I44" s="17"/>
      <c r="J44" s="18"/>
      <c r="K44" s="19">
        <f t="shared" ref="K44" si="46">SUM(H44:J44)</f>
        <v>630</v>
      </c>
      <c r="L44" s="20"/>
      <c r="M44" s="21">
        <f t="shared" si="35"/>
        <v>0</v>
      </c>
      <c r="N44" s="21">
        <v>0</v>
      </c>
      <c r="O44" s="22">
        <f t="shared" si="1"/>
        <v>630</v>
      </c>
      <c r="P44" s="4"/>
    </row>
    <row r="45" spans="1:16" s="1" customFormat="1" ht="15" x14ac:dyDescent="0.2">
      <c r="A45" s="38">
        <v>40</v>
      </c>
      <c r="B45" s="25" t="s">
        <v>96</v>
      </c>
      <c r="C45" s="65" t="s">
        <v>20</v>
      </c>
      <c r="D45" s="65" t="s">
        <v>72</v>
      </c>
      <c r="E45" s="23">
        <v>1</v>
      </c>
      <c r="F45" s="24" t="s">
        <v>94</v>
      </c>
      <c r="G45" s="24" t="s">
        <v>95</v>
      </c>
      <c r="H45" s="17">
        <v>418</v>
      </c>
      <c r="I45" s="17"/>
      <c r="J45" s="18"/>
      <c r="K45" s="19">
        <f t="shared" ref="K45" si="47">SUM(H45:J45)</f>
        <v>418</v>
      </c>
      <c r="L45" s="20"/>
      <c r="M45" s="21">
        <f t="shared" ref="M45:M46" si="48">(H45/H$3)*L45</f>
        <v>0</v>
      </c>
      <c r="N45" s="21">
        <v>0</v>
      </c>
      <c r="O45" s="22">
        <f t="shared" si="1"/>
        <v>418</v>
      </c>
      <c r="P45" s="4"/>
    </row>
    <row r="46" spans="1:16" s="1" customFormat="1" ht="15" x14ac:dyDescent="0.2">
      <c r="A46" s="38">
        <v>41</v>
      </c>
      <c r="B46" s="25" t="s">
        <v>121</v>
      </c>
      <c r="C46" s="65" t="s">
        <v>122</v>
      </c>
      <c r="D46" s="65" t="s">
        <v>70</v>
      </c>
      <c r="E46" s="23">
        <v>1</v>
      </c>
      <c r="F46" s="24" t="s">
        <v>123</v>
      </c>
      <c r="G46" s="24" t="s">
        <v>124</v>
      </c>
      <c r="H46" s="17">
        <v>630</v>
      </c>
      <c r="I46" s="17">
        <v>38.4</v>
      </c>
      <c r="J46" s="18"/>
      <c r="K46" s="19">
        <f t="shared" ref="K46" si="49">SUM(H46:J46)</f>
        <v>668.4</v>
      </c>
      <c r="L46" s="20"/>
      <c r="M46" s="21">
        <f t="shared" si="48"/>
        <v>0</v>
      </c>
      <c r="N46" s="21">
        <v>0</v>
      </c>
      <c r="O46" s="22">
        <f t="shared" ref="O46" si="50">K46-SUM(M46:N46)</f>
        <v>668.4</v>
      </c>
      <c r="P46" s="4"/>
    </row>
    <row r="47" spans="1:16" s="1" customFormat="1" ht="15" x14ac:dyDescent="0.2">
      <c r="A47" s="38">
        <v>42</v>
      </c>
      <c r="B47" s="41" t="s">
        <v>152</v>
      </c>
      <c r="C47" s="65" t="s">
        <v>20</v>
      </c>
      <c r="D47" s="25" t="s">
        <v>72</v>
      </c>
      <c r="E47" s="23">
        <v>1</v>
      </c>
      <c r="F47" s="24" t="s">
        <v>140</v>
      </c>
      <c r="G47" s="24" t="s">
        <v>145</v>
      </c>
      <c r="H47" s="17">
        <v>418</v>
      </c>
      <c r="I47" s="17">
        <v>38.4</v>
      </c>
      <c r="J47" s="18"/>
      <c r="K47" s="19">
        <f t="shared" si="45"/>
        <v>456.4</v>
      </c>
      <c r="L47" s="20"/>
      <c r="M47" s="21">
        <f t="shared" si="35"/>
        <v>0</v>
      </c>
      <c r="N47" s="21">
        <v>0</v>
      </c>
      <c r="O47" s="22">
        <f t="shared" si="1"/>
        <v>456.4</v>
      </c>
      <c r="P47" s="4"/>
    </row>
    <row r="48" spans="1:16" s="1" customFormat="1" ht="15" x14ac:dyDescent="0.2">
      <c r="A48" s="38">
        <v>43</v>
      </c>
      <c r="B48" s="43" t="s">
        <v>166</v>
      </c>
      <c r="C48" s="65" t="s">
        <v>167</v>
      </c>
      <c r="D48" s="25" t="s">
        <v>72</v>
      </c>
      <c r="E48" s="23">
        <v>1</v>
      </c>
      <c r="F48" s="24" t="s">
        <v>161</v>
      </c>
      <c r="G48" s="24" t="s">
        <v>79</v>
      </c>
      <c r="H48" s="17">
        <v>630</v>
      </c>
      <c r="I48" s="17"/>
      <c r="J48" s="18"/>
      <c r="K48" s="19">
        <f t="shared" ref="K48" si="51">SUM(H48:J48)</f>
        <v>630</v>
      </c>
      <c r="L48" s="20"/>
      <c r="M48" s="21">
        <f t="shared" ref="M48" si="52">(H48/H$3)*L48</f>
        <v>0</v>
      </c>
      <c r="N48" s="21">
        <v>0</v>
      </c>
      <c r="O48" s="22">
        <f t="shared" ref="O48" si="53">K48-SUM(M48:N48)</f>
        <v>630</v>
      </c>
      <c r="P48" s="4"/>
    </row>
    <row r="49" spans="1:17" s="1" customFormat="1" ht="15" x14ac:dyDescent="0.2">
      <c r="A49" s="38">
        <v>44</v>
      </c>
      <c r="B49" s="41" t="s">
        <v>85</v>
      </c>
      <c r="C49" s="65" t="s">
        <v>41</v>
      </c>
      <c r="D49" s="25" t="s">
        <v>48</v>
      </c>
      <c r="E49" s="23">
        <v>1</v>
      </c>
      <c r="F49" s="24" t="s">
        <v>50</v>
      </c>
      <c r="G49" s="24" t="s">
        <v>86</v>
      </c>
      <c r="H49" s="17">
        <v>630</v>
      </c>
      <c r="I49" s="17"/>
      <c r="J49" s="18"/>
      <c r="K49" s="19">
        <f>SUM(H49:J49)</f>
        <v>630</v>
      </c>
      <c r="L49" s="20"/>
      <c r="M49" s="21">
        <f>(H49/H$3)*L49</f>
        <v>0</v>
      </c>
      <c r="N49" s="21">
        <v>0</v>
      </c>
      <c r="O49" s="22">
        <f t="shared" si="1"/>
        <v>630</v>
      </c>
      <c r="P49" s="4"/>
    </row>
    <row r="50" spans="1:17" s="1" customFormat="1" ht="15" x14ac:dyDescent="0.2">
      <c r="A50" s="38">
        <v>45</v>
      </c>
      <c r="B50" s="41" t="s">
        <v>87</v>
      </c>
      <c r="C50" s="65" t="s">
        <v>84</v>
      </c>
      <c r="D50" s="25" t="s">
        <v>38</v>
      </c>
      <c r="E50" s="23">
        <v>1</v>
      </c>
      <c r="F50" s="24" t="s">
        <v>81</v>
      </c>
      <c r="G50" s="24" t="s">
        <v>82</v>
      </c>
      <c r="H50" s="17">
        <v>630</v>
      </c>
      <c r="I50" s="17">
        <v>96</v>
      </c>
      <c r="J50" s="18"/>
      <c r="K50" s="19">
        <f>SUM(H50:J50)</f>
        <v>726</v>
      </c>
      <c r="L50" s="20"/>
      <c r="M50" s="21">
        <f>(H50/H$3)*L50</f>
        <v>0</v>
      </c>
      <c r="N50" s="21">
        <v>0</v>
      </c>
      <c r="O50" s="22">
        <f t="shared" si="1"/>
        <v>726</v>
      </c>
      <c r="P50" s="4"/>
    </row>
    <row r="51" spans="1:17" s="1" customFormat="1" ht="15" x14ac:dyDescent="0.2">
      <c r="A51" s="38">
        <v>46</v>
      </c>
      <c r="B51" s="41" t="s">
        <v>155</v>
      </c>
      <c r="C51" s="65" t="s">
        <v>52</v>
      </c>
      <c r="D51" s="65" t="s">
        <v>38</v>
      </c>
      <c r="E51" s="23">
        <v>1</v>
      </c>
      <c r="F51" s="24" t="s">
        <v>138</v>
      </c>
      <c r="G51" s="24" t="s">
        <v>139</v>
      </c>
      <c r="H51" s="17">
        <v>630</v>
      </c>
      <c r="I51" s="17"/>
      <c r="J51" s="18"/>
      <c r="K51" s="19">
        <f>SUM(H51:J51)</f>
        <v>630</v>
      </c>
      <c r="L51" s="20"/>
      <c r="M51" s="21">
        <f t="shared" ref="M51" si="54">(H51/H$3)*L51</f>
        <v>0</v>
      </c>
      <c r="N51" s="21">
        <v>0</v>
      </c>
      <c r="O51" s="22">
        <f t="shared" ref="O51" si="55">K51-SUM(M51:N51)</f>
        <v>630</v>
      </c>
      <c r="P51" s="4"/>
    </row>
    <row r="52" spans="1:17" s="1" customFormat="1" ht="15" x14ac:dyDescent="0.2">
      <c r="A52" s="38">
        <v>47</v>
      </c>
      <c r="B52" s="25" t="s">
        <v>65</v>
      </c>
      <c r="C52" s="65" t="s">
        <v>43</v>
      </c>
      <c r="D52" s="25" t="s">
        <v>72</v>
      </c>
      <c r="E52" s="23">
        <v>1</v>
      </c>
      <c r="F52" s="24" t="s">
        <v>138</v>
      </c>
      <c r="G52" s="24" t="s">
        <v>144</v>
      </c>
      <c r="H52" s="17">
        <v>630</v>
      </c>
      <c r="I52" s="17">
        <v>96</v>
      </c>
      <c r="J52" s="18"/>
      <c r="K52" s="19">
        <f t="shared" si="45"/>
        <v>726</v>
      </c>
      <c r="L52" s="20"/>
      <c r="M52" s="21">
        <v>0</v>
      </c>
      <c r="N52" s="21">
        <v>0</v>
      </c>
      <c r="O52" s="22">
        <f t="shared" si="1"/>
        <v>726</v>
      </c>
      <c r="P52" s="4"/>
    </row>
    <row r="53" spans="1:17" s="53" customFormat="1" ht="15" x14ac:dyDescent="0.25">
      <c r="A53" s="38">
        <v>48</v>
      </c>
      <c r="B53" s="41" t="s">
        <v>163</v>
      </c>
      <c r="C53" s="65" t="s">
        <v>52</v>
      </c>
      <c r="D53" s="25" t="s">
        <v>38</v>
      </c>
      <c r="E53" s="23">
        <v>1</v>
      </c>
      <c r="F53" s="24" t="s">
        <v>161</v>
      </c>
      <c r="G53" s="24" t="s">
        <v>79</v>
      </c>
      <c r="H53" s="17">
        <v>630</v>
      </c>
      <c r="I53" s="17"/>
      <c r="J53" s="18"/>
      <c r="K53" s="19">
        <f t="shared" ref="K53" si="56">SUM(H53:J53)</f>
        <v>630</v>
      </c>
      <c r="L53" s="20"/>
      <c r="M53" s="21">
        <f t="shared" ref="M53:M54" si="57">(H53/H$3)*L53</f>
        <v>0</v>
      </c>
      <c r="N53" s="21">
        <v>0</v>
      </c>
      <c r="O53" s="22">
        <f t="shared" ref="O53" si="58">K53-SUM(M53:N53)</f>
        <v>630</v>
      </c>
      <c r="P53" s="44"/>
      <c r="Q53" s="52"/>
    </row>
    <row r="54" spans="1:17" s="1" customFormat="1" ht="15" x14ac:dyDescent="0.2">
      <c r="A54" s="38">
        <v>49</v>
      </c>
      <c r="B54" s="41" t="s">
        <v>90</v>
      </c>
      <c r="C54" s="65" t="s">
        <v>41</v>
      </c>
      <c r="D54" s="25" t="s">
        <v>40</v>
      </c>
      <c r="E54" s="23">
        <v>1</v>
      </c>
      <c r="F54" s="24" t="s">
        <v>50</v>
      </c>
      <c r="G54" s="24" t="s">
        <v>86</v>
      </c>
      <c r="H54" s="17">
        <v>630</v>
      </c>
      <c r="I54" s="17"/>
      <c r="J54" s="18"/>
      <c r="K54" s="19">
        <f t="shared" ref="K54:K55" si="59">SUM(H54:J54)</f>
        <v>630</v>
      </c>
      <c r="L54" s="20"/>
      <c r="M54" s="21">
        <f t="shared" si="57"/>
        <v>0</v>
      </c>
      <c r="N54" s="21">
        <v>0</v>
      </c>
      <c r="O54" s="22">
        <f t="shared" si="1"/>
        <v>630</v>
      </c>
      <c r="P54" s="4"/>
      <c r="Q54" s="4"/>
    </row>
    <row r="55" spans="1:17" s="1" customFormat="1" ht="15" x14ac:dyDescent="0.2">
      <c r="A55" s="38">
        <v>50</v>
      </c>
      <c r="B55" s="25" t="s">
        <v>59</v>
      </c>
      <c r="C55" s="25" t="s">
        <v>51</v>
      </c>
      <c r="D55" s="25" t="s">
        <v>38</v>
      </c>
      <c r="E55" s="23">
        <v>1</v>
      </c>
      <c r="F55" s="24" t="s">
        <v>58</v>
      </c>
      <c r="G55" s="24" t="s">
        <v>176</v>
      </c>
      <c r="H55" s="17">
        <v>630</v>
      </c>
      <c r="I55" s="17"/>
      <c r="J55" s="18"/>
      <c r="K55" s="19">
        <f t="shared" si="59"/>
        <v>630</v>
      </c>
      <c r="L55" s="20"/>
      <c r="M55" s="21">
        <f>(H55/H$3)*L55</f>
        <v>0</v>
      </c>
      <c r="N55" s="21">
        <v>0</v>
      </c>
      <c r="O55" s="22">
        <f t="shared" ref="O55:O63" si="60">K55-SUM(M55:N55)</f>
        <v>630</v>
      </c>
      <c r="P55" s="4"/>
    </row>
    <row r="56" spans="1:17" s="1" customFormat="1" ht="15" x14ac:dyDescent="0.2">
      <c r="A56" s="38">
        <v>51</v>
      </c>
      <c r="B56" s="41" t="s">
        <v>154</v>
      </c>
      <c r="C56" s="65" t="s">
        <v>20</v>
      </c>
      <c r="D56" s="25" t="s">
        <v>72</v>
      </c>
      <c r="E56" s="23">
        <v>1</v>
      </c>
      <c r="F56" s="24" t="s">
        <v>140</v>
      </c>
      <c r="G56" s="24" t="s">
        <v>145</v>
      </c>
      <c r="H56" s="17">
        <v>418</v>
      </c>
      <c r="I56" s="17"/>
      <c r="J56" s="18"/>
      <c r="K56" s="19">
        <f t="shared" ref="K56" si="61">SUM(H56:J56)</f>
        <v>418</v>
      </c>
      <c r="L56" s="20"/>
      <c r="M56" s="21">
        <f t="shared" ref="M56" si="62">(H56/H$3)*L56</f>
        <v>0</v>
      </c>
      <c r="N56" s="21">
        <v>0</v>
      </c>
      <c r="O56" s="22">
        <f t="shared" ref="O56" si="63">K56-SUM(M56:N56)</f>
        <v>418</v>
      </c>
      <c r="P56" s="4"/>
    </row>
    <row r="57" spans="1:17" s="1" customFormat="1" ht="15" x14ac:dyDescent="0.2">
      <c r="A57" s="38">
        <v>52</v>
      </c>
      <c r="B57" s="25" t="s">
        <v>125</v>
      </c>
      <c r="C57" s="25" t="s">
        <v>44</v>
      </c>
      <c r="D57" s="25" t="s">
        <v>70</v>
      </c>
      <c r="E57" s="23">
        <v>1</v>
      </c>
      <c r="F57" s="24" t="s">
        <v>94</v>
      </c>
      <c r="G57" s="24" t="s">
        <v>95</v>
      </c>
      <c r="H57" s="17">
        <v>630</v>
      </c>
      <c r="I57" s="17">
        <v>96</v>
      </c>
      <c r="J57" s="18"/>
      <c r="K57" s="19">
        <f t="shared" ref="K57" si="64">SUM(H57:J57)</f>
        <v>726</v>
      </c>
      <c r="L57" s="20"/>
      <c r="M57" s="21">
        <f t="shared" ref="M57" si="65">(H57/H$3)*L57</f>
        <v>0</v>
      </c>
      <c r="N57" s="21">
        <v>0</v>
      </c>
      <c r="O57" s="22">
        <f t="shared" si="60"/>
        <v>726</v>
      </c>
      <c r="P57" s="4"/>
    </row>
    <row r="58" spans="1:17" s="1" customFormat="1" ht="15" x14ac:dyDescent="0.2">
      <c r="A58" s="38">
        <v>53</v>
      </c>
      <c r="B58" s="25" t="s">
        <v>110</v>
      </c>
      <c r="C58" s="25" t="s">
        <v>20</v>
      </c>
      <c r="D58" s="25" t="s">
        <v>72</v>
      </c>
      <c r="E58" s="23">
        <v>1</v>
      </c>
      <c r="F58" s="24" t="s">
        <v>104</v>
      </c>
      <c r="G58" s="24" t="s">
        <v>105</v>
      </c>
      <c r="H58" s="17">
        <v>418</v>
      </c>
      <c r="I58" s="17"/>
      <c r="J58" s="18"/>
      <c r="K58" s="19">
        <f t="shared" ref="K58" si="66">SUM(H58:J58)</f>
        <v>418</v>
      </c>
      <c r="L58" s="20"/>
      <c r="M58" s="21">
        <f t="shared" ref="M58:M59" si="67">(H58/H$3)*L58</f>
        <v>0</v>
      </c>
      <c r="N58" s="21">
        <v>0</v>
      </c>
      <c r="O58" s="22">
        <f t="shared" si="60"/>
        <v>418</v>
      </c>
      <c r="P58" s="4"/>
    </row>
    <row r="59" spans="1:17" s="1" customFormat="1" ht="15" x14ac:dyDescent="0.2">
      <c r="A59" s="38">
        <v>54</v>
      </c>
      <c r="B59" s="25" t="s">
        <v>126</v>
      </c>
      <c r="C59" s="25" t="s">
        <v>122</v>
      </c>
      <c r="D59" s="25" t="s">
        <v>45</v>
      </c>
      <c r="E59" s="23">
        <v>3</v>
      </c>
      <c r="F59" s="24" t="s">
        <v>123</v>
      </c>
      <c r="G59" s="24" t="s">
        <v>124</v>
      </c>
      <c r="H59" s="17"/>
      <c r="I59" s="17"/>
      <c r="J59" s="18">
        <v>630</v>
      </c>
      <c r="K59" s="19">
        <f t="shared" ref="K59" si="68">SUM(H59:J59)</f>
        <v>630</v>
      </c>
      <c r="L59" s="20"/>
      <c r="M59" s="21">
        <f t="shared" si="67"/>
        <v>0</v>
      </c>
      <c r="N59" s="21">
        <v>0</v>
      </c>
      <c r="O59" s="22">
        <f t="shared" ref="O59" si="69">K59-SUM(M59:N59)</f>
        <v>630</v>
      </c>
      <c r="P59" s="4"/>
    </row>
    <row r="60" spans="1:17" s="1" customFormat="1" ht="15" x14ac:dyDescent="0.2">
      <c r="A60" s="38">
        <v>55</v>
      </c>
      <c r="B60" s="25" t="s">
        <v>135</v>
      </c>
      <c r="C60" s="25" t="s">
        <v>19</v>
      </c>
      <c r="D60" s="25" t="s">
        <v>39</v>
      </c>
      <c r="E60" s="23">
        <v>1</v>
      </c>
      <c r="F60" s="24" t="s">
        <v>131</v>
      </c>
      <c r="G60" s="24" t="s">
        <v>134</v>
      </c>
      <c r="H60" s="17">
        <v>630</v>
      </c>
      <c r="I60" s="17"/>
      <c r="J60" s="18"/>
      <c r="K60" s="19">
        <f>SUM(H60:J60)</f>
        <v>630</v>
      </c>
      <c r="L60" s="20"/>
      <c r="M60" s="21">
        <f>(H60/H$3)*L60</f>
        <v>0</v>
      </c>
      <c r="N60" s="21">
        <v>0</v>
      </c>
      <c r="O60" s="22">
        <f t="shared" ref="O60" si="70">K60-SUM(M60:N60)</f>
        <v>630</v>
      </c>
      <c r="P60" s="4"/>
    </row>
    <row r="61" spans="1:17" s="1" customFormat="1" ht="15" x14ac:dyDescent="0.2">
      <c r="A61" s="38">
        <v>56</v>
      </c>
      <c r="B61" s="25" t="s">
        <v>69</v>
      </c>
      <c r="C61" s="25" t="s">
        <v>41</v>
      </c>
      <c r="D61" s="25" t="s">
        <v>72</v>
      </c>
      <c r="E61" s="8">
        <v>1</v>
      </c>
      <c r="F61" s="24" t="s">
        <v>73</v>
      </c>
      <c r="G61" s="24" t="s">
        <v>175</v>
      </c>
      <c r="H61" s="17">
        <v>630</v>
      </c>
      <c r="I61" s="17">
        <v>38.4</v>
      </c>
      <c r="J61" s="18"/>
      <c r="K61" s="19">
        <f>H61+I61+J61</f>
        <v>668.4</v>
      </c>
      <c r="L61" s="20"/>
      <c r="M61" s="21">
        <f t="shared" ref="M61" si="71">(H61/H$3)*L61</f>
        <v>0</v>
      </c>
      <c r="N61" s="21"/>
      <c r="O61" s="22">
        <f t="shared" si="60"/>
        <v>668.4</v>
      </c>
      <c r="P61" s="4"/>
    </row>
    <row r="62" spans="1:17" s="1" customFormat="1" ht="15" x14ac:dyDescent="0.2">
      <c r="A62" s="38">
        <v>57</v>
      </c>
      <c r="B62" s="45" t="s">
        <v>127</v>
      </c>
      <c r="C62" s="25" t="s">
        <v>19</v>
      </c>
      <c r="D62" s="25" t="s">
        <v>39</v>
      </c>
      <c r="E62" s="23">
        <v>1</v>
      </c>
      <c r="F62" s="24" t="s">
        <v>128</v>
      </c>
      <c r="G62" s="24" t="s">
        <v>129</v>
      </c>
      <c r="H62" s="17">
        <v>630</v>
      </c>
      <c r="I62" s="17"/>
      <c r="J62" s="18"/>
      <c r="K62" s="19">
        <f>SUM(H62:J62)</f>
        <v>630</v>
      </c>
      <c r="L62" s="20"/>
      <c r="M62" s="21">
        <f>(H62/H$3)*L62</f>
        <v>0</v>
      </c>
      <c r="N62" s="21">
        <v>0</v>
      </c>
      <c r="O62" s="22">
        <f t="shared" ref="O62" si="72">K62-SUM(M62:N62)</f>
        <v>630</v>
      </c>
      <c r="P62" s="4"/>
    </row>
    <row r="63" spans="1:17" s="1" customFormat="1" ht="15" x14ac:dyDescent="0.2">
      <c r="A63" s="38">
        <v>58</v>
      </c>
      <c r="B63" s="25" t="s">
        <v>97</v>
      </c>
      <c r="C63" s="25" t="s">
        <v>20</v>
      </c>
      <c r="D63" s="25" t="s">
        <v>72</v>
      </c>
      <c r="E63" s="23">
        <v>1</v>
      </c>
      <c r="F63" s="24" t="s">
        <v>98</v>
      </c>
      <c r="G63" s="24" t="s">
        <v>99</v>
      </c>
      <c r="H63" s="17">
        <v>418</v>
      </c>
      <c r="I63" s="17"/>
      <c r="J63" s="18"/>
      <c r="K63" s="19">
        <f t="shared" ref="K63" si="73">SUM(H63:J63)</f>
        <v>418</v>
      </c>
      <c r="L63" s="20"/>
      <c r="M63" s="21">
        <f t="shared" ref="M63" si="74">(H63/H$3)*L63</f>
        <v>0</v>
      </c>
      <c r="N63" s="21">
        <v>0</v>
      </c>
      <c r="O63" s="22">
        <f t="shared" si="60"/>
        <v>418</v>
      </c>
      <c r="P63" s="4"/>
    </row>
    <row r="64" spans="1:17" s="1" customFormat="1" ht="16.5" x14ac:dyDescent="0.2">
      <c r="A64" s="128" t="s">
        <v>22</v>
      </c>
      <c r="B64" s="129"/>
      <c r="C64" s="129"/>
      <c r="D64" s="129"/>
      <c r="E64" s="129"/>
      <c r="F64" s="129"/>
      <c r="G64" s="129"/>
      <c r="H64" s="72">
        <f>SUM(H6:H63)</f>
        <v>34008</v>
      </c>
      <c r="I64" s="73">
        <f>SUM(I6:I63)</f>
        <v>2438.4000000000005</v>
      </c>
      <c r="J64" s="72">
        <f>SUM(J6:J63)</f>
        <v>954.7</v>
      </c>
      <c r="K64" s="74">
        <f>SUM(K6:K63)</f>
        <v>37401.100000000006</v>
      </c>
      <c r="L64" s="75">
        <v>0</v>
      </c>
      <c r="M64" s="76">
        <f>SUM(M6:M63)</f>
        <v>0</v>
      </c>
      <c r="N64" s="72">
        <f>SUM(N9:N63)</f>
        <v>0</v>
      </c>
      <c r="O64" s="77">
        <f>SUM(O6:O63)</f>
        <v>37401.100000000006</v>
      </c>
    </row>
    <row r="65" spans="1:15" s="1" customFormat="1" x14ac:dyDescent="0.2">
      <c r="A65" s="26"/>
      <c r="B65" s="3"/>
      <c r="C65" s="66"/>
      <c r="D65" s="66"/>
      <c r="E65" s="2"/>
      <c r="F65" s="4"/>
      <c r="G65" s="4"/>
      <c r="H65" s="5"/>
      <c r="I65" s="5"/>
      <c r="J65" s="5"/>
      <c r="K65" s="6"/>
      <c r="L65" s="7"/>
      <c r="M65" s="6"/>
      <c r="N65" s="6"/>
      <c r="O65" s="27"/>
    </row>
    <row r="66" spans="1:15" s="1" customFormat="1" ht="15.75" x14ac:dyDescent="0.2">
      <c r="A66" s="119" t="s">
        <v>23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1"/>
    </row>
    <row r="67" spans="1:15" s="1" customFormat="1" ht="37.5" x14ac:dyDescent="0.2">
      <c r="A67" s="8" t="s">
        <v>10</v>
      </c>
      <c r="B67" s="9" t="s">
        <v>0</v>
      </c>
      <c r="C67" s="67" t="s">
        <v>18</v>
      </c>
      <c r="D67" s="67"/>
      <c r="E67" s="9" t="s">
        <v>30</v>
      </c>
      <c r="F67" s="9" t="s">
        <v>24</v>
      </c>
      <c r="G67" s="10" t="s">
        <v>25</v>
      </c>
      <c r="H67" s="9" t="s">
        <v>12</v>
      </c>
      <c r="I67" s="9" t="s">
        <v>9</v>
      </c>
      <c r="J67" s="9" t="s">
        <v>34</v>
      </c>
      <c r="K67" s="9" t="s">
        <v>11</v>
      </c>
      <c r="L67" s="11" t="s">
        <v>8</v>
      </c>
      <c r="M67" s="9" t="s">
        <v>15</v>
      </c>
      <c r="N67" s="9" t="s">
        <v>14</v>
      </c>
      <c r="O67" s="9" t="s">
        <v>17</v>
      </c>
    </row>
    <row r="68" spans="1:15" s="1" customFormat="1" ht="15" x14ac:dyDescent="0.2">
      <c r="A68" s="37"/>
      <c r="B68" s="25"/>
      <c r="C68" s="65"/>
      <c r="D68" s="25"/>
      <c r="E68" s="23"/>
      <c r="F68" s="24"/>
      <c r="G68" s="24"/>
      <c r="H68" s="17"/>
      <c r="I68" s="17"/>
      <c r="J68" s="18"/>
      <c r="K68" s="19"/>
      <c r="L68" s="20"/>
      <c r="M68" s="21"/>
      <c r="N68" s="21"/>
      <c r="O68" s="22"/>
    </row>
    <row r="69" spans="1:15" s="1" customFormat="1" x14ac:dyDescent="0.2">
      <c r="A69" s="86" t="s">
        <v>4</v>
      </c>
      <c r="B69" s="78"/>
      <c r="C69" s="79"/>
      <c r="D69" s="79"/>
      <c r="E69" s="80"/>
      <c r="F69" s="81"/>
      <c r="G69" s="82"/>
      <c r="H69" s="83">
        <f>SUM(H68:H68)</f>
        <v>0</v>
      </c>
      <c r="I69" s="84">
        <f>SUM(I68:I68)</f>
        <v>0</v>
      </c>
      <c r="J69" s="84">
        <f>SUM(J68:J68)</f>
        <v>0</v>
      </c>
      <c r="K69" s="84">
        <f>SUM(K68:K68)</f>
        <v>0</v>
      </c>
      <c r="L69" s="85" t="s">
        <v>36</v>
      </c>
      <c r="M69" s="84">
        <f>SUM(M68:M68)</f>
        <v>0</v>
      </c>
      <c r="N69" s="84">
        <f>SUM(N68:N68)</f>
        <v>0</v>
      </c>
      <c r="O69" s="84">
        <f>SUM(O68:O68)</f>
        <v>0</v>
      </c>
    </row>
    <row r="70" spans="1:15" s="1" customFormat="1" x14ac:dyDescent="0.2">
      <c r="A70" s="28"/>
      <c r="B70" s="4"/>
      <c r="C70" s="68"/>
      <c r="D70" s="68"/>
      <c r="E70" s="2"/>
      <c r="F70" s="4"/>
      <c r="G70" s="4"/>
      <c r="H70" s="4"/>
      <c r="I70" s="4"/>
      <c r="J70" s="4"/>
      <c r="K70" s="4"/>
      <c r="L70" s="4"/>
      <c r="M70" s="4"/>
      <c r="N70" s="4"/>
      <c r="O70" s="29"/>
    </row>
    <row r="71" spans="1:15" s="1" customFormat="1" ht="18" x14ac:dyDescent="0.2">
      <c r="A71" s="130" t="s">
        <v>26</v>
      </c>
      <c r="B71" s="131"/>
      <c r="C71" s="131"/>
      <c r="D71" s="131"/>
      <c r="E71" s="131"/>
      <c r="F71" s="131"/>
      <c r="G71" s="132"/>
      <c r="H71" s="87">
        <f>H69+H64</f>
        <v>34008</v>
      </c>
      <c r="I71" s="88">
        <f>I69+I64</f>
        <v>2438.4000000000005</v>
      </c>
      <c r="J71" s="87">
        <f>J69+J64</f>
        <v>954.7</v>
      </c>
      <c r="K71" s="87">
        <f>K69+K64</f>
        <v>37401.100000000006</v>
      </c>
      <c r="L71" s="89"/>
      <c r="M71" s="90">
        <f>M69+M64</f>
        <v>0</v>
      </c>
      <c r="N71" s="87">
        <f>N69+N64</f>
        <v>0</v>
      </c>
      <c r="O71" s="91">
        <f>O69+O64</f>
        <v>37401.100000000006</v>
      </c>
    </row>
    <row r="72" spans="1:15" s="1" customFormat="1" ht="18" x14ac:dyDescent="0.2">
      <c r="A72" s="30" t="s">
        <v>66</v>
      </c>
      <c r="B72" s="13"/>
      <c r="C72" s="68"/>
      <c r="D72" s="68"/>
      <c r="E72" s="2"/>
      <c r="F72" s="4"/>
      <c r="G72" s="4"/>
      <c r="H72" s="4"/>
      <c r="I72" s="124" t="s">
        <v>27</v>
      </c>
      <c r="J72" s="125"/>
      <c r="K72" s="125"/>
      <c r="L72" s="125"/>
      <c r="M72" s="125"/>
      <c r="N72" s="125"/>
      <c r="O72" s="31">
        <v>30</v>
      </c>
    </row>
    <row r="73" spans="1:15" s="1" customFormat="1" ht="18.75" thickBot="1" x14ac:dyDescent="0.25">
      <c r="A73" s="28"/>
      <c r="B73" s="4"/>
      <c r="C73" s="68"/>
      <c r="D73" s="68"/>
      <c r="E73" s="2"/>
      <c r="F73" s="4"/>
      <c r="G73" s="4"/>
      <c r="H73" s="4"/>
      <c r="I73" s="126" t="s">
        <v>76</v>
      </c>
      <c r="J73" s="127"/>
      <c r="K73" s="127"/>
      <c r="L73" s="127"/>
      <c r="M73" s="127"/>
      <c r="N73" s="127"/>
      <c r="O73" s="32">
        <v>1740</v>
      </c>
    </row>
    <row r="74" spans="1:15" s="1" customFormat="1" ht="18.75" thickBot="1" x14ac:dyDescent="0.25">
      <c r="A74" s="33"/>
      <c r="B74" s="34"/>
      <c r="C74" s="69"/>
      <c r="D74" s="69"/>
      <c r="E74" s="35"/>
      <c r="F74" s="34"/>
      <c r="G74" s="34"/>
      <c r="H74" s="36"/>
      <c r="I74" s="122" t="s">
        <v>80</v>
      </c>
      <c r="J74" s="123"/>
      <c r="K74" s="123"/>
      <c r="L74" s="123"/>
      <c r="M74" s="123"/>
      <c r="N74" s="123"/>
      <c r="O74" s="16">
        <f>O73+O71</f>
        <v>39141.100000000006</v>
      </c>
    </row>
    <row r="75" spans="1:15" s="1" customFormat="1" x14ac:dyDescent="0.2">
      <c r="C75" s="70"/>
      <c r="D75" s="70"/>
      <c r="E75" s="12"/>
      <c r="O75" s="14"/>
    </row>
    <row r="76" spans="1:15" s="1" customFormat="1" x14ac:dyDescent="0.2">
      <c r="C76" s="70"/>
      <c r="D76" s="70"/>
      <c r="E76" s="12"/>
      <c r="O76" s="14"/>
    </row>
    <row r="77" spans="1:15" s="1" customFormat="1" x14ac:dyDescent="0.2">
      <c r="C77" s="70"/>
      <c r="D77" s="70"/>
      <c r="E77" s="12"/>
      <c r="O77" s="14"/>
    </row>
    <row r="78" spans="1:15" s="1" customFormat="1" x14ac:dyDescent="0.2">
      <c r="C78" s="70"/>
      <c r="D78" s="70"/>
      <c r="E78" s="12"/>
      <c r="M78" s="15"/>
      <c r="O78" s="14"/>
    </row>
    <row r="79" spans="1:15" s="1" customFormat="1" x14ac:dyDescent="0.2">
      <c r="C79" s="70"/>
      <c r="D79" s="70"/>
      <c r="E79" s="12"/>
      <c r="M79" s="15"/>
      <c r="O79" s="14"/>
    </row>
    <row r="80" spans="1:15" s="1" customFormat="1" x14ac:dyDescent="0.2">
      <c r="C80" s="70"/>
      <c r="D80" s="70"/>
      <c r="E80" s="12"/>
      <c r="M80" s="15"/>
      <c r="O80" s="14"/>
    </row>
    <row r="81" spans="2:13" s="1" customFormat="1" x14ac:dyDescent="0.2">
      <c r="C81" s="70"/>
      <c r="D81" s="70"/>
      <c r="E81" s="12"/>
      <c r="M81" s="15"/>
    </row>
    <row r="82" spans="2:13" s="1" customFormat="1" x14ac:dyDescent="0.2">
      <c r="C82" s="70"/>
      <c r="D82" s="70"/>
      <c r="E82" s="12"/>
    </row>
    <row r="83" spans="2:13" s="1" customFormat="1" x14ac:dyDescent="0.2">
      <c r="C83" s="70"/>
      <c r="D83" s="70"/>
      <c r="E83" s="12"/>
    </row>
    <row r="84" spans="2:13" s="1" customFormat="1" x14ac:dyDescent="0.2">
      <c r="C84" s="70"/>
      <c r="D84" s="70"/>
      <c r="E84" s="12"/>
    </row>
    <row r="85" spans="2:13" s="1" customFormat="1" x14ac:dyDescent="0.2">
      <c r="C85" s="70"/>
      <c r="D85" s="70"/>
      <c r="E85" s="12"/>
    </row>
    <row r="86" spans="2:13" s="1" customFormat="1" x14ac:dyDescent="0.2">
      <c r="B86" s="12"/>
      <c r="C86" s="70"/>
      <c r="D86" s="70"/>
      <c r="E86" s="12"/>
    </row>
    <row r="87" spans="2:13" s="1" customFormat="1" x14ac:dyDescent="0.2">
      <c r="B87" s="12"/>
      <c r="C87" s="70"/>
      <c r="D87" s="70"/>
      <c r="E87" s="12"/>
    </row>
    <row r="88" spans="2:13" x14ac:dyDescent="0.2">
      <c r="B88" s="54"/>
    </row>
    <row r="89" spans="2:13" x14ac:dyDescent="0.2">
      <c r="B89" s="54"/>
    </row>
    <row r="90" spans="2:13" x14ac:dyDescent="0.2">
      <c r="B90" s="54"/>
    </row>
    <row r="91" spans="2:13" x14ac:dyDescent="0.2">
      <c r="B91" s="54"/>
    </row>
    <row r="92" spans="2:13" x14ac:dyDescent="0.2">
      <c r="B92" s="54"/>
    </row>
    <row r="93" spans="2:13" x14ac:dyDescent="0.2">
      <c r="B93" s="54"/>
    </row>
    <row r="94" spans="2:13" x14ac:dyDescent="0.2">
      <c r="B94" s="54"/>
    </row>
    <row r="95" spans="2:13" x14ac:dyDescent="0.2">
      <c r="B95" s="54"/>
    </row>
    <row r="96" spans="2:13" x14ac:dyDescent="0.2">
      <c r="B96" s="54"/>
    </row>
    <row r="97" spans="2:2" x14ac:dyDescent="0.2">
      <c r="B97" s="54"/>
    </row>
    <row r="98" spans="2:2" x14ac:dyDescent="0.2">
      <c r="B98" s="54"/>
    </row>
    <row r="99" spans="2:2" x14ac:dyDescent="0.2">
      <c r="B99" s="54"/>
    </row>
    <row r="100" spans="2:2" x14ac:dyDescent="0.2">
      <c r="B100" s="54"/>
    </row>
    <row r="101" spans="2:2" x14ac:dyDescent="0.2">
      <c r="B101" s="54"/>
    </row>
    <row r="102" spans="2:2" x14ac:dyDescent="0.2">
      <c r="B102" s="54"/>
    </row>
    <row r="103" spans="2:2" x14ac:dyDescent="0.2">
      <c r="B103" s="54"/>
    </row>
    <row r="104" spans="2:2" x14ac:dyDescent="0.2">
      <c r="B104" s="54"/>
    </row>
    <row r="105" spans="2:2" x14ac:dyDescent="0.2">
      <c r="B105" s="54"/>
    </row>
    <row r="106" spans="2:2" x14ac:dyDescent="0.2">
      <c r="B106" s="54"/>
    </row>
  </sheetData>
  <sheetProtection selectLockedCells="1"/>
  <mergeCells count="23">
    <mergeCell ref="A66:O66"/>
    <mergeCell ref="I74:N74"/>
    <mergeCell ref="I72:N72"/>
    <mergeCell ref="I73:N73"/>
    <mergeCell ref="C4:C5"/>
    <mergeCell ref="D4:D5"/>
    <mergeCell ref="E4:E5"/>
    <mergeCell ref="A64:G64"/>
    <mergeCell ref="A71:G71"/>
    <mergeCell ref="B1:O1"/>
    <mergeCell ref="B4:B5"/>
    <mergeCell ref="O4:O5"/>
    <mergeCell ref="L4:N4"/>
    <mergeCell ref="H4:K4"/>
    <mergeCell ref="J2:O2"/>
    <mergeCell ref="J3:O3"/>
    <mergeCell ref="D2:E2"/>
    <mergeCell ref="D3:E3"/>
    <mergeCell ref="A2:C2"/>
    <mergeCell ref="A4:A5"/>
    <mergeCell ref="A3:C3"/>
    <mergeCell ref="F4:F5"/>
    <mergeCell ref="G4:G5"/>
  </mergeCells>
  <pageMargins left="0.19685039370078741" right="0.19685039370078741" top="0.39370078740157483" bottom="0.39370078740157483" header="0.31496062992125984" footer="0.31496062992125984"/>
  <pageSetup paperSize="9" scale="4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2020-08-25T20:41:03Z</cp:lastPrinted>
  <dcterms:created xsi:type="dcterms:W3CDTF">2014-09-29T14:03:13Z</dcterms:created>
  <dcterms:modified xsi:type="dcterms:W3CDTF">2020-09-11T17:40:01Z</dcterms:modified>
</cp:coreProperties>
</file>