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14355" windowHeight="12765"/>
  </bookViews>
  <sheets>
    <sheet name="FOLHA IEL" sheetId="1" r:id="rId1"/>
  </sheets>
  <definedNames>
    <definedName name="_xlnm.Print_Area" localSheetId="0">'FOLHA IEL'!$A$1:$O$91</definedName>
  </definedNames>
  <calcPr calcId="145621"/>
</workbook>
</file>

<file path=xl/calcChain.xml><?xml version="1.0" encoding="utf-8"?>
<calcChain xmlns="http://schemas.openxmlformats.org/spreadsheetml/2006/main">
  <c r="M11" i="1" l="1"/>
  <c r="M10" i="1"/>
  <c r="M18" i="1"/>
  <c r="I11" i="1"/>
  <c r="K11" i="1" s="1"/>
  <c r="M56" i="1"/>
  <c r="I56" i="1"/>
  <c r="K56" i="1" s="1"/>
  <c r="I18" i="1"/>
  <c r="K18" i="1" s="1"/>
  <c r="M46" i="1"/>
  <c r="I46" i="1"/>
  <c r="K46" i="1" s="1"/>
  <c r="M73" i="1"/>
  <c r="I73" i="1"/>
  <c r="K73" i="1" s="1"/>
  <c r="M77" i="1"/>
  <c r="I77" i="1"/>
  <c r="K77" i="1" s="1"/>
  <c r="M70" i="1"/>
  <c r="I70" i="1"/>
  <c r="K70" i="1" s="1"/>
  <c r="M80" i="1"/>
  <c r="I80" i="1"/>
  <c r="K80" i="1" s="1"/>
  <c r="O11" i="1" l="1"/>
  <c r="O77" i="1"/>
  <c r="O56" i="1"/>
  <c r="O18" i="1"/>
  <c r="O46" i="1"/>
  <c r="O73" i="1"/>
  <c r="O70" i="1"/>
  <c r="O80" i="1"/>
  <c r="M76" i="1"/>
  <c r="I76" i="1"/>
  <c r="K76" i="1" s="1"/>
  <c r="O76" i="1" l="1"/>
  <c r="M39" i="1"/>
  <c r="I39" i="1"/>
  <c r="K39" i="1" s="1"/>
  <c r="O39" i="1" s="1"/>
  <c r="M43" i="1" l="1"/>
  <c r="M47" i="1"/>
  <c r="I27" i="1"/>
  <c r="M64" i="1" l="1"/>
  <c r="I64" i="1"/>
  <c r="K64" i="1" s="1"/>
  <c r="M55" i="1"/>
  <c r="I55" i="1"/>
  <c r="K55" i="1" s="1"/>
  <c r="M26" i="1"/>
  <c r="I26" i="1"/>
  <c r="K26" i="1" s="1"/>
  <c r="O64" i="1" l="1"/>
  <c r="O55" i="1"/>
  <c r="O26" i="1"/>
  <c r="H82" i="1"/>
  <c r="H88" i="1" s="1"/>
  <c r="I47" i="1" l="1"/>
  <c r="K47" i="1" s="1"/>
  <c r="O47" i="1" s="1"/>
  <c r="I43" i="1"/>
  <c r="K43" i="1" s="1"/>
  <c r="O43" i="1" s="1"/>
  <c r="M38" i="1"/>
  <c r="I38" i="1"/>
  <c r="K38" i="1" s="1"/>
  <c r="I34" i="1"/>
  <c r="K34" i="1" s="1"/>
  <c r="M34" i="1"/>
  <c r="I10" i="1"/>
  <c r="O34" i="1" l="1"/>
  <c r="O38" i="1"/>
  <c r="I61" i="1" l="1"/>
  <c r="I60" i="1"/>
  <c r="M17" i="1" l="1"/>
  <c r="I17" i="1"/>
  <c r="K17" i="1" s="1"/>
  <c r="O17" i="1" l="1"/>
  <c r="M53" i="1"/>
  <c r="I53" i="1"/>
  <c r="K53" i="1" s="1"/>
  <c r="K61" i="1"/>
  <c r="O61" i="1" s="1"/>
  <c r="K60" i="1"/>
  <c r="O53" i="1" l="1"/>
  <c r="J82" i="1"/>
  <c r="J88" i="1" s="1"/>
  <c r="M81" i="1"/>
  <c r="I81" i="1"/>
  <c r="K81" i="1" s="1"/>
  <c r="O81" i="1" l="1"/>
  <c r="I14" i="1"/>
  <c r="K10" i="1" l="1"/>
  <c r="O10" i="1" s="1"/>
  <c r="M79" i="1" l="1"/>
  <c r="M78" i="1"/>
  <c r="M75" i="1"/>
  <c r="M74" i="1"/>
  <c r="M72" i="1"/>
  <c r="M71" i="1"/>
  <c r="M69" i="1"/>
  <c r="M68" i="1"/>
  <c r="M67" i="1"/>
  <c r="M66" i="1"/>
  <c r="M65" i="1"/>
  <c r="M63" i="1"/>
  <c r="M62" i="1"/>
  <c r="M60" i="1"/>
  <c r="M59" i="1"/>
  <c r="M58" i="1"/>
  <c r="M57" i="1"/>
  <c r="M54" i="1"/>
  <c r="M52" i="1"/>
  <c r="M51" i="1"/>
  <c r="M50" i="1"/>
  <c r="M49" i="1"/>
  <c r="M48" i="1"/>
  <c r="M45" i="1"/>
  <c r="M44" i="1"/>
  <c r="M42" i="1"/>
  <c r="M41" i="1"/>
  <c r="M40" i="1"/>
  <c r="M37" i="1"/>
  <c r="M36" i="1"/>
  <c r="M35" i="1"/>
  <c r="M33" i="1"/>
  <c r="M32" i="1"/>
  <c r="M31" i="1"/>
  <c r="M30" i="1"/>
  <c r="M29" i="1"/>
  <c r="M28" i="1"/>
  <c r="M27" i="1"/>
  <c r="M25" i="1"/>
  <c r="M24" i="1"/>
  <c r="M23" i="1"/>
  <c r="M22" i="1"/>
  <c r="M21" i="1"/>
  <c r="M20" i="1"/>
  <c r="M19" i="1"/>
  <c r="M16" i="1"/>
  <c r="M15" i="1"/>
  <c r="M14" i="1"/>
  <c r="M13" i="1"/>
  <c r="M12" i="1"/>
  <c r="M9" i="1"/>
  <c r="M8" i="1"/>
  <c r="M7" i="1"/>
  <c r="M82" i="1" l="1"/>
  <c r="K14" i="1" l="1"/>
  <c r="O14" i="1" s="1"/>
  <c r="I62" i="1" l="1"/>
  <c r="K62" i="1" s="1"/>
  <c r="O62" i="1" s="1"/>
  <c r="I15" i="1" l="1"/>
  <c r="K15" i="1" s="1"/>
  <c r="I74" i="1"/>
  <c r="K74" i="1" s="1"/>
  <c r="O74" i="1" s="1"/>
  <c r="I49" i="1"/>
  <c r="K49" i="1" s="1"/>
  <c r="O49" i="1" s="1"/>
  <c r="I30" i="1"/>
  <c r="K30" i="1" s="1"/>
  <c r="O30" i="1" s="1"/>
  <c r="I23" i="1"/>
  <c r="K23" i="1" s="1"/>
  <c r="O23" i="1" s="1"/>
  <c r="I33" i="1"/>
  <c r="K33" i="1" s="1"/>
  <c r="O33" i="1" s="1"/>
  <c r="K27" i="1"/>
  <c r="O27" i="1" s="1"/>
  <c r="I25" i="1"/>
  <c r="K25" i="1" s="1"/>
  <c r="O25" i="1" s="1"/>
  <c r="I50" i="1"/>
  <c r="K50" i="1" s="1"/>
  <c r="O50" i="1" s="1"/>
  <c r="I69" i="1"/>
  <c r="K69" i="1" s="1"/>
  <c r="O69" i="1" s="1"/>
  <c r="K13" i="1"/>
  <c r="O13" i="1" s="1"/>
  <c r="I8" i="1"/>
  <c r="K8" i="1" s="1"/>
  <c r="O8" i="1" s="1"/>
  <c r="I79" i="1"/>
  <c r="I78" i="1"/>
  <c r="K78" i="1" s="1"/>
  <c r="I75" i="1"/>
  <c r="K75" i="1" s="1"/>
  <c r="I72" i="1"/>
  <c r="K72" i="1" s="1"/>
  <c r="I71" i="1"/>
  <c r="K71" i="1" s="1"/>
  <c r="I68" i="1"/>
  <c r="K68" i="1" s="1"/>
  <c r="I67" i="1"/>
  <c r="K67" i="1" s="1"/>
  <c r="I66" i="1"/>
  <c r="K66" i="1" s="1"/>
  <c r="I65" i="1"/>
  <c r="K65" i="1" s="1"/>
  <c r="I63" i="1"/>
  <c r="K63" i="1" s="1"/>
  <c r="I59" i="1"/>
  <c r="K59" i="1" s="1"/>
  <c r="I58" i="1"/>
  <c r="K58" i="1" s="1"/>
  <c r="I57" i="1"/>
  <c r="K57" i="1" s="1"/>
  <c r="O60" i="1" l="1"/>
  <c r="O67" i="1"/>
  <c r="O72" i="1"/>
  <c r="O78" i="1"/>
  <c r="K79" i="1"/>
  <c r="O59" i="1"/>
  <c r="O66" i="1"/>
  <c r="O71" i="1"/>
  <c r="O65" i="1"/>
  <c r="O75" i="1"/>
  <c r="O57" i="1"/>
  <c r="O63" i="1"/>
  <c r="O68" i="1"/>
  <c r="O58" i="1"/>
  <c r="O15" i="1"/>
  <c r="I16" i="1"/>
  <c r="K16" i="1" s="1"/>
  <c r="O16" i="1" s="1"/>
  <c r="I12" i="1"/>
  <c r="K12" i="1" s="1"/>
  <c r="I9" i="1"/>
  <c r="K9" i="1" s="1"/>
  <c r="O9" i="1" s="1"/>
  <c r="I7" i="1"/>
  <c r="I54" i="1"/>
  <c r="K54" i="1" s="1"/>
  <c r="I52" i="1"/>
  <c r="K52" i="1" s="1"/>
  <c r="I51" i="1"/>
  <c r="K51" i="1" s="1"/>
  <c r="O51" i="1" s="1"/>
  <c r="I48" i="1"/>
  <c r="K48" i="1" s="1"/>
  <c r="O48" i="1" s="1"/>
  <c r="I45" i="1"/>
  <c r="K45" i="1" s="1"/>
  <c r="I44" i="1"/>
  <c r="K44" i="1" s="1"/>
  <c r="I42" i="1"/>
  <c r="K42" i="1" s="1"/>
  <c r="O42" i="1" s="1"/>
  <c r="I41" i="1"/>
  <c r="K41" i="1" s="1"/>
  <c r="I40" i="1"/>
  <c r="K40" i="1" s="1"/>
  <c r="I37" i="1"/>
  <c r="K37" i="1" s="1"/>
  <c r="I36" i="1"/>
  <c r="K36" i="1" s="1"/>
  <c r="I35" i="1"/>
  <c r="K35" i="1" s="1"/>
  <c r="O35" i="1" s="1"/>
  <c r="I32" i="1"/>
  <c r="K32" i="1" s="1"/>
  <c r="I31" i="1"/>
  <c r="K31" i="1" s="1"/>
  <c r="I29" i="1"/>
  <c r="K29" i="1" s="1"/>
  <c r="I28" i="1"/>
  <c r="K28" i="1" s="1"/>
  <c r="O28" i="1" s="1"/>
  <c r="I24" i="1"/>
  <c r="K24" i="1" s="1"/>
  <c r="I22" i="1"/>
  <c r="K22" i="1" s="1"/>
  <c r="I21" i="1"/>
  <c r="K21" i="1" s="1"/>
  <c r="O21" i="1" s="1"/>
  <c r="I20" i="1"/>
  <c r="K20" i="1" s="1"/>
  <c r="I19" i="1"/>
  <c r="K19" i="1" s="1"/>
  <c r="I82" i="1" l="1"/>
  <c r="I88" i="1" s="1"/>
  <c r="O22" i="1"/>
  <c r="O29" i="1"/>
  <c r="O36" i="1"/>
  <c r="O40" i="1"/>
  <c r="O44" i="1"/>
  <c r="O52" i="1"/>
  <c r="O79" i="1"/>
  <c r="M88" i="1"/>
  <c r="O12" i="1"/>
  <c r="O19" i="1"/>
  <c r="O24" i="1"/>
  <c r="O31" i="1"/>
  <c r="O37" i="1"/>
  <c r="O41" i="1"/>
  <c r="O45" i="1"/>
  <c r="O20" i="1"/>
  <c r="O32" i="1"/>
  <c r="O54" i="1"/>
  <c r="K7" i="1"/>
  <c r="K82" i="1" s="1"/>
  <c r="K88" i="1" s="1"/>
  <c r="N82" i="1"/>
  <c r="N88" i="1" s="1"/>
  <c r="O7" i="1" l="1"/>
  <c r="O82" i="1" s="1"/>
  <c r="O88" i="1" s="1"/>
  <c r="O91" i="1" s="1"/>
</calcChain>
</file>

<file path=xl/sharedStrings.xml><?xml version="1.0" encoding="utf-8"?>
<sst xmlns="http://schemas.openxmlformats.org/spreadsheetml/2006/main" count="479" uniqueCount="180">
  <si>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</si>
  <si>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</si>
  <si>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</si>
  <si>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</si>
  <si>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</si>
  <si>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</si>
  <si>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</si>
  <si>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</si>
  <si>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</si>
  <si>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</si>
  <si>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</si>
  <si>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</si>
  <si>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</si>
  <si>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</si>
  <si>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</si>
  <si>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</si>
  <si>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</si>
  <si>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</si>
  <si>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</si>
  <si>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 xml:space="preserve">DAMON SILVA DE MIRANDA  </t>
  </si>
  <si>
    <t xml:space="preserve">DENYS OLIVEIRA DE SOUZA </t>
  </si>
  <si>
    <t xml:space="preserve">IASMIN SANTIAGO SALES   </t>
  </si>
  <si>
    <t xml:space="preserve">JOSIANE SOUZA DA SILVA  </t>
  </si>
  <si>
    <t xml:space="preserve">KEROLAYNE LIMA AGUILAR  </t>
  </si>
  <si>
    <t xml:space="preserve">LUISA JORDANA FERNANDES </t>
  </si>
  <si>
    <t xml:space="preserve">PRISCILA SANTOS AMERICO </t>
  </si>
  <si>
    <t xml:space="preserve">RENAN DA COSTA OLIVEIRA </t>
  </si>
  <si>
    <t xml:space="preserve">RENATA SARKIS DA SILVA  </t>
  </si>
  <si>
    <t xml:space="preserve">YASMIN ABREU AGUIAR     </t>
  </si>
  <si>
    <t xml:space="preserve">YURI VIEIRA ARAUJO      </t>
  </si>
  <si>
    <t>ADRIANA MONTEIRO FERNANDES</t>
  </si>
  <si>
    <t>01/07/2014</t>
  </si>
  <si>
    <t>30/06/2015</t>
  </si>
  <si>
    <t>01/08/2014</t>
  </si>
  <si>
    <t>31/07/2015</t>
  </si>
  <si>
    <t>ANA CAROLINE COSTA E SILVA</t>
  </si>
  <si>
    <t>ANDRESSA SOUSA COLLYER NEVES</t>
  </si>
  <si>
    <t>ANTONIO VIANA DE SOUZA NETO</t>
  </si>
  <si>
    <t>CRISPAULA DA SILVA MAGALHÃES</t>
  </si>
  <si>
    <t>CRYSPINIANO SARAIVA MACHADO NETO</t>
  </si>
  <si>
    <t>EDUARDO LIMA D'AVILA CELESTINO</t>
  </si>
  <si>
    <t>06/07/2014</t>
  </si>
  <si>
    <t>FRANCIELI KALLINE DE LIMA LOPES</t>
  </si>
  <si>
    <t>FRANCISCO JAYSSON DE SOUSA ROCHA</t>
  </si>
  <si>
    <t>GIOVANNY MESQUITA BELMONTE DE LIMA</t>
  </si>
  <si>
    <t>HAIRON SAVIO GUIMARAES DE ALMEIDA</t>
  </si>
  <si>
    <t>ISABEL CAVALCANTE DA SILVA</t>
  </si>
  <si>
    <t>ISABELLY CAROLINE MOURA DO NASCIMENTO</t>
  </si>
  <si>
    <t>JOAO MANUEL VASCONCELOS MOURA</t>
  </si>
  <si>
    <t>JOSE BATISTA FELIX JUNIOR</t>
  </si>
  <si>
    <t>KELMA COSTA AMARO DE FREITAS</t>
  </si>
  <si>
    <t>LIA CRISTINA NASCIMENTO CHAVES</t>
  </si>
  <si>
    <t>LUIZ GUILHERME DE OLIVEIRA FERRAZ</t>
  </si>
  <si>
    <t>MARIA ZENAIDE DE CASTRO ANGELO</t>
  </si>
  <si>
    <t>MELINA FONTINELE DE OLIVEIRA</t>
  </si>
  <si>
    <t>DIREITO</t>
  </si>
  <si>
    <t>CONTABILIDADE</t>
  </si>
  <si>
    <t>MONIQUE MARCIA LIMA GOMES</t>
  </si>
  <si>
    <t>ENSINO MÉDIO</t>
  </si>
  <si>
    <t>NURIELE FERREIRA DE SOUZA</t>
  </si>
  <si>
    <t>ARQUITETURA</t>
  </si>
  <si>
    <t>ADMISTRAÇÃO</t>
  </si>
  <si>
    <t>PAULO HENRIQUE DA SILVA FERREIRA</t>
  </si>
  <si>
    <t>RAPHAEL GUSTAVO SOUZA HONORATO</t>
  </si>
  <si>
    <t>EDUCAÇÃO FISICA</t>
  </si>
  <si>
    <t>RICHAEL OLIVEIRA DO NASCIMENTO</t>
  </si>
  <si>
    <t>SABRINA TATIANE FERREIRA LOPES</t>
  </si>
  <si>
    <t>AGRONOMIA</t>
  </si>
  <si>
    <t>SARA ALINE AZEVEDO DA SILVA</t>
  </si>
  <si>
    <t>HISTÓRIA</t>
  </si>
  <si>
    <t>SERVIÇO SOCIAL</t>
  </si>
  <si>
    <t>VICTOR HUGO ARAUJO DA SIVA</t>
  </si>
  <si>
    <t>ENGENHARIA CIVIL</t>
  </si>
  <si>
    <t>ENGENHARIA FLORESTAL</t>
  </si>
  <si>
    <t>ECONOMIA</t>
  </si>
  <si>
    <t>TEC.GESTÃO AMBIENTAL</t>
  </si>
  <si>
    <t>ALEXANDRINA NASSERALA DE LUCENA</t>
  </si>
  <si>
    <t>ALAN ROGER PORTELA LOPES</t>
  </si>
  <si>
    <t>ANA CLARA FREITA MENDES</t>
  </si>
  <si>
    <t>ANDRESSA COSTA BEZERRA</t>
  </si>
  <si>
    <t>DIEGO MENEZES HORÁCIO</t>
  </si>
  <si>
    <t>ERONILDO MACABIRA BRAGA NETO</t>
  </si>
  <si>
    <t>FABIANA SILVA DE MOURA</t>
  </si>
  <si>
    <t>GAMARRA DA SILVA ELEAMEN</t>
  </si>
  <si>
    <t>HELBERTH SOUZA DE HOLANDA</t>
  </si>
  <si>
    <t>LUCAS FELIPE SOUZA CARVALHO</t>
  </si>
  <si>
    <t>LUCAS TAVARES DE FIGUEIREDO</t>
  </si>
  <si>
    <t>RITA DE CASSIA ABRANTES MENDES</t>
  </si>
  <si>
    <t>TAINA CAVALCANTE DA COSTA MOREIRA</t>
  </si>
  <si>
    <t>TAINA JAMILE MELO DE FRANÇA</t>
  </si>
  <si>
    <t>01/07/2015</t>
  </si>
  <si>
    <t>01/09/2014</t>
  </si>
  <si>
    <t>31/08/2015</t>
  </si>
  <si>
    <t>BIOLOGIA</t>
  </si>
  <si>
    <t>25/06/2015</t>
  </si>
  <si>
    <t>21/07/2014</t>
  </si>
  <si>
    <t>20/07/2015</t>
  </si>
  <si>
    <t>16/09/2015</t>
  </si>
  <si>
    <t>30/05/2015</t>
  </si>
  <si>
    <t>15/09/2014</t>
  </si>
  <si>
    <t>14/09/2015</t>
  </si>
  <si>
    <t>PIERRE ELIE KASSAB</t>
  </si>
  <si>
    <t>06/10/2014</t>
  </si>
  <si>
    <t>06/10/2015</t>
  </si>
  <si>
    <t>V. TRANS</t>
  </si>
  <si>
    <t>TOTAL DA FOLHA DO MÊS................................R$</t>
  </si>
  <si>
    <t>PAGAMENTO DE MESES RETROATIVOS</t>
  </si>
  <si>
    <t>DT-CONTR</t>
  </si>
  <si>
    <t>REFERÊNCIA</t>
  </si>
  <si>
    <t>TAXA DE AGENCIAMENTO  - Valor Unitário....................... R$</t>
  </si>
  <si>
    <t>TOTAL DOS SERVIÇOS MENSAIS A FATURAR......................R$</t>
  </si>
  <si>
    <t>TOTAL DA DESPESA - PROGRAMA BOLSA-ESTÁGIO...........R$</t>
  </si>
  <si>
    <t>LOTAÇÃO</t>
  </si>
  <si>
    <t>SEOP</t>
  </si>
  <si>
    <t>RBTRANS</t>
  </si>
  <si>
    <t>SEMEL</t>
  </si>
  <si>
    <t>SMDGU</t>
  </si>
  <si>
    <t>SAFRA</t>
  </si>
  <si>
    <t>PROJURI</t>
  </si>
  <si>
    <t>FGB</t>
  </si>
  <si>
    <t>COMTES</t>
  </si>
  <si>
    <t>CASA CIVIL</t>
  </si>
  <si>
    <t>SEMSU</t>
  </si>
  <si>
    <t>SEMSUR</t>
  </si>
  <si>
    <t>SEJUV</t>
  </si>
  <si>
    <t>ST</t>
  </si>
  <si>
    <t>1</t>
  </si>
  <si>
    <t>DATA PROCESS</t>
  </si>
  <si>
    <t>MÊS REF</t>
  </si>
  <si>
    <t>FOLHA MENSAL DE PAGAMENTO DE ESTAGIÁRIOS</t>
  </si>
  <si>
    <t>RECESSO REMUNERADO</t>
  </si>
  <si>
    <t>RECESSO REMUN.</t>
  </si>
  <si>
    <t xml:space="preserve">ALINE LIMA DE OLIVEIRA  </t>
  </si>
  <si>
    <t>2015</t>
  </si>
  <si>
    <t>PEDRO ADLHER GOMES PEREIRA</t>
  </si>
  <si>
    <t>02/01/2015</t>
  </si>
  <si>
    <t>01/01/2016</t>
  </si>
  <si>
    <t>MAICO CHARLES LOPES PINHEIRO</t>
  </si>
  <si>
    <t>PSICOLOGIA</t>
  </si>
  <si>
    <t>CAMILA BEATRIZ GONDIM</t>
  </si>
  <si>
    <t>05/08/2014</t>
  </si>
  <si>
    <t>HORTENCIA DE ARAUJO MENDONCA</t>
  </si>
  <si>
    <t>02/02/2014</t>
  </si>
  <si>
    <t>01/02/2016</t>
  </si>
  <si>
    <t>ISRAEL DE FRANCA</t>
  </si>
  <si>
    <t>02/02/2015</t>
  </si>
  <si>
    <t>04/02/2015</t>
  </si>
  <si>
    <t>03/02/2016</t>
  </si>
  <si>
    <t>JUSSARA BRENDHA DA SILVA FERRARI</t>
  </si>
  <si>
    <t>LEONARDO SILVA DE SOUZA</t>
  </si>
  <si>
    <t>SIM</t>
  </si>
  <si>
    <t>-</t>
  </si>
  <si>
    <t>ELIZA NAYONARA DA SILVEIRA MARUI</t>
  </si>
  <si>
    <t>JESSICA ARAUJO DOS SANTOS</t>
  </si>
  <si>
    <t>01/03/2015</t>
  </si>
  <si>
    <t>01/03/2016</t>
  </si>
  <si>
    <t>MAIERGSON SACRAMENTO LIMA</t>
  </si>
  <si>
    <t>GEOGRAFIA</t>
  </si>
  <si>
    <t>RAPHAEL FELIPE DA SILVA FEITOSA</t>
  </si>
  <si>
    <t>01/04/2015</t>
  </si>
  <si>
    <t>THAIS REGINA SOUTO PESSOA</t>
  </si>
  <si>
    <t>01/04/2016</t>
  </si>
  <si>
    <t>YAGO DE SOUZA CORREIA</t>
  </si>
  <si>
    <t>SISTEMA DE INFORMACAO</t>
  </si>
  <si>
    <t>04/05/2015</t>
  </si>
  <si>
    <t>04/05/2016</t>
  </si>
  <si>
    <t>ROBERTO SOUZA PINTO</t>
  </si>
  <si>
    <t>31/12/2015</t>
  </si>
  <si>
    <t>WALISSON SILVA DE ARAUJO</t>
  </si>
  <si>
    <t>SERGIO EMANUEL TEOFILO JARDIM</t>
  </si>
  <si>
    <t>LEISSANDRA PESSOA  NOBRE</t>
  </si>
  <si>
    <t>MAIO</t>
  </si>
  <si>
    <t>CHARLES LINS MACIEL</t>
  </si>
  <si>
    <t>01/05/2015</t>
  </si>
  <si>
    <t>MATHEUS MATHIAS ALEXANDRINO</t>
  </si>
  <si>
    <t>01/05/2016</t>
  </si>
  <si>
    <t>ALLYSON DA SILVA MOREIRA</t>
  </si>
  <si>
    <t>26/05/2015</t>
  </si>
  <si>
    <t>Contrato Nº 041/2014   -  CIEE - CENTRO DE INTEGRAÇÃO EMPRESA ESCOLA</t>
  </si>
  <si>
    <r>
      <rPr>
        <b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>=SITUAÇÃO NO MÊS = {</t>
    </r>
    <r>
      <rPr>
        <b/>
        <sz val="11"/>
        <rFont val="Calibri"/>
        <family val="2"/>
        <scheme val="minor"/>
      </rPr>
      <t xml:space="preserve"> 1</t>
    </r>
    <r>
      <rPr>
        <sz val="11"/>
        <rFont val="Calibri"/>
        <family val="2"/>
        <scheme val="minor"/>
      </rPr>
      <t xml:space="preserve">- Ativo regular 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-Contrato novo 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-Recesso remunerado 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-Contrato encerrado}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</si>
</sst>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  <numFmt numFmtId="169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/>
    </xf>
    <xf numFmtId="0" fontId="5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  <protection hidden="1"/>
    </xf>
    <xf numFmtId="166" fontId="4" fillId="0" borderId="1" xfId="6" applyNumberFormat="1" applyFont="1" applyFill="1" applyBorder="1" applyAlignment="1" applyProtection="1">
      <alignment horizontal="center" vertical="center"/>
      <protection hidden="1"/>
    </xf>
    <xf numFmtId="167" fontId="5" fillId="0" borderId="1" xfId="5" applyNumberFormat="1" applyFont="1" applyFill="1" applyBorder="1" applyAlignment="1" applyProtection="1">
      <alignment horizontal="right" vertical="center"/>
      <protection hidden="1"/>
    </xf>
    <xf numFmtId="164" fontId="5" fillId="0" borderId="1" xfId="6" applyNumberFormat="1" applyFont="1" applyFill="1" applyBorder="1" applyAlignment="1" applyProtection="1">
      <alignment horizontal="center" vertical="center"/>
      <protection hidden="1"/>
    </xf>
    <xf numFmtId="168" fontId="5" fillId="0" borderId="1" xfId="4" applyNumberFormat="1" applyFont="1" applyFill="1" applyBorder="1" applyAlignment="1" applyProtection="1">
      <alignment horizontal="right" vertical="center"/>
      <protection hidden="1"/>
    </xf>
    <xf numFmtId="169" fontId="4" fillId="0" borderId="1" xfId="5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 applyProtection="1">
      <alignment vertical="center"/>
      <protection hidden="1"/>
    </xf>
    <xf numFmtId="44" fontId="5" fillId="0" borderId="1" xfId="0" applyNumberFormat="1" applyFont="1" applyFill="1" applyBorder="1" applyAlignment="1" applyProtection="1">
      <alignment vertical="center"/>
      <protection hidden="1"/>
    </xf>
    <xf numFmtId="168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6" applyNumberFormat="1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4" fontId="5" fillId="0" borderId="3" xfId="5" applyNumberFormat="1" applyFont="1" applyFill="1" applyBorder="1" applyAlignment="1" applyProtection="1">
      <alignment horizontal="right" vertical="center"/>
      <protection hidden="1"/>
    </xf>
    <xf numFmtId="44" fontId="4" fillId="0" borderId="3" xfId="0" applyNumberFormat="1" applyFont="1" applyFill="1" applyBorder="1" applyAlignment="1" applyProtection="1">
      <alignment vertical="center"/>
      <protection hidden="1"/>
    </xf>
    <xf numFmtId="44" fontId="5" fillId="0" borderId="3" xfId="0" applyNumberFormat="1" applyFont="1" applyFill="1" applyBorder="1" applyAlignment="1" applyProtection="1">
      <alignment vertical="center"/>
      <protection hidden="1"/>
    </xf>
    <xf numFmtId="168" fontId="5" fillId="0" borderId="3" xfId="4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4" fontId="4" fillId="0" borderId="1" xfId="7" applyNumberFormat="1" applyFont="1" applyFill="1" applyBorder="1" applyAlignment="1">
      <alignment vertical="center"/>
    </xf>
    <xf numFmtId="44" fontId="5" fillId="0" borderId="1" xfId="7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5" fillId="0" borderId="5" xfId="6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14" xfId="6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6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990599</xdr:colOff>
      <xdr:row>0</xdr:row>
      <xdr:rowOff>847725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10527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activeCell="B19" sqref="B19"/>
    </sheetView>
  </sheetViews>
  <sheetFormatPr defaultRowHeight="15" x14ac:dyDescent="0.25"/>
  <cols>
    <col min="1" max="1" width="5.42578125" style="3" customWidth="1"/>
    <col min="2" max="2" width="41.28515625" style="3" customWidth="1"/>
    <col min="3" max="3" width="24.42578125" style="97" customWidth="1"/>
    <col min="4" max="4" width="14.42578125" style="97" customWidth="1"/>
    <col min="5" max="5" width="4" style="88" customWidth="1"/>
    <col min="6" max="6" width="10.7109375" style="3" customWidth="1"/>
    <col min="7" max="7" width="14.28515625" style="3" customWidth="1"/>
    <col min="8" max="8" width="13.28515625" style="3" bestFit="1" customWidth="1"/>
    <col min="9" max="9" width="12.7109375" style="3" customWidth="1"/>
    <col min="10" max="10" width="12.140625" style="3" bestFit="1" customWidth="1"/>
    <col min="11" max="11" width="14" style="3" customWidth="1"/>
    <col min="12" max="12" width="4.7109375" style="3" bestFit="1" customWidth="1"/>
    <col min="13" max="13" width="12.140625" style="3" bestFit="1" customWidth="1"/>
    <col min="14" max="14" width="9.85546875" style="3" customWidth="1"/>
    <col min="15" max="15" width="13.85546875" style="3" customWidth="1"/>
    <col min="16" max="16384" width="9.140625" style="3"/>
  </cols>
  <sheetData>
    <row r="1" spans="1:16" ht="68.25" customHeight="1" x14ac:dyDescent="0.25">
      <c r="A1" s="80"/>
      <c r="B1" s="5"/>
      <c r="C1" s="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6" x14ac:dyDescent="0.25">
      <c r="A2" s="4" t="s">
        <v>129</v>
      </c>
      <c r="B2" s="5"/>
      <c r="C2" s="6"/>
      <c r="D2" s="7" t="s">
        <v>127</v>
      </c>
      <c r="E2" s="8"/>
      <c r="F2" s="9" t="s">
        <v>6</v>
      </c>
      <c r="G2" s="10" t="s">
        <v>128</v>
      </c>
      <c r="H2" s="11" t="s">
        <v>3</v>
      </c>
      <c r="I2" s="11" t="s">
        <v>104</v>
      </c>
      <c r="J2" s="12" t="s">
        <v>7</v>
      </c>
      <c r="K2" s="12"/>
      <c r="L2" s="12"/>
      <c r="M2" s="12"/>
      <c r="N2" s="12"/>
      <c r="O2" s="12"/>
      <c r="P2" s="2"/>
    </row>
    <row r="3" spans="1:16" x14ac:dyDescent="0.25">
      <c r="A3" s="81" t="s">
        <v>178</v>
      </c>
      <c r="B3" s="82"/>
      <c r="C3" s="83"/>
      <c r="D3" s="13" t="s">
        <v>177</v>
      </c>
      <c r="E3" s="14"/>
      <c r="F3" s="15" t="s">
        <v>133</v>
      </c>
      <c r="G3" s="16" t="s">
        <v>171</v>
      </c>
      <c r="H3" s="17">
        <v>20</v>
      </c>
      <c r="I3" s="18">
        <v>4.8</v>
      </c>
      <c r="J3" s="1" t="s">
        <v>5</v>
      </c>
      <c r="K3" s="1"/>
      <c r="L3" s="1"/>
      <c r="M3" s="1"/>
      <c r="N3" s="1"/>
      <c r="O3" s="1"/>
      <c r="P3" s="2"/>
    </row>
    <row r="4" spans="1:16" x14ac:dyDescent="0.25">
      <c r="A4" s="6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"/>
    </row>
    <row r="5" spans="1:16" x14ac:dyDescent="0.25">
      <c r="A5" s="84" t="s">
        <v>10</v>
      </c>
      <c r="B5" s="1" t="s">
        <v>0</v>
      </c>
      <c r="C5" s="21"/>
      <c r="D5" s="21"/>
      <c r="E5" s="21"/>
      <c r="F5" s="21"/>
      <c r="G5" s="22"/>
      <c r="H5" s="23" t="s">
        <v>16</v>
      </c>
      <c r="I5" s="24"/>
      <c r="J5" s="24"/>
      <c r="K5" s="25"/>
      <c r="L5" s="1" t="s">
        <v>13</v>
      </c>
      <c r="M5" s="1"/>
      <c r="N5" s="1"/>
      <c r="O5" s="1" t="s">
        <v>17</v>
      </c>
      <c r="P5" s="2"/>
    </row>
    <row r="6" spans="1:16" ht="45" x14ac:dyDescent="0.25">
      <c r="A6" s="85"/>
      <c r="B6" s="1"/>
      <c r="C6" s="26" t="s">
        <v>18</v>
      </c>
      <c r="D6" s="26" t="s">
        <v>112</v>
      </c>
      <c r="E6" s="26" t="s">
        <v>125</v>
      </c>
      <c r="F6" s="26" t="s">
        <v>1</v>
      </c>
      <c r="G6" s="26" t="s">
        <v>2</v>
      </c>
      <c r="H6" s="26" t="s">
        <v>12</v>
      </c>
      <c r="I6" s="26" t="s">
        <v>9</v>
      </c>
      <c r="J6" s="26" t="s">
        <v>131</v>
      </c>
      <c r="K6" s="86" t="s">
        <v>11</v>
      </c>
      <c r="L6" s="55" t="s">
        <v>8</v>
      </c>
      <c r="M6" s="26" t="s">
        <v>15</v>
      </c>
      <c r="N6" s="26" t="s">
        <v>14</v>
      </c>
      <c r="O6" s="1"/>
      <c r="P6" s="2"/>
    </row>
    <row r="7" spans="1:16" x14ac:dyDescent="0.25">
      <c r="A7" s="27">
        <v>1</v>
      </c>
      <c r="B7" s="28" t="s">
        <v>30</v>
      </c>
      <c r="C7" s="28" t="s">
        <v>60</v>
      </c>
      <c r="D7" s="28" t="s">
        <v>113</v>
      </c>
      <c r="E7" s="29" t="s">
        <v>126</v>
      </c>
      <c r="F7" s="30" t="s">
        <v>31</v>
      </c>
      <c r="G7" s="30" t="s">
        <v>32</v>
      </c>
      <c r="H7" s="31">
        <v>630</v>
      </c>
      <c r="I7" s="31">
        <f t="shared" ref="I7:I17" si="0">H$3*I$3</f>
        <v>96</v>
      </c>
      <c r="J7" s="32">
        <v>0</v>
      </c>
      <c r="K7" s="33">
        <f>SUM(H7:J7)</f>
        <v>726</v>
      </c>
      <c r="L7" s="34">
        <v>0</v>
      </c>
      <c r="M7" s="31">
        <f t="shared" ref="M7:M13" si="1">(H7/H$3)*L7</f>
        <v>0</v>
      </c>
      <c r="N7" s="31">
        <v>0</v>
      </c>
      <c r="O7" s="35">
        <f>K7-SUM(M7:N7)</f>
        <v>726</v>
      </c>
      <c r="P7" s="2"/>
    </row>
    <row r="8" spans="1:16" x14ac:dyDescent="0.25">
      <c r="A8" s="27">
        <v>2</v>
      </c>
      <c r="B8" s="28" t="s">
        <v>77</v>
      </c>
      <c r="C8" s="28" t="s">
        <v>64</v>
      </c>
      <c r="D8" s="28" t="s">
        <v>115</v>
      </c>
      <c r="E8" s="29" t="s">
        <v>126</v>
      </c>
      <c r="F8" s="30" t="s">
        <v>31</v>
      </c>
      <c r="G8" s="30" t="s">
        <v>90</v>
      </c>
      <c r="H8" s="31">
        <v>630</v>
      </c>
      <c r="I8" s="31">
        <f>H$3*I$3</f>
        <v>96</v>
      </c>
      <c r="J8" s="32"/>
      <c r="K8" s="33">
        <f t="shared" ref="K8:K65" si="2">SUM(H8:J8)</f>
        <v>726</v>
      </c>
      <c r="L8" s="34"/>
      <c r="M8" s="31">
        <f t="shared" si="1"/>
        <v>0</v>
      </c>
      <c r="N8" s="31">
        <v>0</v>
      </c>
      <c r="O8" s="35">
        <f t="shared" ref="O8:O65" si="3">K8-SUM(M8:N8)</f>
        <v>726</v>
      </c>
      <c r="P8" s="2"/>
    </row>
    <row r="9" spans="1:16" x14ac:dyDescent="0.25">
      <c r="A9" s="27">
        <v>3</v>
      </c>
      <c r="B9" s="36" t="s">
        <v>76</v>
      </c>
      <c r="C9" s="39" t="s">
        <v>55</v>
      </c>
      <c r="D9" s="39" t="s">
        <v>116</v>
      </c>
      <c r="E9" s="29" t="s">
        <v>126</v>
      </c>
      <c r="F9" s="30" t="s">
        <v>31</v>
      </c>
      <c r="G9" s="30" t="s">
        <v>32</v>
      </c>
      <c r="H9" s="31">
        <v>630</v>
      </c>
      <c r="I9" s="31">
        <f t="shared" si="0"/>
        <v>96</v>
      </c>
      <c r="J9" s="32">
        <v>0</v>
      </c>
      <c r="K9" s="33">
        <f t="shared" si="2"/>
        <v>726</v>
      </c>
      <c r="L9" s="34">
        <v>0</v>
      </c>
      <c r="M9" s="31">
        <f t="shared" si="1"/>
        <v>0</v>
      </c>
      <c r="N9" s="31">
        <v>0</v>
      </c>
      <c r="O9" s="35">
        <f t="shared" si="3"/>
        <v>726</v>
      </c>
      <c r="P9" s="2"/>
    </row>
    <row r="10" spans="1:16" x14ac:dyDescent="0.25">
      <c r="A10" s="27">
        <v>4</v>
      </c>
      <c r="B10" s="37" t="s">
        <v>132</v>
      </c>
      <c r="C10" s="90" t="s">
        <v>61</v>
      </c>
      <c r="D10" s="91" t="s">
        <v>118</v>
      </c>
      <c r="E10" s="29">
        <v>1</v>
      </c>
      <c r="F10" s="30" t="s">
        <v>31</v>
      </c>
      <c r="G10" s="30" t="s">
        <v>32</v>
      </c>
      <c r="H10" s="31">
        <v>630</v>
      </c>
      <c r="I10" s="31">
        <f t="shared" si="0"/>
        <v>96</v>
      </c>
      <c r="J10" s="32">
        <v>0</v>
      </c>
      <c r="K10" s="33">
        <f>SUM(H10:J10)</f>
        <v>726</v>
      </c>
      <c r="L10" s="34">
        <v>0</v>
      </c>
      <c r="M10" s="31">
        <f t="shared" si="1"/>
        <v>0</v>
      </c>
      <c r="N10" s="31">
        <v>0</v>
      </c>
      <c r="O10" s="35">
        <f>K10-SUM(M10:N10)</f>
        <v>726</v>
      </c>
      <c r="P10" s="2"/>
    </row>
    <row r="11" spans="1:16" x14ac:dyDescent="0.25">
      <c r="A11" s="27">
        <v>5</v>
      </c>
      <c r="B11" s="37" t="s">
        <v>176</v>
      </c>
      <c r="C11" s="90" t="s">
        <v>60</v>
      </c>
      <c r="D11" s="91" t="s">
        <v>116</v>
      </c>
      <c r="E11" s="29">
        <v>2</v>
      </c>
      <c r="F11" s="30" t="s">
        <v>173</v>
      </c>
      <c r="G11" s="30" t="s">
        <v>175</v>
      </c>
      <c r="H11" s="31">
        <v>630</v>
      </c>
      <c r="I11" s="31">
        <f t="shared" ref="I11" si="4">H$3*I$3</f>
        <v>96</v>
      </c>
      <c r="J11" s="32">
        <v>0</v>
      </c>
      <c r="K11" s="33">
        <f>SUM(H11:J11)</f>
        <v>726</v>
      </c>
      <c r="L11" s="34">
        <v>0</v>
      </c>
      <c r="M11" s="31">
        <f t="shared" si="1"/>
        <v>0</v>
      </c>
      <c r="N11" s="31">
        <v>0</v>
      </c>
      <c r="O11" s="35">
        <f>K11-SUM(M11:N11)</f>
        <v>726</v>
      </c>
      <c r="P11" s="2"/>
    </row>
    <row r="12" spans="1:16" x14ac:dyDescent="0.25">
      <c r="A12" s="27">
        <v>6</v>
      </c>
      <c r="B12" s="37" t="s">
        <v>35</v>
      </c>
      <c r="C12" s="37" t="s">
        <v>72</v>
      </c>
      <c r="D12" s="37" t="s">
        <v>113</v>
      </c>
      <c r="E12" s="29">
        <v>3</v>
      </c>
      <c r="F12" s="30" t="s">
        <v>31</v>
      </c>
      <c r="G12" s="30" t="s">
        <v>32</v>
      </c>
      <c r="H12" s="31">
        <v>630</v>
      </c>
      <c r="I12" s="31">
        <f t="shared" si="0"/>
        <v>96</v>
      </c>
      <c r="J12" s="32">
        <v>0</v>
      </c>
      <c r="K12" s="33">
        <f t="shared" si="2"/>
        <v>726</v>
      </c>
      <c r="L12" s="34"/>
      <c r="M12" s="31">
        <f t="shared" si="1"/>
        <v>0</v>
      </c>
      <c r="N12" s="31">
        <v>0</v>
      </c>
      <c r="O12" s="35">
        <f t="shared" si="3"/>
        <v>726</v>
      </c>
      <c r="P12" s="2"/>
    </row>
    <row r="13" spans="1:16" x14ac:dyDescent="0.25">
      <c r="A13" s="27">
        <v>7</v>
      </c>
      <c r="B13" s="37" t="s">
        <v>78</v>
      </c>
      <c r="C13" s="37" t="s">
        <v>55</v>
      </c>
      <c r="D13" s="37" t="s">
        <v>117</v>
      </c>
      <c r="E13" s="29" t="s">
        <v>126</v>
      </c>
      <c r="F13" s="30" t="s">
        <v>91</v>
      </c>
      <c r="G13" s="30" t="s">
        <v>92</v>
      </c>
      <c r="H13" s="31"/>
      <c r="I13" s="31"/>
      <c r="J13" s="32">
        <v>630</v>
      </c>
      <c r="K13" s="33">
        <f t="shared" si="2"/>
        <v>630</v>
      </c>
      <c r="L13" s="34"/>
      <c r="M13" s="31">
        <f t="shared" si="1"/>
        <v>0</v>
      </c>
      <c r="N13" s="31">
        <v>0</v>
      </c>
      <c r="O13" s="35">
        <f t="shared" si="3"/>
        <v>630</v>
      </c>
      <c r="P13" s="2"/>
    </row>
    <row r="14" spans="1:16" x14ac:dyDescent="0.25">
      <c r="A14" s="27">
        <v>8</v>
      </c>
      <c r="B14" s="37" t="s">
        <v>79</v>
      </c>
      <c r="C14" s="39" t="s">
        <v>55</v>
      </c>
      <c r="D14" s="39" t="s">
        <v>119</v>
      </c>
      <c r="E14" s="29" t="s">
        <v>126</v>
      </c>
      <c r="F14" s="30" t="s">
        <v>99</v>
      </c>
      <c r="G14" s="30" t="s">
        <v>100</v>
      </c>
      <c r="H14" s="31">
        <v>630</v>
      </c>
      <c r="I14" s="31">
        <f>H$3*I$3</f>
        <v>96</v>
      </c>
      <c r="J14" s="32">
        <v>0</v>
      </c>
      <c r="K14" s="33">
        <f t="shared" si="2"/>
        <v>726</v>
      </c>
      <c r="L14" s="34"/>
      <c r="M14" s="31">
        <f t="shared" ref="M14:M70" si="5">(H14/H$3)*L14</f>
        <v>0</v>
      </c>
      <c r="N14" s="31">
        <v>0</v>
      </c>
      <c r="O14" s="35">
        <f t="shared" si="3"/>
        <v>726</v>
      </c>
      <c r="P14" s="2"/>
    </row>
    <row r="15" spans="1:16" x14ac:dyDescent="0.25">
      <c r="A15" s="27">
        <v>9</v>
      </c>
      <c r="B15" s="37" t="s">
        <v>36</v>
      </c>
      <c r="C15" s="37" t="s">
        <v>60</v>
      </c>
      <c r="D15" s="37" t="s">
        <v>116</v>
      </c>
      <c r="E15" s="29" t="s">
        <v>126</v>
      </c>
      <c r="F15" s="30" t="s">
        <v>31</v>
      </c>
      <c r="G15" s="30" t="s">
        <v>32</v>
      </c>
      <c r="H15" s="31">
        <v>630</v>
      </c>
      <c r="I15" s="31">
        <f>H$3*I$3</f>
        <v>96</v>
      </c>
      <c r="J15" s="32">
        <v>0</v>
      </c>
      <c r="K15" s="33">
        <f t="shared" si="2"/>
        <v>726</v>
      </c>
      <c r="L15" s="34">
        <v>0</v>
      </c>
      <c r="M15" s="31">
        <f t="shared" si="5"/>
        <v>0</v>
      </c>
      <c r="N15" s="31">
        <v>0</v>
      </c>
      <c r="O15" s="35">
        <f t="shared" si="3"/>
        <v>726</v>
      </c>
      <c r="P15" s="2"/>
    </row>
    <row r="16" spans="1:16" x14ac:dyDescent="0.25">
      <c r="A16" s="27">
        <v>10</v>
      </c>
      <c r="B16" s="37" t="s">
        <v>37</v>
      </c>
      <c r="C16" s="37" t="s">
        <v>60</v>
      </c>
      <c r="D16" s="37" t="s">
        <v>113</v>
      </c>
      <c r="E16" s="29" t="s">
        <v>126</v>
      </c>
      <c r="F16" s="30" t="s">
        <v>140</v>
      </c>
      <c r="G16" s="30" t="s">
        <v>32</v>
      </c>
      <c r="H16" s="31">
        <v>630</v>
      </c>
      <c r="I16" s="31">
        <f t="shared" si="0"/>
        <v>96</v>
      </c>
      <c r="J16" s="32">
        <v>0</v>
      </c>
      <c r="K16" s="33">
        <f t="shared" si="2"/>
        <v>726</v>
      </c>
      <c r="L16" s="34">
        <v>0</v>
      </c>
      <c r="M16" s="31">
        <f t="shared" si="5"/>
        <v>0</v>
      </c>
      <c r="N16" s="31">
        <v>0</v>
      </c>
      <c r="O16" s="35">
        <f t="shared" si="3"/>
        <v>726</v>
      </c>
      <c r="P16" s="2"/>
    </row>
    <row r="17" spans="1:16" x14ac:dyDescent="0.25">
      <c r="A17" s="27">
        <v>11</v>
      </c>
      <c r="B17" s="37" t="s">
        <v>139</v>
      </c>
      <c r="C17" s="39" t="s">
        <v>55</v>
      </c>
      <c r="D17" s="39" t="s">
        <v>118</v>
      </c>
      <c r="E17" s="29" t="s">
        <v>126</v>
      </c>
      <c r="F17" s="30" t="s">
        <v>31</v>
      </c>
      <c r="G17" s="30" t="s">
        <v>32</v>
      </c>
      <c r="H17" s="31">
        <v>630</v>
      </c>
      <c r="I17" s="31">
        <f t="shared" si="0"/>
        <v>96</v>
      </c>
      <c r="J17" s="32">
        <v>0</v>
      </c>
      <c r="K17" s="33">
        <f t="shared" si="2"/>
        <v>726</v>
      </c>
      <c r="L17" s="34"/>
      <c r="M17" s="31">
        <f t="shared" si="5"/>
        <v>0</v>
      </c>
      <c r="N17" s="31">
        <v>0</v>
      </c>
      <c r="O17" s="35">
        <f t="shared" si="3"/>
        <v>726</v>
      </c>
      <c r="P17" s="2"/>
    </row>
    <row r="18" spans="1:16" x14ac:dyDescent="0.25">
      <c r="A18" s="27">
        <v>12</v>
      </c>
      <c r="B18" s="37" t="s">
        <v>172</v>
      </c>
      <c r="C18" s="39" t="s">
        <v>60</v>
      </c>
      <c r="D18" s="39" t="s">
        <v>116</v>
      </c>
      <c r="E18" s="29">
        <v>2</v>
      </c>
      <c r="F18" s="30" t="s">
        <v>173</v>
      </c>
      <c r="G18" s="30" t="s">
        <v>167</v>
      </c>
      <c r="H18" s="31">
        <v>630</v>
      </c>
      <c r="I18" s="31">
        <f t="shared" ref="I18" si="6">H$3*I$3</f>
        <v>96</v>
      </c>
      <c r="J18" s="32">
        <v>0</v>
      </c>
      <c r="K18" s="33">
        <f t="shared" si="2"/>
        <v>726</v>
      </c>
      <c r="L18" s="34"/>
      <c r="M18" s="31">
        <f t="shared" si="5"/>
        <v>0</v>
      </c>
      <c r="N18" s="31">
        <v>0</v>
      </c>
      <c r="O18" s="35">
        <f t="shared" si="3"/>
        <v>726</v>
      </c>
      <c r="P18" s="2"/>
    </row>
    <row r="19" spans="1:16" x14ac:dyDescent="0.25">
      <c r="A19" s="27">
        <v>13</v>
      </c>
      <c r="B19" s="37" t="s">
        <v>38</v>
      </c>
      <c r="C19" s="37" t="s">
        <v>70</v>
      </c>
      <c r="D19" s="37" t="s">
        <v>117</v>
      </c>
      <c r="E19" s="29" t="s">
        <v>126</v>
      </c>
      <c r="F19" s="30" t="s">
        <v>31</v>
      </c>
      <c r="G19" s="30" t="s">
        <v>32</v>
      </c>
      <c r="H19" s="31">
        <v>630</v>
      </c>
      <c r="I19" s="31">
        <f t="shared" ref="I19:I54" si="7">H$3*I$3</f>
        <v>96</v>
      </c>
      <c r="J19" s="32">
        <v>0</v>
      </c>
      <c r="K19" s="33">
        <f t="shared" si="2"/>
        <v>726</v>
      </c>
      <c r="L19" s="34">
        <v>0</v>
      </c>
      <c r="M19" s="31">
        <f t="shared" si="5"/>
        <v>0</v>
      </c>
      <c r="N19" s="31">
        <v>0</v>
      </c>
      <c r="O19" s="35">
        <f t="shared" si="3"/>
        <v>726</v>
      </c>
      <c r="P19" s="2"/>
    </row>
    <row r="20" spans="1:16" x14ac:dyDescent="0.25">
      <c r="A20" s="27">
        <v>14</v>
      </c>
      <c r="B20" s="37" t="s">
        <v>39</v>
      </c>
      <c r="C20" s="37" t="s">
        <v>60</v>
      </c>
      <c r="D20" s="37" t="s">
        <v>113</v>
      </c>
      <c r="E20" s="29" t="s">
        <v>126</v>
      </c>
      <c r="F20" s="30" t="s">
        <v>31</v>
      </c>
      <c r="G20" s="30" t="s">
        <v>32</v>
      </c>
      <c r="H20" s="31">
        <v>630</v>
      </c>
      <c r="I20" s="31">
        <f t="shared" si="7"/>
        <v>96</v>
      </c>
      <c r="J20" s="32">
        <v>0</v>
      </c>
      <c r="K20" s="33">
        <f t="shared" si="2"/>
        <v>726</v>
      </c>
      <c r="L20" s="34">
        <v>0</v>
      </c>
      <c r="M20" s="31">
        <f t="shared" si="5"/>
        <v>0</v>
      </c>
      <c r="N20" s="31">
        <v>0</v>
      </c>
      <c r="O20" s="35">
        <f t="shared" si="3"/>
        <v>726</v>
      </c>
      <c r="P20" s="2"/>
    </row>
    <row r="21" spans="1:16" x14ac:dyDescent="0.25">
      <c r="A21" s="27">
        <v>15</v>
      </c>
      <c r="B21" s="37" t="s">
        <v>19</v>
      </c>
      <c r="C21" s="37" t="s">
        <v>67</v>
      </c>
      <c r="D21" s="37" t="s">
        <v>117</v>
      </c>
      <c r="E21" s="29" t="s">
        <v>126</v>
      </c>
      <c r="F21" s="30" t="s">
        <v>31</v>
      </c>
      <c r="G21" s="30" t="s">
        <v>32</v>
      </c>
      <c r="H21" s="31">
        <v>630</v>
      </c>
      <c r="I21" s="31">
        <f t="shared" si="7"/>
        <v>96</v>
      </c>
      <c r="J21" s="32">
        <v>0</v>
      </c>
      <c r="K21" s="33">
        <f t="shared" si="2"/>
        <v>726</v>
      </c>
      <c r="L21" s="34">
        <v>0</v>
      </c>
      <c r="M21" s="31">
        <f t="shared" si="5"/>
        <v>0</v>
      </c>
      <c r="N21" s="31">
        <v>0</v>
      </c>
      <c r="O21" s="35">
        <f t="shared" si="3"/>
        <v>726</v>
      </c>
      <c r="P21" s="2"/>
    </row>
    <row r="22" spans="1:16" x14ac:dyDescent="0.25">
      <c r="A22" s="27">
        <v>16</v>
      </c>
      <c r="B22" s="37" t="s">
        <v>20</v>
      </c>
      <c r="C22" s="39" t="s">
        <v>55</v>
      </c>
      <c r="D22" s="39" t="s">
        <v>117</v>
      </c>
      <c r="E22" s="29" t="s">
        <v>126</v>
      </c>
      <c r="F22" s="30" t="s">
        <v>31</v>
      </c>
      <c r="G22" s="30" t="s">
        <v>32</v>
      </c>
      <c r="H22" s="31">
        <v>630</v>
      </c>
      <c r="I22" s="31">
        <f t="shared" si="7"/>
        <v>96</v>
      </c>
      <c r="J22" s="32">
        <v>0</v>
      </c>
      <c r="K22" s="33">
        <f t="shared" si="2"/>
        <v>726</v>
      </c>
      <c r="L22" s="34">
        <v>0</v>
      </c>
      <c r="M22" s="31">
        <f t="shared" si="5"/>
        <v>0</v>
      </c>
      <c r="N22" s="31">
        <v>0</v>
      </c>
      <c r="O22" s="35">
        <f t="shared" si="3"/>
        <v>726</v>
      </c>
      <c r="P22" s="2"/>
    </row>
    <row r="23" spans="1:16" x14ac:dyDescent="0.25">
      <c r="A23" s="27">
        <v>17</v>
      </c>
      <c r="B23" s="37" t="s">
        <v>80</v>
      </c>
      <c r="C23" s="39" t="s">
        <v>60</v>
      </c>
      <c r="D23" s="39" t="s">
        <v>119</v>
      </c>
      <c r="E23" s="29" t="s">
        <v>126</v>
      </c>
      <c r="F23" s="30" t="s">
        <v>95</v>
      </c>
      <c r="G23" s="30" t="s">
        <v>96</v>
      </c>
      <c r="H23" s="31">
        <v>630</v>
      </c>
      <c r="I23" s="31">
        <f>H$3*I$3</f>
        <v>96</v>
      </c>
      <c r="J23" s="32">
        <v>0</v>
      </c>
      <c r="K23" s="33">
        <f t="shared" si="2"/>
        <v>726</v>
      </c>
      <c r="L23" s="34"/>
      <c r="M23" s="31">
        <f t="shared" si="5"/>
        <v>0</v>
      </c>
      <c r="N23" s="31">
        <v>0</v>
      </c>
      <c r="O23" s="35">
        <f t="shared" si="3"/>
        <v>726</v>
      </c>
      <c r="P23" s="2"/>
    </row>
    <row r="24" spans="1:16" x14ac:dyDescent="0.25">
      <c r="A24" s="27">
        <v>18</v>
      </c>
      <c r="B24" s="37" t="s">
        <v>40</v>
      </c>
      <c r="C24" s="39" t="s">
        <v>55</v>
      </c>
      <c r="D24" s="39" t="s">
        <v>118</v>
      </c>
      <c r="E24" s="29" t="s">
        <v>126</v>
      </c>
      <c r="F24" s="30" t="s">
        <v>31</v>
      </c>
      <c r="G24" s="30" t="s">
        <v>32</v>
      </c>
      <c r="H24" s="31">
        <v>630</v>
      </c>
      <c r="I24" s="31">
        <f t="shared" si="7"/>
        <v>96</v>
      </c>
      <c r="J24" s="32">
        <v>0</v>
      </c>
      <c r="K24" s="33">
        <f t="shared" si="2"/>
        <v>726</v>
      </c>
      <c r="L24" s="34">
        <v>0</v>
      </c>
      <c r="M24" s="31">
        <f t="shared" si="5"/>
        <v>0</v>
      </c>
      <c r="N24" s="31">
        <v>0</v>
      </c>
      <c r="O24" s="35">
        <f t="shared" si="3"/>
        <v>726</v>
      </c>
      <c r="P24" s="2"/>
    </row>
    <row r="25" spans="1:16" x14ac:dyDescent="0.25">
      <c r="A25" s="27">
        <v>19</v>
      </c>
      <c r="B25" s="37" t="s">
        <v>81</v>
      </c>
      <c r="C25" s="37" t="s">
        <v>55</v>
      </c>
      <c r="D25" s="37" t="s">
        <v>118</v>
      </c>
      <c r="E25" s="29" t="s">
        <v>126</v>
      </c>
      <c r="F25" s="30" t="s">
        <v>91</v>
      </c>
      <c r="G25" s="30" t="s">
        <v>92</v>
      </c>
      <c r="H25" s="31">
        <v>630</v>
      </c>
      <c r="I25" s="31">
        <f>H$3*I$3</f>
        <v>96</v>
      </c>
      <c r="J25" s="32">
        <v>0</v>
      </c>
      <c r="K25" s="33">
        <f t="shared" si="2"/>
        <v>726</v>
      </c>
      <c r="L25" s="34">
        <v>0</v>
      </c>
      <c r="M25" s="31">
        <f t="shared" si="5"/>
        <v>0</v>
      </c>
      <c r="N25" s="31">
        <v>0</v>
      </c>
      <c r="O25" s="35">
        <f t="shared" si="3"/>
        <v>726</v>
      </c>
      <c r="P25" s="2"/>
    </row>
    <row r="26" spans="1:16" x14ac:dyDescent="0.25">
      <c r="A26" s="27">
        <v>20</v>
      </c>
      <c r="B26" s="37" t="s">
        <v>152</v>
      </c>
      <c r="C26" s="37" t="s">
        <v>67</v>
      </c>
      <c r="D26" s="37" t="s">
        <v>120</v>
      </c>
      <c r="E26" s="29">
        <v>1</v>
      </c>
      <c r="F26" s="30" t="s">
        <v>31</v>
      </c>
      <c r="G26" s="30" t="s">
        <v>32</v>
      </c>
      <c r="H26" s="31">
        <v>630</v>
      </c>
      <c r="I26" s="31">
        <f>H$3*I$3</f>
        <v>96</v>
      </c>
      <c r="J26" s="32"/>
      <c r="K26" s="33">
        <f t="shared" si="2"/>
        <v>726</v>
      </c>
      <c r="L26" s="34">
        <v>0</v>
      </c>
      <c r="M26" s="31">
        <f t="shared" si="5"/>
        <v>0</v>
      </c>
      <c r="N26" s="31">
        <v>0</v>
      </c>
      <c r="O26" s="35">
        <f t="shared" si="3"/>
        <v>726</v>
      </c>
      <c r="P26" s="2"/>
    </row>
    <row r="27" spans="1:16" x14ac:dyDescent="0.25">
      <c r="A27" s="27">
        <v>21</v>
      </c>
      <c r="B27" s="37" t="s">
        <v>82</v>
      </c>
      <c r="C27" s="37" t="s">
        <v>69</v>
      </c>
      <c r="D27" s="37" t="s">
        <v>119</v>
      </c>
      <c r="E27" s="29">
        <v>1</v>
      </c>
      <c r="F27" s="30" t="s">
        <v>41</v>
      </c>
      <c r="G27" s="30" t="s">
        <v>96</v>
      </c>
      <c r="H27" s="31">
        <v>630</v>
      </c>
      <c r="I27" s="31">
        <f>H$3*I$3</f>
        <v>96</v>
      </c>
      <c r="J27" s="32">
        <v>0</v>
      </c>
      <c r="K27" s="33">
        <f t="shared" si="2"/>
        <v>726</v>
      </c>
      <c r="L27" s="34">
        <v>0</v>
      </c>
      <c r="M27" s="31">
        <f t="shared" si="5"/>
        <v>0</v>
      </c>
      <c r="N27" s="31">
        <v>0</v>
      </c>
      <c r="O27" s="35">
        <f t="shared" si="3"/>
        <v>726</v>
      </c>
      <c r="P27" s="2"/>
    </row>
    <row r="28" spans="1:16" x14ac:dyDescent="0.25">
      <c r="A28" s="27">
        <v>22</v>
      </c>
      <c r="B28" s="37" t="s">
        <v>42</v>
      </c>
      <c r="C28" s="37" t="s">
        <v>60</v>
      </c>
      <c r="D28" s="37" t="s">
        <v>113</v>
      </c>
      <c r="E28" s="29" t="s">
        <v>126</v>
      </c>
      <c r="F28" s="30" t="s">
        <v>41</v>
      </c>
      <c r="G28" s="30" t="s">
        <v>32</v>
      </c>
      <c r="H28" s="31">
        <v>630</v>
      </c>
      <c r="I28" s="31">
        <f t="shared" si="7"/>
        <v>96</v>
      </c>
      <c r="J28" s="32">
        <v>0</v>
      </c>
      <c r="K28" s="33">
        <f t="shared" si="2"/>
        <v>726</v>
      </c>
      <c r="L28" s="34">
        <v>0</v>
      </c>
      <c r="M28" s="31">
        <f t="shared" si="5"/>
        <v>0</v>
      </c>
      <c r="N28" s="31">
        <v>0</v>
      </c>
      <c r="O28" s="35">
        <f t="shared" si="3"/>
        <v>726</v>
      </c>
      <c r="P28" s="2"/>
    </row>
    <row r="29" spans="1:16" x14ac:dyDescent="0.25">
      <c r="A29" s="27">
        <v>23</v>
      </c>
      <c r="B29" s="37" t="s">
        <v>43</v>
      </c>
      <c r="C29" s="37" t="s">
        <v>72</v>
      </c>
      <c r="D29" s="37" t="s">
        <v>116</v>
      </c>
      <c r="E29" s="29" t="s">
        <v>126</v>
      </c>
      <c r="F29" s="30" t="s">
        <v>31</v>
      </c>
      <c r="G29" s="30" t="s">
        <v>32</v>
      </c>
      <c r="H29" s="31">
        <v>630</v>
      </c>
      <c r="I29" s="31">
        <f t="shared" si="7"/>
        <v>96</v>
      </c>
      <c r="J29" s="32">
        <v>0</v>
      </c>
      <c r="K29" s="33">
        <f t="shared" si="2"/>
        <v>726</v>
      </c>
      <c r="L29" s="34">
        <v>0</v>
      </c>
      <c r="M29" s="31">
        <f t="shared" si="5"/>
        <v>0</v>
      </c>
      <c r="N29" s="31">
        <v>0</v>
      </c>
      <c r="O29" s="35">
        <f t="shared" si="3"/>
        <v>726</v>
      </c>
      <c r="P29" s="2"/>
    </row>
    <row r="30" spans="1:16" x14ac:dyDescent="0.25">
      <c r="A30" s="27">
        <v>24</v>
      </c>
      <c r="B30" s="37" t="s">
        <v>83</v>
      </c>
      <c r="C30" s="37" t="s">
        <v>60</v>
      </c>
      <c r="D30" s="37" t="s">
        <v>119</v>
      </c>
      <c r="E30" s="29" t="s">
        <v>126</v>
      </c>
      <c r="F30" s="30" t="s">
        <v>95</v>
      </c>
      <c r="G30" s="30" t="s">
        <v>96</v>
      </c>
      <c r="H30" s="31">
        <v>630</v>
      </c>
      <c r="I30" s="31">
        <f>H$3*I$3</f>
        <v>96</v>
      </c>
      <c r="J30" s="32">
        <v>0</v>
      </c>
      <c r="K30" s="33">
        <f t="shared" si="2"/>
        <v>726</v>
      </c>
      <c r="L30" s="34"/>
      <c r="M30" s="31">
        <f t="shared" si="5"/>
        <v>0</v>
      </c>
      <c r="N30" s="31">
        <v>0</v>
      </c>
      <c r="O30" s="35">
        <f t="shared" si="3"/>
        <v>726</v>
      </c>
      <c r="P30" s="2"/>
    </row>
    <row r="31" spans="1:16" x14ac:dyDescent="0.25">
      <c r="A31" s="27">
        <v>25</v>
      </c>
      <c r="B31" s="37" t="s">
        <v>44</v>
      </c>
      <c r="C31" s="39" t="s">
        <v>55</v>
      </c>
      <c r="D31" s="39" t="s">
        <v>114</v>
      </c>
      <c r="E31" s="29" t="s">
        <v>126</v>
      </c>
      <c r="F31" s="30" t="s">
        <v>31</v>
      </c>
      <c r="G31" s="30" t="s">
        <v>32</v>
      </c>
      <c r="H31" s="31">
        <v>630</v>
      </c>
      <c r="I31" s="31">
        <f t="shared" si="7"/>
        <v>96</v>
      </c>
      <c r="J31" s="32">
        <v>0</v>
      </c>
      <c r="K31" s="33">
        <f t="shared" si="2"/>
        <v>726</v>
      </c>
      <c r="L31" s="34">
        <v>0</v>
      </c>
      <c r="M31" s="31">
        <f t="shared" si="5"/>
        <v>0</v>
      </c>
      <c r="N31" s="31">
        <v>0</v>
      </c>
      <c r="O31" s="35">
        <f t="shared" si="3"/>
        <v>726</v>
      </c>
      <c r="P31" s="2"/>
    </row>
    <row r="32" spans="1:16" x14ac:dyDescent="0.25">
      <c r="A32" s="27">
        <v>26</v>
      </c>
      <c r="B32" s="37" t="s">
        <v>45</v>
      </c>
      <c r="C32" s="39" t="s">
        <v>55</v>
      </c>
      <c r="D32" s="39" t="s">
        <v>121</v>
      </c>
      <c r="E32" s="29" t="s">
        <v>126</v>
      </c>
      <c r="F32" s="30" t="s">
        <v>31</v>
      </c>
      <c r="G32" s="30" t="s">
        <v>32</v>
      </c>
      <c r="H32" s="31">
        <v>630</v>
      </c>
      <c r="I32" s="31">
        <f t="shared" si="7"/>
        <v>96</v>
      </c>
      <c r="J32" s="32">
        <v>0</v>
      </c>
      <c r="K32" s="33">
        <f t="shared" si="2"/>
        <v>726</v>
      </c>
      <c r="L32" s="34">
        <v>0</v>
      </c>
      <c r="M32" s="31">
        <f t="shared" si="5"/>
        <v>0</v>
      </c>
      <c r="N32" s="31">
        <v>0</v>
      </c>
      <c r="O32" s="35">
        <f t="shared" si="3"/>
        <v>726</v>
      </c>
      <c r="P32" s="2"/>
    </row>
    <row r="33" spans="1:16" x14ac:dyDescent="0.25">
      <c r="A33" s="27">
        <v>27</v>
      </c>
      <c r="B33" s="37" t="s">
        <v>84</v>
      </c>
      <c r="C33" s="39" t="s">
        <v>56</v>
      </c>
      <c r="D33" s="39" t="s">
        <v>119</v>
      </c>
      <c r="E33" s="29" t="s">
        <v>126</v>
      </c>
      <c r="F33" s="30" t="s">
        <v>91</v>
      </c>
      <c r="G33" s="30" t="s">
        <v>92</v>
      </c>
      <c r="H33" s="31">
        <v>630</v>
      </c>
      <c r="I33" s="31">
        <f>H$3*I$3</f>
        <v>96</v>
      </c>
      <c r="J33" s="32">
        <v>0</v>
      </c>
      <c r="K33" s="33">
        <f t="shared" si="2"/>
        <v>726</v>
      </c>
      <c r="L33" s="34"/>
      <c r="M33" s="31">
        <f t="shared" si="5"/>
        <v>0</v>
      </c>
      <c r="N33" s="31">
        <v>0</v>
      </c>
      <c r="O33" s="35">
        <f t="shared" si="3"/>
        <v>726</v>
      </c>
      <c r="P33" s="2"/>
    </row>
    <row r="34" spans="1:16" x14ac:dyDescent="0.25">
      <c r="A34" s="27">
        <v>28</v>
      </c>
      <c r="B34" s="37" t="s">
        <v>141</v>
      </c>
      <c r="C34" s="39" t="s">
        <v>56</v>
      </c>
      <c r="D34" s="39" t="s">
        <v>119</v>
      </c>
      <c r="E34" s="29">
        <v>1</v>
      </c>
      <c r="F34" s="30" t="s">
        <v>142</v>
      </c>
      <c r="G34" s="30" t="s">
        <v>143</v>
      </c>
      <c r="H34" s="31">
        <v>630</v>
      </c>
      <c r="I34" s="31">
        <f>H$3*I$3</f>
        <v>96</v>
      </c>
      <c r="J34" s="32">
        <v>0</v>
      </c>
      <c r="K34" s="33">
        <f t="shared" si="2"/>
        <v>726</v>
      </c>
      <c r="L34" s="34">
        <v>0</v>
      </c>
      <c r="M34" s="31">
        <f t="shared" si="5"/>
        <v>0</v>
      </c>
      <c r="N34" s="31"/>
      <c r="O34" s="35">
        <f t="shared" si="3"/>
        <v>726</v>
      </c>
      <c r="P34" s="2"/>
    </row>
    <row r="35" spans="1:16" x14ac:dyDescent="0.25">
      <c r="A35" s="27">
        <v>29</v>
      </c>
      <c r="B35" s="37" t="s">
        <v>21</v>
      </c>
      <c r="C35" s="39" t="s">
        <v>55</v>
      </c>
      <c r="D35" s="39" t="s">
        <v>118</v>
      </c>
      <c r="E35" s="29" t="s">
        <v>126</v>
      </c>
      <c r="F35" s="30" t="s">
        <v>31</v>
      </c>
      <c r="G35" s="30" t="s">
        <v>32</v>
      </c>
      <c r="H35" s="31">
        <v>630</v>
      </c>
      <c r="I35" s="31">
        <f t="shared" si="7"/>
        <v>96</v>
      </c>
      <c r="J35" s="32">
        <v>0</v>
      </c>
      <c r="K35" s="33">
        <f t="shared" si="2"/>
        <v>726</v>
      </c>
      <c r="L35" s="34">
        <v>0</v>
      </c>
      <c r="M35" s="31">
        <f t="shared" si="5"/>
        <v>0</v>
      </c>
      <c r="N35" s="31">
        <v>0</v>
      </c>
      <c r="O35" s="35">
        <f t="shared" si="3"/>
        <v>726</v>
      </c>
      <c r="P35" s="2"/>
    </row>
    <row r="36" spans="1:16" x14ac:dyDescent="0.25">
      <c r="A36" s="27">
        <v>30</v>
      </c>
      <c r="B36" s="37" t="s">
        <v>46</v>
      </c>
      <c r="C36" s="39" t="s">
        <v>55</v>
      </c>
      <c r="D36" s="39" t="s">
        <v>118</v>
      </c>
      <c r="E36" s="29" t="s">
        <v>126</v>
      </c>
      <c r="F36" s="30" t="s">
        <v>31</v>
      </c>
      <c r="G36" s="30" t="s">
        <v>32</v>
      </c>
      <c r="H36" s="31">
        <v>630</v>
      </c>
      <c r="I36" s="31">
        <f t="shared" si="7"/>
        <v>96</v>
      </c>
      <c r="J36" s="32">
        <v>0</v>
      </c>
      <c r="K36" s="33">
        <f t="shared" si="2"/>
        <v>726</v>
      </c>
      <c r="L36" s="34">
        <v>0</v>
      </c>
      <c r="M36" s="31">
        <f t="shared" si="5"/>
        <v>0</v>
      </c>
      <c r="N36" s="31">
        <v>0</v>
      </c>
      <c r="O36" s="35">
        <f t="shared" si="3"/>
        <v>726</v>
      </c>
      <c r="P36" s="2"/>
    </row>
    <row r="37" spans="1:16" x14ac:dyDescent="0.25">
      <c r="A37" s="27">
        <v>31</v>
      </c>
      <c r="B37" s="37" t="s">
        <v>47</v>
      </c>
      <c r="C37" s="39" t="s">
        <v>55</v>
      </c>
      <c r="D37" s="39" t="s">
        <v>121</v>
      </c>
      <c r="E37" s="29" t="s">
        <v>126</v>
      </c>
      <c r="F37" s="30" t="s">
        <v>31</v>
      </c>
      <c r="G37" s="30" t="s">
        <v>32</v>
      </c>
      <c r="H37" s="31">
        <v>630</v>
      </c>
      <c r="I37" s="31">
        <f t="shared" si="7"/>
        <v>96</v>
      </c>
      <c r="J37" s="32">
        <v>0</v>
      </c>
      <c r="K37" s="33">
        <f t="shared" si="2"/>
        <v>726</v>
      </c>
      <c r="L37" s="34">
        <v>0</v>
      </c>
      <c r="M37" s="31">
        <f t="shared" si="5"/>
        <v>0</v>
      </c>
      <c r="N37" s="31">
        <v>0</v>
      </c>
      <c r="O37" s="35">
        <f t="shared" si="3"/>
        <v>726</v>
      </c>
      <c r="P37" s="2"/>
    </row>
    <row r="38" spans="1:16" x14ac:dyDescent="0.25">
      <c r="A38" s="27">
        <v>32</v>
      </c>
      <c r="B38" s="37" t="s">
        <v>144</v>
      </c>
      <c r="C38" s="39" t="s">
        <v>58</v>
      </c>
      <c r="D38" s="39" t="s">
        <v>124</v>
      </c>
      <c r="E38" s="29">
        <v>1</v>
      </c>
      <c r="F38" s="30" t="s">
        <v>145</v>
      </c>
      <c r="G38" s="30" t="s">
        <v>143</v>
      </c>
      <c r="H38" s="31">
        <v>418</v>
      </c>
      <c r="I38" s="31">
        <f t="shared" si="7"/>
        <v>96</v>
      </c>
      <c r="J38" s="32">
        <v>0</v>
      </c>
      <c r="K38" s="33">
        <f t="shared" si="2"/>
        <v>514</v>
      </c>
      <c r="L38" s="34">
        <v>0</v>
      </c>
      <c r="M38" s="31">
        <f t="shared" si="5"/>
        <v>0</v>
      </c>
      <c r="N38" s="31"/>
      <c r="O38" s="35">
        <f t="shared" si="3"/>
        <v>514</v>
      </c>
      <c r="P38" s="2"/>
    </row>
    <row r="39" spans="1:16" x14ac:dyDescent="0.25">
      <c r="A39" s="27">
        <v>33</v>
      </c>
      <c r="B39" s="37" t="s">
        <v>153</v>
      </c>
      <c r="C39" s="39" t="s">
        <v>55</v>
      </c>
      <c r="D39" s="39" t="s">
        <v>116</v>
      </c>
      <c r="E39" s="29">
        <v>1</v>
      </c>
      <c r="F39" s="30" t="s">
        <v>154</v>
      </c>
      <c r="G39" s="30" t="s">
        <v>155</v>
      </c>
      <c r="H39" s="31">
        <v>630</v>
      </c>
      <c r="I39" s="31">
        <f t="shared" ref="I39" si="8">H$3*I$3</f>
        <v>96</v>
      </c>
      <c r="J39" s="32">
        <v>0</v>
      </c>
      <c r="K39" s="33">
        <f t="shared" si="2"/>
        <v>726</v>
      </c>
      <c r="L39" s="34">
        <v>0</v>
      </c>
      <c r="M39" s="31">
        <f t="shared" ref="M39" si="9">(H39/H$3)*L39</f>
        <v>0</v>
      </c>
      <c r="N39" s="31">
        <v>0</v>
      </c>
      <c r="O39" s="35">
        <f t="shared" si="3"/>
        <v>726</v>
      </c>
      <c r="P39" s="2"/>
    </row>
    <row r="40" spans="1:16" x14ac:dyDescent="0.25">
      <c r="A40" s="27">
        <v>34</v>
      </c>
      <c r="B40" s="37" t="s">
        <v>48</v>
      </c>
      <c r="C40" s="39" t="s">
        <v>55</v>
      </c>
      <c r="D40" s="39" t="s">
        <v>118</v>
      </c>
      <c r="E40" s="29" t="s">
        <v>126</v>
      </c>
      <c r="F40" s="30" t="s">
        <v>31</v>
      </c>
      <c r="G40" s="30" t="s">
        <v>32</v>
      </c>
      <c r="H40" s="31">
        <v>630</v>
      </c>
      <c r="I40" s="31">
        <f t="shared" si="7"/>
        <v>96</v>
      </c>
      <c r="J40" s="32">
        <v>0</v>
      </c>
      <c r="K40" s="33">
        <f t="shared" si="2"/>
        <v>726</v>
      </c>
      <c r="L40" s="34">
        <v>0</v>
      </c>
      <c r="M40" s="31">
        <f t="shared" si="5"/>
        <v>0</v>
      </c>
      <c r="N40" s="31">
        <v>0</v>
      </c>
      <c r="O40" s="35">
        <f t="shared" si="3"/>
        <v>726</v>
      </c>
      <c r="P40" s="2"/>
    </row>
    <row r="41" spans="1:16" x14ac:dyDescent="0.25">
      <c r="A41" s="27">
        <v>35</v>
      </c>
      <c r="B41" s="37" t="s">
        <v>49</v>
      </c>
      <c r="C41" s="37" t="s">
        <v>60</v>
      </c>
      <c r="D41" s="37" t="s">
        <v>116</v>
      </c>
      <c r="E41" s="29" t="s">
        <v>126</v>
      </c>
      <c r="F41" s="30" t="s">
        <v>31</v>
      </c>
      <c r="G41" s="30" t="s">
        <v>32</v>
      </c>
      <c r="H41" s="31">
        <v>630</v>
      </c>
      <c r="I41" s="31">
        <f t="shared" si="7"/>
        <v>96</v>
      </c>
      <c r="J41" s="32">
        <v>0</v>
      </c>
      <c r="K41" s="33">
        <f t="shared" si="2"/>
        <v>726</v>
      </c>
      <c r="L41" s="34">
        <v>0</v>
      </c>
      <c r="M41" s="31">
        <f t="shared" si="5"/>
        <v>0</v>
      </c>
      <c r="N41" s="31">
        <v>0</v>
      </c>
      <c r="O41" s="35">
        <f t="shared" si="3"/>
        <v>726</v>
      </c>
      <c r="P41" s="2"/>
    </row>
    <row r="42" spans="1:16" x14ac:dyDescent="0.25">
      <c r="A42" s="27">
        <v>36</v>
      </c>
      <c r="B42" s="37" t="s">
        <v>22</v>
      </c>
      <c r="C42" s="39" t="s">
        <v>55</v>
      </c>
      <c r="D42" s="39" t="s">
        <v>118</v>
      </c>
      <c r="E42" s="29" t="s">
        <v>126</v>
      </c>
      <c r="F42" s="30" t="s">
        <v>31</v>
      </c>
      <c r="G42" s="30" t="s">
        <v>32</v>
      </c>
      <c r="H42" s="31">
        <v>630</v>
      </c>
      <c r="I42" s="31">
        <f t="shared" si="7"/>
        <v>96</v>
      </c>
      <c r="J42" s="32">
        <v>0</v>
      </c>
      <c r="K42" s="33">
        <f t="shared" si="2"/>
        <v>726</v>
      </c>
      <c r="L42" s="34">
        <v>0</v>
      </c>
      <c r="M42" s="31">
        <f t="shared" si="5"/>
        <v>0</v>
      </c>
      <c r="N42" s="31">
        <v>0</v>
      </c>
      <c r="O42" s="35">
        <f t="shared" si="3"/>
        <v>726</v>
      </c>
      <c r="P42" s="2"/>
    </row>
    <row r="43" spans="1:16" x14ac:dyDescent="0.25">
      <c r="A43" s="27">
        <v>37</v>
      </c>
      <c r="B43" s="38" t="s">
        <v>148</v>
      </c>
      <c r="C43" s="39" t="s">
        <v>55</v>
      </c>
      <c r="D43" s="39" t="s">
        <v>124</v>
      </c>
      <c r="E43" s="29">
        <v>1</v>
      </c>
      <c r="F43" s="30" t="s">
        <v>146</v>
      </c>
      <c r="G43" s="30" t="s">
        <v>147</v>
      </c>
      <c r="H43" s="31">
        <v>630</v>
      </c>
      <c r="I43" s="31">
        <f t="shared" si="7"/>
        <v>96</v>
      </c>
      <c r="J43" s="32">
        <v>0</v>
      </c>
      <c r="K43" s="33">
        <f t="shared" si="2"/>
        <v>726</v>
      </c>
      <c r="L43" s="34">
        <v>0</v>
      </c>
      <c r="M43" s="31">
        <f t="shared" ref="M43" si="10">(H43/H$3)*L43</f>
        <v>0</v>
      </c>
      <c r="N43" s="31">
        <v>0</v>
      </c>
      <c r="O43" s="35">
        <f t="shared" si="3"/>
        <v>726</v>
      </c>
      <c r="P43" s="2"/>
    </row>
    <row r="44" spans="1:16" x14ac:dyDescent="0.25">
      <c r="A44" s="27">
        <v>38</v>
      </c>
      <c r="B44" s="38" t="s">
        <v>50</v>
      </c>
      <c r="C44" s="39" t="s">
        <v>55</v>
      </c>
      <c r="D44" s="39" t="s">
        <v>118</v>
      </c>
      <c r="E44" s="29" t="s">
        <v>126</v>
      </c>
      <c r="F44" s="30" t="s">
        <v>31</v>
      </c>
      <c r="G44" s="30" t="s">
        <v>32</v>
      </c>
      <c r="H44" s="31">
        <v>630</v>
      </c>
      <c r="I44" s="31">
        <f t="shared" si="7"/>
        <v>96</v>
      </c>
      <c r="J44" s="32">
        <v>0</v>
      </c>
      <c r="K44" s="33">
        <f t="shared" si="2"/>
        <v>726</v>
      </c>
      <c r="L44" s="34">
        <v>0</v>
      </c>
      <c r="M44" s="31">
        <f t="shared" si="5"/>
        <v>0</v>
      </c>
      <c r="N44" s="31">
        <v>0</v>
      </c>
      <c r="O44" s="35">
        <f t="shared" si="3"/>
        <v>726</v>
      </c>
      <c r="P44" s="2"/>
    </row>
    <row r="45" spans="1:16" x14ac:dyDescent="0.25">
      <c r="A45" s="27">
        <v>39</v>
      </c>
      <c r="B45" s="38" t="s">
        <v>23</v>
      </c>
      <c r="C45" s="38" t="s">
        <v>60</v>
      </c>
      <c r="D45" s="38" t="s">
        <v>113</v>
      </c>
      <c r="E45" s="29" t="s">
        <v>126</v>
      </c>
      <c r="F45" s="30" t="s">
        <v>41</v>
      </c>
      <c r="G45" s="30" t="s">
        <v>32</v>
      </c>
      <c r="H45" s="31">
        <v>630</v>
      </c>
      <c r="I45" s="31">
        <f t="shared" si="7"/>
        <v>96</v>
      </c>
      <c r="J45" s="32">
        <v>0</v>
      </c>
      <c r="K45" s="33">
        <f t="shared" si="2"/>
        <v>726</v>
      </c>
      <c r="L45" s="34">
        <v>0</v>
      </c>
      <c r="M45" s="31">
        <f t="shared" si="5"/>
        <v>0</v>
      </c>
      <c r="N45" s="31">
        <v>0</v>
      </c>
      <c r="O45" s="35">
        <f t="shared" si="3"/>
        <v>726</v>
      </c>
      <c r="P45" s="2"/>
    </row>
    <row r="46" spans="1:16" x14ac:dyDescent="0.25">
      <c r="A46" s="27">
        <v>40</v>
      </c>
      <c r="B46" s="38" t="s">
        <v>170</v>
      </c>
      <c r="C46" s="38" t="s">
        <v>58</v>
      </c>
      <c r="D46" s="38" t="s">
        <v>124</v>
      </c>
      <c r="E46" s="29">
        <v>2</v>
      </c>
      <c r="F46" s="30" t="s">
        <v>164</v>
      </c>
      <c r="G46" s="30" t="s">
        <v>167</v>
      </c>
      <c r="H46" s="31">
        <v>418</v>
      </c>
      <c r="I46" s="31">
        <f t="shared" ref="I46" si="11">H$3*I$3</f>
        <v>96</v>
      </c>
      <c r="J46" s="32">
        <v>0</v>
      </c>
      <c r="K46" s="33">
        <f t="shared" si="2"/>
        <v>514</v>
      </c>
      <c r="L46" s="34">
        <v>0</v>
      </c>
      <c r="M46" s="31">
        <f t="shared" si="5"/>
        <v>0</v>
      </c>
      <c r="N46" s="31">
        <v>0</v>
      </c>
      <c r="O46" s="35">
        <f t="shared" si="3"/>
        <v>514</v>
      </c>
      <c r="P46" s="2"/>
    </row>
    <row r="47" spans="1:16" x14ac:dyDescent="0.25">
      <c r="A47" s="27">
        <v>41</v>
      </c>
      <c r="B47" s="38" t="s">
        <v>149</v>
      </c>
      <c r="C47" s="38" t="s">
        <v>58</v>
      </c>
      <c r="D47" s="38" t="s">
        <v>150</v>
      </c>
      <c r="E47" s="29">
        <v>1</v>
      </c>
      <c r="F47" s="30" t="s">
        <v>145</v>
      </c>
      <c r="G47" s="30" t="s">
        <v>143</v>
      </c>
      <c r="H47" s="31">
        <v>418</v>
      </c>
      <c r="I47" s="31">
        <f t="shared" si="7"/>
        <v>96</v>
      </c>
      <c r="J47" s="32">
        <v>0</v>
      </c>
      <c r="K47" s="33">
        <f t="shared" si="2"/>
        <v>514</v>
      </c>
      <c r="L47" s="34">
        <v>0</v>
      </c>
      <c r="M47" s="31">
        <f t="shared" ref="M47" si="12">(H47/H$3)*L47</f>
        <v>0</v>
      </c>
      <c r="N47" s="31">
        <v>0</v>
      </c>
      <c r="O47" s="35">
        <f t="shared" si="3"/>
        <v>514</v>
      </c>
      <c r="P47" s="2"/>
    </row>
    <row r="48" spans="1:16" x14ac:dyDescent="0.25">
      <c r="A48" s="27">
        <v>42</v>
      </c>
      <c r="B48" s="39" t="s">
        <v>51</v>
      </c>
      <c r="C48" s="39" t="s">
        <v>60</v>
      </c>
      <c r="D48" s="39" t="s">
        <v>114</v>
      </c>
      <c r="E48" s="29" t="s">
        <v>126</v>
      </c>
      <c r="F48" s="30" t="s">
        <v>31</v>
      </c>
      <c r="G48" s="30" t="s">
        <v>32</v>
      </c>
      <c r="H48" s="31">
        <v>630</v>
      </c>
      <c r="I48" s="31">
        <f t="shared" si="7"/>
        <v>96</v>
      </c>
      <c r="J48" s="32">
        <v>0</v>
      </c>
      <c r="K48" s="33">
        <f t="shared" si="2"/>
        <v>726</v>
      </c>
      <c r="L48" s="34">
        <v>0</v>
      </c>
      <c r="M48" s="31">
        <f t="shared" si="5"/>
        <v>0</v>
      </c>
      <c r="N48" s="31">
        <v>0</v>
      </c>
      <c r="O48" s="35">
        <f t="shared" si="3"/>
        <v>726</v>
      </c>
      <c r="P48" s="2"/>
    </row>
    <row r="49" spans="1:16" x14ac:dyDescent="0.25">
      <c r="A49" s="27">
        <v>43</v>
      </c>
      <c r="B49" s="39" t="s">
        <v>85</v>
      </c>
      <c r="C49" s="39" t="s">
        <v>64</v>
      </c>
      <c r="D49" s="39" t="s">
        <v>119</v>
      </c>
      <c r="E49" s="29" t="s">
        <v>126</v>
      </c>
      <c r="F49" s="30" t="s">
        <v>31</v>
      </c>
      <c r="G49" s="30" t="s">
        <v>97</v>
      </c>
      <c r="H49" s="31">
        <v>630</v>
      </c>
      <c r="I49" s="31">
        <f>H$3*I$3</f>
        <v>96</v>
      </c>
      <c r="J49" s="32">
        <v>0</v>
      </c>
      <c r="K49" s="33">
        <f t="shared" si="2"/>
        <v>726</v>
      </c>
      <c r="L49" s="34"/>
      <c r="M49" s="31">
        <f t="shared" si="5"/>
        <v>0</v>
      </c>
      <c r="N49" s="31">
        <v>0</v>
      </c>
      <c r="O49" s="35">
        <f t="shared" si="3"/>
        <v>726</v>
      </c>
      <c r="P49" s="2"/>
    </row>
    <row r="50" spans="1:16" x14ac:dyDescent="0.25">
      <c r="A50" s="27">
        <v>44</v>
      </c>
      <c r="B50" s="39" t="s">
        <v>86</v>
      </c>
      <c r="C50" s="39" t="s">
        <v>55</v>
      </c>
      <c r="D50" s="39" t="s">
        <v>121</v>
      </c>
      <c r="E50" s="29" t="s">
        <v>126</v>
      </c>
      <c r="F50" s="30" t="s">
        <v>31</v>
      </c>
      <c r="G50" s="30" t="s">
        <v>94</v>
      </c>
      <c r="H50" s="31">
        <v>630</v>
      </c>
      <c r="I50" s="31">
        <f>H$3*I$3</f>
        <v>96</v>
      </c>
      <c r="J50" s="32">
        <v>0</v>
      </c>
      <c r="K50" s="33">
        <f t="shared" si="2"/>
        <v>726</v>
      </c>
      <c r="L50" s="34"/>
      <c r="M50" s="31">
        <f t="shared" si="5"/>
        <v>0</v>
      </c>
      <c r="N50" s="31">
        <v>0</v>
      </c>
      <c r="O50" s="35">
        <f t="shared" si="3"/>
        <v>726</v>
      </c>
      <c r="P50" s="2"/>
    </row>
    <row r="51" spans="1:16" x14ac:dyDescent="0.25">
      <c r="A51" s="27">
        <v>45</v>
      </c>
      <c r="B51" s="40" t="s">
        <v>24</v>
      </c>
      <c r="C51" s="39" t="s">
        <v>55</v>
      </c>
      <c r="D51" s="39" t="s">
        <v>118</v>
      </c>
      <c r="E51" s="29" t="s">
        <v>126</v>
      </c>
      <c r="F51" s="30" t="s">
        <v>31</v>
      </c>
      <c r="G51" s="30" t="s">
        <v>32</v>
      </c>
      <c r="H51" s="31">
        <v>630</v>
      </c>
      <c r="I51" s="31">
        <f t="shared" si="7"/>
        <v>96</v>
      </c>
      <c r="J51" s="32">
        <v>0</v>
      </c>
      <c r="K51" s="33">
        <f t="shared" si="2"/>
        <v>726</v>
      </c>
      <c r="L51" s="34">
        <v>0</v>
      </c>
      <c r="M51" s="31">
        <f t="shared" si="5"/>
        <v>0</v>
      </c>
      <c r="N51" s="31">
        <v>0</v>
      </c>
      <c r="O51" s="35">
        <f t="shared" si="3"/>
        <v>726</v>
      </c>
      <c r="P51" s="2"/>
    </row>
    <row r="52" spans="1:16" x14ac:dyDescent="0.25">
      <c r="A52" s="27">
        <v>46</v>
      </c>
      <c r="B52" s="40" t="s">
        <v>52</v>
      </c>
      <c r="C52" s="39" t="s">
        <v>72</v>
      </c>
      <c r="D52" s="39" t="s">
        <v>113</v>
      </c>
      <c r="E52" s="29" t="s">
        <v>126</v>
      </c>
      <c r="F52" s="30" t="s">
        <v>31</v>
      </c>
      <c r="G52" s="30" t="s">
        <v>32</v>
      </c>
      <c r="H52" s="31">
        <v>630</v>
      </c>
      <c r="I52" s="31">
        <f t="shared" si="7"/>
        <v>96</v>
      </c>
      <c r="J52" s="32">
        <v>0</v>
      </c>
      <c r="K52" s="33">
        <f t="shared" si="2"/>
        <v>726</v>
      </c>
      <c r="L52" s="34">
        <v>0</v>
      </c>
      <c r="M52" s="31">
        <f t="shared" si="5"/>
        <v>0</v>
      </c>
      <c r="N52" s="31">
        <v>0</v>
      </c>
      <c r="O52" s="35">
        <f t="shared" si="3"/>
        <v>726</v>
      </c>
      <c r="P52" s="2"/>
    </row>
    <row r="53" spans="1:16" x14ac:dyDescent="0.25">
      <c r="A53" s="27">
        <v>47</v>
      </c>
      <c r="B53" s="40" t="s">
        <v>137</v>
      </c>
      <c r="C53" s="39" t="s">
        <v>138</v>
      </c>
      <c r="D53" s="39" t="s">
        <v>124</v>
      </c>
      <c r="E53" s="29">
        <v>1</v>
      </c>
      <c r="F53" s="30" t="s">
        <v>135</v>
      </c>
      <c r="G53" s="30" t="s">
        <v>136</v>
      </c>
      <c r="H53" s="31">
        <v>630</v>
      </c>
      <c r="I53" s="31">
        <f t="shared" ref="I53" si="13">H$3*I$3</f>
        <v>96</v>
      </c>
      <c r="J53" s="32">
        <v>0</v>
      </c>
      <c r="K53" s="33">
        <f t="shared" si="2"/>
        <v>726</v>
      </c>
      <c r="L53" s="34">
        <v>0</v>
      </c>
      <c r="M53" s="31">
        <f t="shared" ref="M53" si="14">(H53/H$3)*L53</f>
        <v>0</v>
      </c>
      <c r="N53" s="31">
        <v>0</v>
      </c>
      <c r="O53" s="35">
        <f t="shared" si="3"/>
        <v>726</v>
      </c>
      <c r="P53" s="2"/>
    </row>
    <row r="54" spans="1:16" x14ac:dyDescent="0.25">
      <c r="A54" s="27">
        <v>48</v>
      </c>
      <c r="B54" s="40" t="s">
        <v>53</v>
      </c>
      <c r="C54" s="39" t="s">
        <v>70</v>
      </c>
      <c r="D54" s="39" t="s">
        <v>117</v>
      </c>
      <c r="E54" s="29" t="s">
        <v>126</v>
      </c>
      <c r="F54" s="30" t="s">
        <v>31</v>
      </c>
      <c r="G54" s="30" t="s">
        <v>32</v>
      </c>
      <c r="H54" s="31">
        <v>630</v>
      </c>
      <c r="I54" s="31">
        <f t="shared" si="7"/>
        <v>96</v>
      </c>
      <c r="J54" s="32">
        <v>0</v>
      </c>
      <c r="K54" s="33">
        <f t="shared" si="2"/>
        <v>726</v>
      </c>
      <c r="L54" s="34">
        <v>0</v>
      </c>
      <c r="M54" s="31">
        <f t="shared" si="5"/>
        <v>0</v>
      </c>
      <c r="N54" s="31">
        <v>0</v>
      </c>
      <c r="O54" s="35">
        <f t="shared" si="3"/>
        <v>726</v>
      </c>
      <c r="P54" s="2"/>
    </row>
    <row r="55" spans="1:16" x14ac:dyDescent="0.25">
      <c r="A55" s="27">
        <v>49</v>
      </c>
      <c r="B55" s="40" t="s">
        <v>156</v>
      </c>
      <c r="C55" s="39" t="s">
        <v>157</v>
      </c>
      <c r="D55" s="39" t="s">
        <v>116</v>
      </c>
      <c r="E55" s="29">
        <v>1</v>
      </c>
      <c r="F55" s="30" t="s">
        <v>154</v>
      </c>
      <c r="G55" s="30" t="s">
        <v>155</v>
      </c>
      <c r="H55" s="31">
        <v>630</v>
      </c>
      <c r="I55" s="31">
        <f t="shared" ref="I55" si="15">H$3*I$3</f>
        <v>96</v>
      </c>
      <c r="J55" s="32">
        <v>0</v>
      </c>
      <c r="K55" s="33">
        <f t="shared" si="2"/>
        <v>726</v>
      </c>
      <c r="L55" s="34">
        <v>0</v>
      </c>
      <c r="M55" s="31">
        <f t="shared" ref="M55:M56" si="16">(H55/H$3)*L55</f>
        <v>0</v>
      </c>
      <c r="N55" s="31">
        <v>0</v>
      </c>
      <c r="O55" s="35">
        <f t="shared" si="3"/>
        <v>726</v>
      </c>
      <c r="P55" s="2"/>
    </row>
    <row r="56" spans="1:16" x14ac:dyDescent="0.25">
      <c r="A56" s="27">
        <v>50</v>
      </c>
      <c r="B56" s="40" t="s">
        <v>174</v>
      </c>
      <c r="C56" s="39" t="s">
        <v>60</v>
      </c>
      <c r="D56" s="39" t="s">
        <v>116</v>
      </c>
      <c r="E56" s="29">
        <v>2</v>
      </c>
      <c r="F56" s="30" t="s">
        <v>173</v>
      </c>
      <c r="G56" s="30" t="s">
        <v>175</v>
      </c>
      <c r="H56" s="31">
        <v>630</v>
      </c>
      <c r="I56" s="31">
        <f t="shared" ref="I56" si="17">H$3*I$3</f>
        <v>96</v>
      </c>
      <c r="J56" s="32">
        <v>0</v>
      </c>
      <c r="K56" s="33">
        <f t="shared" si="2"/>
        <v>726</v>
      </c>
      <c r="L56" s="34">
        <v>0</v>
      </c>
      <c r="M56" s="31">
        <f t="shared" si="16"/>
        <v>0</v>
      </c>
      <c r="N56" s="31">
        <v>0</v>
      </c>
      <c r="O56" s="35">
        <f t="shared" si="3"/>
        <v>726</v>
      </c>
      <c r="P56" s="2"/>
    </row>
    <row r="57" spans="1:16" x14ac:dyDescent="0.25">
      <c r="A57" s="27">
        <v>51</v>
      </c>
      <c r="B57" s="40" t="s">
        <v>54</v>
      </c>
      <c r="C57" s="39" t="s">
        <v>73</v>
      </c>
      <c r="D57" s="39" t="s">
        <v>117</v>
      </c>
      <c r="E57" s="29" t="s">
        <v>126</v>
      </c>
      <c r="F57" s="30" t="s">
        <v>31</v>
      </c>
      <c r="G57" s="30" t="s">
        <v>32</v>
      </c>
      <c r="H57" s="31">
        <v>630</v>
      </c>
      <c r="I57" s="31">
        <f t="shared" ref="I57:I81" si="18">H$3*I$3</f>
        <v>96</v>
      </c>
      <c r="J57" s="32">
        <v>0</v>
      </c>
      <c r="K57" s="33">
        <f t="shared" si="2"/>
        <v>726</v>
      </c>
      <c r="L57" s="34">
        <v>0</v>
      </c>
      <c r="M57" s="31">
        <f t="shared" si="5"/>
        <v>0</v>
      </c>
      <c r="N57" s="31">
        <v>0</v>
      </c>
      <c r="O57" s="35">
        <f t="shared" si="3"/>
        <v>726</v>
      </c>
      <c r="P57" s="2"/>
    </row>
    <row r="58" spans="1:16" x14ac:dyDescent="0.25">
      <c r="A58" s="27">
        <v>52</v>
      </c>
      <c r="B58" s="40" t="s">
        <v>57</v>
      </c>
      <c r="C58" s="39" t="s">
        <v>58</v>
      </c>
      <c r="D58" s="39" t="s">
        <v>122</v>
      </c>
      <c r="E58" s="29" t="s">
        <v>126</v>
      </c>
      <c r="F58" s="30" t="s">
        <v>33</v>
      </c>
      <c r="G58" s="30" t="s">
        <v>34</v>
      </c>
      <c r="H58" s="31">
        <v>418</v>
      </c>
      <c r="I58" s="31">
        <f t="shared" si="18"/>
        <v>96</v>
      </c>
      <c r="J58" s="32">
        <v>0</v>
      </c>
      <c r="K58" s="33">
        <f t="shared" si="2"/>
        <v>514</v>
      </c>
      <c r="L58" s="34">
        <v>0</v>
      </c>
      <c r="M58" s="31">
        <f t="shared" si="5"/>
        <v>0</v>
      </c>
      <c r="N58" s="31">
        <v>0</v>
      </c>
      <c r="O58" s="35">
        <f t="shared" si="3"/>
        <v>514</v>
      </c>
      <c r="P58" s="2"/>
    </row>
    <row r="59" spans="1:16" x14ac:dyDescent="0.25">
      <c r="A59" s="27">
        <v>53</v>
      </c>
      <c r="B59" s="40" t="s">
        <v>59</v>
      </c>
      <c r="C59" s="90" t="s">
        <v>60</v>
      </c>
      <c r="D59" s="90" t="s">
        <v>116</v>
      </c>
      <c r="E59" s="29" t="s">
        <v>126</v>
      </c>
      <c r="F59" s="30" t="s">
        <v>31</v>
      </c>
      <c r="G59" s="30" t="s">
        <v>32</v>
      </c>
      <c r="H59" s="31">
        <v>630</v>
      </c>
      <c r="I59" s="31">
        <f t="shared" si="18"/>
        <v>96</v>
      </c>
      <c r="J59" s="32">
        <v>0</v>
      </c>
      <c r="K59" s="33">
        <f t="shared" si="2"/>
        <v>726</v>
      </c>
      <c r="L59" s="34">
        <v>0</v>
      </c>
      <c r="M59" s="31">
        <f t="shared" si="5"/>
        <v>0</v>
      </c>
      <c r="N59" s="31">
        <v>0</v>
      </c>
      <c r="O59" s="35">
        <f t="shared" si="3"/>
        <v>726</v>
      </c>
      <c r="P59" s="2"/>
    </row>
    <row r="60" spans="1:16" x14ac:dyDescent="0.25">
      <c r="A60" s="27">
        <v>54</v>
      </c>
      <c r="B60" s="40" t="s">
        <v>62</v>
      </c>
      <c r="C60" s="39" t="s">
        <v>58</v>
      </c>
      <c r="D60" s="39" t="s">
        <v>121</v>
      </c>
      <c r="E60" s="29" t="s">
        <v>126</v>
      </c>
      <c r="F60" s="30" t="s">
        <v>31</v>
      </c>
      <c r="G60" s="30" t="s">
        <v>32</v>
      </c>
      <c r="H60" s="31">
        <v>418</v>
      </c>
      <c r="I60" s="31">
        <f>H$3*I$3</f>
        <v>96</v>
      </c>
      <c r="J60" s="32">
        <v>0</v>
      </c>
      <c r="K60" s="33">
        <f t="shared" si="2"/>
        <v>514</v>
      </c>
      <c r="L60" s="34">
        <v>0</v>
      </c>
      <c r="M60" s="31">
        <f t="shared" si="5"/>
        <v>0</v>
      </c>
      <c r="N60" s="31">
        <v>0</v>
      </c>
      <c r="O60" s="35">
        <f t="shared" si="3"/>
        <v>514</v>
      </c>
      <c r="P60" s="2"/>
    </row>
    <row r="61" spans="1:16" x14ac:dyDescent="0.25">
      <c r="A61" s="27">
        <v>55</v>
      </c>
      <c r="B61" s="40" t="s">
        <v>134</v>
      </c>
      <c r="C61" s="39" t="s">
        <v>55</v>
      </c>
      <c r="D61" s="90" t="s">
        <v>124</v>
      </c>
      <c r="E61" s="29">
        <v>1</v>
      </c>
      <c r="F61" s="30" t="s">
        <v>135</v>
      </c>
      <c r="G61" s="30" t="s">
        <v>136</v>
      </c>
      <c r="H61" s="31">
        <v>630</v>
      </c>
      <c r="I61" s="31">
        <f>H$3*I$3</f>
        <v>96</v>
      </c>
      <c r="J61" s="32">
        <v>0</v>
      </c>
      <c r="K61" s="33">
        <f>SUM(H61:J61)</f>
        <v>726</v>
      </c>
      <c r="L61" s="34"/>
      <c r="M61" s="31"/>
      <c r="N61" s="31"/>
      <c r="O61" s="35">
        <f>K61-SUM(M61:N61)</f>
        <v>726</v>
      </c>
      <c r="P61" s="2"/>
    </row>
    <row r="62" spans="1:16" x14ac:dyDescent="0.25">
      <c r="A62" s="27">
        <v>56</v>
      </c>
      <c r="B62" s="87" t="s">
        <v>101</v>
      </c>
      <c r="C62" s="90" t="s">
        <v>55</v>
      </c>
      <c r="D62" s="90" t="s">
        <v>118</v>
      </c>
      <c r="E62" s="29" t="s">
        <v>126</v>
      </c>
      <c r="F62" s="30" t="s">
        <v>102</v>
      </c>
      <c r="G62" s="30" t="s">
        <v>103</v>
      </c>
      <c r="H62" s="31">
        <v>630</v>
      </c>
      <c r="I62" s="31">
        <f>H$3*I$3</f>
        <v>96</v>
      </c>
      <c r="J62" s="32">
        <v>0</v>
      </c>
      <c r="K62" s="33">
        <f t="shared" si="2"/>
        <v>726</v>
      </c>
      <c r="L62" s="34"/>
      <c r="M62" s="31">
        <f t="shared" si="5"/>
        <v>0</v>
      </c>
      <c r="N62" s="31">
        <v>0</v>
      </c>
      <c r="O62" s="35">
        <f t="shared" si="3"/>
        <v>726</v>
      </c>
      <c r="P62" s="2"/>
    </row>
    <row r="63" spans="1:16" x14ac:dyDescent="0.25">
      <c r="A63" s="27">
        <v>57</v>
      </c>
      <c r="B63" s="40" t="s">
        <v>25</v>
      </c>
      <c r="C63" s="90" t="s">
        <v>60</v>
      </c>
      <c r="D63" s="90" t="s">
        <v>113</v>
      </c>
      <c r="E63" s="29" t="s">
        <v>126</v>
      </c>
      <c r="F63" s="30" t="s">
        <v>31</v>
      </c>
      <c r="G63" s="30" t="s">
        <v>32</v>
      </c>
      <c r="H63" s="31">
        <v>630</v>
      </c>
      <c r="I63" s="31">
        <f t="shared" si="18"/>
        <v>96</v>
      </c>
      <c r="J63" s="32">
        <v>0</v>
      </c>
      <c r="K63" s="33">
        <f t="shared" si="2"/>
        <v>726</v>
      </c>
      <c r="L63" s="34">
        <v>0</v>
      </c>
      <c r="M63" s="31">
        <f t="shared" si="5"/>
        <v>0</v>
      </c>
      <c r="N63" s="31">
        <v>0</v>
      </c>
      <c r="O63" s="35">
        <f t="shared" si="3"/>
        <v>726</v>
      </c>
      <c r="P63" s="2"/>
    </row>
    <row r="64" spans="1:16" x14ac:dyDescent="0.25">
      <c r="A64" s="27">
        <v>58</v>
      </c>
      <c r="B64" s="40" t="s">
        <v>158</v>
      </c>
      <c r="C64" s="90" t="s">
        <v>60</v>
      </c>
      <c r="D64" s="90" t="s">
        <v>116</v>
      </c>
      <c r="E64" s="29">
        <v>1</v>
      </c>
      <c r="F64" s="30" t="s">
        <v>154</v>
      </c>
      <c r="G64" s="30" t="s">
        <v>155</v>
      </c>
      <c r="H64" s="31">
        <v>630</v>
      </c>
      <c r="I64" s="31">
        <f t="shared" ref="I64" si="19">H$3*I$3</f>
        <v>96</v>
      </c>
      <c r="J64" s="32">
        <v>0</v>
      </c>
      <c r="K64" s="33">
        <f t="shared" ref="K64" si="20">SUM(H64:J64)</f>
        <v>726</v>
      </c>
      <c r="L64" s="34">
        <v>0</v>
      </c>
      <c r="M64" s="31">
        <f t="shared" ref="M64" si="21">(H64/H$3)*L64</f>
        <v>0</v>
      </c>
      <c r="N64" s="31">
        <v>0</v>
      </c>
      <c r="O64" s="35">
        <f t="shared" si="3"/>
        <v>726</v>
      </c>
      <c r="P64" s="2"/>
    </row>
    <row r="65" spans="1:16" x14ac:dyDescent="0.25">
      <c r="A65" s="27">
        <v>59</v>
      </c>
      <c r="B65" s="40" t="s">
        <v>63</v>
      </c>
      <c r="C65" s="90" t="s">
        <v>60</v>
      </c>
      <c r="D65" s="90" t="s">
        <v>116</v>
      </c>
      <c r="E65" s="29" t="s">
        <v>126</v>
      </c>
      <c r="F65" s="30" t="s">
        <v>31</v>
      </c>
      <c r="G65" s="30" t="s">
        <v>32</v>
      </c>
      <c r="H65" s="31">
        <v>630</v>
      </c>
      <c r="I65" s="31">
        <f t="shared" si="18"/>
        <v>96</v>
      </c>
      <c r="J65" s="32">
        <v>0</v>
      </c>
      <c r="K65" s="33">
        <f t="shared" si="2"/>
        <v>726</v>
      </c>
      <c r="L65" s="34">
        <v>0</v>
      </c>
      <c r="M65" s="31">
        <f t="shared" si="5"/>
        <v>0</v>
      </c>
      <c r="N65" s="31">
        <v>0</v>
      </c>
      <c r="O65" s="35">
        <f t="shared" si="3"/>
        <v>726</v>
      </c>
      <c r="P65" s="2"/>
    </row>
    <row r="66" spans="1:16" x14ac:dyDescent="0.25">
      <c r="A66" s="27">
        <v>60</v>
      </c>
      <c r="B66" s="40" t="s">
        <v>26</v>
      </c>
      <c r="C66" s="90" t="s">
        <v>64</v>
      </c>
      <c r="D66" s="90" t="s">
        <v>115</v>
      </c>
      <c r="E66" s="29" t="s">
        <v>126</v>
      </c>
      <c r="F66" s="30" t="s">
        <v>31</v>
      </c>
      <c r="G66" s="30" t="s">
        <v>32</v>
      </c>
      <c r="H66" s="31">
        <v>630</v>
      </c>
      <c r="I66" s="31">
        <f t="shared" si="18"/>
        <v>96</v>
      </c>
      <c r="J66" s="32">
        <v>0</v>
      </c>
      <c r="K66" s="33">
        <f t="shared" ref="K66:K78" si="22">SUM(H66:J66)</f>
        <v>726</v>
      </c>
      <c r="L66" s="34">
        <v>0</v>
      </c>
      <c r="M66" s="31">
        <f t="shared" si="5"/>
        <v>0</v>
      </c>
      <c r="N66" s="31">
        <v>0</v>
      </c>
      <c r="O66" s="35">
        <f t="shared" ref="O66:O78" si="23">K66-SUM(M66:N66)</f>
        <v>726</v>
      </c>
      <c r="P66" s="2"/>
    </row>
    <row r="67" spans="1:16" x14ac:dyDescent="0.25">
      <c r="A67" s="27">
        <v>61</v>
      </c>
      <c r="B67" s="40" t="s">
        <v>27</v>
      </c>
      <c r="C67" s="90" t="s">
        <v>74</v>
      </c>
      <c r="D67" s="90" t="s">
        <v>120</v>
      </c>
      <c r="E67" s="29">
        <v>1</v>
      </c>
      <c r="F67" s="30" t="s">
        <v>31</v>
      </c>
      <c r="G67" s="30" t="s">
        <v>32</v>
      </c>
      <c r="H67" s="31">
        <v>630</v>
      </c>
      <c r="I67" s="31">
        <f t="shared" si="18"/>
        <v>96</v>
      </c>
      <c r="J67" s="32">
        <v>0</v>
      </c>
      <c r="K67" s="33">
        <f t="shared" si="22"/>
        <v>726</v>
      </c>
      <c r="L67" s="34">
        <v>0</v>
      </c>
      <c r="M67" s="31">
        <f t="shared" si="5"/>
        <v>0</v>
      </c>
      <c r="N67" s="31">
        <v>0</v>
      </c>
      <c r="O67" s="35">
        <f t="shared" si="23"/>
        <v>726</v>
      </c>
      <c r="P67" s="2"/>
    </row>
    <row r="68" spans="1:16" x14ac:dyDescent="0.25">
      <c r="A68" s="27">
        <v>62</v>
      </c>
      <c r="B68" s="40" t="s">
        <v>65</v>
      </c>
      <c r="C68" s="90" t="s">
        <v>75</v>
      </c>
      <c r="D68" s="90" t="s">
        <v>123</v>
      </c>
      <c r="E68" s="29" t="s">
        <v>126</v>
      </c>
      <c r="F68" s="30" t="s">
        <v>31</v>
      </c>
      <c r="G68" s="30" t="s">
        <v>32</v>
      </c>
      <c r="H68" s="31">
        <v>630</v>
      </c>
      <c r="I68" s="31">
        <f t="shared" si="18"/>
        <v>96</v>
      </c>
      <c r="J68" s="32">
        <v>0</v>
      </c>
      <c r="K68" s="33">
        <f t="shared" si="22"/>
        <v>726</v>
      </c>
      <c r="L68" s="34">
        <v>0</v>
      </c>
      <c r="M68" s="31">
        <f t="shared" si="5"/>
        <v>0</v>
      </c>
      <c r="N68" s="31">
        <v>0</v>
      </c>
      <c r="O68" s="35">
        <f t="shared" si="23"/>
        <v>726</v>
      </c>
      <c r="P68" s="2"/>
    </row>
    <row r="69" spans="1:16" x14ac:dyDescent="0.25">
      <c r="A69" s="27">
        <v>63</v>
      </c>
      <c r="B69" s="40" t="s">
        <v>87</v>
      </c>
      <c r="C69" s="90" t="s">
        <v>55</v>
      </c>
      <c r="D69" s="90" t="s">
        <v>117</v>
      </c>
      <c r="E69" s="29" t="s">
        <v>126</v>
      </c>
      <c r="F69" s="30" t="s">
        <v>91</v>
      </c>
      <c r="G69" s="30" t="s">
        <v>92</v>
      </c>
      <c r="H69" s="31">
        <v>630</v>
      </c>
      <c r="I69" s="31">
        <f t="shared" si="18"/>
        <v>96</v>
      </c>
      <c r="J69" s="32">
        <v>0</v>
      </c>
      <c r="K69" s="33">
        <f t="shared" si="22"/>
        <v>726</v>
      </c>
      <c r="L69" s="34">
        <v>0</v>
      </c>
      <c r="M69" s="31">
        <f t="shared" si="5"/>
        <v>0</v>
      </c>
      <c r="N69" s="31">
        <v>0</v>
      </c>
      <c r="O69" s="35">
        <f t="shared" si="23"/>
        <v>726</v>
      </c>
      <c r="P69" s="2"/>
    </row>
    <row r="70" spans="1:16" x14ac:dyDescent="0.25">
      <c r="A70" s="27">
        <v>64</v>
      </c>
      <c r="B70" s="40" t="s">
        <v>166</v>
      </c>
      <c r="C70" s="90" t="s">
        <v>58</v>
      </c>
      <c r="D70" s="90" t="s">
        <v>124</v>
      </c>
      <c r="E70" s="29">
        <v>2</v>
      </c>
      <c r="F70" s="30" t="s">
        <v>164</v>
      </c>
      <c r="G70" s="30" t="s">
        <v>167</v>
      </c>
      <c r="H70" s="31">
        <v>418</v>
      </c>
      <c r="I70" s="31">
        <f t="shared" ref="I70" si="24">H$3*I$3</f>
        <v>96</v>
      </c>
      <c r="J70" s="32">
        <v>0</v>
      </c>
      <c r="K70" s="33">
        <f t="shared" si="22"/>
        <v>514</v>
      </c>
      <c r="L70" s="34">
        <v>0</v>
      </c>
      <c r="M70" s="31">
        <f t="shared" si="5"/>
        <v>0</v>
      </c>
      <c r="N70" s="31">
        <v>0</v>
      </c>
      <c r="O70" s="35">
        <f t="shared" si="23"/>
        <v>514</v>
      </c>
      <c r="P70" s="2"/>
    </row>
    <row r="71" spans="1:16" x14ac:dyDescent="0.25">
      <c r="A71" s="27">
        <v>65</v>
      </c>
      <c r="B71" s="40" t="s">
        <v>66</v>
      </c>
      <c r="C71" s="90" t="s">
        <v>67</v>
      </c>
      <c r="D71" s="90" t="s">
        <v>117</v>
      </c>
      <c r="E71" s="29" t="s">
        <v>126</v>
      </c>
      <c r="F71" s="30" t="s">
        <v>31</v>
      </c>
      <c r="G71" s="30" t="s">
        <v>32</v>
      </c>
      <c r="H71" s="31">
        <v>630</v>
      </c>
      <c r="I71" s="31">
        <f t="shared" si="18"/>
        <v>96</v>
      </c>
      <c r="J71" s="32">
        <v>0</v>
      </c>
      <c r="K71" s="33">
        <f t="shared" si="22"/>
        <v>726</v>
      </c>
      <c r="L71" s="34">
        <v>0</v>
      </c>
      <c r="M71" s="31">
        <f t="shared" ref="M71:M81" si="25">(H71/H$3)*L71</f>
        <v>0</v>
      </c>
      <c r="N71" s="31">
        <v>0</v>
      </c>
      <c r="O71" s="35">
        <f t="shared" si="23"/>
        <v>726</v>
      </c>
      <c r="P71" s="2"/>
    </row>
    <row r="72" spans="1:16" x14ac:dyDescent="0.25">
      <c r="A72" s="27">
        <v>66</v>
      </c>
      <c r="B72" s="40" t="s">
        <v>68</v>
      </c>
      <c r="C72" s="90" t="s">
        <v>69</v>
      </c>
      <c r="D72" s="90" t="s">
        <v>119</v>
      </c>
      <c r="E72" s="29" t="s">
        <v>126</v>
      </c>
      <c r="F72" s="30" t="s">
        <v>31</v>
      </c>
      <c r="G72" s="30" t="s">
        <v>32</v>
      </c>
      <c r="H72" s="31">
        <v>630</v>
      </c>
      <c r="I72" s="31">
        <f t="shared" si="18"/>
        <v>96</v>
      </c>
      <c r="J72" s="32">
        <v>0</v>
      </c>
      <c r="K72" s="33">
        <f t="shared" si="22"/>
        <v>726</v>
      </c>
      <c r="L72" s="34">
        <v>0</v>
      </c>
      <c r="M72" s="31">
        <f t="shared" si="25"/>
        <v>0</v>
      </c>
      <c r="N72" s="31">
        <v>0</v>
      </c>
      <c r="O72" s="35">
        <f t="shared" si="23"/>
        <v>726</v>
      </c>
      <c r="P72" s="2"/>
    </row>
    <row r="73" spans="1:16" x14ac:dyDescent="0.25">
      <c r="A73" s="27">
        <v>67</v>
      </c>
      <c r="B73" s="40" t="s">
        <v>169</v>
      </c>
      <c r="C73" s="90" t="s">
        <v>58</v>
      </c>
      <c r="D73" s="90" t="s">
        <v>124</v>
      </c>
      <c r="E73" s="29">
        <v>2</v>
      </c>
      <c r="F73" s="30" t="s">
        <v>164</v>
      </c>
      <c r="G73" s="30" t="s">
        <v>165</v>
      </c>
      <c r="H73" s="31">
        <v>418</v>
      </c>
      <c r="I73" s="31">
        <f>H$3*I$3</f>
        <v>96</v>
      </c>
      <c r="J73" s="32">
        <v>0</v>
      </c>
      <c r="K73" s="33">
        <f t="shared" si="22"/>
        <v>514</v>
      </c>
      <c r="L73" s="34">
        <v>0</v>
      </c>
      <c r="M73" s="31">
        <f t="shared" si="25"/>
        <v>0</v>
      </c>
      <c r="N73" s="31">
        <v>0</v>
      </c>
      <c r="O73" s="35">
        <f t="shared" si="23"/>
        <v>514</v>
      </c>
      <c r="P73" s="2"/>
    </row>
    <row r="74" spans="1:16" x14ac:dyDescent="0.25">
      <c r="A74" s="27">
        <v>68</v>
      </c>
      <c r="B74" s="40" t="s">
        <v>88</v>
      </c>
      <c r="C74" s="90" t="s">
        <v>93</v>
      </c>
      <c r="D74" s="90" t="s">
        <v>121</v>
      </c>
      <c r="E74" s="29" t="s">
        <v>126</v>
      </c>
      <c r="F74" s="30" t="s">
        <v>31</v>
      </c>
      <c r="G74" s="30" t="s">
        <v>98</v>
      </c>
      <c r="H74" s="31">
        <v>630</v>
      </c>
      <c r="I74" s="31">
        <f t="shared" si="18"/>
        <v>96</v>
      </c>
      <c r="J74" s="32">
        <v>0</v>
      </c>
      <c r="K74" s="33">
        <f t="shared" si="22"/>
        <v>726</v>
      </c>
      <c r="L74" s="34">
        <v>0</v>
      </c>
      <c r="M74" s="31">
        <f t="shared" si="25"/>
        <v>0</v>
      </c>
      <c r="N74" s="31">
        <v>0</v>
      </c>
      <c r="O74" s="35">
        <f t="shared" si="23"/>
        <v>726</v>
      </c>
      <c r="P74" s="2"/>
    </row>
    <row r="75" spans="1:16" x14ac:dyDescent="0.25">
      <c r="A75" s="27">
        <v>69</v>
      </c>
      <c r="B75" s="40" t="s">
        <v>89</v>
      </c>
      <c r="C75" s="90" t="s">
        <v>58</v>
      </c>
      <c r="D75" s="90" t="s">
        <v>124</v>
      </c>
      <c r="E75" s="29" t="s">
        <v>126</v>
      </c>
      <c r="F75" s="30" t="s">
        <v>31</v>
      </c>
      <c r="G75" s="30" t="s">
        <v>98</v>
      </c>
      <c r="H75" s="31">
        <v>418</v>
      </c>
      <c r="I75" s="31">
        <f t="shared" si="18"/>
        <v>96</v>
      </c>
      <c r="J75" s="32">
        <v>0</v>
      </c>
      <c r="K75" s="33">
        <f t="shared" si="22"/>
        <v>514</v>
      </c>
      <c r="L75" s="34">
        <v>0</v>
      </c>
      <c r="M75" s="31">
        <f t="shared" si="25"/>
        <v>0</v>
      </c>
      <c r="N75" s="31">
        <v>0</v>
      </c>
      <c r="O75" s="35">
        <f t="shared" si="23"/>
        <v>514</v>
      </c>
      <c r="P75" s="2"/>
    </row>
    <row r="76" spans="1:16" x14ac:dyDescent="0.25">
      <c r="A76" s="27">
        <v>70</v>
      </c>
      <c r="B76" s="40" t="s">
        <v>160</v>
      </c>
      <c r="C76" s="90" t="s">
        <v>60</v>
      </c>
      <c r="D76" s="90" t="s">
        <v>116</v>
      </c>
      <c r="E76" s="29">
        <v>1</v>
      </c>
      <c r="F76" s="30" t="s">
        <v>159</v>
      </c>
      <c r="G76" s="30" t="s">
        <v>161</v>
      </c>
      <c r="H76" s="31">
        <v>630</v>
      </c>
      <c r="I76" s="31">
        <f t="shared" ref="I76:I77" si="26">H$3*I$3</f>
        <v>96</v>
      </c>
      <c r="J76" s="32">
        <v>0</v>
      </c>
      <c r="K76" s="33">
        <f t="shared" ref="K76:K77" si="27">SUM(H76:J76)</f>
        <v>726</v>
      </c>
      <c r="L76" s="34">
        <v>0</v>
      </c>
      <c r="M76" s="31">
        <f t="shared" ref="M76:M77" si="28">(H76/H$3)*L76</f>
        <v>0</v>
      </c>
      <c r="N76" s="31">
        <v>0</v>
      </c>
      <c r="O76" s="35">
        <f t="shared" ref="O76:O77" si="29">K76-SUM(M76:N76)</f>
        <v>726</v>
      </c>
      <c r="P76" s="2"/>
    </row>
    <row r="77" spans="1:16" x14ac:dyDescent="0.25">
      <c r="A77" s="27">
        <v>71</v>
      </c>
      <c r="B77" s="40" t="s">
        <v>168</v>
      </c>
      <c r="C77" s="90" t="s">
        <v>58</v>
      </c>
      <c r="D77" s="90" t="s">
        <v>124</v>
      </c>
      <c r="E77" s="29">
        <v>2</v>
      </c>
      <c r="F77" s="30" t="s">
        <v>164</v>
      </c>
      <c r="G77" s="30" t="s">
        <v>165</v>
      </c>
      <c r="H77" s="31">
        <v>418</v>
      </c>
      <c r="I77" s="31">
        <f t="shared" si="26"/>
        <v>96</v>
      </c>
      <c r="J77" s="32">
        <v>0</v>
      </c>
      <c r="K77" s="33">
        <f t="shared" si="27"/>
        <v>514</v>
      </c>
      <c r="L77" s="34">
        <v>0</v>
      </c>
      <c r="M77" s="31">
        <f t="shared" si="28"/>
        <v>0</v>
      </c>
      <c r="N77" s="31">
        <v>0</v>
      </c>
      <c r="O77" s="35">
        <f t="shared" si="29"/>
        <v>514</v>
      </c>
      <c r="P77" s="2"/>
    </row>
    <row r="78" spans="1:16" x14ac:dyDescent="0.25">
      <c r="A78" s="27">
        <v>72</v>
      </c>
      <c r="B78" s="40" t="s">
        <v>71</v>
      </c>
      <c r="C78" s="90" t="s">
        <v>60</v>
      </c>
      <c r="D78" s="90" t="s">
        <v>114</v>
      </c>
      <c r="E78" s="29" t="s">
        <v>126</v>
      </c>
      <c r="F78" s="30" t="s">
        <v>31</v>
      </c>
      <c r="G78" s="30" t="s">
        <v>32</v>
      </c>
      <c r="H78" s="31">
        <v>630</v>
      </c>
      <c r="I78" s="31">
        <f t="shared" si="18"/>
        <v>96</v>
      </c>
      <c r="J78" s="32">
        <v>0</v>
      </c>
      <c r="K78" s="33">
        <f t="shared" si="22"/>
        <v>726</v>
      </c>
      <c r="L78" s="34">
        <v>0</v>
      </c>
      <c r="M78" s="31">
        <f t="shared" si="25"/>
        <v>0</v>
      </c>
      <c r="N78" s="31">
        <v>0</v>
      </c>
      <c r="O78" s="35">
        <f t="shared" si="23"/>
        <v>726</v>
      </c>
      <c r="P78" s="2"/>
    </row>
    <row r="79" spans="1:16" x14ac:dyDescent="0.25">
      <c r="A79" s="27">
        <v>73</v>
      </c>
      <c r="B79" s="40" t="s">
        <v>28</v>
      </c>
      <c r="C79" s="39" t="s">
        <v>55</v>
      </c>
      <c r="D79" s="39" t="s">
        <v>118</v>
      </c>
      <c r="E79" s="29" t="s">
        <v>126</v>
      </c>
      <c r="F79" s="30" t="s">
        <v>31</v>
      </c>
      <c r="G79" s="30" t="s">
        <v>32</v>
      </c>
      <c r="H79" s="31">
        <v>630</v>
      </c>
      <c r="I79" s="31">
        <f t="shared" si="18"/>
        <v>96</v>
      </c>
      <c r="J79" s="32">
        <v>0</v>
      </c>
      <c r="K79" s="33">
        <f>SUM(H79:J79)</f>
        <v>726</v>
      </c>
      <c r="L79" s="34">
        <v>0</v>
      </c>
      <c r="M79" s="31">
        <f t="shared" si="25"/>
        <v>0</v>
      </c>
      <c r="N79" s="31">
        <v>0</v>
      </c>
      <c r="O79" s="35">
        <f>K79-SUM(M79:N79)</f>
        <v>726</v>
      </c>
      <c r="P79" s="2"/>
    </row>
    <row r="80" spans="1:16" x14ac:dyDescent="0.25">
      <c r="A80" s="27">
        <v>74</v>
      </c>
      <c r="B80" s="40" t="s">
        <v>162</v>
      </c>
      <c r="C80" s="90" t="s">
        <v>163</v>
      </c>
      <c r="D80" s="90" t="s">
        <v>124</v>
      </c>
      <c r="E80" s="29">
        <v>2</v>
      </c>
      <c r="F80" s="30" t="s">
        <v>164</v>
      </c>
      <c r="G80" s="30" t="s">
        <v>165</v>
      </c>
      <c r="H80" s="31">
        <v>630</v>
      </c>
      <c r="I80" s="31">
        <f t="shared" ref="I80" si="30">H$3*I$3</f>
        <v>96</v>
      </c>
      <c r="J80" s="32">
        <v>0</v>
      </c>
      <c r="K80" s="33">
        <f>SUM(H80:J80)</f>
        <v>726</v>
      </c>
      <c r="L80" s="34">
        <v>0</v>
      </c>
      <c r="M80" s="31">
        <f t="shared" si="25"/>
        <v>0</v>
      </c>
      <c r="N80" s="31">
        <v>0</v>
      </c>
      <c r="O80" s="35">
        <f>K80-SUM(M80:N80)</f>
        <v>726</v>
      </c>
      <c r="P80" s="2"/>
    </row>
    <row r="81" spans="1:16" x14ac:dyDescent="0.25">
      <c r="A81" s="27">
        <v>75</v>
      </c>
      <c r="B81" s="40" t="s">
        <v>29</v>
      </c>
      <c r="C81" s="90" t="s">
        <v>60</v>
      </c>
      <c r="D81" s="90" t="s">
        <v>113</v>
      </c>
      <c r="E81" s="29">
        <v>1</v>
      </c>
      <c r="F81" s="30" t="s">
        <v>31</v>
      </c>
      <c r="G81" s="30" t="s">
        <v>32</v>
      </c>
      <c r="H81" s="31">
        <v>630</v>
      </c>
      <c r="I81" s="31">
        <f t="shared" si="18"/>
        <v>96</v>
      </c>
      <c r="J81" s="32">
        <v>0</v>
      </c>
      <c r="K81" s="33">
        <f>SUM(H81:J81)</f>
        <v>726</v>
      </c>
      <c r="L81" s="34">
        <v>0</v>
      </c>
      <c r="M81" s="31">
        <f t="shared" si="25"/>
        <v>0</v>
      </c>
      <c r="N81" s="31">
        <v>0</v>
      </c>
      <c r="O81" s="35">
        <f>K81-SUM(M81:N81)</f>
        <v>726</v>
      </c>
      <c r="P81" s="2"/>
    </row>
    <row r="82" spans="1:16" x14ac:dyDescent="0.25">
      <c r="A82" s="41" t="s">
        <v>4</v>
      </c>
      <c r="B82" s="98" t="s">
        <v>105</v>
      </c>
      <c r="C82" s="98"/>
      <c r="D82" s="92"/>
      <c r="E82" s="43"/>
      <c r="F82" s="2"/>
      <c r="G82" s="2"/>
      <c r="H82" s="44">
        <f>SUM(H7:H81)</f>
        <v>44712</v>
      </c>
      <c r="I82" s="44">
        <f>SUM(I7:I81)</f>
        <v>7104</v>
      </c>
      <c r="J82" s="44">
        <f>SUM(J7:J81)</f>
        <v>630</v>
      </c>
      <c r="K82" s="45">
        <f>SUM(K7:K81)</f>
        <v>52446</v>
      </c>
      <c r="L82" s="34">
        <v>0</v>
      </c>
      <c r="M82" s="45">
        <f>SUM(M7:M81)</f>
        <v>0</v>
      </c>
      <c r="N82" s="45">
        <f>SUM(N7:N81)</f>
        <v>0</v>
      </c>
      <c r="O82" s="46">
        <f>SUM(O7:O81)</f>
        <v>52446</v>
      </c>
    </row>
    <row r="83" spans="1:16" x14ac:dyDescent="0.25">
      <c r="A83" s="43"/>
      <c r="B83" s="47"/>
      <c r="C83" s="93"/>
      <c r="D83" s="93"/>
      <c r="E83" s="43"/>
      <c r="F83" s="2"/>
      <c r="G83" s="2"/>
      <c r="H83" s="48"/>
      <c r="I83" s="48"/>
      <c r="J83" s="48"/>
      <c r="K83" s="49"/>
      <c r="L83" s="50"/>
      <c r="M83" s="49"/>
      <c r="N83" s="49"/>
      <c r="O83" s="51"/>
    </row>
    <row r="84" spans="1:16" x14ac:dyDescent="0.25">
      <c r="A84" s="52" t="s">
        <v>106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</row>
    <row r="85" spans="1:16" ht="45" x14ac:dyDescent="0.25">
      <c r="A85" s="53" t="s">
        <v>10</v>
      </c>
      <c r="B85" s="26" t="s">
        <v>0</v>
      </c>
      <c r="C85" s="89" t="s">
        <v>18</v>
      </c>
      <c r="D85" s="89"/>
      <c r="E85" s="26" t="s">
        <v>125</v>
      </c>
      <c r="F85" s="26" t="s">
        <v>107</v>
      </c>
      <c r="G85" s="54" t="s">
        <v>108</v>
      </c>
      <c r="H85" s="26" t="s">
        <v>12</v>
      </c>
      <c r="I85" s="26" t="s">
        <v>9</v>
      </c>
      <c r="J85" s="26" t="s">
        <v>130</v>
      </c>
      <c r="K85" s="26" t="s">
        <v>11</v>
      </c>
      <c r="L85" s="55" t="s">
        <v>8</v>
      </c>
      <c r="M85" s="26" t="s">
        <v>15</v>
      </c>
      <c r="N85" s="26" t="s">
        <v>14</v>
      </c>
      <c r="O85" s="54" t="s">
        <v>17</v>
      </c>
    </row>
    <row r="86" spans="1:16" x14ac:dyDescent="0.25">
      <c r="A86" s="41" t="s">
        <v>4</v>
      </c>
      <c r="B86" s="42"/>
      <c r="C86" s="92"/>
      <c r="D86" s="92"/>
      <c r="E86" s="43"/>
      <c r="F86" s="2"/>
      <c r="G86" s="2"/>
      <c r="H86" s="56">
        <v>0</v>
      </c>
      <c r="I86" s="56">
        <v>0</v>
      </c>
      <c r="J86" s="57">
        <v>0</v>
      </c>
      <c r="K86" s="56">
        <v>0</v>
      </c>
      <c r="L86" s="57" t="s">
        <v>151</v>
      </c>
      <c r="M86" s="58">
        <v>0</v>
      </c>
      <c r="N86" s="58">
        <v>0</v>
      </c>
      <c r="O86" s="59">
        <v>0</v>
      </c>
    </row>
    <row r="87" spans="1:16" x14ac:dyDescent="0.25">
      <c r="A87" s="60"/>
      <c r="B87" s="2"/>
      <c r="C87" s="94"/>
      <c r="D87" s="94"/>
    </row>
    <row r="88" spans="1:16" x14ac:dyDescent="0.25">
      <c r="A88" s="61" t="s">
        <v>4</v>
      </c>
      <c r="B88" s="62"/>
      <c r="C88" s="95"/>
      <c r="D88" s="95"/>
      <c r="E88" s="62"/>
      <c r="F88" s="63"/>
      <c r="G88" s="64"/>
      <c r="H88" s="65">
        <f>H86+H82</f>
        <v>44712</v>
      </c>
      <c r="I88" s="65">
        <f>I86+I82</f>
        <v>7104</v>
      </c>
      <c r="J88" s="65">
        <f>J86+J82</f>
        <v>630</v>
      </c>
      <c r="K88" s="66">
        <f>K86+K82</f>
        <v>52446</v>
      </c>
      <c r="L88" s="67"/>
      <c r="M88" s="66">
        <f>M86+M82</f>
        <v>0</v>
      </c>
      <c r="N88" s="66">
        <f>N86+N82</f>
        <v>0</v>
      </c>
      <c r="O88" s="68">
        <f>O86+O82</f>
        <v>52446</v>
      </c>
    </row>
    <row r="89" spans="1:16" x14ac:dyDescent="0.25">
      <c r="A89" s="70" t="s">
        <v>179</v>
      </c>
      <c r="B89" s="70"/>
      <c r="C89" s="70"/>
      <c r="D89" s="70"/>
      <c r="E89" s="70"/>
      <c r="F89" s="70"/>
      <c r="G89" s="70"/>
      <c r="H89" s="2"/>
      <c r="I89" s="69" t="s">
        <v>109</v>
      </c>
      <c r="J89" s="70"/>
      <c r="K89" s="70"/>
      <c r="L89" s="70"/>
      <c r="M89" s="70"/>
      <c r="N89" s="70"/>
      <c r="O89" s="71">
        <v>20</v>
      </c>
    </row>
    <row r="90" spans="1:16" x14ac:dyDescent="0.25">
      <c r="A90" s="60"/>
      <c r="B90" s="2"/>
      <c r="C90" s="94"/>
      <c r="D90" s="94"/>
      <c r="E90" s="43"/>
      <c r="F90" s="2"/>
      <c r="G90" s="2"/>
      <c r="H90" s="2"/>
      <c r="I90" s="72" t="s">
        <v>110</v>
      </c>
      <c r="J90" s="73"/>
      <c r="K90" s="73"/>
      <c r="L90" s="73"/>
      <c r="M90" s="73"/>
      <c r="N90" s="73"/>
      <c r="O90" s="74">
        <v>1500</v>
      </c>
    </row>
    <row r="91" spans="1:16" x14ac:dyDescent="0.25">
      <c r="A91" s="75"/>
      <c r="B91" s="76"/>
      <c r="C91" s="96"/>
      <c r="D91" s="96"/>
      <c r="E91" s="77"/>
      <c r="F91" s="76"/>
      <c r="G91" s="76"/>
      <c r="H91" s="76"/>
      <c r="I91" s="78" t="s">
        <v>111</v>
      </c>
      <c r="J91" s="78"/>
      <c r="K91" s="78"/>
      <c r="L91" s="78"/>
      <c r="M91" s="78"/>
      <c r="N91" s="78"/>
      <c r="O91" s="79">
        <f>O90+O88</f>
        <v>53946</v>
      </c>
    </row>
  </sheetData>
  <sheetProtection selectLockedCells="1"/>
  <mergeCells count="20">
    <mergeCell ref="A84:O84"/>
    <mergeCell ref="I91:N91"/>
    <mergeCell ref="I89:N89"/>
    <mergeCell ref="I90:N90"/>
    <mergeCell ref="B82:C82"/>
    <mergeCell ref="A89:G89"/>
    <mergeCell ref="B1:O1"/>
    <mergeCell ref="B4:O4"/>
    <mergeCell ref="B5:B6"/>
    <mergeCell ref="O5:O6"/>
    <mergeCell ref="L5:N5"/>
    <mergeCell ref="H5:K5"/>
    <mergeCell ref="J2:O2"/>
    <mergeCell ref="J3:O3"/>
    <mergeCell ref="C5:G5"/>
    <mergeCell ref="D2:E2"/>
    <mergeCell ref="D3:E3"/>
    <mergeCell ref="A2:C2"/>
    <mergeCell ref="A5:A6"/>
    <mergeCell ref="A3:C3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2015-07-09T22:27:51Z</cp:lastPrinted>
  <dcterms:created xsi:type="dcterms:W3CDTF">2014-09-29T14:03:13Z</dcterms:created>
  <dcterms:modified xsi:type="dcterms:W3CDTF">2018-07-04T14:45:01Z</dcterms:modified>
</cp:coreProperties>
</file>