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mrb\Downloads\"/>
    </mc:Choice>
  </mc:AlternateContent>
  <bookViews>
    <workbookView xWindow="0" yWindow="0" windowWidth="28800" windowHeight="12210" tabRatio="708"/>
  </bookViews>
  <sheets>
    <sheet name="Filial 12-PRMB " sheetId="96" r:id="rId1"/>
    <sheet name="Filial 15" sheetId="101" r:id="rId2"/>
    <sheet name="Filial 14" sheetId="103" r:id="rId3"/>
    <sheet name="Filial 16" sheetId="10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96" l="1"/>
  <c r="H19" i="101"/>
  <c r="H26" i="101" s="1"/>
  <c r="I19" i="101"/>
  <c r="M19" i="101"/>
  <c r="M26" i="101" s="1"/>
  <c r="N19" i="101"/>
  <c r="H89" i="96"/>
  <c r="I89" i="96"/>
  <c r="K89" i="96"/>
  <c r="K97" i="96" s="1"/>
  <c r="M89" i="96"/>
  <c r="N89" i="96"/>
  <c r="O29" i="102"/>
  <c r="M16" i="103"/>
  <c r="K16" i="103"/>
  <c r="N16" i="103"/>
  <c r="O83" i="96"/>
  <c r="O53" i="96"/>
  <c r="O78" i="96"/>
  <c r="O10" i="96"/>
  <c r="O49" i="96"/>
  <c r="O11" i="96"/>
  <c r="O27" i="96"/>
  <c r="O40" i="96"/>
  <c r="O58" i="96"/>
  <c r="O55" i="96"/>
  <c r="O24" i="96"/>
  <c r="O6" i="103"/>
  <c r="O47" i="96"/>
  <c r="O8" i="101"/>
  <c r="O18" i="101"/>
  <c r="O15" i="103"/>
  <c r="O7" i="103"/>
  <c r="O8" i="103"/>
  <c r="O10" i="103"/>
  <c r="O11" i="103"/>
  <c r="O12" i="103"/>
  <c r="O13" i="103"/>
  <c r="O14" i="103"/>
  <c r="O9" i="103"/>
  <c r="O38" i="96"/>
  <c r="O13" i="101"/>
  <c r="O10" i="101"/>
  <c r="O7" i="101"/>
  <c r="O9" i="101"/>
  <c r="O11" i="101"/>
  <c r="O12" i="101"/>
  <c r="O14" i="101"/>
  <c r="O16" i="101"/>
  <c r="O17" i="101"/>
  <c r="O15" i="101"/>
  <c r="O20" i="102"/>
  <c r="O67" i="96"/>
  <c r="O6" i="96"/>
  <c r="O7" i="102"/>
  <c r="O79" i="96"/>
  <c r="O43" i="96"/>
  <c r="O84" i="96"/>
  <c r="O86" i="96"/>
  <c r="O41" i="96"/>
  <c r="O23" i="96"/>
  <c r="O57" i="96"/>
  <c r="O16" i="96"/>
  <c r="O64" i="96"/>
  <c r="O7" i="96"/>
  <c r="O39" i="96"/>
  <c r="O21" i="96"/>
  <c r="O35" i="96"/>
  <c r="O54" i="96"/>
  <c r="O72" i="96"/>
  <c r="O88" i="96"/>
  <c r="O42" i="96"/>
  <c r="O44" i="96"/>
  <c r="O45" i="96"/>
  <c r="O46" i="96"/>
  <c r="O48" i="96"/>
  <c r="O50" i="96"/>
  <c r="O51" i="96"/>
  <c r="O52" i="96"/>
  <c r="O56" i="96"/>
  <c r="O59" i="96"/>
  <c r="O60" i="96"/>
  <c r="O61" i="96"/>
  <c r="O62" i="96"/>
  <c r="O63" i="96"/>
  <c r="O65" i="96"/>
  <c r="O66" i="96"/>
  <c r="O68" i="96"/>
  <c r="O69" i="96"/>
  <c r="O70" i="96"/>
  <c r="O71" i="96"/>
  <c r="O73" i="96"/>
  <c r="O74" i="96"/>
  <c r="O75" i="96"/>
  <c r="O76" i="96"/>
  <c r="O77" i="96"/>
  <c r="O80" i="96"/>
  <c r="O81" i="96"/>
  <c r="O82" i="96"/>
  <c r="O85" i="96"/>
  <c r="O87" i="96"/>
  <c r="O33" i="96"/>
  <c r="O34" i="96"/>
  <c r="O36" i="96"/>
  <c r="O37" i="96"/>
  <c r="O31" i="96"/>
  <c r="O30" i="96"/>
  <c r="O29" i="96"/>
  <c r="O28" i="96"/>
  <c r="O26" i="96"/>
  <c r="O25" i="96"/>
  <c r="O22" i="96"/>
  <c r="O20" i="96"/>
  <c r="O19" i="96"/>
  <c r="O18" i="96"/>
  <c r="O17" i="96"/>
  <c r="O15" i="96"/>
  <c r="O14" i="96"/>
  <c r="O13" i="96"/>
  <c r="O12" i="96"/>
  <c r="O9" i="96"/>
  <c r="O8" i="96"/>
  <c r="H23" i="103"/>
  <c r="K29" i="102"/>
  <c r="H30" i="102"/>
  <c r="I30" i="102"/>
  <c r="O16" i="103" l="1"/>
  <c r="O23" i="103" s="1"/>
  <c r="O26" i="103" s="1"/>
  <c r="O89" i="96"/>
  <c r="O100" i="96" s="1"/>
  <c r="O97" i="96"/>
  <c r="M97" i="96"/>
  <c r="I37" i="102"/>
  <c r="H37" i="102"/>
  <c r="J30" i="102"/>
  <c r="J37" i="102" s="1"/>
  <c r="M30" i="102"/>
  <c r="M37" i="102" s="1"/>
  <c r="N30" i="102"/>
  <c r="N37" i="102" s="1"/>
  <c r="K8" i="102"/>
  <c r="K9" i="102"/>
  <c r="O9" i="102" s="1"/>
  <c r="K10" i="102"/>
  <c r="O10" i="102" s="1"/>
  <c r="K11" i="102"/>
  <c r="O11" i="102" s="1"/>
  <c r="K12" i="102"/>
  <c r="O12" i="102" s="1"/>
  <c r="K13" i="102"/>
  <c r="K14" i="102"/>
  <c r="O14" i="102" s="1"/>
  <c r="K15" i="102"/>
  <c r="O15" i="102" s="1"/>
  <c r="K16" i="102"/>
  <c r="O16" i="102" s="1"/>
  <c r="K17" i="102"/>
  <c r="O17" i="102" s="1"/>
  <c r="K18" i="102"/>
  <c r="O18" i="102" s="1"/>
  <c r="K19" i="102"/>
  <c r="O19" i="102" s="1"/>
  <c r="K21" i="102"/>
  <c r="O21" i="102" s="1"/>
  <c r="K22" i="102"/>
  <c r="O22" i="102" s="1"/>
  <c r="K23" i="102"/>
  <c r="O23" i="102" s="1"/>
  <c r="K24" i="102"/>
  <c r="O24" i="102" s="1"/>
  <c r="K25" i="102"/>
  <c r="O25" i="102" s="1"/>
  <c r="K26" i="102"/>
  <c r="O26" i="102" s="1"/>
  <c r="K27" i="102"/>
  <c r="O27" i="102" s="1"/>
  <c r="K28" i="102"/>
  <c r="O28" i="102" s="1"/>
  <c r="K23" i="103"/>
  <c r="I16" i="103"/>
  <c r="I23" i="103" s="1"/>
  <c r="J19" i="101"/>
  <c r="J26" i="101" s="1"/>
  <c r="I26" i="101"/>
  <c r="N26" i="101"/>
  <c r="K6" i="101"/>
  <c r="O8" i="102" l="1"/>
  <c r="K30" i="102"/>
  <c r="K37" i="102" s="1"/>
  <c r="K19" i="101"/>
  <c r="K26" i="101" s="1"/>
  <c r="O6" i="101"/>
  <c r="O19" i="101" s="1"/>
  <c r="O26" i="101" s="1"/>
  <c r="O13" i="102"/>
  <c r="N97" i="96"/>
  <c r="J89" i="96"/>
  <c r="J97" i="96" s="1"/>
  <c r="I97" i="96"/>
  <c r="H97" i="96"/>
  <c r="O30" i="102" l="1"/>
  <c r="O37" i="102" s="1"/>
  <c r="O40" i="102" s="1"/>
  <c r="O29" i="101"/>
  <c r="N21" i="103" l="1"/>
  <c r="N23" i="103" s="1"/>
  <c r="M21" i="103"/>
  <c r="M23" i="103" s="1"/>
  <c r="J21" i="103"/>
  <c r="I21" i="103"/>
</calcChain>
</file>

<file path=xl/comments1.xml><?xml version="1.0" encoding="utf-8"?>
<comments xmlns="http://schemas.openxmlformats.org/spreadsheetml/2006/main">
  <authors>
    <author>sandra.alves</author>
  </authors>
  <commentList>
    <comment ref="O56" authorId="0" shapeId="0">
      <text>
        <r>
          <rPr>
            <b/>
            <sz val="9"/>
            <color indexed="81"/>
            <rFont val="Segoe UI"/>
            <family val="2"/>
          </rPr>
          <t>sandra.alves:</t>
        </r>
        <r>
          <rPr>
            <sz val="9"/>
            <color indexed="81"/>
            <rFont val="Segoe UI"/>
            <family val="2"/>
          </rPr>
          <t xml:space="preserve">
  O valor do recesso não foi descontado. E estamos descontrando neste mês de maio. 
</t>
        </r>
      </text>
    </comment>
  </commentList>
</comments>
</file>

<file path=xl/comments2.xml><?xml version="1.0" encoding="utf-8"?>
<comments xmlns="http://schemas.openxmlformats.org/spreadsheetml/2006/main">
  <authors>
    <author>sandra.alves</author>
  </authors>
  <commentList>
    <comment ref="M11" authorId="0" shapeId="0">
      <text>
        <r>
          <rPr>
            <b/>
            <sz val="9"/>
            <color indexed="81"/>
            <rFont val="Segoe UI"/>
            <family val="2"/>
          </rPr>
          <t>sandra.alves:</t>
        </r>
        <r>
          <rPr>
            <sz val="9"/>
            <color indexed="81"/>
            <rFont val="Segoe UI"/>
            <family val="2"/>
          </rPr>
          <t xml:space="preserve">
2 faltas Nõ justificadas
</t>
        </r>
      </text>
    </comment>
    <comment ref="N11" authorId="0" shapeId="0">
      <text>
        <r>
          <rPr>
            <b/>
            <sz val="9"/>
            <color indexed="81"/>
            <rFont val="Segoe UI"/>
            <family val="2"/>
          </rPr>
          <t>sandra.alves:</t>
        </r>
        <r>
          <rPr>
            <sz val="9"/>
            <color indexed="81"/>
            <rFont val="Segoe UI"/>
            <family val="2"/>
          </rPr>
          <t xml:space="preserve">
contém um 
atestado</t>
        </r>
      </text>
    </comment>
  </commentList>
</comments>
</file>

<file path=xl/comments3.xml><?xml version="1.0" encoding="utf-8"?>
<comments xmlns="http://schemas.openxmlformats.org/spreadsheetml/2006/main">
  <authors>
    <author>sandra.alves</author>
  </authors>
  <commentList>
    <comment ref="N15" authorId="0" shapeId="0">
      <text>
        <r>
          <rPr>
            <b/>
            <sz val="9"/>
            <color indexed="81"/>
            <rFont val="Segoe UI"/>
            <family val="2"/>
          </rPr>
          <t>sandra.alves:</t>
        </r>
        <r>
          <rPr>
            <sz val="9"/>
            <color indexed="81"/>
            <rFont val="Segoe UI"/>
            <family val="2"/>
          </rPr>
          <t xml:space="preserve">
atestado
</t>
        </r>
      </text>
    </comment>
  </commentList>
</comments>
</file>

<file path=xl/sharedStrings.xml><?xml version="1.0" encoding="utf-8"?>
<sst xmlns="http://schemas.openxmlformats.org/spreadsheetml/2006/main" count="718" uniqueCount="303">
  <si>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</si>
  <si>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</si>
  <si>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</si>
  <si>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</si>
  <si>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</si>
  <si>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</si>
  <si>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</si>
  <si>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</si>
  <si>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</si>
  <si>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</si>
  <si>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</si>
  <si>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</si>
  <si>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</si>
  <si>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</si>
  <si>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</si>
  <si>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</si>
  <si>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</si>
  <si>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</si>
  <si>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</si>
  <si>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</si>
  <si>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</si>
  <si>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</si>
  <si>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</si>
  <si>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</si>
  <si>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</si>
  <si>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</si>
  <si>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</si>
  <si>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</si>
  <si>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</si>
  <si>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</si>
  <si>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</si>
  <si>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DIREITO</t>
  </si>
  <si>
    <t>SEINFRA</t>
  </si>
  <si>
    <t>SEMSA</t>
  </si>
  <si>
    <t>SASDH</t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</si>
  <si>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</si>
  <si>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</si>
  <si>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</si>
  <si>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</si>
  <si>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TOTAL DA FOLHA DO MÊS................................</t>
  </si>
  <si>
    <t>TOTAL GERAL DA FOLHA......................................</t>
  </si>
  <si>
    <t>SEME</t>
  </si>
  <si>
    <t xml:space="preserve">PEDAGOGIA </t>
  </si>
  <si>
    <t xml:space="preserve">ENSINO MÉDIO </t>
  </si>
  <si>
    <t>CRAS SOBRAL</t>
  </si>
  <si>
    <t>TOTAL DA FOLHA DO MÊS................................R$</t>
  </si>
  <si>
    <t>TOTAL DE RETROATIVOS.....................................R$</t>
  </si>
  <si>
    <t>TOTAL GERAL DA FOLHA.......................................R$</t>
  </si>
  <si>
    <t xml:space="preserve">TAXA DE AGENCIAMENTO  - Valor Unitário.............................................................................................................. </t>
  </si>
  <si>
    <t>TOTAL DOS SERVIÇOS MENSAIS A FATURAR..........................................................</t>
  </si>
  <si>
    <t>TOTAL DA DESPESA -BOLSA-ESTÁGIO...........................................................</t>
  </si>
  <si>
    <r>
      <t xml:space="preserve">CONTRATO Nº 045/2020  -  PREFEITURA DE RIO BRANCO - </t>
    </r>
    <r>
      <rPr>
        <b/>
        <sz val="16"/>
        <color theme="4" tint="-0.249977111117893"/>
        <rFont val="Arial"/>
        <family val="2"/>
      </rPr>
      <t xml:space="preserve">        </t>
    </r>
    <r>
      <rPr>
        <b/>
        <sz val="16"/>
        <rFont val="Arial"/>
        <family val="2"/>
      </rPr>
      <t xml:space="preserve">                   </t>
    </r>
    <r>
      <rPr>
        <b/>
        <sz val="16"/>
        <color rgb="FF0070C0"/>
        <rFont val="Arial"/>
        <family val="2"/>
      </rPr>
      <t xml:space="preserve">FILIAL 0015 - RECURSO - PROGRAMA BOLSA FAMILIA E DO CADASTRO ÚNICO (IGD-PBF) </t>
    </r>
  </si>
  <si>
    <t>SEAGRO</t>
  </si>
  <si>
    <t>CRAS CIDADE NOVA</t>
  </si>
  <si>
    <t>CRAS CALAFATE</t>
  </si>
  <si>
    <t xml:space="preserve">PSICOLOGIA </t>
  </si>
  <si>
    <t>10/08/2022</t>
  </si>
  <si>
    <t>GILIARD DO CARMO DE JESUS</t>
  </si>
  <si>
    <t>07/11/2022</t>
  </si>
  <si>
    <t>ARISSON RODRIGUES QUINTELLA DE MOURA</t>
  </si>
  <si>
    <t>ADMINISTRAÇÃO</t>
  </si>
  <si>
    <t>LUIZ FELYPE FREITAS DA SILVA</t>
  </si>
  <si>
    <t>PSICOLOGIA</t>
  </si>
  <si>
    <t>10/11/2022</t>
  </si>
  <si>
    <t>09/10/2023</t>
  </si>
  <si>
    <t>KETHELY BRENDHA VIDAL DUTRA</t>
  </si>
  <si>
    <t>01/12/2022</t>
  </si>
  <si>
    <t>ALINE GABRIELA DA SILVA COSTA</t>
  </si>
  <si>
    <t>JAQUELINE JULIÃO  DA SILVA</t>
  </si>
  <si>
    <t>GABRIEL RODRIGUES FERNANDES</t>
  </si>
  <si>
    <t>09/02/2023</t>
  </si>
  <si>
    <t>08/02/2024</t>
  </si>
  <si>
    <t xml:space="preserve">FELIPE FONSECA DE OLIVEIRA </t>
  </si>
  <si>
    <t>KETLEM VITÓRIA COSTA MEDEIROS</t>
  </si>
  <si>
    <t>YASMIM VITÓRIA AZEVEDO COSTA DA SILVA</t>
  </si>
  <si>
    <t>01/03/2023</t>
  </si>
  <si>
    <t>31/12/2024</t>
  </si>
  <si>
    <t>06/03/2023</t>
  </si>
  <si>
    <t>10/04/2023</t>
  </si>
  <si>
    <t>KAYO HENRIQUE SANTOS DE AGUIAR</t>
  </si>
  <si>
    <t>LETICIA DE LIMA AZEVEDO</t>
  </si>
  <si>
    <t>JORNALISMO</t>
  </si>
  <si>
    <t>MANOEL FRANCISCO LIMA DE SOUZA</t>
  </si>
  <si>
    <t>09/04/2024</t>
  </si>
  <si>
    <t>MARIA ISABEL MARTINS MANDÚ</t>
  </si>
  <si>
    <t>DANIEL LEÃO VICTOR</t>
  </si>
  <si>
    <t>HIGOR KAUÃ FERREIRA GODIM</t>
  </si>
  <si>
    <t>RODNEY RODRIGUES DE OLIVEIRA</t>
  </si>
  <si>
    <t>MARIA ILARY POÇAS GASTINO</t>
  </si>
  <si>
    <t>CRAS- SÃO FRANCISCO</t>
  </si>
  <si>
    <t>LETICIA ESTEPHANE S. ANDRADE</t>
  </si>
  <si>
    <t>CRAS- RUI LINO</t>
  </si>
  <si>
    <t>CRAS- CALAFATE</t>
  </si>
  <si>
    <t>EUCLIDES ROQUE DE LIMA NETO</t>
  </si>
  <si>
    <t>CRAS- SOBRAL</t>
  </si>
  <si>
    <t>CRAS- SANTA HELENA</t>
  </si>
  <si>
    <t>JAQUELINE SANTOS DA SILVA</t>
  </si>
  <si>
    <t>CRAS- CIDADE NOVA</t>
  </si>
  <si>
    <t>JACKLINE SOUZA SILVA</t>
  </si>
  <si>
    <t>12/04/2023</t>
  </si>
  <si>
    <t>CRAS-SANTA HELENA</t>
  </si>
  <si>
    <t>CRAS-CIDADE DO POVO</t>
  </si>
  <si>
    <t>LAYLA VITÓRIA FIGUEIREDO DE PAULA</t>
  </si>
  <si>
    <t xml:space="preserve">SEMSA </t>
  </si>
  <si>
    <t>MARIANA BEZERRA SOUZA</t>
  </si>
  <si>
    <t>KAIO DO NASCIMENTO ARAÚJO</t>
  </si>
  <si>
    <t>02/05/2023</t>
  </si>
  <si>
    <t>01/05/2024</t>
  </si>
  <si>
    <t>THAIS NATASHA  DE OLIVEIRA</t>
  </si>
  <si>
    <t>DAVI GILIARDE  DA SILVA OLIVEIRA</t>
  </si>
  <si>
    <t>SMCCI</t>
  </si>
  <si>
    <t>04/05/2023</t>
  </si>
  <si>
    <t>JOHNNY WILLIAN DE SOUZA BRITO</t>
  </si>
  <si>
    <t>AUXILIO TRANSP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</si>
  <si>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</si>
  <si>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LUCAS HENRIQUE FIDELIS LIMA</t>
  </si>
  <si>
    <t>OTAVIO AUGUSTO S. AQUINO</t>
  </si>
  <si>
    <t>05/07/2023</t>
  </si>
  <si>
    <t>KELLY SANDRINE DA SILVA VASCONCELOS</t>
  </si>
  <si>
    <t>03/07/2023</t>
  </si>
  <si>
    <t>HISTÓRIA</t>
  </si>
  <si>
    <t>FGB</t>
  </si>
  <si>
    <t xml:space="preserve">ESTEFANY RETHELY IBIAPINO PINTO </t>
  </si>
  <si>
    <t>10/072023</t>
  </si>
  <si>
    <t xml:space="preserve">JAMILLY CRISTINY COSTA SOUZA </t>
  </si>
  <si>
    <t>TERAPIA OCUPACIONAL</t>
  </si>
  <si>
    <t>BOLSA FAMILIA</t>
  </si>
  <si>
    <t>ANA CLARA ALVES DE LIMA</t>
  </si>
  <si>
    <t>THIAGO HENRIQUE DA SILVA MOURA</t>
  </si>
  <si>
    <t>ENSINO MÉDIO(EJA)</t>
  </si>
  <si>
    <t>03/08/2023</t>
  </si>
  <si>
    <t>CRAS SANTA HELENA</t>
  </si>
  <si>
    <t>SDTI</t>
  </si>
  <si>
    <t>LUIZ EDUARDO SOUZA MIRANDA</t>
  </si>
  <si>
    <t>EDUCAÇÃO FISICA</t>
  </si>
  <si>
    <t>06/09/2023</t>
  </si>
  <si>
    <t>01/09/2023</t>
  </si>
  <si>
    <t>TAINARA LUANA DE SOUZA</t>
  </si>
  <si>
    <t>DANIEL DAYVERSON REIS DA SILVA</t>
  </si>
  <si>
    <t>LYAN NAEL REIS DA SILVA</t>
  </si>
  <si>
    <t>01/08/2024</t>
  </si>
  <si>
    <t>SISTEMA DA INFORMAÇÃO</t>
  </si>
  <si>
    <t>ALICE VITORIA ALVES GANUM</t>
  </si>
  <si>
    <t>ANA CAROLINE DO NASCIMENTO SILVA</t>
  </si>
  <si>
    <t>ENFERMAGEM</t>
  </si>
  <si>
    <t>ERICA DA COSTA CARVALHO</t>
  </si>
  <si>
    <t>FRANCISCO RAMON MAIA DA SILVA</t>
  </si>
  <si>
    <t>08/10/2024</t>
  </si>
  <si>
    <t>GABRIELLA RAMALHO DE SOUSA E SILVA</t>
  </si>
  <si>
    <t>IARLEY DUARTE GALDINO</t>
  </si>
  <si>
    <t>INGRID MARIA MARTINS GOMES</t>
  </si>
  <si>
    <t>JOÃO MANOEL FROTA DE SOUZA</t>
  </si>
  <si>
    <t>05/10/2023</t>
  </si>
  <si>
    <t>04/10/2024</t>
  </si>
  <si>
    <t>02/10/2023</t>
  </si>
  <si>
    <t>JOÃO PAULO MOREIRA DA SILVA</t>
  </si>
  <si>
    <t>TECNOLOGIA EM PROCESSOS ESCOLARES</t>
  </si>
  <si>
    <t>LUAN EDUARDO DO NASCIMETO</t>
  </si>
  <si>
    <t>MIKEIAS DE OLIVEIRA MORAIS</t>
  </si>
  <si>
    <t>MARIA DE FATIMA MORAIS DIAS</t>
  </si>
  <si>
    <t>RAYSE VITÓRIA DUARTE DE SOUZA</t>
  </si>
  <si>
    <t>ENGENHARIA AGRONÔMICA</t>
  </si>
  <si>
    <t>RICHARDSON DA SILVA MENDES</t>
  </si>
  <si>
    <t>LETRAS LINGUA PORTUGUÊS</t>
  </si>
  <si>
    <t>RODRIGO PEREIRA BARBOSA</t>
  </si>
  <si>
    <t>VINICIUS SOARES RODRIGO</t>
  </si>
  <si>
    <t>SAMARA MONTEIRO SOUZA</t>
  </si>
  <si>
    <t>CRAS-SÃO FRANCISCO</t>
  </si>
  <si>
    <t>LUCIANA PAMELA OLIVEIRA DA SILVA</t>
  </si>
  <si>
    <t>01/10/2024</t>
  </si>
  <si>
    <t>DANIELE MENDES DE SOUZA</t>
  </si>
  <si>
    <t>EVELYN RODRIGUES DA SILVA</t>
  </si>
  <si>
    <t>CRAS -CIDADE NOVA</t>
  </si>
  <si>
    <t>FLÁVIA REGINA DOS SANTOS ANDRADE</t>
  </si>
  <si>
    <t xml:space="preserve"> IASMIM  TEIXEIRA DA CONCEIÇÃO</t>
  </si>
  <si>
    <t>CRAS- NOVO HORIZONTE</t>
  </si>
  <si>
    <t>LAILA BRANA KAGY ZAIRE</t>
  </si>
  <si>
    <t>ISLENE SILVA DA ROCHA</t>
  </si>
  <si>
    <t>08/10/2023</t>
  </si>
  <si>
    <t>05/10/2024</t>
  </si>
  <si>
    <t>30/09/2024</t>
  </si>
  <si>
    <t>BEATRICE ALAIDE  MELLO DE SOUZA MARQUES</t>
  </si>
  <si>
    <t>ENGENHARIA CIVIL</t>
  </si>
  <si>
    <t>LEVI DIAS FREIRE</t>
  </si>
  <si>
    <t>ANA CRISTINA SALINAS DE LIMA</t>
  </si>
  <si>
    <t>EDUARDO MARTINS E SILVA</t>
  </si>
  <si>
    <t>EMYLI VITÓRIA MENDONÇA REIS DA SILVA</t>
  </si>
  <si>
    <t>LUCAS NUNES PEREIRA</t>
  </si>
  <si>
    <t>06/11/2023</t>
  </si>
  <si>
    <t>JOÃO HENRIQUE LIMA DE CASTRO</t>
  </si>
  <si>
    <t>CRAS-NOVO HORIZÔNTE</t>
  </si>
  <si>
    <t>JOÃO MATHEUS KATAR CARVALHO</t>
  </si>
  <si>
    <t>JOAQUIM LORRAN MAIA DE MORAIS</t>
  </si>
  <si>
    <t xml:space="preserve">GEOGRAFIA </t>
  </si>
  <si>
    <t>LUCAS CAVALCANTE ARAÚJO</t>
  </si>
  <si>
    <t>CRAS -SOBRAL</t>
  </si>
  <si>
    <t>05/11/2024</t>
  </si>
  <si>
    <t>NATHALIE BEATRIZ SALES DE ALMEIDA</t>
  </si>
  <si>
    <t>CRAS RUI LINO</t>
  </si>
  <si>
    <t>01/11/2023</t>
  </si>
  <si>
    <t>JOSIANE DE SOUZA GOMES</t>
  </si>
  <si>
    <t>JOÃO VICTOR FREZE BARROS</t>
  </si>
  <si>
    <t>BYANCA BONFIM BISPO</t>
  </si>
  <si>
    <t>ATHOS  CARVALHO ROSA</t>
  </si>
  <si>
    <t>IZABELE PAULINO DE ARAUJO</t>
  </si>
  <si>
    <t>05/02/2024</t>
  </si>
  <si>
    <t>05/02/2025</t>
  </si>
  <si>
    <t>ROBERTA KAREN QUEIROZ DA SILVA</t>
  </si>
  <si>
    <t>01/02/2024</t>
  </si>
  <si>
    <t>2024</t>
  </si>
  <si>
    <t>JADER VALDINO DA SILVA</t>
  </si>
  <si>
    <t>AGENOR GONÇALVES MARIANO JÚNIOR</t>
  </si>
  <si>
    <t>ENGENHARIA FLORESTAL</t>
  </si>
  <si>
    <t>SEMEIA</t>
  </si>
  <si>
    <t>CRISTIANE COSTA TAVARES</t>
  </si>
  <si>
    <t>BIOMEDICINA</t>
  </si>
  <si>
    <t>SISTEMA PARA INTERNA</t>
  </si>
  <si>
    <t>05/03/2024</t>
  </si>
  <si>
    <t>05/03/2025</t>
  </si>
  <si>
    <t>JOSEF DO NASCIMENTO CAMPOS</t>
  </si>
  <si>
    <t>FARMÁCIA</t>
  </si>
  <si>
    <t>01/03/2024</t>
  </si>
  <si>
    <t>01/03/2025</t>
  </si>
  <si>
    <t>KASSIO HOLANDA DA SILVA</t>
  </si>
  <si>
    <t xml:space="preserve"> SISTEMAS PARA INTERNET</t>
  </si>
  <si>
    <t>31/12/2025</t>
  </si>
  <si>
    <t xml:space="preserve">KAUÊ CARTAXO DE BARROS
</t>
  </si>
  <si>
    <t>SAERB</t>
  </si>
  <si>
    <t xml:space="preserve">	
PABLO THIRRY OLIVEIRA DE LIMA</t>
  </si>
  <si>
    <t>RIKELME FREITAS DA SILVA</t>
  </si>
  <si>
    <t>THAUAN SANTOS ALENCAR</t>
  </si>
  <si>
    <t xml:space="preserve"> ANA BEATRIZ DOS SANTOS BRASILINO</t>
  </si>
  <si>
    <t>DIASE</t>
  </si>
  <si>
    <t>ELIANE DA SILVA BELO</t>
  </si>
  <si>
    <t>ANA CLARA FÉLIX DE SENA</t>
  </si>
  <si>
    <t>SERVIÇO SOCIAL</t>
  </si>
  <si>
    <t>SARA AVELINO ALMEIDA</t>
  </si>
  <si>
    <t>CATIANA COELHO DO NASCIMENTO</t>
  </si>
  <si>
    <t>CAMILA DOS SANTOS PAIVA</t>
  </si>
  <si>
    <t xml:space="preserve">GABRIELLA CUNHA QUEIROZ </t>
  </si>
  <si>
    <t xml:space="preserve">PEDGOGIA </t>
  </si>
  <si>
    <t xml:space="preserve">IVANEIDA FERREIRA VIEIRA </t>
  </si>
  <si>
    <t>JHULLY IZABELLY MARQUES DA SILVA</t>
  </si>
  <si>
    <t>GABRIELI MENEZES DOS SANTOS</t>
  </si>
  <si>
    <t xml:space="preserve">  </t>
  </si>
  <si>
    <t>LIANG VICTOR CHOY</t>
  </si>
  <si>
    <t>INGRID SOUZA ROCHA</t>
  </si>
  <si>
    <t>01/04/2024</t>
  </si>
  <si>
    <t>31/03/205</t>
  </si>
  <si>
    <t xml:space="preserve">MATHEUS DE LIMA ANDRADE </t>
  </si>
  <si>
    <t>ISABELLE  PINTO BARBOSA</t>
  </si>
  <si>
    <t>31/04/2025</t>
  </si>
  <si>
    <t>WAGNER JUNIOR PEREIRA DE OLIVEIRA</t>
  </si>
  <si>
    <t>PEDAGOGIA</t>
  </si>
  <si>
    <t>SARAH DA SILVA MAGALHÃES</t>
  </si>
  <si>
    <t>DAVY AMARO DA SILVA SALES</t>
  </si>
  <si>
    <t>VANESKA LIMA DE OLIVEIRA</t>
  </si>
  <si>
    <t>MAI0</t>
  </si>
  <si>
    <t>MAIO</t>
  </si>
  <si>
    <t>GRAZIELLY DA SILVA DIAS</t>
  </si>
  <si>
    <t>02/05/2024</t>
  </si>
  <si>
    <t>02/05/2025</t>
  </si>
  <si>
    <t>DAVI RAUPP AZEVEDO SOUZA</t>
  </si>
  <si>
    <t>HENRIQUE CASSEB BRAGA SOUZA</t>
  </si>
  <si>
    <t xml:space="preserve">LUIZ LUCAS DE SOUZA ARAÚJO </t>
  </si>
  <si>
    <t>02/05/2-24</t>
  </si>
  <si>
    <t xml:space="preserve">IAGO ALVES CHAVES </t>
  </si>
  <si>
    <t>EVELYN DE SOUZA ANDRADE</t>
  </si>
  <si>
    <t>02/05/205</t>
  </si>
  <si>
    <t>JOÃO FERNANDO MENDONÇA TORRES</t>
  </si>
  <si>
    <t>VANDERSON HALUEM DA SILVA</t>
  </si>
  <si>
    <t>ANA CLARA MARTINS DA SILVA</t>
  </si>
  <si>
    <t>06/05/202</t>
  </si>
  <si>
    <t>MACILENE CAMURÇA DOS SANTOS</t>
  </si>
  <si>
    <t>ANALISE E D. DE SISTEMAS</t>
  </si>
  <si>
    <t>06/05/2024</t>
  </si>
  <si>
    <t>06/05/</t>
  </si>
  <si>
    <t>CARLOS  HENRIQUE S. DE OLIVEIRA NETO</t>
  </si>
  <si>
    <t>LUAN PEREIRA MACHADO</t>
  </si>
  <si>
    <t>SISTEMAS DE INFORMAÇÃO</t>
  </si>
  <si>
    <t xml:space="preserve">EDUARDO KENNEDY DA SILVA </t>
  </si>
  <si>
    <t>JOÃO PEDRO DE SOUZA SANTOS</t>
  </si>
  <si>
    <t>WENDEL CABRAL COELHO JUNIOR</t>
  </si>
  <si>
    <t>EMURB</t>
  </si>
  <si>
    <t>JOÃO PAULO GONDIM TESSINARI</t>
  </si>
  <si>
    <t>WILLIANE CAETANO MENDES</t>
  </si>
  <si>
    <t>10/05/2024</t>
  </si>
  <si>
    <t xml:space="preserve">THIAGO BRITO DE SOUZA </t>
  </si>
  <si>
    <t>T.I</t>
  </si>
  <si>
    <t>PGM</t>
  </si>
  <si>
    <t>PEDRO CARLOS SOUZA CHAVES</t>
  </si>
  <si>
    <t>MATHEUS MOACYR DO NASCIMENTO CRISTOSTOMO</t>
  </si>
  <si>
    <t>LETICIA MOURA ALBARELLO</t>
  </si>
  <si>
    <t>08/04/2024</t>
  </si>
  <si>
    <t>3 e 4</t>
  </si>
  <si>
    <t xml:space="preserve"> BRENDHA DINIZ DE OLIVEIRA</t>
  </si>
  <si>
    <t>16/05/2024</t>
  </si>
  <si>
    <t>17/05/2024</t>
  </si>
  <si>
    <t>KAUÃ DA SILVA  CARVALHO</t>
  </si>
  <si>
    <t>CONTRATO Nº 045/2020  -  PREFEITURA DE RIO BRANCO - FILIAL 0012 -  RECURSO PROGRAMA ESTÁGIO REMUNERADO</t>
  </si>
  <si>
    <r>
      <rPr>
        <b/>
        <sz val="11"/>
        <rFont val="Arial"/>
        <family val="2"/>
      </rPr>
      <t>ST</t>
    </r>
    <r>
      <rPr>
        <sz val="11"/>
        <rFont val="Arial"/>
        <family val="2"/>
      </rPr>
      <t>=SITUAÇÃO NO MÊS = {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- Ativo regular 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-Contrato novo 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-Recesso remunerado 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-Contrato encerrado}</t>
    </r>
  </si>
  <si>
    <t>CONTRATO Nº 045/2020 - PREFEITURA DE RIO BRANCO - FILIAL 0014 / RECURSO 117-CRAS</t>
  </si>
  <si>
    <t>CONTRATO Nº 045/2020  -  PREFEITURA DE RIO BRANCO -                            FILIAL 0016 - RECURSO - PROGRAMA CRIANÇA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</si>
</sst>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_(* #,##0_);_(* \(#,##0\);_(* &quot;-&quot;_);_(@_)"/>
    <numFmt numFmtId="169" formatCode="[$R$-416]\ #,##0.00;[Red]\-[$R$-416]\ #,##0.00"/>
    <numFmt numFmtId="170" formatCode="_-[$R$-416]\ * #,##0.00_-;\-[$R$-416]\ * #,##0.00_-;_-[$R$-416]\ * &quot;-&quot;??_-;_-@_-"/>
    <numFmt numFmtId="171" formatCode="&quot;R$&quot;\ 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4" tint="-0.249977111117893"/>
      <name val="Arial"/>
      <family val="2"/>
    </font>
    <font>
      <b/>
      <sz val="16"/>
      <color rgb="FF0070C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400">
    <xf numFmtId="0" fontId="0" fillId="0" borderId="0" xfId="0"/>
    <xf numFmtId="168" fontId="4" fillId="0" borderId="0" xfId="2" applyNumberFormat="1" applyFont="1" applyFill="1" applyBorder="1" applyAlignment="1" applyProtection="1">
      <alignment horizontal="center" vertical="center"/>
      <protection hidden="1"/>
    </xf>
    <xf numFmtId="168" fontId="5" fillId="0" borderId="0" xfId="2" applyNumberFormat="1" applyFont="1" applyFill="1" applyBorder="1" applyAlignment="1" applyProtection="1">
      <alignment horizontal="center" vertical="center"/>
      <protection hidden="1"/>
    </xf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8" fontId="4" fillId="0" borderId="1" xfId="2" applyNumberFormat="1" applyFont="1" applyFill="1" applyBorder="1" applyAlignment="1" applyProtection="1">
      <alignment horizontal="center" vertical="center"/>
      <protection hidden="1"/>
    </xf>
    <xf numFmtId="44" fontId="5" fillId="2" borderId="1" xfId="0" applyNumberFormat="1" applyFont="1" applyFill="1" applyBorder="1" applyAlignment="1" applyProtection="1">
      <alignment vertical="center"/>
      <protection hidden="1"/>
    </xf>
    <xf numFmtId="171" fontId="5" fillId="2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71" fontId="4" fillId="0" borderId="1" xfId="1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1" fontId="4" fillId="0" borderId="7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171" fontId="4" fillId="0" borderId="18" xfId="1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71" fontId="4" fillId="0" borderId="1" xfId="1" applyNumberFormat="1" applyFont="1" applyFill="1" applyBorder="1" applyAlignment="1" applyProtection="1">
      <alignment horizontal="center" vertical="center"/>
      <protection hidden="1"/>
    </xf>
    <xf numFmtId="171" fontId="4" fillId="0" borderId="1" xfId="2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255" wrapText="1"/>
    </xf>
    <xf numFmtId="171" fontId="4" fillId="0" borderId="1" xfId="1" applyNumberFormat="1" applyFont="1" applyFill="1" applyBorder="1" applyAlignment="1">
      <alignment horizontal="center" vertical="center" textRotation="90" wrapText="1"/>
    </xf>
    <xf numFmtId="0" fontId="4" fillId="0" borderId="1" xfId="6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1" fontId="4" fillId="0" borderId="1" xfId="4" applyNumberFormat="1" applyFont="1" applyFill="1" applyBorder="1" applyAlignment="1" applyProtection="1">
      <alignment horizontal="center" vertical="center"/>
      <protection hidden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171" fontId="4" fillId="0" borderId="5" xfId="1" applyNumberFormat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center" vertical="center"/>
    </xf>
    <xf numFmtId="171" fontId="4" fillId="0" borderId="1" xfId="1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/>
    </xf>
    <xf numFmtId="171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>
      <alignment vertical="center"/>
    </xf>
    <xf numFmtId="49" fontId="4" fillId="0" borderId="1" xfId="2" applyNumberFormat="1" applyFont="1" applyFill="1" applyBorder="1" applyAlignment="1" applyProtection="1">
      <alignment horizontal="center" vertical="center"/>
      <protection hidden="1"/>
    </xf>
    <xf numFmtId="171" fontId="4" fillId="0" borderId="7" xfId="1" applyNumberFormat="1" applyFont="1" applyFill="1" applyBorder="1" applyAlignment="1" applyProtection="1">
      <alignment horizontal="center" vertical="center"/>
      <protection hidden="1"/>
    </xf>
    <xf numFmtId="49" fontId="4" fillId="0" borderId="7" xfId="2" applyNumberFormat="1" applyFont="1" applyFill="1" applyBorder="1" applyAlignment="1" applyProtection="1">
      <alignment horizontal="center" vertical="center"/>
      <protection hidden="1"/>
    </xf>
    <xf numFmtId="171" fontId="4" fillId="0" borderId="7" xfId="2" applyNumberFormat="1" applyFont="1" applyFill="1" applyBorder="1" applyAlignment="1">
      <alignment horizontal="center" vertical="center"/>
    </xf>
    <xf numFmtId="171" fontId="4" fillId="0" borderId="7" xfId="1" applyNumberFormat="1" applyFont="1" applyFill="1" applyBorder="1" applyAlignment="1">
      <alignment horizontal="center" vertical="center"/>
    </xf>
    <xf numFmtId="171" fontId="4" fillId="0" borderId="7" xfId="2" applyNumberFormat="1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>
      <alignment horizontal="center" vertical="center"/>
    </xf>
    <xf numFmtId="169" fontId="5" fillId="0" borderId="24" xfId="5" applyNumberFormat="1" applyFont="1" applyFill="1" applyBorder="1" applyAlignment="1" applyProtection="1">
      <alignment vertical="center"/>
      <protection hidden="1"/>
    </xf>
    <xf numFmtId="169" fontId="5" fillId="0" borderId="24" xfId="0" applyNumberFormat="1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69" fontId="5" fillId="0" borderId="4" xfId="5" applyNumberFormat="1" applyFont="1" applyFill="1" applyBorder="1" applyAlignment="1" applyProtection="1">
      <alignment horizontal="center" vertical="center"/>
      <protection hidden="1"/>
    </xf>
    <xf numFmtId="169" fontId="5" fillId="0" borderId="1" xfId="5" applyNumberFormat="1" applyFont="1" applyFill="1" applyBorder="1" applyAlignment="1" applyProtection="1">
      <alignment horizontal="center" vertical="center"/>
      <protection hidden="1"/>
    </xf>
    <xf numFmtId="169" fontId="5" fillId="0" borderId="1" xfId="5" applyNumberFormat="1" applyFont="1" applyFill="1" applyBorder="1" applyAlignment="1" applyProtection="1">
      <alignment vertical="center"/>
      <protection hidden="1"/>
    </xf>
    <xf numFmtId="44" fontId="4" fillId="0" borderId="1" xfId="0" applyNumberFormat="1" applyFont="1" applyFill="1" applyBorder="1" applyAlignment="1" applyProtection="1">
      <alignment vertical="center"/>
      <protection hidden="1"/>
    </xf>
    <xf numFmtId="169" fontId="5" fillId="0" borderId="18" xfId="5" applyNumberFormat="1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>
      <alignment vertical="center"/>
    </xf>
    <xf numFmtId="4" fontId="5" fillId="0" borderId="29" xfId="2" applyNumberFormat="1" applyFont="1" applyFill="1" applyBorder="1" applyAlignment="1">
      <alignment horizontal="right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 applyProtection="1">
      <alignment vertical="center"/>
      <protection hidden="1"/>
    </xf>
    <xf numFmtId="166" fontId="4" fillId="0" borderId="0" xfId="4" applyNumberFormat="1" applyFont="1" applyFill="1" applyBorder="1" applyAlignment="1" applyProtection="1">
      <alignment horizontal="center" vertical="center"/>
      <protection hidden="1"/>
    </xf>
    <xf numFmtId="44" fontId="4" fillId="0" borderId="0" xfId="0" applyNumberFormat="1" applyFont="1" applyFill="1" applyBorder="1" applyAlignment="1" applyProtection="1">
      <alignment horizontal="center" vertical="center"/>
      <protection hidden="1"/>
    </xf>
    <xf numFmtId="44" fontId="5" fillId="0" borderId="0" xfId="0" applyNumberFormat="1" applyFont="1" applyFill="1" applyBorder="1" applyAlignment="1" applyProtection="1">
      <alignment vertical="center"/>
      <protection hidden="1"/>
    </xf>
    <xf numFmtId="14" fontId="4" fillId="0" borderId="5" xfId="0" applyNumberFormat="1" applyFont="1" applyFill="1" applyBorder="1" applyAlignment="1">
      <alignment horizontal="center" vertical="center" wrapText="1"/>
    </xf>
    <xf numFmtId="171" fontId="4" fillId="0" borderId="5" xfId="1" applyNumberFormat="1" applyFont="1" applyFill="1" applyBorder="1" applyAlignment="1">
      <alignment horizontal="center" vertical="center" wrapText="1"/>
    </xf>
    <xf numFmtId="171" fontId="4" fillId="0" borderId="5" xfId="0" applyNumberFormat="1" applyFont="1" applyFill="1" applyBorder="1" applyAlignment="1">
      <alignment horizontal="center" vertical="center" wrapText="1"/>
    </xf>
    <xf numFmtId="171" fontId="4" fillId="0" borderId="33" xfId="1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171" fontId="4" fillId="0" borderId="16" xfId="1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37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6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49" fontId="7" fillId="2" borderId="1" xfId="2" applyNumberFormat="1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 applyProtection="1">
      <alignment horizontal="center" vertical="center"/>
      <protection hidden="1"/>
    </xf>
    <xf numFmtId="44" fontId="5" fillId="0" borderId="37" xfId="2" applyNumberFormat="1" applyFont="1" applyFill="1" applyBorder="1" applyAlignment="1">
      <alignment horizontal="right" vertical="center"/>
    </xf>
    <xf numFmtId="171" fontId="7" fillId="2" borderId="1" xfId="0" applyNumberFormat="1" applyFont="1" applyFill="1" applyBorder="1" applyAlignment="1">
      <alignment vertical="center"/>
    </xf>
    <xf numFmtId="171" fontId="7" fillId="2" borderId="18" xfId="0" applyNumberFormat="1" applyFont="1" applyFill="1" applyBorder="1" applyAlignment="1">
      <alignment vertical="center"/>
    </xf>
    <xf numFmtId="171" fontId="7" fillId="2" borderId="7" xfId="0" applyNumberFormat="1" applyFont="1" applyFill="1" applyBorder="1" applyAlignment="1">
      <alignment vertical="center"/>
    </xf>
    <xf numFmtId="171" fontId="7" fillId="2" borderId="4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1" applyNumberFormat="1" applyFont="1" applyFill="1" applyBorder="1" applyAlignment="1">
      <alignment horizontal="center" vertical="center" textRotation="90" wrapText="1"/>
    </xf>
    <xf numFmtId="171" fontId="4" fillId="0" borderId="1" xfId="1" applyNumberFormat="1" applyFont="1" applyFill="1" applyBorder="1" applyAlignment="1" applyProtection="1">
      <alignment horizontal="right" vertical="center"/>
      <protection hidden="1"/>
    </xf>
    <xf numFmtId="170" fontId="9" fillId="0" borderId="0" xfId="4" applyNumberFormat="1" applyFont="1" applyFill="1" applyAlignment="1" applyProtection="1">
      <alignment horizontal="right" vertical="center"/>
      <protection hidden="1"/>
    </xf>
    <xf numFmtId="44" fontId="9" fillId="0" borderId="0" xfId="4" applyNumberFormat="1" applyFont="1" applyFill="1" applyAlignment="1" applyProtection="1">
      <alignment horizontal="right" vertical="center"/>
      <protection hidden="1"/>
    </xf>
    <xf numFmtId="164" fontId="9" fillId="0" borderId="0" xfId="1" applyFont="1" applyFill="1" applyBorder="1" applyAlignment="1" applyProtection="1">
      <alignment horizontal="right" vertical="center"/>
      <protection hidden="1"/>
    </xf>
    <xf numFmtId="167" fontId="9" fillId="0" borderId="0" xfId="4" applyNumberFormat="1" applyFont="1" applyFill="1" applyAlignment="1" applyProtection="1">
      <alignment horizontal="right" vertical="center"/>
      <protection hidden="1"/>
    </xf>
    <xf numFmtId="168" fontId="6" fillId="0" borderId="0" xfId="2" applyNumberFormat="1" applyFont="1" applyFill="1" applyBorder="1" applyAlignment="1" applyProtection="1">
      <alignment horizontal="center" vertical="center"/>
      <protection hidden="1"/>
    </xf>
    <xf numFmtId="166" fontId="9" fillId="0" borderId="0" xfId="4" applyNumberFormat="1" applyFont="1" applyFill="1" applyAlignment="1" applyProtection="1">
      <alignment horizontal="center" vertical="center"/>
      <protection hidden="1"/>
    </xf>
    <xf numFmtId="167" fontId="6" fillId="0" borderId="0" xfId="4" applyNumberFormat="1" applyFont="1" applyFill="1" applyAlignment="1" applyProtection="1">
      <alignment horizontal="right" vertical="center"/>
      <protection hidden="1"/>
    </xf>
    <xf numFmtId="168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9" fillId="0" borderId="0" xfId="1" applyFont="1" applyFill="1" applyBorder="1" applyAlignment="1" applyProtection="1">
      <alignment horizontal="center" vertical="center"/>
      <protection hidden="1"/>
    </xf>
    <xf numFmtId="49" fontId="5" fillId="0" borderId="1" xfId="2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>
      <alignment horizontal="center" vertical="center"/>
    </xf>
    <xf numFmtId="166" fontId="4" fillId="0" borderId="1" xfId="4" applyNumberFormat="1" applyFont="1" applyFill="1" applyBorder="1" applyAlignment="1" applyProtection="1">
      <alignment horizontal="center" vertical="center"/>
      <protection hidden="1"/>
    </xf>
    <xf numFmtId="44" fontId="4" fillId="0" borderId="1" xfId="0" applyNumberFormat="1" applyFont="1" applyFill="1" applyBorder="1" applyAlignment="1" applyProtection="1">
      <alignment horizontal="center" vertical="center"/>
      <protection hidden="1"/>
    </xf>
    <xf numFmtId="44" fontId="15" fillId="0" borderId="1" xfId="0" applyNumberFormat="1" applyFont="1" applyFill="1" applyBorder="1" applyAlignment="1" applyProtection="1">
      <alignment vertical="center"/>
      <protection hidden="1"/>
    </xf>
    <xf numFmtId="0" fontId="5" fillId="0" borderId="1" xfId="4" applyFont="1" applyFill="1" applyBorder="1" applyAlignment="1">
      <alignment horizontal="center" vertical="center"/>
    </xf>
    <xf numFmtId="44" fontId="4" fillId="0" borderId="1" xfId="2" applyNumberFormat="1" applyFont="1" applyFill="1" applyBorder="1" applyAlignment="1">
      <alignment horizontal="center" vertical="center"/>
    </xf>
    <xf numFmtId="44" fontId="4" fillId="0" borderId="1" xfId="4" applyNumberFormat="1" applyFont="1" applyFill="1" applyBorder="1" applyAlignment="1" applyProtection="1">
      <alignment horizontal="right" vertical="center"/>
      <protection hidden="1"/>
    </xf>
    <xf numFmtId="164" fontId="4" fillId="0" borderId="1" xfId="1" applyFont="1" applyFill="1" applyBorder="1" applyAlignment="1" applyProtection="1">
      <alignment horizontal="right" vertical="center"/>
      <protection hidden="1"/>
    </xf>
    <xf numFmtId="167" fontId="5" fillId="0" borderId="1" xfId="4" applyNumberFormat="1" applyFont="1" applyFill="1" applyBorder="1" applyAlignment="1" applyProtection="1">
      <alignment horizontal="right" vertical="center"/>
      <protection hidden="1"/>
    </xf>
    <xf numFmtId="167" fontId="5" fillId="0" borderId="18" xfId="4" applyNumberFormat="1" applyFont="1" applyFill="1" applyBorder="1" applyAlignment="1" applyProtection="1">
      <alignment horizontal="right" vertical="center"/>
      <protection hidden="1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 wrapText="1"/>
    </xf>
    <xf numFmtId="8" fontId="4" fillId="0" borderId="5" xfId="0" applyNumberFormat="1" applyFont="1" applyFill="1" applyBorder="1" applyAlignment="1">
      <alignment horizontal="center" vertical="center" wrapText="1"/>
    </xf>
    <xf numFmtId="8" fontId="4" fillId="0" borderId="5" xfId="3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8" fontId="5" fillId="2" borderId="1" xfId="0" applyNumberFormat="1" applyFont="1" applyFill="1" applyBorder="1" applyAlignment="1">
      <alignment vertical="center"/>
    </xf>
    <xf numFmtId="171" fontId="5" fillId="2" borderId="0" xfId="0" applyNumberFormat="1" applyFont="1" applyFill="1" applyBorder="1" applyAlignment="1">
      <alignment vertical="center"/>
    </xf>
    <xf numFmtId="8" fontId="5" fillId="2" borderId="0" xfId="0" applyNumberFormat="1" applyFont="1" applyFill="1" applyBorder="1" applyAlignment="1">
      <alignment vertical="center"/>
    </xf>
    <xf numFmtId="8" fontId="5" fillId="2" borderId="24" xfId="0" applyNumberFormat="1" applyFont="1" applyFill="1" applyBorder="1" applyAlignment="1">
      <alignment vertical="center"/>
    </xf>
    <xf numFmtId="44" fontId="6" fillId="2" borderId="1" xfId="1" applyNumberFormat="1" applyFont="1" applyFill="1" applyBorder="1" applyAlignment="1">
      <alignment vertical="center"/>
    </xf>
    <xf numFmtId="8" fontId="6" fillId="2" borderId="7" xfId="1" applyNumberFormat="1" applyFont="1" applyFill="1" applyBorder="1" applyAlignment="1">
      <alignment vertical="center"/>
    </xf>
    <xf numFmtId="8" fontId="6" fillId="2" borderId="7" xfId="1" applyNumberFormat="1" applyFont="1" applyFill="1" applyBorder="1" applyAlignment="1">
      <alignment horizontal="center" vertical="center"/>
    </xf>
    <xf numFmtId="44" fontId="6" fillId="2" borderId="7" xfId="1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center" vertical="center"/>
    </xf>
    <xf numFmtId="171" fontId="6" fillId="2" borderId="42" xfId="1" applyNumberFormat="1" applyFont="1" applyFill="1" applyBorder="1" applyAlignment="1">
      <alignment vertical="center"/>
    </xf>
    <xf numFmtId="171" fontId="4" fillId="2" borderId="37" xfId="2" applyNumberFormat="1" applyFont="1" applyFill="1" applyBorder="1" applyAlignment="1">
      <alignment horizontal="right" vertical="center"/>
    </xf>
    <xf numFmtId="171" fontId="5" fillId="2" borderId="18" xfId="2" applyNumberFormat="1" applyFont="1" applyFill="1" applyBorder="1" applyAlignment="1">
      <alignment horizontal="right" vertical="center"/>
    </xf>
    <xf numFmtId="8" fontId="5" fillId="2" borderId="41" xfId="2" applyNumberFormat="1" applyFont="1" applyFill="1" applyBorder="1" applyAlignment="1">
      <alignment horizontal="right" vertical="center" wrapText="1"/>
    </xf>
    <xf numFmtId="168" fontId="6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6" fillId="0" borderId="1" xfId="4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71" fontId="9" fillId="0" borderId="1" xfId="1" applyNumberFormat="1" applyFont="1" applyFill="1" applyBorder="1" applyAlignment="1">
      <alignment horizontal="center" vertical="center"/>
    </xf>
    <xf numFmtId="171" fontId="9" fillId="0" borderId="1" xfId="4" applyNumberFormat="1" applyFont="1" applyFill="1" applyBorder="1" applyAlignment="1" applyProtection="1">
      <alignment horizontal="center" vertical="center"/>
      <protection hidden="1"/>
    </xf>
    <xf numFmtId="171" fontId="9" fillId="0" borderId="1" xfId="1" applyNumberFormat="1" applyFont="1" applyFill="1" applyBorder="1" applyAlignment="1" applyProtection="1">
      <alignment horizontal="center" vertical="center"/>
      <protection hidden="1"/>
    </xf>
    <xf numFmtId="171" fontId="9" fillId="0" borderId="7" xfId="1" applyNumberFormat="1" applyFont="1" applyFill="1" applyBorder="1" applyAlignment="1">
      <alignment horizontal="center" vertical="center" wrapText="1"/>
    </xf>
    <xf numFmtId="171" fontId="9" fillId="0" borderId="1" xfId="2" applyNumberFormat="1" applyFont="1" applyFill="1" applyBorder="1" applyAlignment="1" applyProtection="1">
      <alignment horizontal="center" vertical="center"/>
      <protection hidden="1"/>
    </xf>
    <xf numFmtId="171" fontId="9" fillId="0" borderId="18" xfId="4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14" fontId="9" fillId="0" borderId="1" xfId="2" applyNumberFormat="1" applyFont="1" applyFill="1" applyBorder="1" applyAlignment="1">
      <alignment horizontal="center" vertical="center"/>
    </xf>
    <xf numFmtId="0" fontId="9" fillId="0" borderId="1" xfId="6" applyFont="1" applyFill="1" applyBorder="1" applyAlignment="1">
      <alignment vertical="center"/>
    </xf>
    <xf numFmtId="44" fontId="9" fillId="0" borderId="1" xfId="2" applyNumberFormat="1" applyFont="1" applyFill="1" applyBorder="1" applyAlignment="1">
      <alignment horizontal="center" vertical="center"/>
    </xf>
    <xf numFmtId="171" fontId="6" fillId="0" borderId="1" xfId="2" applyNumberFormat="1" applyFont="1" applyFill="1" applyBorder="1" applyAlignment="1" applyProtection="1">
      <alignment horizontal="center" vertical="center"/>
      <protection hidden="1"/>
    </xf>
    <xf numFmtId="169" fontId="6" fillId="0" borderId="24" xfId="0" applyNumberFormat="1" applyFont="1" applyFill="1" applyBorder="1" applyAlignment="1" applyProtection="1">
      <alignment vertical="center"/>
      <protection hidden="1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6" fontId="9" fillId="0" borderId="1" xfId="4" applyNumberFormat="1" applyFont="1" applyFill="1" applyBorder="1" applyAlignment="1" applyProtection="1">
      <alignment horizontal="right" vertical="center"/>
      <protection hidden="1"/>
    </xf>
    <xf numFmtId="167" fontId="6" fillId="0" borderId="1" xfId="4" applyNumberFormat="1" applyFont="1" applyFill="1" applyBorder="1" applyAlignment="1" applyProtection="1">
      <alignment horizontal="right" vertical="center"/>
      <protection hidden="1"/>
    </xf>
    <xf numFmtId="166" fontId="9" fillId="0" borderId="1" xfId="4" applyNumberFormat="1" applyFont="1" applyFill="1" applyBorder="1" applyAlignment="1" applyProtection="1">
      <alignment horizontal="center" vertical="center"/>
      <protection hidden="1"/>
    </xf>
    <xf numFmtId="169" fontId="6" fillId="0" borderId="18" xfId="5" applyNumberFormat="1" applyFont="1" applyFill="1" applyBorder="1" applyAlignment="1" applyProtection="1">
      <alignment vertical="center"/>
      <protection hidden="1"/>
    </xf>
    <xf numFmtId="0" fontId="9" fillId="0" borderId="19" xfId="0" applyFont="1" applyFill="1" applyBorder="1" applyAlignment="1">
      <alignment vertical="center"/>
    </xf>
    <xf numFmtId="171" fontId="6" fillId="0" borderId="28" xfId="2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4" fontId="6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71" fontId="6" fillId="0" borderId="18" xfId="2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37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171" fontId="6" fillId="2" borderId="1" xfId="4" applyNumberFormat="1" applyFont="1" applyFill="1" applyBorder="1" applyAlignment="1" applyProtection="1">
      <alignment horizontal="center" vertical="center"/>
      <protection hidden="1"/>
    </xf>
    <xf numFmtId="171" fontId="6" fillId="2" borderId="1" xfId="2" applyNumberFormat="1" applyFont="1" applyFill="1" applyBorder="1" applyAlignment="1" applyProtection="1">
      <alignment horizontal="center" vertical="center"/>
      <protection hidden="1"/>
    </xf>
    <xf numFmtId="171" fontId="6" fillId="2" borderId="18" xfId="4" applyNumberFormat="1" applyFont="1" applyFill="1" applyBorder="1" applyAlignment="1" applyProtection="1">
      <alignment horizontal="center" vertical="center"/>
      <protection hidden="1"/>
    </xf>
    <xf numFmtId="0" fontId="6" fillId="2" borderId="2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 applyProtection="1">
      <alignment horizontal="center" vertical="center"/>
      <protection hidden="1"/>
    </xf>
    <xf numFmtId="44" fontId="9" fillId="2" borderId="1" xfId="0" applyNumberFormat="1" applyFont="1" applyFill="1" applyBorder="1" applyAlignment="1" applyProtection="1">
      <alignment horizontal="center" vertical="center"/>
      <protection hidden="1"/>
    </xf>
    <xf numFmtId="169" fontId="6" fillId="2" borderId="18" xfId="5" applyNumberFormat="1" applyFont="1" applyFill="1" applyBorder="1" applyAlignment="1" applyProtection="1">
      <alignment horizontal="center" vertical="center"/>
      <protection hidden="1"/>
    </xf>
    <xf numFmtId="166" fontId="9" fillId="0" borderId="1" xfId="2" applyNumberFormat="1" applyFont="1" applyFill="1" applyBorder="1" applyAlignment="1" applyProtection="1">
      <alignment horizontal="right" vertical="center"/>
      <protection hidden="1"/>
    </xf>
    <xf numFmtId="8" fontId="6" fillId="2" borderId="7" xfId="0" applyNumberFormat="1" applyFont="1" applyFill="1" applyBorder="1" applyAlignment="1">
      <alignment vertical="center"/>
    </xf>
    <xf numFmtId="171" fontId="6" fillId="2" borderId="8" xfId="1" applyNumberFormat="1" applyFont="1" applyFill="1" applyBorder="1" applyAlignment="1">
      <alignment vertical="center"/>
    </xf>
    <xf numFmtId="171" fontId="6" fillId="0" borderId="37" xfId="2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171" fontId="9" fillId="0" borderId="1" xfId="1" applyNumberFormat="1" applyFont="1" applyFill="1" applyBorder="1" applyAlignment="1">
      <alignment horizontal="center" vertical="center" wrapText="1"/>
    </xf>
    <xf numFmtId="171" fontId="9" fillId="0" borderId="1" xfId="0" applyNumberFormat="1" applyFont="1" applyFill="1" applyBorder="1" applyAlignment="1">
      <alignment horizontal="center" vertical="center" wrapText="1"/>
    </xf>
    <xf numFmtId="171" fontId="9" fillId="0" borderId="1" xfId="0" applyNumberFormat="1" applyFont="1" applyFill="1" applyBorder="1" applyAlignment="1">
      <alignment horizontal="center" vertical="center" textRotation="90" wrapText="1"/>
    </xf>
    <xf numFmtId="171" fontId="9" fillId="0" borderId="1" xfId="4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2" applyNumberFormat="1" applyFont="1" applyFill="1" applyBorder="1" applyAlignment="1" applyProtection="1">
      <alignment horizontal="center" vertical="center"/>
      <protection hidden="1"/>
    </xf>
    <xf numFmtId="171" fontId="6" fillId="0" borderId="1" xfId="2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9" fontId="6" fillId="0" borderId="24" xfId="5" applyNumberFormat="1" applyFont="1" applyFill="1" applyBorder="1" applyAlignment="1" applyProtection="1">
      <alignment vertical="center"/>
      <protection hidden="1"/>
    </xf>
    <xf numFmtId="44" fontId="9" fillId="0" borderId="1" xfId="4" applyNumberFormat="1" applyFont="1" applyFill="1" applyBorder="1" applyAlignment="1" applyProtection="1">
      <alignment horizontal="right" vertical="center"/>
      <protection hidden="1"/>
    </xf>
    <xf numFmtId="164" fontId="9" fillId="0" borderId="1" xfId="1" applyFont="1" applyFill="1" applyBorder="1" applyAlignment="1" applyProtection="1">
      <alignment horizontal="right" vertical="center"/>
      <protection hidden="1"/>
    </xf>
    <xf numFmtId="171" fontId="9" fillId="0" borderId="2" xfId="4" applyNumberFormat="1" applyFont="1" applyFill="1" applyBorder="1" applyAlignment="1" applyProtection="1">
      <alignment horizontal="center" vertical="center"/>
      <protection hidden="1"/>
    </xf>
    <xf numFmtId="169" fontId="6" fillId="0" borderId="4" xfId="5" applyNumberFormat="1" applyFont="1" applyFill="1" applyBorder="1" applyAlignment="1" applyProtection="1">
      <alignment vertical="center"/>
      <protection hidden="1"/>
    </xf>
    <xf numFmtId="169" fontId="6" fillId="0" borderId="1" xfId="5" applyNumberFormat="1" applyFont="1" applyFill="1" applyBorder="1" applyAlignment="1" applyProtection="1">
      <alignment vertical="center"/>
      <protection hidden="1"/>
    </xf>
    <xf numFmtId="44" fontId="9" fillId="0" borderId="1" xfId="0" applyNumberFormat="1" applyFont="1" applyFill="1" applyBorder="1" applyAlignment="1" applyProtection="1">
      <alignment vertical="center"/>
      <protection hidden="1"/>
    </xf>
    <xf numFmtId="171" fontId="6" fillId="0" borderId="2" xfId="5" applyNumberFormat="1" applyFont="1" applyFill="1" applyBorder="1" applyAlignment="1" applyProtection="1">
      <alignment vertical="center"/>
      <protection hidden="1"/>
    </xf>
    <xf numFmtId="0" fontId="9" fillId="0" borderId="25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71" fontId="9" fillId="0" borderId="18" xfId="0" applyNumberFormat="1" applyFont="1" applyFill="1" applyBorder="1" applyAlignment="1">
      <alignment horizontal="center" vertical="center" wrapText="1"/>
    </xf>
    <xf numFmtId="44" fontId="9" fillId="0" borderId="0" xfId="0" applyNumberFormat="1" applyFont="1" applyFill="1" applyBorder="1" applyAlignment="1" applyProtection="1">
      <alignment vertical="center"/>
      <protection hidden="1"/>
    </xf>
    <xf numFmtId="166" fontId="9" fillId="0" borderId="0" xfId="4" applyNumberFormat="1" applyFont="1" applyFill="1" applyBorder="1" applyAlignment="1" applyProtection="1">
      <alignment horizontal="center" vertical="center"/>
      <protection hidden="1"/>
    </xf>
    <xf numFmtId="44" fontId="9" fillId="0" borderId="0" xfId="0" applyNumberFormat="1" applyFont="1" applyFill="1" applyBorder="1" applyAlignment="1" applyProtection="1">
      <alignment horizontal="center" vertical="center"/>
      <protection hidden="1"/>
    </xf>
    <xf numFmtId="171" fontId="9" fillId="0" borderId="0" xfId="0" applyNumberFormat="1" applyFont="1" applyFill="1" applyBorder="1" applyAlignment="1" applyProtection="1">
      <alignment vertical="center"/>
      <protection hidden="1"/>
    </xf>
    <xf numFmtId="167" fontId="6" fillId="0" borderId="18" xfId="4" applyNumberFormat="1" applyFont="1" applyFill="1" applyBorder="1" applyAlignment="1" applyProtection="1">
      <alignment horizontal="right" vertical="center"/>
      <protection hidden="1"/>
    </xf>
    <xf numFmtId="164" fontId="6" fillId="0" borderId="18" xfId="1" applyFont="1" applyFill="1" applyBorder="1" applyAlignment="1">
      <alignment horizontal="right" vertical="center"/>
    </xf>
    <xf numFmtId="169" fontId="6" fillId="0" borderId="41" xfId="2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1" fontId="6" fillId="2" borderId="1" xfId="0" applyNumberFormat="1" applyFont="1" applyFill="1" applyBorder="1" applyAlignment="1" applyProtection="1">
      <alignment vertical="center"/>
      <protection hidden="1"/>
    </xf>
    <xf numFmtId="166" fontId="6" fillId="2" borderId="1" xfId="4" applyNumberFormat="1" applyFont="1" applyFill="1" applyBorder="1" applyAlignment="1" applyProtection="1">
      <alignment horizontal="center" vertical="center"/>
      <protection hidden="1"/>
    </xf>
    <xf numFmtId="171" fontId="6" fillId="2" borderId="1" xfId="0" applyNumberFormat="1" applyFont="1" applyFill="1" applyBorder="1" applyAlignment="1" applyProtection="1">
      <alignment horizontal="center" vertical="center"/>
      <protection hidden="1"/>
    </xf>
    <xf numFmtId="168" fontId="6" fillId="2" borderId="1" xfId="2" applyNumberFormat="1" applyFont="1" applyFill="1" applyBorder="1" applyAlignment="1" applyProtection="1">
      <alignment horizontal="center" vertical="center"/>
      <protection hidden="1"/>
    </xf>
    <xf numFmtId="171" fontId="6" fillId="2" borderId="18" xfId="0" applyNumberFormat="1" applyFont="1" applyFill="1" applyBorder="1" applyAlignment="1">
      <alignment vertical="center"/>
    </xf>
    <xf numFmtId="171" fontId="6" fillId="2" borderId="2" xfId="0" applyNumberFormat="1" applyFont="1" applyFill="1" applyBorder="1" applyAlignment="1">
      <alignment horizontal="center" vertical="center" wrapText="1"/>
    </xf>
    <xf numFmtId="171" fontId="6" fillId="2" borderId="7" xfId="0" applyNumberFormat="1" applyFont="1" applyFill="1" applyBorder="1" applyAlignment="1" applyProtection="1">
      <alignment vertical="center"/>
      <protection hidden="1"/>
    </xf>
    <xf numFmtId="166" fontId="6" fillId="2" borderId="7" xfId="4" applyNumberFormat="1" applyFont="1" applyFill="1" applyBorder="1" applyAlignment="1" applyProtection="1">
      <alignment horizontal="center" vertical="center"/>
      <protection hidden="1"/>
    </xf>
    <xf numFmtId="171" fontId="6" fillId="2" borderId="7" xfId="0" applyNumberFormat="1" applyFont="1" applyFill="1" applyBorder="1" applyAlignment="1" applyProtection="1">
      <alignment horizontal="center" vertical="center"/>
      <protection hidden="1"/>
    </xf>
    <xf numFmtId="168" fontId="6" fillId="2" borderId="7" xfId="2" applyNumberFormat="1" applyFont="1" applyFill="1" applyBorder="1" applyAlignment="1" applyProtection="1">
      <alignment horizontal="center" vertical="center"/>
      <protection hidden="1"/>
    </xf>
    <xf numFmtId="171" fontId="6" fillId="2" borderId="42" xfId="0" applyNumberFormat="1" applyFont="1" applyFill="1" applyBorder="1" applyAlignment="1">
      <alignment vertical="center"/>
    </xf>
    <xf numFmtId="44" fontId="6" fillId="0" borderId="37" xfId="2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14" fontId="9" fillId="0" borderId="5" xfId="0" applyNumberFormat="1" applyFont="1" applyFill="1" applyBorder="1" applyAlignment="1">
      <alignment horizontal="center" vertical="center" wrapText="1"/>
    </xf>
    <xf numFmtId="171" fontId="9" fillId="0" borderId="5" xfId="1" applyNumberFormat="1" applyFont="1" applyFill="1" applyBorder="1" applyAlignment="1">
      <alignment horizontal="center" vertical="center" wrapText="1"/>
    </xf>
    <xf numFmtId="171" fontId="9" fillId="0" borderId="5" xfId="0" applyNumberFormat="1" applyFont="1" applyFill="1" applyBorder="1" applyAlignment="1">
      <alignment horizontal="center" vertical="center" wrapText="1"/>
    </xf>
    <xf numFmtId="171" fontId="9" fillId="0" borderId="16" xfId="0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171" fontId="6" fillId="2" borderId="40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center"/>
    </xf>
    <xf numFmtId="171" fontId="9" fillId="0" borderId="5" xfId="1" applyNumberFormat="1" applyFont="1" applyFill="1" applyBorder="1" applyAlignment="1">
      <alignment horizontal="center" vertical="center"/>
    </xf>
    <xf numFmtId="171" fontId="9" fillId="0" borderId="5" xfId="4" applyNumberFormat="1" applyFont="1" applyFill="1" applyBorder="1" applyAlignment="1" applyProtection="1">
      <alignment horizontal="center" vertical="center"/>
      <protection hidden="1"/>
    </xf>
    <xf numFmtId="171" fontId="9" fillId="0" borderId="5" xfId="1" applyNumberFormat="1" applyFont="1" applyFill="1" applyBorder="1" applyAlignment="1" applyProtection="1">
      <alignment horizontal="center" vertical="center"/>
      <protection hidden="1"/>
    </xf>
    <xf numFmtId="171" fontId="9" fillId="0" borderId="33" xfId="1" applyNumberFormat="1" applyFont="1" applyFill="1" applyBorder="1" applyAlignment="1">
      <alignment horizontal="center" vertical="center" wrapText="1"/>
    </xf>
    <xf numFmtId="171" fontId="9" fillId="0" borderId="5" xfId="2" applyNumberFormat="1" applyFont="1" applyFill="1" applyBorder="1" applyAlignment="1" applyProtection="1">
      <alignment horizontal="center" vertical="center"/>
      <protection hidden="1"/>
    </xf>
    <xf numFmtId="171" fontId="9" fillId="0" borderId="16" xfId="4" applyNumberFormat="1" applyFont="1" applyFill="1" applyBorder="1" applyAlignment="1" applyProtection="1">
      <alignment horizontal="center" vertical="center"/>
      <protection hidden="1"/>
    </xf>
    <xf numFmtId="0" fontId="6" fillId="2" borderId="40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1" fontId="5" fillId="0" borderId="18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4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4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44" fontId="0" fillId="0" borderId="0" xfId="0" applyNumberFormat="1" applyFill="1" applyAlignment="1">
      <alignment vertical="center"/>
    </xf>
    <xf numFmtId="167" fontId="0" fillId="0" borderId="0" xfId="0" applyNumberForma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/>
    </xf>
    <xf numFmtId="44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9" fillId="0" borderId="5" xfId="0" applyNumberFormat="1" applyFont="1" applyFill="1" applyBorder="1" applyAlignment="1">
      <alignment horizontal="center" vertical="center" textRotation="255" wrapText="1"/>
    </xf>
    <xf numFmtId="0" fontId="9" fillId="0" borderId="2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71" fontId="9" fillId="0" borderId="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71" fontId="9" fillId="0" borderId="0" xfId="0" applyNumberFormat="1" applyFont="1" applyFill="1" applyAlignment="1">
      <alignment vertical="center"/>
    </xf>
  </cellXfs>
  <cellStyles count="7">
    <cellStyle name="Moeda" xfId="1" builtinId="4"/>
    <cellStyle name="Normal" xfId="0" builtinId="0"/>
    <cellStyle name="Normal 2" xfId="3"/>
    <cellStyle name="Normal 2 2 2" xfId="6"/>
    <cellStyle name="Normal_Plan1" xfId="5"/>
    <cellStyle name="Normal_Plan3" xfId="4"/>
    <cellStyle name="Vírgula" xfId="2" builtinId="3"/>
  </cellStyles>
  <dxfs count="0"/>
  <tableStyles count="0" defaultTableStyle="TableStyleMedium2" defaultPivotStyle="PivotStyleLight16"/>
  <colors>
    <mruColors>
      <color rgb="FFFFFF99"/>
      <color rgb="FF56D875"/>
      <color rgb="FF003300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250031</xdr:colOff>
      <xdr:row>0</xdr:row>
      <xdr:rowOff>116419</xdr:rowOff>
    </xdr:from>
    <xdr:to>
      <xdr:col>1</xdr:col>
      <xdr:colOff>1940717</xdr:colOff>
      <xdr:row>0</xdr:row>
      <xdr:rowOff>809626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116419"/>
          <a:ext cx="2190749" cy="6932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139962</xdr:colOff>
      <xdr:row>0</xdr:row>
      <xdr:rowOff>80700</xdr:rowOff>
    </xdr:from>
    <xdr:to>
      <xdr:col>1</xdr:col>
      <xdr:colOff>1750220</xdr:colOff>
      <xdr:row>0</xdr:row>
      <xdr:rowOff>821531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62" y="80700"/>
          <a:ext cx="2003164" cy="7408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159544</xdr:colOff>
      <xdr:row>0</xdr:row>
      <xdr:rowOff>88106</xdr:rowOff>
    </xdr:from>
    <xdr:ext cx="2495550" cy="673894"/>
    <xdr:pic>
      <xdr:nvPicPr>
        <xdr:cNvPr id="3" name="Imagem 2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8E0F6388-4A7B-4D7E-8984-42BBF5CB54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44" y="88106"/>
          <a:ext cx="2495550" cy="6738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</xdr:colOff>
      <xdr:row>0</xdr:row>
      <xdr:rowOff>104512</xdr:rowOff>
    </xdr:from>
    <xdr:to>
      <xdr:col>1</xdr:col>
      <xdr:colOff>1940719</xdr:colOff>
      <xdr:row>0</xdr:row>
      <xdr:rowOff>785813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E2E5AC96-4B94-41AC-A104-B3DA67222D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" y="104512"/>
          <a:ext cx="2166938" cy="681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9"/>
  <sheetViews>
    <sheetView tabSelected="1" zoomScale="80" zoomScaleNormal="80" workbookViewId="0">
      <selection activeCell="B23" sqref="B23"/>
    </sheetView>
  </sheetViews>
  <sheetFormatPr defaultRowHeight="14.25" x14ac:dyDescent="0.25"/>
  <cols>
    <col min="1" max="1" width="7.42578125" style="94" customWidth="1"/>
    <col min="2" max="2" width="62.85546875" style="364" bestFit="1" customWidth="1"/>
    <col min="3" max="3" width="52.42578125" style="364" customWidth="1"/>
    <col min="4" max="4" width="12.42578125" style="364" bestFit="1" customWidth="1"/>
    <col min="5" max="5" width="8" style="94" customWidth="1"/>
    <col min="6" max="6" width="14" style="94" customWidth="1"/>
    <col min="7" max="7" width="14.85546875" style="94" customWidth="1"/>
    <col min="8" max="8" width="17.28515625" style="94" customWidth="1"/>
    <col min="9" max="9" width="15.5703125" style="94" customWidth="1"/>
    <col min="10" max="10" width="15.140625" style="94" customWidth="1"/>
    <col min="11" max="11" width="18.28515625" style="94" customWidth="1"/>
    <col min="12" max="12" width="8.28515625" style="94" customWidth="1"/>
    <col min="13" max="13" width="16.5703125" style="94" customWidth="1"/>
    <col min="14" max="14" width="17.5703125" style="94" customWidth="1"/>
    <col min="15" max="15" width="19.85546875" style="94" customWidth="1"/>
    <col min="16" max="16384" width="9.140625" style="94"/>
  </cols>
  <sheetData>
    <row r="1" spans="1:15" ht="72" customHeight="1" thickBot="1" x14ac:dyDescent="0.3">
      <c r="A1" s="338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40"/>
    </row>
    <row r="2" spans="1:15" ht="18" x14ac:dyDescent="0.25">
      <c r="A2" s="276" t="s">
        <v>1</v>
      </c>
      <c r="B2" s="277"/>
      <c r="C2" s="278"/>
      <c r="D2" s="279" t="s">
        <v>2</v>
      </c>
      <c r="E2" s="280"/>
      <c r="F2" s="72" t="s">
        <v>3</v>
      </c>
      <c r="G2" s="73" t="s">
        <v>4</v>
      </c>
      <c r="H2" s="73" t="s">
        <v>35</v>
      </c>
      <c r="I2" s="73" t="s">
        <v>5</v>
      </c>
      <c r="J2" s="281" t="s">
        <v>6</v>
      </c>
      <c r="K2" s="281"/>
      <c r="L2" s="281"/>
      <c r="M2" s="281"/>
      <c r="N2" s="281"/>
      <c r="O2" s="282"/>
    </row>
    <row r="3" spans="1:15" ht="36.75" customHeight="1" x14ac:dyDescent="0.25">
      <c r="A3" s="283" t="s">
        <v>299</v>
      </c>
      <c r="B3" s="284"/>
      <c r="C3" s="285"/>
      <c r="D3" s="286" t="s">
        <v>296</v>
      </c>
      <c r="E3" s="287"/>
      <c r="F3" s="74" t="s">
        <v>209</v>
      </c>
      <c r="G3" s="123" t="s">
        <v>257</v>
      </c>
      <c r="H3" s="75">
        <v>22</v>
      </c>
      <c r="I3" s="76">
        <v>4.8</v>
      </c>
      <c r="J3" s="288" t="s">
        <v>7</v>
      </c>
      <c r="K3" s="288"/>
      <c r="L3" s="288"/>
      <c r="M3" s="288"/>
      <c r="N3" s="288"/>
      <c r="O3" s="289"/>
    </row>
    <row r="4" spans="1:15" ht="15.75" x14ac:dyDescent="0.25">
      <c r="A4" s="272" t="s">
        <v>8</v>
      </c>
      <c r="B4" s="274" t="s">
        <v>9</v>
      </c>
      <c r="C4" s="262" t="s">
        <v>10</v>
      </c>
      <c r="D4" s="262" t="s">
        <v>11</v>
      </c>
      <c r="E4" s="262" t="s">
        <v>12</v>
      </c>
      <c r="F4" s="262" t="s">
        <v>13</v>
      </c>
      <c r="G4" s="262" t="s">
        <v>14</v>
      </c>
      <c r="H4" s="264" t="s">
        <v>15</v>
      </c>
      <c r="I4" s="258"/>
      <c r="J4" s="258"/>
      <c r="K4" s="259"/>
      <c r="L4" s="262" t="s">
        <v>16</v>
      </c>
      <c r="M4" s="262"/>
      <c r="N4" s="262"/>
      <c r="O4" s="265" t="s">
        <v>17</v>
      </c>
    </row>
    <row r="5" spans="1:15" ht="32.25" thickBot="1" x14ac:dyDescent="0.3">
      <c r="A5" s="273"/>
      <c r="B5" s="275"/>
      <c r="C5" s="263"/>
      <c r="D5" s="263"/>
      <c r="E5" s="263"/>
      <c r="F5" s="263"/>
      <c r="G5" s="263"/>
      <c r="H5" s="77" t="s">
        <v>18</v>
      </c>
      <c r="I5" s="77" t="s">
        <v>19</v>
      </c>
      <c r="J5" s="77" t="s">
        <v>20</v>
      </c>
      <c r="K5" s="77" t="s">
        <v>21</v>
      </c>
      <c r="L5" s="77" t="s">
        <v>22</v>
      </c>
      <c r="M5" s="77" t="s">
        <v>18</v>
      </c>
      <c r="N5" s="77" t="s">
        <v>19</v>
      </c>
      <c r="O5" s="266"/>
    </row>
    <row r="6" spans="1:15" ht="15.75" x14ac:dyDescent="0.25">
      <c r="A6" s="8">
        <v>1</v>
      </c>
      <c r="B6" s="19" t="s">
        <v>127</v>
      </c>
      <c r="C6" s="19" t="s">
        <v>0</v>
      </c>
      <c r="D6" s="19" t="s">
        <v>34</v>
      </c>
      <c r="E6" s="32">
        <v>1</v>
      </c>
      <c r="F6" s="66">
        <v>45145</v>
      </c>
      <c r="G6" s="66">
        <v>45510</v>
      </c>
      <c r="H6" s="67">
        <v>418</v>
      </c>
      <c r="I6" s="67">
        <v>105.6</v>
      </c>
      <c r="J6" s="68"/>
      <c r="K6" s="69">
        <v>523.6</v>
      </c>
      <c r="L6" s="70"/>
      <c r="M6" s="67"/>
      <c r="N6" s="67"/>
      <c r="O6" s="71">
        <f t="shared" ref="O6:O31" si="0">SUM(K6-M6-N6)</f>
        <v>523.6</v>
      </c>
    </row>
    <row r="7" spans="1:15" ht="15.75" x14ac:dyDescent="0.25">
      <c r="A7" s="8">
        <v>2</v>
      </c>
      <c r="B7" s="9" t="s">
        <v>271</v>
      </c>
      <c r="C7" s="9" t="s">
        <v>0</v>
      </c>
      <c r="D7" s="9" t="s">
        <v>34</v>
      </c>
      <c r="E7" s="7">
        <v>2</v>
      </c>
      <c r="F7" s="11" t="s">
        <v>272</v>
      </c>
      <c r="G7" s="11">
        <v>45418</v>
      </c>
      <c r="H7" s="12">
        <v>418</v>
      </c>
      <c r="I7" s="12">
        <v>105.6</v>
      </c>
      <c r="J7" s="13"/>
      <c r="K7" s="14">
        <v>523.6</v>
      </c>
      <c r="L7" s="15"/>
      <c r="M7" s="12">
        <v>83.6</v>
      </c>
      <c r="N7" s="12">
        <v>9.6</v>
      </c>
      <c r="O7" s="16">
        <f t="shared" si="0"/>
        <v>430.4</v>
      </c>
    </row>
    <row r="8" spans="1:15" ht="15.75" x14ac:dyDescent="0.25">
      <c r="A8" s="8">
        <v>3</v>
      </c>
      <c r="B8" s="9" t="s">
        <v>211</v>
      </c>
      <c r="C8" s="9" t="s">
        <v>212</v>
      </c>
      <c r="D8" s="9" t="s">
        <v>213</v>
      </c>
      <c r="E8" s="7">
        <v>1</v>
      </c>
      <c r="F8" s="11">
        <v>45352</v>
      </c>
      <c r="G8" s="11">
        <v>45379</v>
      </c>
      <c r="H8" s="12">
        <v>630</v>
      </c>
      <c r="I8" s="12">
        <v>105.6</v>
      </c>
      <c r="J8" s="13"/>
      <c r="K8" s="14">
        <v>735.6</v>
      </c>
      <c r="L8" s="17"/>
      <c r="M8" s="12"/>
      <c r="N8" s="12"/>
      <c r="O8" s="16">
        <f t="shared" si="0"/>
        <v>735.6</v>
      </c>
    </row>
    <row r="9" spans="1:15" ht="15.75" x14ac:dyDescent="0.25">
      <c r="A9" s="8">
        <v>4</v>
      </c>
      <c r="B9" s="9" t="s">
        <v>184</v>
      </c>
      <c r="C9" s="9" t="s">
        <v>60</v>
      </c>
      <c r="D9" s="9" t="s">
        <v>34</v>
      </c>
      <c r="E9" s="7">
        <v>1</v>
      </c>
      <c r="F9" s="11">
        <v>45236</v>
      </c>
      <c r="G9" s="11">
        <v>45601</v>
      </c>
      <c r="H9" s="12">
        <v>630</v>
      </c>
      <c r="I9" s="12">
        <v>105.6</v>
      </c>
      <c r="J9" s="13"/>
      <c r="K9" s="14">
        <v>735.6</v>
      </c>
      <c r="L9" s="18"/>
      <c r="M9" s="12"/>
      <c r="N9" s="12"/>
      <c r="O9" s="16">
        <f t="shared" si="0"/>
        <v>735.6</v>
      </c>
    </row>
    <row r="10" spans="1:15" ht="15.75" x14ac:dyDescent="0.25">
      <c r="A10" s="8">
        <v>5</v>
      </c>
      <c r="B10" s="9" t="s">
        <v>59</v>
      </c>
      <c r="C10" s="9" t="s">
        <v>60</v>
      </c>
      <c r="D10" s="9" t="s">
        <v>34</v>
      </c>
      <c r="E10" s="7">
        <v>1</v>
      </c>
      <c r="F10" s="11">
        <v>44866</v>
      </c>
      <c r="G10" s="11">
        <v>45596</v>
      </c>
      <c r="H10" s="12">
        <v>630</v>
      </c>
      <c r="I10" s="12">
        <v>105.6</v>
      </c>
      <c r="J10" s="13"/>
      <c r="K10" s="14">
        <v>735.6</v>
      </c>
      <c r="L10" s="15"/>
      <c r="M10" s="12"/>
      <c r="N10" s="12"/>
      <c r="O10" s="16">
        <f>SUM(K10-M10-N10)</f>
        <v>735.6</v>
      </c>
    </row>
    <row r="11" spans="1:15" ht="15.75" x14ac:dyDescent="0.25">
      <c r="A11" s="8">
        <v>6</v>
      </c>
      <c r="B11" s="19" t="s">
        <v>142</v>
      </c>
      <c r="C11" s="9" t="s">
        <v>0</v>
      </c>
      <c r="D11" s="9" t="s">
        <v>121</v>
      </c>
      <c r="E11" s="7">
        <v>1</v>
      </c>
      <c r="F11" s="11">
        <v>45204</v>
      </c>
      <c r="G11" s="13"/>
      <c r="H11" s="12">
        <v>418</v>
      </c>
      <c r="I11" s="12">
        <v>105.6</v>
      </c>
      <c r="J11" s="13"/>
      <c r="K11" s="14">
        <v>523.6</v>
      </c>
      <c r="L11" s="17"/>
      <c r="M11" s="12"/>
      <c r="N11" s="12"/>
      <c r="O11" s="16">
        <f>SUM(K11-M11-N11)</f>
        <v>523.6</v>
      </c>
    </row>
    <row r="12" spans="1:15" ht="15.75" x14ac:dyDescent="0.25">
      <c r="A12" s="8">
        <v>7</v>
      </c>
      <c r="B12" s="19" t="s">
        <v>143</v>
      </c>
      <c r="C12" s="9" t="s">
        <v>141</v>
      </c>
      <c r="D12" s="9" t="s">
        <v>132</v>
      </c>
      <c r="E12" s="7">
        <v>1</v>
      </c>
      <c r="F12" s="11">
        <v>45208</v>
      </c>
      <c r="G12" s="11">
        <v>45573</v>
      </c>
      <c r="H12" s="12">
        <v>630</v>
      </c>
      <c r="I12" s="12">
        <v>105.6</v>
      </c>
      <c r="J12" s="13"/>
      <c r="K12" s="14">
        <v>735.6</v>
      </c>
      <c r="L12" s="17"/>
      <c r="M12" s="12"/>
      <c r="N12" s="12"/>
      <c r="O12" s="16">
        <f t="shared" si="0"/>
        <v>735.6</v>
      </c>
    </row>
    <row r="13" spans="1:15" ht="15.75" x14ac:dyDescent="0.25">
      <c r="A13" s="8">
        <v>8</v>
      </c>
      <c r="B13" s="19" t="s">
        <v>203</v>
      </c>
      <c r="C13" s="9" t="s">
        <v>0</v>
      </c>
      <c r="D13" s="9" t="s">
        <v>33</v>
      </c>
      <c r="E13" s="7">
        <v>1</v>
      </c>
      <c r="F13" s="11">
        <v>45327</v>
      </c>
      <c r="G13" s="11">
        <v>45692</v>
      </c>
      <c r="H13" s="12">
        <v>418</v>
      </c>
      <c r="I13" s="12">
        <v>105.6</v>
      </c>
      <c r="J13" s="13"/>
      <c r="K13" s="14">
        <v>523.6</v>
      </c>
      <c r="L13" s="17"/>
      <c r="M13" s="12"/>
      <c r="N13" s="12"/>
      <c r="O13" s="16">
        <f t="shared" si="0"/>
        <v>523.6</v>
      </c>
    </row>
    <row r="14" spans="1:15" ht="15.75" x14ac:dyDescent="0.25">
      <c r="A14" s="8">
        <v>9</v>
      </c>
      <c r="B14" s="19" t="s">
        <v>202</v>
      </c>
      <c r="C14" s="9" t="s">
        <v>0</v>
      </c>
      <c r="D14" s="9" t="s">
        <v>34</v>
      </c>
      <c r="E14" s="7">
        <v>1</v>
      </c>
      <c r="F14" s="11">
        <v>45261</v>
      </c>
      <c r="G14" s="11">
        <v>45627</v>
      </c>
      <c r="H14" s="12">
        <v>418</v>
      </c>
      <c r="I14" s="12">
        <v>105.6</v>
      </c>
      <c r="J14" s="13"/>
      <c r="K14" s="14">
        <v>523.6</v>
      </c>
      <c r="L14" s="17"/>
      <c r="M14" s="12"/>
      <c r="N14" s="12"/>
      <c r="O14" s="16">
        <f t="shared" si="0"/>
        <v>523.6</v>
      </c>
    </row>
    <row r="15" spans="1:15" ht="15.75" x14ac:dyDescent="0.25">
      <c r="A15" s="8">
        <v>10</v>
      </c>
      <c r="B15" s="19" t="s">
        <v>181</v>
      </c>
      <c r="C15" s="9" t="s">
        <v>182</v>
      </c>
      <c r="D15" s="9" t="s">
        <v>32</v>
      </c>
      <c r="E15" s="7">
        <v>1</v>
      </c>
      <c r="F15" s="11">
        <v>45201</v>
      </c>
      <c r="G15" s="11">
        <v>45473</v>
      </c>
      <c r="H15" s="12">
        <v>630</v>
      </c>
      <c r="I15" s="12">
        <v>105.6</v>
      </c>
      <c r="J15" s="20"/>
      <c r="K15" s="14">
        <v>735.6</v>
      </c>
      <c r="L15" s="21"/>
      <c r="M15" s="20"/>
      <c r="N15" s="20"/>
      <c r="O15" s="16">
        <f t="shared" si="0"/>
        <v>735.6</v>
      </c>
    </row>
    <row r="16" spans="1:15" ht="15.75" x14ac:dyDescent="0.25">
      <c r="A16" s="8">
        <v>11</v>
      </c>
      <c r="B16" s="22" t="s">
        <v>277</v>
      </c>
      <c r="C16" s="9" t="s">
        <v>31</v>
      </c>
      <c r="D16" s="9" t="s">
        <v>33</v>
      </c>
      <c r="E16" s="7">
        <v>2</v>
      </c>
      <c r="F16" s="11">
        <v>45414</v>
      </c>
      <c r="G16" s="11">
        <v>45779</v>
      </c>
      <c r="H16" s="12">
        <v>630</v>
      </c>
      <c r="I16" s="12">
        <v>105.6</v>
      </c>
      <c r="J16" s="20"/>
      <c r="K16" s="14">
        <v>735.6</v>
      </c>
      <c r="L16" s="21"/>
      <c r="M16" s="20">
        <v>21</v>
      </c>
      <c r="N16" s="20"/>
      <c r="O16" s="16">
        <f t="shared" si="0"/>
        <v>714.6</v>
      </c>
    </row>
    <row r="17" spans="1:15" ht="15.75" x14ac:dyDescent="0.25">
      <c r="A17" s="8">
        <v>12</v>
      </c>
      <c r="B17" s="19" t="s">
        <v>214</v>
      </c>
      <c r="C17" s="9" t="s">
        <v>215</v>
      </c>
      <c r="D17" s="9" t="s">
        <v>33</v>
      </c>
      <c r="E17" s="7">
        <v>1</v>
      </c>
      <c r="F17" s="11">
        <v>45352</v>
      </c>
      <c r="G17" s="11">
        <v>45379</v>
      </c>
      <c r="H17" s="12">
        <v>630</v>
      </c>
      <c r="I17" s="12">
        <v>105.6</v>
      </c>
      <c r="J17" s="20"/>
      <c r="K17" s="14">
        <v>735.6</v>
      </c>
      <c r="L17" s="21"/>
      <c r="M17" s="20"/>
      <c r="N17" s="20"/>
      <c r="O17" s="16">
        <f t="shared" si="0"/>
        <v>735.6</v>
      </c>
    </row>
    <row r="18" spans="1:15" ht="15.75" x14ac:dyDescent="0.25">
      <c r="A18" s="8">
        <v>13</v>
      </c>
      <c r="B18" s="19" t="s">
        <v>295</v>
      </c>
      <c r="C18" s="9" t="s">
        <v>144</v>
      </c>
      <c r="D18" s="9" t="s">
        <v>33</v>
      </c>
      <c r="E18" s="7">
        <v>1</v>
      </c>
      <c r="F18" s="11">
        <v>45208</v>
      </c>
      <c r="G18" s="11">
        <v>45573</v>
      </c>
      <c r="H18" s="12">
        <v>630</v>
      </c>
      <c r="I18" s="12">
        <v>105.6</v>
      </c>
      <c r="J18" s="13"/>
      <c r="K18" s="14">
        <v>735.6</v>
      </c>
      <c r="L18" s="17"/>
      <c r="M18" s="12"/>
      <c r="N18" s="20"/>
      <c r="O18" s="16">
        <f t="shared" si="0"/>
        <v>735.6</v>
      </c>
    </row>
    <row r="19" spans="1:15" ht="15.75" x14ac:dyDescent="0.25">
      <c r="A19" s="8">
        <v>14</v>
      </c>
      <c r="B19" s="19" t="s">
        <v>262</v>
      </c>
      <c r="C19" s="9" t="s">
        <v>31</v>
      </c>
      <c r="D19" s="9" t="s">
        <v>41</v>
      </c>
      <c r="E19" s="7">
        <v>2</v>
      </c>
      <c r="F19" s="11">
        <v>45414</v>
      </c>
      <c r="G19" s="11">
        <v>45779</v>
      </c>
      <c r="H19" s="12">
        <v>630</v>
      </c>
      <c r="I19" s="12">
        <v>105.6</v>
      </c>
      <c r="J19" s="13"/>
      <c r="K19" s="14">
        <v>735.6</v>
      </c>
      <c r="L19" s="17"/>
      <c r="M19" s="12">
        <v>21</v>
      </c>
      <c r="N19" s="20"/>
      <c r="O19" s="16">
        <f t="shared" si="0"/>
        <v>714.6</v>
      </c>
    </row>
    <row r="20" spans="1:15" ht="15.75" x14ac:dyDescent="0.25">
      <c r="A20" s="8">
        <v>15</v>
      </c>
      <c r="B20" s="19" t="s">
        <v>85</v>
      </c>
      <c r="C20" s="9" t="s">
        <v>31</v>
      </c>
      <c r="D20" s="9" t="s">
        <v>110</v>
      </c>
      <c r="E20" s="7">
        <v>1</v>
      </c>
      <c r="F20" s="11">
        <v>45028</v>
      </c>
      <c r="G20" s="11">
        <v>45394</v>
      </c>
      <c r="H20" s="12">
        <v>630</v>
      </c>
      <c r="I20" s="12">
        <v>105.6</v>
      </c>
      <c r="J20" s="12"/>
      <c r="K20" s="14">
        <v>735.6</v>
      </c>
      <c r="L20" s="23"/>
      <c r="M20" s="12"/>
      <c r="N20" s="12"/>
      <c r="O20" s="16">
        <f t="shared" si="0"/>
        <v>735.6</v>
      </c>
    </row>
    <row r="21" spans="1:15" ht="15.75" x14ac:dyDescent="0.25">
      <c r="A21" s="8">
        <v>16</v>
      </c>
      <c r="B21" s="19" t="s">
        <v>267</v>
      </c>
      <c r="C21" s="9" t="s">
        <v>144</v>
      </c>
      <c r="D21" s="9" t="s">
        <v>41</v>
      </c>
      <c r="E21" s="7">
        <v>2</v>
      </c>
      <c r="F21" s="11" t="s">
        <v>268</v>
      </c>
      <c r="G21" s="11">
        <v>45779</v>
      </c>
      <c r="H21" s="12">
        <v>630</v>
      </c>
      <c r="I21" s="12">
        <v>105.6</v>
      </c>
      <c r="J21" s="12"/>
      <c r="K21" s="14">
        <v>735.6</v>
      </c>
      <c r="L21" s="23"/>
      <c r="M21" s="12">
        <v>21</v>
      </c>
      <c r="N21" s="12"/>
      <c r="O21" s="16">
        <f t="shared" si="0"/>
        <v>714.6</v>
      </c>
    </row>
    <row r="22" spans="1:15" ht="15.75" x14ac:dyDescent="0.25">
      <c r="A22" s="8">
        <v>17</v>
      </c>
      <c r="B22" s="19" t="s">
        <v>185</v>
      </c>
      <c r="C22" s="9" t="s">
        <v>0</v>
      </c>
      <c r="D22" s="9" t="s">
        <v>33</v>
      </c>
      <c r="E22" s="7">
        <v>1</v>
      </c>
      <c r="F22" s="11">
        <v>45231</v>
      </c>
      <c r="G22" s="11">
        <v>45596</v>
      </c>
      <c r="H22" s="12">
        <v>418</v>
      </c>
      <c r="I22" s="12">
        <v>105.6</v>
      </c>
      <c r="J22" s="13"/>
      <c r="K22" s="14">
        <v>523.6</v>
      </c>
      <c r="L22" s="25"/>
      <c r="M22" s="12"/>
      <c r="N22" s="12"/>
      <c r="O22" s="16">
        <f t="shared" si="0"/>
        <v>523.6</v>
      </c>
    </row>
    <row r="23" spans="1:15" ht="15.75" x14ac:dyDescent="0.25">
      <c r="A23" s="8">
        <v>18</v>
      </c>
      <c r="B23" s="19" t="s">
        <v>280</v>
      </c>
      <c r="C23" s="9" t="s">
        <v>31</v>
      </c>
      <c r="D23" s="9" t="s">
        <v>34</v>
      </c>
      <c r="E23" s="7">
        <v>2</v>
      </c>
      <c r="F23" s="11">
        <v>45414</v>
      </c>
      <c r="G23" s="11">
        <v>45779</v>
      </c>
      <c r="H23" s="12">
        <v>630</v>
      </c>
      <c r="I23" s="12">
        <v>105.6</v>
      </c>
      <c r="J23" s="13"/>
      <c r="K23" s="14">
        <v>735.6</v>
      </c>
      <c r="L23" s="25"/>
      <c r="M23" s="12">
        <v>21</v>
      </c>
      <c r="N23" s="12"/>
      <c r="O23" s="16">
        <f t="shared" si="0"/>
        <v>714.6</v>
      </c>
    </row>
    <row r="24" spans="1:15" ht="15.75" x14ac:dyDescent="0.25">
      <c r="A24" s="8">
        <v>19</v>
      </c>
      <c r="B24" s="19" t="s">
        <v>145</v>
      </c>
      <c r="C24" s="9" t="s">
        <v>60</v>
      </c>
      <c r="D24" s="9" t="s">
        <v>121</v>
      </c>
      <c r="E24" s="7">
        <v>1</v>
      </c>
      <c r="F24" s="11">
        <v>45204</v>
      </c>
      <c r="G24" s="11">
        <v>45569</v>
      </c>
      <c r="H24" s="12">
        <v>630</v>
      </c>
      <c r="I24" s="12">
        <v>105.6</v>
      </c>
      <c r="J24" s="12"/>
      <c r="K24" s="14">
        <v>735.6</v>
      </c>
      <c r="L24" s="26"/>
      <c r="M24" s="12"/>
      <c r="N24" s="12"/>
      <c r="O24" s="16">
        <f>SUM(K24-M24-N24)</f>
        <v>735.6</v>
      </c>
    </row>
    <row r="25" spans="1:15" ht="15.75" x14ac:dyDescent="0.25">
      <c r="A25" s="8">
        <v>20</v>
      </c>
      <c r="B25" s="19" t="s">
        <v>186</v>
      </c>
      <c r="C25" s="9" t="s">
        <v>0</v>
      </c>
      <c r="D25" s="9" t="s">
        <v>52</v>
      </c>
      <c r="E25" s="7">
        <v>1</v>
      </c>
      <c r="F25" s="11">
        <v>45243</v>
      </c>
      <c r="G25" s="11">
        <v>45608</v>
      </c>
      <c r="H25" s="12">
        <v>418</v>
      </c>
      <c r="I25" s="12">
        <v>105.6</v>
      </c>
      <c r="J25" s="12"/>
      <c r="K25" s="14">
        <v>523.6</v>
      </c>
      <c r="L25" s="26"/>
      <c r="M25" s="12"/>
      <c r="N25" s="12"/>
      <c r="O25" s="16">
        <f t="shared" si="0"/>
        <v>523.6</v>
      </c>
    </row>
    <row r="26" spans="1:15" ht="15.75" x14ac:dyDescent="0.25">
      <c r="A26" s="8">
        <v>21</v>
      </c>
      <c r="B26" s="19" t="s">
        <v>146</v>
      </c>
      <c r="C26" s="9" t="s">
        <v>120</v>
      </c>
      <c r="D26" s="9" t="s">
        <v>121</v>
      </c>
      <c r="E26" s="7">
        <v>1</v>
      </c>
      <c r="F26" s="11">
        <v>45204</v>
      </c>
      <c r="G26" s="11">
        <v>45569</v>
      </c>
      <c r="H26" s="12">
        <v>630</v>
      </c>
      <c r="I26" s="12">
        <v>105.6</v>
      </c>
      <c r="J26" s="12"/>
      <c r="K26" s="14">
        <v>735.6</v>
      </c>
      <c r="L26" s="26"/>
      <c r="M26" s="12"/>
      <c r="N26" s="12"/>
      <c r="O26" s="16">
        <f t="shared" si="0"/>
        <v>735.6</v>
      </c>
    </row>
    <row r="27" spans="1:15" ht="15.75" x14ac:dyDescent="0.25">
      <c r="A27" s="8">
        <v>22</v>
      </c>
      <c r="B27" s="27" t="s">
        <v>72</v>
      </c>
      <c r="C27" s="9" t="s">
        <v>0</v>
      </c>
      <c r="D27" s="9" t="s">
        <v>33</v>
      </c>
      <c r="E27" s="7">
        <v>1</v>
      </c>
      <c r="F27" s="28" t="s">
        <v>75</v>
      </c>
      <c r="G27" s="28" t="s">
        <v>76</v>
      </c>
      <c r="H27" s="29">
        <v>418</v>
      </c>
      <c r="I27" s="12">
        <v>105.6</v>
      </c>
      <c r="J27" s="20"/>
      <c r="K27" s="14">
        <v>523.6</v>
      </c>
      <c r="L27" s="21"/>
      <c r="M27" s="20"/>
      <c r="N27" s="20"/>
      <c r="O27" s="16">
        <f>SUM(K27-M27-N27)</f>
        <v>523.6</v>
      </c>
    </row>
    <row r="28" spans="1:15" ht="15.75" x14ac:dyDescent="0.25">
      <c r="A28" s="8">
        <v>23</v>
      </c>
      <c r="B28" s="27" t="s">
        <v>259</v>
      </c>
      <c r="C28" s="9" t="s">
        <v>31</v>
      </c>
      <c r="D28" s="9" t="s">
        <v>41</v>
      </c>
      <c r="E28" s="7">
        <v>2</v>
      </c>
      <c r="F28" s="28" t="s">
        <v>260</v>
      </c>
      <c r="G28" s="28" t="s">
        <v>261</v>
      </c>
      <c r="H28" s="29">
        <v>630</v>
      </c>
      <c r="I28" s="12">
        <v>105.6</v>
      </c>
      <c r="J28" s="20"/>
      <c r="K28" s="14">
        <v>735.6</v>
      </c>
      <c r="L28" s="21"/>
      <c r="M28" s="20">
        <v>21</v>
      </c>
      <c r="N28" s="20"/>
      <c r="O28" s="16">
        <f t="shared" si="0"/>
        <v>714.6</v>
      </c>
    </row>
    <row r="29" spans="1:15" ht="15.75" x14ac:dyDescent="0.25">
      <c r="A29" s="8">
        <v>24</v>
      </c>
      <c r="B29" s="9" t="s">
        <v>69</v>
      </c>
      <c r="C29" s="9" t="s">
        <v>0</v>
      </c>
      <c r="D29" s="9" t="s">
        <v>34</v>
      </c>
      <c r="E29" s="7">
        <v>1</v>
      </c>
      <c r="F29" s="28" t="s">
        <v>70</v>
      </c>
      <c r="G29" s="28" t="s">
        <v>71</v>
      </c>
      <c r="H29" s="29">
        <v>418</v>
      </c>
      <c r="I29" s="12">
        <v>105.6</v>
      </c>
      <c r="J29" s="20"/>
      <c r="K29" s="14">
        <v>523.6</v>
      </c>
      <c r="L29" s="20"/>
      <c r="M29" s="20"/>
      <c r="N29" s="20"/>
      <c r="O29" s="16">
        <f t="shared" si="0"/>
        <v>523.6</v>
      </c>
    </row>
    <row r="30" spans="1:15" ht="15.75" x14ac:dyDescent="0.25">
      <c r="A30" s="8">
        <v>25</v>
      </c>
      <c r="B30" s="9" t="s">
        <v>263</v>
      </c>
      <c r="C30" s="9" t="s">
        <v>0</v>
      </c>
      <c r="D30" s="9" t="s">
        <v>41</v>
      </c>
      <c r="E30" s="7">
        <v>2</v>
      </c>
      <c r="F30" s="28" t="s">
        <v>260</v>
      </c>
      <c r="G30" s="28" t="s">
        <v>260</v>
      </c>
      <c r="H30" s="29">
        <v>418</v>
      </c>
      <c r="I30" s="12">
        <v>105.6</v>
      </c>
      <c r="J30" s="20"/>
      <c r="K30" s="14">
        <v>523.6</v>
      </c>
      <c r="L30" s="20"/>
      <c r="M30" s="20">
        <v>21</v>
      </c>
      <c r="N30" s="20"/>
      <c r="O30" s="16">
        <f t="shared" si="0"/>
        <v>502.6</v>
      </c>
    </row>
    <row r="31" spans="1:15" ht="15.75" x14ac:dyDescent="0.25">
      <c r="A31" s="8">
        <v>26</v>
      </c>
      <c r="B31" s="9" t="s">
        <v>148</v>
      </c>
      <c r="C31" s="9" t="s">
        <v>31</v>
      </c>
      <c r="D31" s="9" t="s">
        <v>33</v>
      </c>
      <c r="E31" s="7">
        <v>1</v>
      </c>
      <c r="F31" s="28" t="s">
        <v>64</v>
      </c>
      <c r="G31" s="28" t="s">
        <v>147</v>
      </c>
      <c r="H31" s="12">
        <v>630</v>
      </c>
      <c r="I31" s="12">
        <v>105.6</v>
      </c>
      <c r="J31" s="13"/>
      <c r="K31" s="14">
        <v>735.6</v>
      </c>
      <c r="L31" s="17"/>
      <c r="M31" s="12"/>
      <c r="N31" s="12"/>
      <c r="O31" s="16">
        <f t="shared" si="0"/>
        <v>735.6</v>
      </c>
    </row>
    <row r="32" spans="1:15" ht="15.75" x14ac:dyDescent="0.25">
      <c r="A32" s="8">
        <v>27</v>
      </c>
      <c r="B32" s="9" t="s">
        <v>204</v>
      </c>
      <c r="C32" s="9" t="s">
        <v>0</v>
      </c>
      <c r="D32" s="9" t="s">
        <v>52</v>
      </c>
      <c r="E32" s="7">
        <v>1</v>
      </c>
      <c r="F32" s="28" t="s">
        <v>205</v>
      </c>
      <c r="G32" s="28" t="s">
        <v>206</v>
      </c>
      <c r="H32" s="12">
        <v>418</v>
      </c>
      <c r="I32" s="12">
        <v>105.6</v>
      </c>
      <c r="J32" s="13"/>
      <c r="K32" s="14">
        <v>523.6</v>
      </c>
      <c r="L32" s="17"/>
      <c r="M32" s="12"/>
      <c r="N32" s="12"/>
      <c r="O32" s="16">
        <f>SUM(K32-M32-N32)</f>
        <v>523.6</v>
      </c>
    </row>
    <row r="33" spans="1:15" ht="15.75" x14ac:dyDescent="0.25">
      <c r="A33" s="8">
        <v>28</v>
      </c>
      <c r="B33" s="9" t="s">
        <v>250</v>
      </c>
      <c r="C33" s="9" t="s">
        <v>0</v>
      </c>
      <c r="D33" s="9" t="s">
        <v>34</v>
      </c>
      <c r="E33" s="7">
        <v>1</v>
      </c>
      <c r="F33" s="28" t="s">
        <v>247</v>
      </c>
      <c r="G33" s="28" t="s">
        <v>76</v>
      </c>
      <c r="H33" s="12">
        <v>418</v>
      </c>
      <c r="I33" s="12">
        <v>105.6</v>
      </c>
      <c r="J33" s="13"/>
      <c r="K33" s="14">
        <v>523.6</v>
      </c>
      <c r="L33" s="17"/>
      <c r="M33" s="12"/>
      <c r="N33" s="12"/>
      <c r="O33" s="16">
        <f t="shared" ref="O33:O37" si="1">SUM(K33-M33-N33)</f>
        <v>523.6</v>
      </c>
    </row>
    <row r="34" spans="1:15" ht="15.75" x14ac:dyDescent="0.25">
      <c r="A34" s="8">
        <v>29</v>
      </c>
      <c r="B34" s="9" t="s">
        <v>246</v>
      </c>
      <c r="C34" s="9" t="s">
        <v>212</v>
      </c>
      <c r="D34" s="9" t="s">
        <v>213</v>
      </c>
      <c r="E34" s="7">
        <v>1</v>
      </c>
      <c r="F34" s="28" t="s">
        <v>247</v>
      </c>
      <c r="G34" s="28" t="s">
        <v>248</v>
      </c>
      <c r="H34" s="12">
        <v>630</v>
      </c>
      <c r="I34" s="12">
        <v>105.6</v>
      </c>
      <c r="J34" s="13"/>
      <c r="K34" s="14">
        <v>735.6</v>
      </c>
      <c r="L34" s="17"/>
      <c r="M34" s="12"/>
      <c r="N34" s="12"/>
      <c r="O34" s="16">
        <f t="shared" si="1"/>
        <v>735.6</v>
      </c>
    </row>
    <row r="35" spans="1:15" ht="15.75" x14ac:dyDescent="0.25">
      <c r="A35" s="8">
        <v>30</v>
      </c>
      <c r="B35" s="9" t="s">
        <v>266</v>
      </c>
      <c r="C35" s="9" t="s">
        <v>182</v>
      </c>
      <c r="D35" s="9" t="s">
        <v>41</v>
      </c>
      <c r="E35" s="7">
        <v>2</v>
      </c>
      <c r="F35" s="28" t="s">
        <v>260</v>
      </c>
      <c r="G35" s="28" t="s">
        <v>261</v>
      </c>
      <c r="H35" s="12">
        <v>630</v>
      </c>
      <c r="I35" s="12">
        <v>105.6</v>
      </c>
      <c r="J35" s="13"/>
      <c r="K35" s="14">
        <v>735.6</v>
      </c>
      <c r="L35" s="17"/>
      <c r="M35" s="12">
        <v>21</v>
      </c>
      <c r="N35" s="12"/>
      <c r="O35" s="16">
        <f t="shared" si="1"/>
        <v>714.6</v>
      </c>
    </row>
    <row r="36" spans="1:15" ht="15.75" x14ac:dyDescent="0.25">
      <c r="A36" s="8">
        <v>31</v>
      </c>
      <c r="B36" s="9" t="s">
        <v>149</v>
      </c>
      <c r="C36" s="9" t="s">
        <v>0</v>
      </c>
      <c r="D36" s="9" t="s">
        <v>33</v>
      </c>
      <c r="E36" s="7">
        <v>1</v>
      </c>
      <c r="F36" s="28" t="s">
        <v>64</v>
      </c>
      <c r="G36" s="28" t="s">
        <v>178</v>
      </c>
      <c r="H36" s="29">
        <v>418</v>
      </c>
      <c r="I36" s="12">
        <v>105.6</v>
      </c>
      <c r="J36" s="20"/>
      <c r="K36" s="14">
        <v>523.6</v>
      </c>
      <c r="L36" s="21"/>
      <c r="M36" s="20"/>
      <c r="N36" s="20"/>
      <c r="O36" s="16">
        <f t="shared" si="1"/>
        <v>523.6</v>
      </c>
    </row>
    <row r="37" spans="1:15" ht="15.75" x14ac:dyDescent="0.25">
      <c r="A37" s="8">
        <v>32</v>
      </c>
      <c r="B37" s="9" t="s">
        <v>150</v>
      </c>
      <c r="C37" s="9" t="s">
        <v>31</v>
      </c>
      <c r="D37" s="9" t="s">
        <v>41</v>
      </c>
      <c r="E37" s="7">
        <v>1</v>
      </c>
      <c r="F37" s="28" t="s">
        <v>64</v>
      </c>
      <c r="G37" s="28" t="s">
        <v>147</v>
      </c>
      <c r="H37" s="12">
        <v>630</v>
      </c>
      <c r="I37" s="12">
        <v>105.6</v>
      </c>
      <c r="J37" s="13"/>
      <c r="K37" s="14">
        <v>735.6</v>
      </c>
      <c r="L37" s="17"/>
      <c r="M37" s="12"/>
      <c r="N37" s="12"/>
      <c r="O37" s="16">
        <f t="shared" si="1"/>
        <v>735.6</v>
      </c>
    </row>
    <row r="38" spans="1:15" ht="15.75" x14ac:dyDescent="0.25">
      <c r="A38" s="8">
        <v>33</v>
      </c>
      <c r="B38" s="9" t="s">
        <v>210</v>
      </c>
      <c r="C38" s="9" t="s">
        <v>216</v>
      </c>
      <c r="D38" s="9" t="s">
        <v>34</v>
      </c>
      <c r="E38" s="7">
        <v>1</v>
      </c>
      <c r="F38" s="28" t="s">
        <v>217</v>
      </c>
      <c r="G38" s="28" t="s">
        <v>218</v>
      </c>
      <c r="H38" s="12">
        <v>630</v>
      </c>
      <c r="I38" s="12">
        <v>105.6</v>
      </c>
      <c r="J38" s="13"/>
      <c r="K38" s="14">
        <v>735.6</v>
      </c>
      <c r="L38" s="17"/>
      <c r="M38" s="12"/>
      <c r="N38" s="12"/>
      <c r="O38" s="16">
        <f>SUM(K38-M38-N38)</f>
        <v>735.6</v>
      </c>
    </row>
    <row r="39" spans="1:15" ht="15.75" x14ac:dyDescent="0.25">
      <c r="A39" s="8">
        <v>34</v>
      </c>
      <c r="B39" s="9" t="s">
        <v>269</v>
      </c>
      <c r="C39" s="9" t="s">
        <v>62</v>
      </c>
      <c r="D39" s="9" t="s">
        <v>41</v>
      </c>
      <c r="E39" s="7">
        <v>2</v>
      </c>
      <c r="F39" s="28" t="s">
        <v>260</v>
      </c>
      <c r="G39" s="28" t="s">
        <v>261</v>
      </c>
      <c r="H39" s="12">
        <v>630</v>
      </c>
      <c r="I39" s="12">
        <v>105.6</v>
      </c>
      <c r="J39" s="13"/>
      <c r="K39" s="14">
        <v>735.6</v>
      </c>
      <c r="L39" s="17"/>
      <c r="M39" s="12">
        <v>21</v>
      </c>
      <c r="N39" s="12"/>
      <c r="O39" s="16">
        <f>SUM(K39-M39-N39)</f>
        <v>714.6</v>
      </c>
    </row>
    <row r="40" spans="1:15" ht="15.75" x14ac:dyDescent="0.25">
      <c r="A40" s="8">
        <v>35</v>
      </c>
      <c r="B40" s="9" t="s">
        <v>151</v>
      </c>
      <c r="C40" s="9" t="s">
        <v>144</v>
      </c>
      <c r="D40" s="9" t="s">
        <v>33</v>
      </c>
      <c r="E40" s="7">
        <v>1</v>
      </c>
      <c r="F40" s="28" t="s">
        <v>152</v>
      </c>
      <c r="G40" s="28" t="s">
        <v>153</v>
      </c>
      <c r="H40" s="12">
        <v>630</v>
      </c>
      <c r="I40" s="12">
        <v>105.6</v>
      </c>
      <c r="J40" s="12"/>
      <c r="K40" s="14">
        <v>735.6</v>
      </c>
      <c r="L40" s="26"/>
      <c r="M40" s="12"/>
      <c r="N40" s="12"/>
      <c r="O40" s="16">
        <f>SUM(K40-M40-N40)</f>
        <v>735.6</v>
      </c>
    </row>
    <row r="41" spans="1:15" ht="15.75" x14ac:dyDescent="0.25">
      <c r="A41" s="8">
        <v>36</v>
      </c>
      <c r="B41" s="9" t="s">
        <v>281</v>
      </c>
      <c r="C41" s="9" t="s">
        <v>120</v>
      </c>
      <c r="D41" s="9" t="s">
        <v>121</v>
      </c>
      <c r="E41" s="7">
        <v>2</v>
      </c>
      <c r="F41" s="28" t="s">
        <v>260</v>
      </c>
      <c r="G41" s="28" t="s">
        <v>261</v>
      </c>
      <c r="H41" s="12">
        <v>630</v>
      </c>
      <c r="I41" s="12">
        <v>105.6</v>
      </c>
      <c r="J41" s="12"/>
      <c r="K41" s="14">
        <v>735.6</v>
      </c>
      <c r="L41" s="26"/>
      <c r="M41" s="12">
        <v>21</v>
      </c>
      <c r="N41" s="12"/>
      <c r="O41" s="16">
        <f>SUM(K41-M41-N41)</f>
        <v>714.6</v>
      </c>
    </row>
    <row r="42" spans="1:15" ht="15.75" x14ac:dyDescent="0.25">
      <c r="A42" s="8">
        <v>37</v>
      </c>
      <c r="B42" s="9" t="s">
        <v>219</v>
      </c>
      <c r="C42" s="9" t="s">
        <v>220</v>
      </c>
      <c r="D42" s="9" t="s">
        <v>33</v>
      </c>
      <c r="E42" s="7">
        <v>1</v>
      </c>
      <c r="F42" s="28" t="s">
        <v>221</v>
      </c>
      <c r="G42" s="28" t="s">
        <v>222</v>
      </c>
      <c r="H42" s="12">
        <v>630</v>
      </c>
      <c r="I42" s="12">
        <v>105.6</v>
      </c>
      <c r="J42" s="12"/>
      <c r="K42" s="14">
        <v>735.6</v>
      </c>
      <c r="L42" s="26"/>
      <c r="M42" s="12"/>
      <c r="N42" s="12"/>
      <c r="O42" s="16">
        <f t="shared" ref="O42:O87" si="2">SUM(K42-M42-N42)</f>
        <v>735.6</v>
      </c>
    </row>
    <row r="43" spans="1:15" ht="15.75" x14ac:dyDescent="0.25">
      <c r="A43" s="8">
        <v>38</v>
      </c>
      <c r="B43" s="9" t="s">
        <v>284</v>
      </c>
      <c r="C43" s="9" t="s">
        <v>0</v>
      </c>
      <c r="D43" s="9" t="s">
        <v>41</v>
      </c>
      <c r="E43" s="7">
        <v>2</v>
      </c>
      <c r="F43" s="28" t="s">
        <v>260</v>
      </c>
      <c r="G43" s="28" t="s">
        <v>261</v>
      </c>
      <c r="H43" s="12">
        <v>418</v>
      </c>
      <c r="I43" s="12">
        <v>105.6</v>
      </c>
      <c r="J43" s="12"/>
      <c r="K43" s="14">
        <v>523.6</v>
      </c>
      <c r="L43" s="26"/>
      <c r="M43" s="12">
        <v>21</v>
      </c>
      <c r="N43" s="12"/>
      <c r="O43" s="16">
        <f>SUM(K43-M43-N43)</f>
        <v>502.6</v>
      </c>
    </row>
    <row r="44" spans="1:15" ht="15.75" x14ac:dyDescent="0.25">
      <c r="A44" s="8">
        <v>39</v>
      </c>
      <c r="B44" s="9" t="s">
        <v>201</v>
      </c>
      <c r="C44" s="9" t="s">
        <v>134</v>
      </c>
      <c r="D44" s="9" t="s">
        <v>41</v>
      </c>
      <c r="E44" s="7">
        <v>1</v>
      </c>
      <c r="F44" s="28" t="s">
        <v>64</v>
      </c>
      <c r="G44" s="28" t="s">
        <v>147</v>
      </c>
      <c r="H44" s="12">
        <v>630</v>
      </c>
      <c r="I44" s="12">
        <v>105.6</v>
      </c>
      <c r="J44" s="13"/>
      <c r="K44" s="14">
        <v>735.6</v>
      </c>
      <c r="L44" s="17"/>
      <c r="M44" s="12"/>
      <c r="N44" s="12"/>
      <c r="O44" s="16">
        <f t="shared" si="2"/>
        <v>735.6</v>
      </c>
    </row>
    <row r="45" spans="1:15" ht="15.75" x14ac:dyDescent="0.25">
      <c r="A45" s="8">
        <v>40</v>
      </c>
      <c r="B45" s="9" t="s">
        <v>155</v>
      </c>
      <c r="C45" s="31" t="s">
        <v>120</v>
      </c>
      <c r="D45" s="31" t="s">
        <v>121</v>
      </c>
      <c r="E45" s="7">
        <v>1</v>
      </c>
      <c r="F45" s="30">
        <v>45208</v>
      </c>
      <c r="G45" s="28" t="s">
        <v>147</v>
      </c>
      <c r="H45" s="29">
        <v>630</v>
      </c>
      <c r="I45" s="12">
        <v>105.6</v>
      </c>
      <c r="J45" s="13"/>
      <c r="K45" s="14">
        <v>735.6</v>
      </c>
      <c r="L45" s="17"/>
      <c r="M45" s="12"/>
      <c r="N45" s="12"/>
      <c r="O45" s="16">
        <f t="shared" si="2"/>
        <v>735.6</v>
      </c>
    </row>
    <row r="46" spans="1:15" ht="15.75" x14ac:dyDescent="0.25">
      <c r="A46" s="8">
        <v>41</v>
      </c>
      <c r="B46" s="9" t="s">
        <v>223</v>
      </c>
      <c r="C46" s="9" t="s">
        <v>224</v>
      </c>
      <c r="D46" s="31" t="s">
        <v>132</v>
      </c>
      <c r="E46" s="7">
        <v>1</v>
      </c>
      <c r="F46" s="30">
        <v>45352</v>
      </c>
      <c r="G46" s="28" t="s">
        <v>225</v>
      </c>
      <c r="H46" s="29">
        <v>630</v>
      </c>
      <c r="I46" s="12">
        <v>105.6</v>
      </c>
      <c r="J46" s="13"/>
      <c r="K46" s="14">
        <v>735.6</v>
      </c>
      <c r="L46" s="17"/>
      <c r="M46" s="12"/>
      <c r="N46" s="12"/>
      <c r="O46" s="16">
        <f t="shared" si="2"/>
        <v>735.6</v>
      </c>
    </row>
    <row r="47" spans="1:15" ht="15.75" x14ac:dyDescent="0.25">
      <c r="A47" s="8">
        <v>42</v>
      </c>
      <c r="B47" s="31" t="s">
        <v>226</v>
      </c>
      <c r="C47" s="31" t="s">
        <v>0</v>
      </c>
      <c r="D47" s="31" t="s">
        <v>227</v>
      </c>
      <c r="E47" s="7">
        <v>1</v>
      </c>
      <c r="F47" s="30">
        <v>45352</v>
      </c>
      <c r="G47" s="28" t="s">
        <v>76</v>
      </c>
      <c r="H47" s="29">
        <v>418</v>
      </c>
      <c r="I47" s="12">
        <v>105.6</v>
      </c>
      <c r="J47" s="13"/>
      <c r="K47" s="12">
        <v>523.6</v>
      </c>
      <c r="L47" s="17"/>
      <c r="M47" s="12"/>
      <c r="N47" s="12"/>
      <c r="O47" s="16">
        <f>SUM(K47-M47-N47)</f>
        <v>523.6</v>
      </c>
    </row>
    <row r="48" spans="1:15" ht="15.75" x14ac:dyDescent="0.25">
      <c r="A48" s="8">
        <v>43</v>
      </c>
      <c r="B48" s="9" t="s">
        <v>298</v>
      </c>
      <c r="C48" s="31" t="s">
        <v>0</v>
      </c>
      <c r="D48" s="31" t="s">
        <v>33</v>
      </c>
      <c r="E48" s="7">
        <v>1</v>
      </c>
      <c r="F48" s="30">
        <v>45352</v>
      </c>
      <c r="G48" s="28" t="s">
        <v>76</v>
      </c>
      <c r="H48" s="29">
        <v>418</v>
      </c>
      <c r="I48" s="12">
        <v>105.6</v>
      </c>
      <c r="J48" s="13"/>
      <c r="K48" s="12">
        <v>523.6</v>
      </c>
      <c r="L48" s="17"/>
      <c r="M48" s="12"/>
      <c r="N48" s="12"/>
      <c r="O48" s="16">
        <f t="shared" si="2"/>
        <v>523.6</v>
      </c>
    </row>
    <row r="49" spans="1:15" ht="15.75" x14ac:dyDescent="0.25">
      <c r="A49" s="8">
        <v>44</v>
      </c>
      <c r="B49" s="19" t="s">
        <v>105</v>
      </c>
      <c r="C49" s="78" t="s">
        <v>0</v>
      </c>
      <c r="D49" s="22" t="s">
        <v>34</v>
      </c>
      <c r="E49" s="32">
        <v>1</v>
      </c>
      <c r="F49" s="33">
        <v>45048</v>
      </c>
      <c r="G49" s="34" t="s">
        <v>107</v>
      </c>
      <c r="H49" s="35">
        <v>418</v>
      </c>
      <c r="I49" s="12">
        <v>105.6</v>
      </c>
      <c r="J49" s="35"/>
      <c r="K49" s="12">
        <v>523.6</v>
      </c>
      <c r="L49" s="36"/>
      <c r="M49" s="35"/>
      <c r="N49" s="37">
        <v>105.6</v>
      </c>
      <c r="O49" s="16">
        <f>SUM(K49-M49-N49)</f>
        <v>418</v>
      </c>
    </row>
    <row r="50" spans="1:15" ht="15.75" x14ac:dyDescent="0.25">
      <c r="A50" s="8">
        <v>45</v>
      </c>
      <c r="B50" s="9" t="s">
        <v>79</v>
      </c>
      <c r="C50" s="27" t="s">
        <v>0</v>
      </c>
      <c r="D50" s="79" t="s">
        <v>34</v>
      </c>
      <c r="E50" s="7">
        <v>1</v>
      </c>
      <c r="F50" s="30">
        <v>45026</v>
      </c>
      <c r="G50" s="28"/>
      <c r="H50" s="29">
        <v>418</v>
      </c>
      <c r="I50" s="12">
        <v>105.6</v>
      </c>
      <c r="J50" s="20"/>
      <c r="K50" s="12">
        <v>523.6</v>
      </c>
      <c r="L50" s="21"/>
      <c r="M50" s="20"/>
      <c r="N50" s="20"/>
      <c r="O50" s="16">
        <f t="shared" si="2"/>
        <v>523.6</v>
      </c>
    </row>
    <row r="51" spans="1:15" ht="15.75" x14ac:dyDescent="0.25">
      <c r="A51" s="8">
        <v>46</v>
      </c>
      <c r="B51" s="9" t="s">
        <v>183</v>
      </c>
      <c r="C51" s="27" t="s">
        <v>144</v>
      </c>
      <c r="D51" s="79" t="s">
        <v>33</v>
      </c>
      <c r="E51" s="7">
        <v>1</v>
      </c>
      <c r="F51" s="30">
        <v>45200</v>
      </c>
      <c r="G51" s="28" t="s">
        <v>180</v>
      </c>
      <c r="H51" s="29">
        <v>630</v>
      </c>
      <c r="I51" s="12">
        <v>105.6</v>
      </c>
      <c r="J51" s="20"/>
      <c r="K51" s="14">
        <v>735.6</v>
      </c>
      <c r="L51" s="21"/>
      <c r="M51" s="20"/>
      <c r="N51" s="20"/>
      <c r="O51" s="16">
        <f t="shared" si="2"/>
        <v>735.6</v>
      </c>
    </row>
    <row r="52" spans="1:15" ht="15.75" x14ac:dyDescent="0.25">
      <c r="A52" s="8">
        <v>47</v>
      </c>
      <c r="B52" s="9" t="s">
        <v>245</v>
      </c>
      <c r="C52" s="27" t="s">
        <v>144</v>
      </c>
      <c r="D52" s="79" t="s">
        <v>33</v>
      </c>
      <c r="E52" s="7">
        <v>1</v>
      </c>
      <c r="F52" s="30">
        <v>45362</v>
      </c>
      <c r="G52" s="28"/>
      <c r="H52" s="29">
        <v>630</v>
      </c>
      <c r="I52" s="12">
        <v>105.6</v>
      </c>
      <c r="J52" s="20"/>
      <c r="K52" s="14">
        <v>735.6</v>
      </c>
      <c r="L52" s="21"/>
      <c r="M52" s="20"/>
      <c r="N52" s="20"/>
      <c r="O52" s="16">
        <f t="shared" si="2"/>
        <v>735.6</v>
      </c>
    </row>
    <row r="53" spans="1:15" ht="15.75" x14ac:dyDescent="0.25">
      <c r="A53" s="8">
        <v>48</v>
      </c>
      <c r="B53" s="9" t="s">
        <v>102</v>
      </c>
      <c r="C53" s="31" t="s">
        <v>0</v>
      </c>
      <c r="D53" s="9" t="s">
        <v>103</v>
      </c>
      <c r="E53" s="7" t="s">
        <v>294</v>
      </c>
      <c r="F53" s="28" t="s">
        <v>106</v>
      </c>
      <c r="G53" s="38">
        <v>45413</v>
      </c>
      <c r="H53" s="39">
        <v>418</v>
      </c>
      <c r="I53" s="12">
        <v>105.6</v>
      </c>
      <c r="J53" s="20"/>
      <c r="K53" s="14">
        <v>523.6</v>
      </c>
      <c r="L53" s="21"/>
      <c r="M53" s="20"/>
      <c r="N53" s="20">
        <v>105.6</v>
      </c>
      <c r="O53" s="16">
        <f t="shared" si="2"/>
        <v>418</v>
      </c>
    </row>
    <row r="54" spans="1:15" ht="15.75" x14ac:dyDescent="0.25">
      <c r="A54" s="8">
        <v>49</v>
      </c>
      <c r="B54" s="9" t="s">
        <v>264</v>
      </c>
      <c r="C54" s="31" t="s">
        <v>0</v>
      </c>
      <c r="D54" s="9" t="s">
        <v>41</v>
      </c>
      <c r="E54" s="7">
        <v>2</v>
      </c>
      <c r="F54" s="28" t="s">
        <v>265</v>
      </c>
      <c r="G54" s="38">
        <v>45779</v>
      </c>
      <c r="H54" s="39">
        <v>418</v>
      </c>
      <c r="I54" s="12">
        <v>105.6</v>
      </c>
      <c r="J54" s="20"/>
      <c r="K54" s="14">
        <v>523.6</v>
      </c>
      <c r="L54" s="21"/>
      <c r="M54" s="20">
        <v>21</v>
      </c>
      <c r="N54" s="20"/>
      <c r="O54" s="16">
        <f>SUM(K54-M54-N54)</f>
        <v>502.6</v>
      </c>
    </row>
    <row r="55" spans="1:15" ht="15.75" x14ac:dyDescent="0.25">
      <c r="A55" s="8">
        <v>50</v>
      </c>
      <c r="B55" s="9" t="s">
        <v>61</v>
      </c>
      <c r="C55" s="31" t="s">
        <v>0</v>
      </c>
      <c r="D55" s="9" t="s">
        <v>33</v>
      </c>
      <c r="E55" s="7">
        <v>1</v>
      </c>
      <c r="F55" s="28" t="s">
        <v>58</v>
      </c>
      <c r="G55" s="38">
        <v>45238</v>
      </c>
      <c r="H55" s="39">
        <v>418</v>
      </c>
      <c r="I55" s="12">
        <v>105.6</v>
      </c>
      <c r="J55" s="20"/>
      <c r="K55" s="14">
        <v>523.6</v>
      </c>
      <c r="L55" s="21"/>
      <c r="M55" s="20"/>
      <c r="N55" s="20"/>
      <c r="O55" s="16">
        <f>SUM(K55-M55-N55)</f>
        <v>523.6</v>
      </c>
    </row>
    <row r="56" spans="1:15" ht="15.75" x14ac:dyDescent="0.25">
      <c r="A56" s="8">
        <v>51</v>
      </c>
      <c r="B56" s="9" t="s">
        <v>80</v>
      </c>
      <c r="C56" s="31" t="s">
        <v>31</v>
      </c>
      <c r="D56" s="9" t="s">
        <v>34</v>
      </c>
      <c r="E56" s="7">
        <v>1</v>
      </c>
      <c r="F56" s="28" t="s">
        <v>78</v>
      </c>
      <c r="G56" s="38"/>
      <c r="H56" s="39">
        <v>630</v>
      </c>
      <c r="I56" s="12">
        <v>105.6</v>
      </c>
      <c r="J56" s="20"/>
      <c r="K56" s="14">
        <v>735.6</v>
      </c>
      <c r="L56" s="21"/>
      <c r="M56" s="20"/>
      <c r="N56" s="20">
        <v>52.8</v>
      </c>
      <c r="O56" s="16">
        <f t="shared" si="2"/>
        <v>682.80000000000007</v>
      </c>
    </row>
    <row r="57" spans="1:15" ht="15.75" x14ac:dyDescent="0.25">
      <c r="A57" s="8">
        <v>52</v>
      </c>
      <c r="B57" s="9" t="s">
        <v>278</v>
      </c>
      <c r="C57" s="31" t="s">
        <v>279</v>
      </c>
      <c r="D57" s="9" t="s">
        <v>33</v>
      </c>
      <c r="E57" s="7">
        <v>2</v>
      </c>
      <c r="F57" s="28" t="s">
        <v>260</v>
      </c>
      <c r="G57" s="38">
        <v>45779</v>
      </c>
      <c r="H57" s="39">
        <v>630</v>
      </c>
      <c r="I57" s="12">
        <v>105.6</v>
      </c>
      <c r="J57" s="20"/>
      <c r="K57" s="14">
        <v>735.6</v>
      </c>
      <c r="L57" s="21"/>
      <c r="M57" s="20">
        <v>21</v>
      </c>
      <c r="N57" s="20"/>
      <c r="O57" s="16">
        <f t="shared" si="2"/>
        <v>714.6</v>
      </c>
    </row>
    <row r="58" spans="1:15" ht="15.75" x14ac:dyDescent="0.25">
      <c r="A58" s="8">
        <v>53</v>
      </c>
      <c r="B58" s="9" t="s">
        <v>115</v>
      </c>
      <c r="C58" s="31" t="s">
        <v>0</v>
      </c>
      <c r="D58" s="9" t="s">
        <v>33</v>
      </c>
      <c r="E58" s="7">
        <v>1</v>
      </c>
      <c r="F58" s="28" t="s">
        <v>117</v>
      </c>
      <c r="G58" s="38">
        <v>45475</v>
      </c>
      <c r="H58" s="39">
        <v>418</v>
      </c>
      <c r="I58" s="12">
        <v>105.6</v>
      </c>
      <c r="J58" s="20"/>
      <c r="K58" s="14">
        <v>523.6</v>
      </c>
      <c r="L58" s="21"/>
      <c r="M58" s="20"/>
      <c r="N58" s="20"/>
      <c r="O58" s="16">
        <f>SUM(K58-M58-N58)</f>
        <v>523.6</v>
      </c>
    </row>
    <row r="59" spans="1:15" ht="15.75" x14ac:dyDescent="0.25">
      <c r="A59" s="8">
        <v>54</v>
      </c>
      <c r="B59" s="9" t="s">
        <v>133</v>
      </c>
      <c r="C59" s="31" t="s">
        <v>134</v>
      </c>
      <c r="D59" s="9" t="s">
        <v>121</v>
      </c>
      <c r="E59" s="7">
        <v>1</v>
      </c>
      <c r="F59" s="28" t="s">
        <v>135</v>
      </c>
      <c r="G59" s="38">
        <v>45540</v>
      </c>
      <c r="H59" s="39">
        <v>630</v>
      </c>
      <c r="I59" s="12">
        <v>105.6</v>
      </c>
      <c r="J59" s="20"/>
      <c r="K59" s="14">
        <v>735.6</v>
      </c>
      <c r="L59" s="21"/>
      <c r="M59" s="20"/>
      <c r="N59" s="20"/>
      <c r="O59" s="16">
        <f t="shared" si="2"/>
        <v>735.6</v>
      </c>
    </row>
    <row r="60" spans="1:15" ht="15.75" x14ac:dyDescent="0.25">
      <c r="A60" s="8">
        <v>55</v>
      </c>
      <c r="B60" s="9" t="s">
        <v>292</v>
      </c>
      <c r="C60" s="31" t="s">
        <v>156</v>
      </c>
      <c r="D60" s="9" t="s">
        <v>41</v>
      </c>
      <c r="E60" s="7">
        <v>1</v>
      </c>
      <c r="F60" s="28" t="s">
        <v>64</v>
      </c>
      <c r="G60" s="38">
        <v>45573</v>
      </c>
      <c r="H60" s="39">
        <v>630</v>
      </c>
      <c r="I60" s="12">
        <v>105.6</v>
      </c>
      <c r="J60" s="13"/>
      <c r="K60" s="14">
        <v>735.6</v>
      </c>
      <c r="L60" s="17"/>
      <c r="M60" s="12"/>
      <c r="N60" s="12"/>
      <c r="O60" s="16">
        <f t="shared" si="2"/>
        <v>735.6</v>
      </c>
    </row>
    <row r="61" spans="1:15" ht="15.75" x14ac:dyDescent="0.25">
      <c r="A61" s="8">
        <v>56</v>
      </c>
      <c r="B61" s="9" t="s">
        <v>157</v>
      </c>
      <c r="C61" s="9" t="s">
        <v>0</v>
      </c>
      <c r="D61" s="9" t="s">
        <v>121</v>
      </c>
      <c r="E61" s="7">
        <v>1</v>
      </c>
      <c r="F61" s="28" t="s">
        <v>154</v>
      </c>
      <c r="G61" s="38">
        <v>45566</v>
      </c>
      <c r="H61" s="37">
        <v>418</v>
      </c>
      <c r="I61" s="12">
        <v>105.6</v>
      </c>
      <c r="J61" s="37"/>
      <c r="K61" s="14">
        <v>523.6</v>
      </c>
      <c r="L61" s="39"/>
      <c r="M61" s="37"/>
      <c r="N61" s="37"/>
      <c r="O61" s="16">
        <f t="shared" si="2"/>
        <v>523.6</v>
      </c>
    </row>
    <row r="62" spans="1:15" ht="15.75" x14ac:dyDescent="0.25">
      <c r="A62" s="8">
        <v>57</v>
      </c>
      <c r="B62" s="9" t="s">
        <v>187</v>
      </c>
      <c r="C62" s="9" t="s">
        <v>134</v>
      </c>
      <c r="D62" s="9" t="s">
        <v>33</v>
      </c>
      <c r="E62" s="7">
        <v>1</v>
      </c>
      <c r="F62" s="28" t="s">
        <v>188</v>
      </c>
      <c r="G62" s="38">
        <v>45230</v>
      </c>
      <c r="H62" s="12">
        <v>630</v>
      </c>
      <c r="I62" s="12">
        <v>105.6</v>
      </c>
      <c r="J62" s="13"/>
      <c r="K62" s="14">
        <v>735.6</v>
      </c>
      <c r="L62" s="17"/>
      <c r="M62" s="12"/>
      <c r="N62" s="12"/>
      <c r="O62" s="16">
        <f t="shared" si="2"/>
        <v>735.6</v>
      </c>
    </row>
    <row r="63" spans="1:15" ht="15.75" x14ac:dyDescent="0.25">
      <c r="A63" s="8">
        <v>58</v>
      </c>
      <c r="B63" s="9" t="s">
        <v>104</v>
      </c>
      <c r="C63" s="9" t="s">
        <v>0</v>
      </c>
      <c r="D63" s="9" t="s">
        <v>34</v>
      </c>
      <c r="E63" s="7">
        <v>1</v>
      </c>
      <c r="F63" s="28" t="s">
        <v>106</v>
      </c>
      <c r="G63" s="28" t="s">
        <v>107</v>
      </c>
      <c r="H63" s="29">
        <v>418</v>
      </c>
      <c r="I63" s="12">
        <v>105.6</v>
      </c>
      <c r="J63" s="20"/>
      <c r="K63" s="14">
        <v>523.6</v>
      </c>
      <c r="L63" s="21"/>
      <c r="M63" s="20"/>
      <c r="N63" s="20">
        <v>105.6</v>
      </c>
      <c r="O63" s="16">
        <f t="shared" si="2"/>
        <v>418</v>
      </c>
    </row>
    <row r="64" spans="1:15" ht="15.75" x14ac:dyDescent="0.25">
      <c r="A64" s="8">
        <v>59</v>
      </c>
      <c r="B64" s="9" t="s">
        <v>273</v>
      </c>
      <c r="C64" s="9" t="s">
        <v>274</v>
      </c>
      <c r="D64" s="9" t="s">
        <v>41</v>
      </c>
      <c r="E64" s="7">
        <v>2</v>
      </c>
      <c r="F64" s="28" t="s">
        <v>275</v>
      </c>
      <c r="G64" s="28" t="s">
        <v>276</v>
      </c>
      <c r="H64" s="29">
        <v>630</v>
      </c>
      <c r="I64" s="12">
        <v>105.6</v>
      </c>
      <c r="J64" s="20"/>
      <c r="K64" s="14">
        <v>735.6</v>
      </c>
      <c r="L64" s="21"/>
      <c r="M64" s="20">
        <v>105</v>
      </c>
      <c r="N64" s="20">
        <v>9.6</v>
      </c>
      <c r="O64" s="16">
        <f t="shared" si="2"/>
        <v>621</v>
      </c>
    </row>
    <row r="65" spans="1:15" ht="15.75" x14ac:dyDescent="0.25">
      <c r="A65" s="8">
        <v>60</v>
      </c>
      <c r="B65" s="9" t="s">
        <v>82</v>
      </c>
      <c r="C65" s="9" t="s">
        <v>81</v>
      </c>
      <c r="D65" s="9" t="s">
        <v>33</v>
      </c>
      <c r="E65" s="7">
        <v>1</v>
      </c>
      <c r="F65" s="28" t="s">
        <v>78</v>
      </c>
      <c r="G65" s="28" t="s">
        <v>83</v>
      </c>
      <c r="H65" s="29">
        <v>630</v>
      </c>
      <c r="I65" s="12">
        <v>105.6</v>
      </c>
      <c r="J65" s="20"/>
      <c r="K65" s="14">
        <v>735.6</v>
      </c>
      <c r="L65" s="21"/>
      <c r="M65" s="20"/>
      <c r="N65" s="20"/>
      <c r="O65" s="16">
        <f t="shared" si="2"/>
        <v>735.6</v>
      </c>
    </row>
    <row r="66" spans="1:15" ht="15.75" x14ac:dyDescent="0.25">
      <c r="A66" s="8">
        <v>61</v>
      </c>
      <c r="B66" s="9" t="s">
        <v>249</v>
      </c>
      <c r="C66" s="9" t="s">
        <v>62</v>
      </c>
      <c r="D66" s="9" t="s">
        <v>34</v>
      </c>
      <c r="E66" s="7">
        <v>1</v>
      </c>
      <c r="F66" s="28" t="s">
        <v>247</v>
      </c>
      <c r="G66" s="28" t="s">
        <v>251</v>
      </c>
      <c r="H66" s="29">
        <v>630</v>
      </c>
      <c r="I66" s="12">
        <v>105.6</v>
      </c>
      <c r="J66" s="20"/>
      <c r="K66" s="14">
        <v>735.6</v>
      </c>
      <c r="L66" s="21"/>
      <c r="M66" s="20"/>
      <c r="N66" s="20"/>
      <c r="O66" s="16">
        <f t="shared" si="2"/>
        <v>735.6</v>
      </c>
    </row>
    <row r="67" spans="1:15" ht="15.75" x14ac:dyDescent="0.25">
      <c r="A67" s="8">
        <v>62</v>
      </c>
      <c r="B67" s="9" t="s">
        <v>84</v>
      </c>
      <c r="C67" s="9" t="s">
        <v>0</v>
      </c>
      <c r="D67" s="9" t="s">
        <v>34</v>
      </c>
      <c r="E67" s="7">
        <v>1</v>
      </c>
      <c r="F67" s="28" t="s">
        <v>78</v>
      </c>
      <c r="G67" s="28" t="s">
        <v>83</v>
      </c>
      <c r="H67" s="29">
        <v>209</v>
      </c>
      <c r="I67" s="12">
        <v>105.6</v>
      </c>
      <c r="J67" s="20"/>
      <c r="K67" s="14">
        <v>523.6</v>
      </c>
      <c r="L67" s="40"/>
      <c r="M67" s="20"/>
      <c r="N67" s="20"/>
      <c r="O67" s="16">
        <f>SUM(K67-M67-N67)</f>
        <v>523.6</v>
      </c>
    </row>
    <row r="68" spans="1:15" ht="15.75" x14ac:dyDescent="0.25">
      <c r="A68" s="8">
        <v>63</v>
      </c>
      <c r="B68" s="9" t="s">
        <v>158</v>
      </c>
      <c r="C68" s="9" t="s">
        <v>0</v>
      </c>
      <c r="D68" s="9" t="s">
        <v>33</v>
      </c>
      <c r="E68" s="7">
        <v>1</v>
      </c>
      <c r="F68" s="28" t="s">
        <v>152</v>
      </c>
      <c r="G68" s="28" t="s">
        <v>179</v>
      </c>
      <c r="H68" s="29">
        <v>418</v>
      </c>
      <c r="I68" s="12">
        <v>105.6</v>
      </c>
      <c r="J68" s="20"/>
      <c r="K68" s="14">
        <v>523.6</v>
      </c>
      <c r="L68" s="40"/>
      <c r="M68" s="20"/>
      <c r="N68" s="20"/>
      <c r="O68" s="16">
        <f t="shared" si="2"/>
        <v>523.6</v>
      </c>
    </row>
    <row r="69" spans="1:15" ht="15.75" x14ac:dyDescent="0.25">
      <c r="A69" s="8">
        <v>64</v>
      </c>
      <c r="B69" s="9" t="s">
        <v>291</v>
      </c>
      <c r="C69" s="9" t="s">
        <v>134</v>
      </c>
      <c r="D69" s="9" t="s">
        <v>41</v>
      </c>
      <c r="E69" s="7">
        <v>1</v>
      </c>
      <c r="F69" s="28" t="s">
        <v>64</v>
      </c>
      <c r="G69" s="28" t="s">
        <v>147</v>
      </c>
      <c r="H69" s="12">
        <v>630</v>
      </c>
      <c r="I69" s="12">
        <v>105.6</v>
      </c>
      <c r="J69" s="13"/>
      <c r="K69" s="14">
        <v>735.6</v>
      </c>
      <c r="L69" s="17"/>
      <c r="M69" s="12"/>
      <c r="N69" s="12"/>
      <c r="O69" s="16">
        <f t="shared" si="2"/>
        <v>735.6</v>
      </c>
    </row>
    <row r="70" spans="1:15" ht="15.75" x14ac:dyDescent="0.25">
      <c r="A70" s="8">
        <v>65</v>
      </c>
      <c r="B70" s="9" t="s">
        <v>159</v>
      </c>
      <c r="C70" s="9" t="s">
        <v>31</v>
      </c>
      <c r="D70" s="9" t="s">
        <v>33</v>
      </c>
      <c r="E70" s="7">
        <v>1</v>
      </c>
      <c r="F70" s="28" t="s">
        <v>64</v>
      </c>
      <c r="G70" s="28" t="s">
        <v>147</v>
      </c>
      <c r="H70" s="12">
        <v>630</v>
      </c>
      <c r="I70" s="12">
        <v>105.6</v>
      </c>
      <c r="J70" s="13"/>
      <c r="K70" s="14">
        <v>735.6</v>
      </c>
      <c r="L70" s="17"/>
      <c r="M70" s="12"/>
      <c r="N70" s="12"/>
      <c r="O70" s="16">
        <f t="shared" si="2"/>
        <v>735.6</v>
      </c>
    </row>
    <row r="71" spans="1:15" ht="15.75" x14ac:dyDescent="0.25">
      <c r="A71" s="8">
        <v>66</v>
      </c>
      <c r="B71" s="31" t="s">
        <v>116</v>
      </c>
      <c r="C71" s="31" t="s">
        <v>0</v>
      </c>
      <c r="D71" s="9" t="s">
        <v>121</v>
      </c>
      <c r="E71" s="7">
        <v>1</v>
      </c>
      <c r="F71" s="28" t="s">
        <v>117</v>
      </c>
      <c r="G71" s="38">
        <v>45475</v>
      </c>
      <c r="H71" s="39">
        <v>418</v>
      </c>
      <c r="I71" s="12">
        <v>105.6</v>
      </c>
      <c r="J71" s="20"/>
      <c r="K71" s="14">
        <v>523.6</v>
      </c>
      <c r="L71" s="21"/>
      <c r="M71" s="20"/>
      <c r="N71" s="20"/>
      <c r="O71" s="16">
        <f t="shared" si="2"/>
        <v>523.6</v>
      </c>
    </row>
    <row r="72" spans="1:15" ht="15.75" x14ac:dyDescent="0.25">
      <c r="A72" s="8">
        <v>67</v>
      </c>
      <c r="B72" s="31" t="s">
        <v>290</v>
      </c>
      <c r="C72" s="31" t="s">
        <v>134</v>
      </c>
      <c r="D72" s="9" t="s">
        <v>41</v>
      </c>
      <c r="E72" s="7">
        <v>2</v>
      </c>
      <c r="F72" s="28" t="s">
        <v>260</v>
      </c>
      <c r="G72" s="38">
        <v>45778</v>
      </c>
      <c r="H72" s="39">
        <v>630</v>
      </c>
      <c r="I72" s="12">
        <v>105.6</v>
      </c>
      <c r="J72" s="20"/>
      <c r="K72" s="14">
        <v>735.6</v>
      </c>
      <c r="L72" s="21"/>
      <c r="M72" s="20">
        <v>21</v>
      </c>
      <c r="N72" s="20"/>
      <c r="O72" s="16">
        <f t="shared" si="2"/>
        <v>714.6</v>
      </c>
    </row>
    <row r="73" spans="1:15" ht="15.75" x14ac:dyDescent="0.25">
      <c r="A73" s="8">
        <v>68</v>
      </c>
      <c r="B73" s="31" t="s">
        <v>228</v>
      </c>
      <c r="C73" s="9" t="s">
        <v>212</v>
      </c>
      <c r="D73" s="9" t="s">
        <v>213</v>
      </c>
      <c r="E73" s="7">
        <v>1</v>
      </c>
      <c r="F73" s="28" t="s">
        <v>221</v>
      </c>
      <c r="G73" s="38">
        <v>45350</v>
      </c>
      <c r="H73" s="39">
        <v>630</v>
      </c>
      <c r="I73" s="12">
        <v>105.6</v>
      </c>
      <c r="J73" s="20"/>
      <c r="K73" s="14">
        <v>735.6</v>
      </c>
      <c r="L73" s="21"/>
      <c r="M73" s="20"/>
      <c r="N73" s="20"/>
      <c r="O73" s="16">
        <f t="shared" si="2"/>
        <v>735.6</v>
      </c>
    </row>
    <row r="74" spans="1:15" ht="15.75" x14ac:dyDescent="0.25">
      <c r="A74" s="8">
        <v>69</v>
      </c>
      <c r="B74" s="9" t="s">
        <v>207</v>
      </c>
      <c r="C74" s="31" t="s">
        <v>0</v>
      </c>
      <c r="D74" s="9" t="s">
        <v>121</v>
      </c>
      <c r="E74" s="7">
        <v>1</v>
      </c>
      <c r="F74" s="28" t="s">
        <v>208</v>
      </c>
      <c r="G74" s="38">
        <v>45688</v>
      </c>
      <c r="H74" s="39">
        <v>418</v>
      </c>
      <c r="I74" s="12">
        <v>105.6</v>
      </c>
      <c r="J74" s="12"/>
      <c r="K74" s="14">
        <v>523.6</v>
      </c>
      <c r="L74" s="21"/>
      <c r="M74" s="20"/>
      <c r="N74" s="20"/>
      <c r="O74" s="16">
        <f t="shared" si="2"/>
        <v>523.6</v>
      </c>
    </row>
    <row r="75" spans="1:15" ht="15.75" x14ac:dyDescent="0.25">
      <c r="A75" s="8">
        <v>70</v>
      </c>
      <c r="B75" s="9" t="s">
        <v>229</v>
      </c>
      <c r="C75" s="31" t="s">
        <v>134</v>
      </c>
      <c r="D75" s="9" t="s">
        <v>34</v>
      </c>
      <c r="E75" s="7">
        <v>1</v>
      </c>
      <c r="F75" s="28" t="s">
        <v>221</v>
      </c>
      <c r="G75" s="38">
        <v>45716</v>
      </c>
      <c r="H75" s="39">
        <v>630</v>
      </c>
      <c r="I75" s="12">
        <v>105.6</v>
      </c>
      <c r="J75" s="12"/>
      <c r="K75" s="14">
        <v>735.6</v>
      </c>
      <c r="L75" s="21"/>
      <c r="M75" s="20"/>
      <c r="N75" s="20"/>
      <c r="O75" s="16">
        <f t="shared" si="2"/>
        <v>735.6</v>
      </c>
    </row>
    <row r="76" spans="1:15" ht="15.75" x14ac:dyDescent="0.25">
      <c r="A76" s="8">
        <v>71</v>
      </c>
      <c r="B76" s="9" t="s">
        <v>160</v>
      </c>
      <c r="C76" s="9" t="s">
        <v>161</v>
      </c>
      <c r="D76" s="9" t="s">
        <v>52</v>
      </c>
      <c r="E76" s="7">
        <v>1</v>
      </c>
      <c r="F76" s="28" t="s">
        <v>64</v>
      </c>
      <c r="G76" s="38">
        <v>45573</v>
      </c>
      <c r="H76" s="39">
        <v>630</v>
      </c>
      <c r="I76" s="12">
        <v>105.6</v>
      </c>
      <c r="J76" s="13"/>
      <c r="K76" s="14">
        <v>735.6</v>
      </c>
      <c r="L76" s="17"/>
      <c r="M76" s="12"/>
      <c r="N76" s="12"/>
      <c r="O76" s="16">
        <f t="shared" si="2"/>
        <v>735.6</v>
      </c>
    </row>
    <row r="77" spans="1:15" ht="15.75" x14ac:dyDescent="0.25">
      <c r="A77" s="8">
        <v>72</v>
      </c>
      <c r="B77" s="9" t="s">
        <v>254</v>
      </c>
      <c r="C77" s="9" t="s">
        <v>0</v>
      </c>
      <c r="D77" s="9" t="s">
        <v>34</v>
      </c>
      <c r="E77" s="7">
        <v>1</v>
      </c>
      <c r="F77" s="28" t="s">
        <v>247</v>
      </c>
      <c r="G77" s="38">
        <v>45748</v>
      </c>
      <c r="H77" s="39">
        <v>418</v>
      </c>
      <c r="I77" s="12">
        <v>105.6</v>
      </c>
      <c r="J77" s="13"/>
      <c r="K77" s="14">
        <v>523.6</v>
      </c>
      <c r="L77" s="17"/>
      <c r="M77" s="12"/>
      <c r="N77" s="12"/>
      <c r="O77" s="16">
        <f t="shared" si="2"/>
        <v>523.6</v>
      </c>
    </row>
    <row r="78" spans="1:15" ht="15.75" x14ac:dyDescent="0.25">
      <c r="A78" s="8">
        <v>73</v>
      </c>
      <c r="B78" s="31" t="s">
        <v>162</v>
      </c>
      <c r="C78" s="9" t="s">
        <v>163</v>
      </c>
      <c r="D78" s="9" t="s">
        <v>41</v>
      </c>
      <c r="E78" s="7">
        <v>1</v>
      </c>
      <c r="F78" s="28" t="s">
        <v>64</v>
      </c>
      <c r="G78" s="38">
        <v>45573</v>
      </c>
      <c r="H78" s="12">
        <v>630</v>
      </c>
      <c r="I78" s="12">
        <v>105.6</v>
      </c>
      <c r="J78" s="13"/>
      <c r="K78" s="14">
        <v>735.6</v>
      </c>
      <c r="L78" s="341"/>
      <c r="M78" s="12"/>
      <c r="N78" s="12"/>
      <c r="O78" s="16">
        <f>SUM(K78-M78-N78)</f>
        <v>735.6</v>
      </c>
    </row>
    <row r="79" spans="1:15" ht="15.75" x14ac:dyDescent="0.25">
      <c r="A79" s="8">
        <v>74</v>
      </c>
      <c r="B79" s="31" t="s">
        <v>287</v>
      </c>
      <c r="C79" s="9" t="s">
        <v>288</v>
      </c>
      <c r="D79" s="9" t="s">
        <v>289</v>
      </c>
      <c r="E79" s="7">
        <v>2</v>
      </c>
      <c r="F79" s="28" t="s">
        <v>260</v>
      </c>
      <c r="G79" s="38">
        <v>45779</v>
      </c>
      <c r="H79" s="12">
        <v>630</v>
      </c>
      <c r="I79" s="12">
        <v>105.6</v>
      </c>
      <c r="J79" s="13"/>
      <c r="K79" s="14">
        <v>735.6</v>
      </c>
      <c r="L79" s="341"/>
      <c r="M79" s="12">
        <v>21</v>
      </c>
      <c r="N79" s="12"/>
      <c r="O79" s="16">
        <f>SUM(K79-M79-N79)</f>
        <v>714.6</v>
      </c>
    </row>
    <row r="80" spans="1:15" ht="15.75" x14ac:dyDescent="0.25">
      <c r="A80" s="8">
        <v>75</v>
      </c>
      <c r="B80" s="31" t="s">
        <v>230</v>
      </c>
      <c r="C80" s="9" t="s">
        <v>0</v>
      </c>
      <c r="D80" s="9" t="s">
        <v>227</v>
      </c>
      <c r="E80" s="7">
        <v>1</v>
      </c>
      <c r="F80" s="28" t="s">
        <v>221</v>
      </c>
      <c r="G80" s="38">
        <v>45657</v>
      </c>
      <c r="H80" s="12">
        <v>418</v>
      </c>
      <c r="I80" s="12">
        <v>105.6</v>
      </c>
      <c r="J80" s="13"/>
      <c r="K80" s="14">
        <v>523.6</v>
      </c>
      <c r="L80" s="17"/>
      <c r="M80" s="12"/>
      <c r="N80" s="12"/>
      <c r="O80" s="16">
        <f t="shared" si="2"/>
        <v>523.6</v>
      </c>
    </row>
    <row r="81" spans="1:15" ht="15.75" x14ac:dyDescent="0.25">
      <c r="A81" s="8">
        <v>76</v>
      </c>
      <c r="B81" s="31" t="s">
        <v>137</v>
      </c>
      <c r="C81" s="31" t="s">
        <v>134</v>
      </c>
      <c r="D81" s="9" t="s">
        <v>34</v>
      </c>
      <c r="E81" s="7" t="s">
        <v>294</v>
      </c>
      <c r="F81" s="28" t="s">
        <v>136</v>
      </c>
      <c r="G81" s="38"/>
      <c r="H81" s="39">
        <v>630</v>
      </c>
      <c r="I81" s="12">
        <v>105.6</v>
      </c>
      <c r="J81" s="20"/>
      <c r="K81" s="14">
        <v>735.6</v>
      </c>
      <c r="L81" s="42"/>
      <c r="M81" s="20">
        <v>21</v>
      </c>
      <c r="N81" s="20">
        <v>76.8</v>
      </c>
      <c r="O81" s="16">
        <f t="shared" si="2"/>
        <v>637.80000000000007</v>
      </c>
    </row>
    <row r="82" spans="1:15" ht="15.75" x14ac:dyDescent="0.25">
      <c r="A82" s="8">
        <v>77</v>
      </c>
      <c r="B82" s="9" t="s">
        <v>128</v>
      </c>
      <c r="C82" s="31" t="s">
        <v>129</v>
      </c>
      <c r="D82" s="9" t="s">
        <v>34</v>
      </c>
      <c r="E82" s="7">
        <v>1</v>
      </c>
      <c r="F82" s="28" t="s">
        <v>130</v>
      </c>
      <c r="G82" s="38">
        <v>45506</v>
      </c>
      <c r="H82" s="39">
        <v>418</v>
      </c>
      <c r="I82" s="12">
        <v>105.6</v>
      </c>
      <c r="J82" s="20"/>
      <c r="K82" s="14">
        <v>523.6</v>
      </c>
      <c r="L82" s="42"/>
      <c r="M82" s="20"/>
      <c r="N82" s="20"/>
      <c r="O82" s="16">
        <f t="shared" si="2"/>
        <v>523.6</v>
      </c>
    </row>
    <row r="83" spans="1:15" ht="15.75" x14ac:dyDescent="0.25">
      <c r="A83" s="8">
        <v>78</v>
      </c>
      <c r="B83" s="9" t="s">
        <v>285</v>
      </c>
      <c r="C83" s="31" t="s">
        <v>129</v>
      </c>
      <c r="D83" s="9" t="s">
        <v>34</v>
      </c>
      <c r="E83" s="7">
        <v>2</v>
      </c>
      <c r="F83" s="28" t="s">
        <v>286</v>
      </c>
      <c r="G83" s="38">
        <v>45787</v>
      </c>
      <c r="H83" s="39">
        <v>418</v>
      </c>
      <c r="I83" s="12">
        <v>105.6</v>
      </c>
      <c r="J83" s="43"/>
      <c r="K83" s="14">
        <v>523.6</v>
      </c>
      <c r="L83" s="44"/>
      <c r="M83" s="43">
        <v>125.4</v>
      </c>
      <c r="N83" s="43">
        <v>28.8</v>
      </c>
      <c r="O83" s="16">
        <f t="shared" si="2"/>
        <v>369.40000000000003</v>
      </c>
    </row>
    <row r="84" spans="1:15" ht="15.75" x14ac:dyDescent="0.25">
      <c r="A84" s="8">
        <v>79</v>
      </c>
      <c r="B84" s="9" t="s">
        <v>282</v>
      </c>
      <c r="C84" s="31" t="s">
        <v>43</v>
      </c>
      <c r="D84" s="9" t="s">
        <v>283</v>
      </c>
      <c r="E84" s="7">
        <v>2</v>
      </c>
      <c r="F84" s="28" t="s">
        <v>260</v>
      </c>
      <c r="G84" s="38">
        <v>45779</v>
      </c>
      <c r="H84" s="39">
        <v>418</v>
      </c>
      <c r="I84" s="12">
        <v>105.6</v>
      </c>
      <c r="J84" s="43"/>
      <c r="K84" s="14">
        <v>523.6</v>
      </c>
      <c r="L84" s="44"/>
      <c r="M84" s="43">
        <v>21</v>
      </c>
      <c r="N84" s="43"/>
      <c r="O84" s="16">
        <f t="shared" si="2"/>
        <v>502.6</v>
      </c>
    </row>
    <row r="85" spans="1:15" ht="15.75" x14ac:dyDescent="0.25">
      <c r="A85" s="8">
        <v>80</v>
      </c>
      <c r="B85" s="9" t="s">
        <v>252</v>
      </c>
      <c r="C85" s="9" t="s">
        <v>212</v>
      </c>
      <c r="D85" s="9" t="s">
        <v>213</v>
      </c>
      <c r="E85" s="7">
        <v>1</v>
      </c>
      <c r="F85" s="28" t="s">
        <v>247</v>
      </c>
      <c r="G85" s="38">
        <v>45747</v>
      </c>
      <c r="H85" s="45">
        <v>630</v>
      </c>
      <c r="I85" s="12">
        <v>105.6</v>
      </c>
      <c r="J85" s="43"/>
      <c r="K85" s="14">
        <v>735.6</v>
      </c>
      <c r="L85" s="44"/>
      <c r="M85" s="43"/>
      <c r="N85" s="43"/>
      <c r="O85" s="16">
        <f t="shared" si="2"/>
        <v>735.6</v>
      </c>
    </row>
    <row r="86" spans="1:15" ht="15.75" x14ac:dyDescent="0.25">
      <c r="A86" s="8">
        <v>81</v>
      </c>
      <c r="B86" s="9" t="s">
        <v>270</v>
      </c>
      <c r="C86" s="9" t="s">
        <v>31</v>
      </c>
      <c r="D86" s="9" t="s">
        <v>33</v>
      </c>
      <c r="E86" s="7">
        <v>2</v>
      </c>
      <c r="F86" s="28" t="s">
        <v>260</v>
      </c>
      <c r="G86" s="38">
        <v>45779</v>
      </c>
      <c r="H86" s="45">
        <v>630</v>
      </c>
      <c r="I86" s="12">
        <v>105.6</v>
      </c>
      <c r="J86" s="43"/>
      <c r="K86" s="14">
        <v>735.6</v>
      </c>
      <c r="L86" s="44"/>
      <c r="M86" s="43">
        <v>21</v>
      </c>
      <c r="N86" s="43"/>
      <c r="O86" s="16">
        <f t="shared" si="2"/>
        <v>714.6</v>
      </c>
    </row>
    <row r="87" spans="1:15" ht="15.75" x14ac:dyDescent="0.25">
      <c r="A87" s="8">
        <v>82</v>
      </c>
      <c r="B87" s="9" t="s">
        <v>256</v>
      </c>
      <c r="C87" s="31" t="s">
        <v>253</v>
      </c>
      <c r="D87" s="9" t="s">
        <v>34</v>
      </c>
      <c r="E87" s="7">
        <v>1</v>
      </c>
      <c r="F87" s="28" t="s">
        <v>293</v>
      </c>
      <c r="G87" s="38">
        <v>45785</v>
      </c>
      <c r="H87" s="45">
        <v>630</v>
      </c>
      <c r="I87" s="12">
        <v>105.6</v>
      </c>
      <c r="J87" s="43"/>
      <c r="K87" s="14">
        <v>735.6</v>
      </c>
      <c r="L87" s="44"/>
      <c r="M87" s="43"/>
      <c r="N87" s="43"/>
      <c r="O87" s="16">
        <f t="shared" si="2"/>
        <v>735.6</v>
      </c>
    </row>
    <row r="88" spans="1:15" ht="15.75" x14ac:dyDescent="0.25">
      <c r="A88" s="8">
        <v>83</v>
      </c>
      <c r="B88" s="9" t="s">
        <v>165</v>
      </c>
      <c r="C88" s="31" t="s">
        <v>134</v>
      </c>
      <c r="D88" s="31" t="s">
        <v>121</v>
      </c>
      <c r="E88" s="7">
        <v>1</v>
      </c>
      <c r="F88" s="30">
        <v>45200</v>
      </c>
      <c r="G88" s="28" t="s">
        <v>180</v>
      </c>
      <c r="H88" s="46">
        <v>630</v>
      </c>
      <c r="I88" s="12">
        <v>105.6</v>
      </c>
      <c r="J88" s="43"/>
      <c r="K88" s="14">
        <v>735.6</v>
      </c>
      <c r="L88" s="47"/>
      <c r="M88" s="43"/>
      <c r="N88" s="43"/>
      <c r="O88" s="16">
        <f>SUM(K88-M88-N88)</f>
        <v>735.6</v>
      </c>
    </row>
    <row r="89" spans="1:15" ht="18" x14ac:dyDescent="0.25">
      <c r="A89" s="267" t="s">
        <v>39</v>
      </c>
      <c r="B89" s="268"/>
      <c r="C89" s="268"/>
      <c r="D89" s="268"/>
      <c r="E89" s="268"/>
      <c r="F89" s="268"/>
      <c r="G89" s="268"/>
      <c r="H89" s="90">
        <f>SUM(H6:H88)</f>
        <v>45085</v>
      </c>
      <c r="I89" s="90">
        <f>SUM(I6:I88)</f>
        <v>8764.8000000000138</v>
      </c>
      <c r="J89" s="90">
        <f>SUM(J6:J88)</f>
        <v>0</v>
      </c>
      <c r="K89" s="90">
        <f>SUM(K6:K88)</f>
        <v>54058.799999999923</v>
      </c>
      <c r="L89" s="82"/>
      <c r="M89" s="90">
        <f>SUM(M6:M88)</f>
        <v>671</v>
      </c>
      <c r="N89" s="90">
        <f>SUM(N6:N88)</f>
        <v>494.4</v>
      </c>
      <c r="O89" s="91">
        <f>SUM(O6:O88)</f>
        <v>52893.399999999936</v>
      </c>
    </row>
    <row r="90" spans="1:15" ht="15.75" x14ac:dyDescent="0.25">
      <c r="A90" s="48"/>
      <c r="B90" s="80"/>
      <c r="C90" s="80"/>
      <c r="D90" s="80"/>
      <c r="E90" s="61"/>
      <c r="F90" s="61"/>
      <c r="G90" s="61"/>
      <c r="H90" s="62"/>
      <c r="I90" s="63"/>
      <c r="J90" s="62"/>
      <c r="K90" s="64"/>
      <c r="L90" s="1"/>
      <c r="M90" s="62"/>
      <c r="N90" s="62"/>
      <c r="O90" s="49"/>
    </row>
    <row r="91" spans="1:15" ht="15.75" x14ac:dyDescent="0.25">
      <c r="A91" s="342"/>
      <c r="B91" s="80"/>
      <c r="C91" s="80"/>
      <c r="D91" s="80"/>
      <c r="E91" s="343"/>
      <c r="F91" s="344"/>
      <c r="G91" s="344"/>
      <c r="H91" s="62"/>
      <c r="I91" s="62"/>
      <c r="J91" s="62"/>
      <c r="K91" s="65"/>
      <c r="L91" s="2"/>
      <c r="M91" s="65"/>
      <c r="N91" s="65"/>
      <c r="O91" s="50"/>
    </row>
    <row r="92" spans="1:15" ht="15.75" x14ac:dyDescent="0.25">
      <c r="A92" s="269"/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1"/>
    </row>
    <row r="93" spans="1:15" s="345" customFormat="1" ht="54" x14ac:dyDescent="0.25">
      <c r="A93" s="83" t="s">
        <v>8</v>
      </c>
      <c r="B93" s="84" t="s">
        <v>9</v>
      </c>
      <c r="C93" s="84" t="s">
        <v>10</v>
      </c>
      <c r="D93" s="84" t="s">
        <v>11</v>
      </c>
      <c r="E93" s="85" t="s">
        <v>12</v>
      </c>
      <c r="F93" s="85" t="s">
        <v>25</v>
      </c>
      <c r="G93" s="85" t="s">
        <v>26</v>
      </c>
      <c r="H93" s="85" t="s">
        <v>18</v>
      </c>
      <c r="I93" s="85" t="s">
        <v>19</v>
      </c>
      <c r="J93" s="85" t="s">
        <v>27</v>
      </c>
      <c r="K93" s="85" t="s">
        <v>21</v>
      </c>
      <c r="L93" s="86" t="s">
        <v>22</v>
      </c>
      <c r="M93" s="85" t="s">
        <v>23</v>
      </c>
      <c r="N93" s="85" t="s">
        <v>28</v>
      </c>
      <c r="O93" s="87" t="s">
        <v>17</v>
      </c>
    </row>
    <row r="94" spans="1:15" ht="15.75" x14ac:dyDescent="0.25">
      <c r="A94" s="52">
        <v>1</v>
      </c>
      <c r="B94" s="19"/>
      <c r="C94" s="31"/>
      <c r="D94" s="22"/>
      <c r="E94" s="7"/>
      <c r="F94" s="33"/>
      <c r="G94" s="34"/>
      <c r="H94" s="29"/>
      <c r="I94" s="12"/>
      <c r="J94" s="20"/>
      <c r="K94" s="14"/>
      <c r="L94" s="21"/>
      <c r="M94" s="20"/>
      <c r="N94" s="20"/>
      <c r="O94" s="16"/>
    </row>
    <row r="95" spans="1:15" ht="15.75" x14ac:dyDescent="0.25">
      <c r="A95" s="346"/>
      <c r="B95" s="81"/>
      <c r="C95" s="81"/>
      <c r="D95" s="81"/>
      <c r="E95" s="347"/>
      <c r="F95" s="348"/>
      <c r="G95" s="349"/>
      <c r="H95" s="53"/>
      <c r="I95" s="54"/>
      <c r="J95" s="55"/>
      <c r="K95" s="55"/>
      <c r="L95" s="56" t="s">
        <v>30</v>
      </c>
      <c r="M95" s="55"/>
      <c r="N95" s="55"/>
      <c r="O95" s="57"/>
    </row>
    <row r="96" spans="1:15" ht="15" x14ac:dyDescent="0.25">
      <c r="A96" s="58"/>
      <c r="B96" s="78"/>
      <c r="C96" s="78"/>
      <c r="D96" s="78"/>
      <c r="E96" s="343"/>
      <c r="F96" s="344"/>
      <c r="G96" s="344"/>
      <c r="H96" s="344"/>
      <c r="I96" s="344"/>
      <c r="J96" s="344"/>
      <c r="K96" s="344"/>
      <c r="L96" s="344"/>
      <c r="M96" s="344"/>
      <c r="N96" s="344"/>
      <c r="O96" s="350"/>
    </row>
    <row r="97" spans="1:15" ht="18.75" thickBot="1" x14ac:dyDescent="0.3">
      <c r="A97" s="257" t="s">
        <v>40</v>
      </c>
      <c r="B97" s="258"/>
      <c r="C97" s="258"/>
      <c r="D97" s="258"/>
      <c r="E97" s="258"/>
      <c r="F97" s="258"/>
      <c r="G97" s="259"/>
      <c r="H97" s="92">
        <f>SUM(H89+H95)</f>
        <v>45085</v>
      </c>
      <c r="I97" s="92">
        <f>SUM(I89+I95)</f>
        <v>8764.8000000000138</v>
      </c>
      <c r="J97" s="92">
        <f>SUM(J89+J95)</f>
        <v>0</v>
      </c>
      <c r="K97" s="92">
        <f>SUM(K89+K95)</f>
        <v>54058.799999999923</v>
      </c>
      <c r="L97" s="88"/>
      <c r="M97" s="92">
        <f>SUM(M89+M95)</f>
        <v>671</v>
      </c>
      <c r="N97" s="92">
        <f>SUM(N89+N95)</f>
        <v>494.4</v>
      </c>
      <c r="O97" s="93">
        <f>SUM(O89+O95)</f>
        <v>52893.399999999936</v>
      </c>
    </row>
    <row r="98" spans="1:15" ht="15.75" x14ac:dyDescent="0.25">
      <c r="A98" s="58" t="s">
        <v>114</v>
      </c>
      <c r="B98" s="78"/>
      <c r="C98" s="78"/>
      <c r="D98" s="78"/>
      <c r="E98" s="343"/>
      <c r="F98" s="344"/>
      <c r="G98" s="344"/>
      <c r="H98" s="260" t="s">
        <v>38</v>
      </c>
      <c r="I98" s="261"/>
      <c r="J98" s="261"/>
      <c r="K98" s="261"/>
      <c r="L98" s="261"/>
      <c r="M98" s="261"/>
      <c r="N98" s="261"/>
      <c r="O98" s="89">
        <v>30</v>
      </c>
    </row>
    <row r="99" spans="1:15" ht="16.5" thickBot="1" x14ac:dyDescent="0.3">
      <c r="A99" s="58"/>
      <c r="B99" s="78"/>
      <c r="C99" s="78"/>
      <c r="D99" s="78"/>
      <c r="E99" s="343"/>
      <c r="F99" s="344"/>
      <c r="G99" s="344"/>
      <c r="H99" s="253" t="s">
        <v>37</v>
      </c>
      <c r="I99" s="254"/>
      <c r="J99" s="254"/>
      <c r="K99" s="254"/>
      <c r="L99" s="254"/>
      <c r="M99" s="254"/>
      <c r="N99" s="254"/>
      <c r="O99" s="351">
        <v>2490</v>
      </c>
    </row>
    <row r="100" spans="1:15" ht="16.5" thickBot="1" x14ac:dyDescent="0.3">
      <c r="A100" s="352"/>
      <c r="B100" s="353"/>
      <c r="C100" s="353"/>
      <c r="D100" s="353"/>
      <c r="E100" s="354"/>
      <c r="F100" s="355"/>
      <c r="G100" s="355"/>
      <c r="H100" s="255" t="s">
        <v>36</v>
      </c>
      <c r="I100" s="256"/>
      <c r="J100" s="256"/>
      <c r="K100" s="256"/>
      <c r="L100" s="256"/>
      <c r="M100" s="256"/>
      <c r="N100" s="256"/>
      <c r="O100" s="59">
        <f>SUM(O89+O99)</f>
        <v>55383.399999999936</v>
      </c>
    </row>
    <row r="101" spans="1:15" ht="15" x14ac:dyDescent="0.25">
      <c r="A101" s="356"/>
      <c r="B101" s="357"/>
      <c r="C101" s="357"/>
      <c r="D101" s="357"/>
      <c r="E101" s="358"/>
      <c r="F101" s="356"/>
      <c r="G101" s="356"/>
      <c r="H101" s="356"/>
      <c r="I101" s="356"/>
      <c r="J101" s="356"/>
      <c r="K101" s="356"/>
      <c r="L101" s="356"/>
      <c r="M101" s="356"/>
      <c r="N101" s="356"/>
      <c r="O101" s="359"/>
    </row>
    <row r="102" spans="1:15" ht="15" x14ac:dyDescent="0.25">
      <c r="A102" s="356"/>
      <c r="B102" s="357"/>
      <c r="C102" s="357"/>
      <c r="D102" s="357"/>
      <c r="E102" s="358"/>
      <c r="F102" s="356"/>
      <c r="G102" s="356"/>
      <c r="H102" s="356"/>
      <c r="I102" s="356"/>
      <c r="J102" s="356"/>
      <c r="K102" s="356"/>
      <c r="L102" s="356"/>
      <c r="M102" s="356"/>
      <c r="N102" s="356"/>
      <c r="O102" s="359"/>
    </row>
    <row r="103" spans="1:15" x14ac:dyDescent="0.25">
      <c r="A103" s="345"/>
      <c r="B103" s="360"/>
      <c r="C103" s="360"/>
      <c r="D103" s="360"/>
      <c r="E103" s="361"/>
      <c r="F103" s="345"/>
      <c r="G103" s="345"/>
      <c r="H103" s="345"/>
      <c r="I103" s="345"/>
      <c r="J103" s="345"/>
      <c r="K103" s="345"/>
      <c r="L103" s="345"/>
      <c r="M103" s="345"/>
      <c r="N103" s="345"/>
      <c r="O103" s="362"/>
    </row>
    <row r="104" spans="1:15" x14ac:dyDescent="0.25">
      <c r="A104" s="345"/>
      <c r="B104" s="360"/>
      <c r="C104" s="360"/>
      <c r="D104" s="360"/>
      <c r="E104" s="361"/>
      <c r="F104" s="345"/>
      <c r="G104" s="345"/>
      <c r="H104" s="345"/>
      <c r="I104" s="345"/>
      <c r="J104" s="345"/>
      <c r="K104" s="345"/>
      <c r="L104" s="345"/>
      <c r="M104" s="363"/>
      <c r="N104" s="345"/>
      <c r="O104" s="362"/>
    </row>
    <row r="105" spans="1:15" x14ac:dyDescent="0.25">
      <c r="A105" s="345"/>
      <c r="B105" s="360"/>
      <c r="C105" s="360"/>
      <c r="D105" s="360"/>
      <c r="E105" s="361"/>
      <c r="F105" s="345"/>
      <c r="G105" s="345"/>
      <c r="H105" s="345"/>
      <c r="I105" s="345"/>
      <c r="J105" s="345"/>
      <c r="K105" s="345"/>
      <c r="L105" s="345"/>
      <c r="M105" s="363"/>
      <c r="N105" s="345"/>
      <c r="O105" s="362"/>
    </row>
    <row r="106" spans="1:15" x14ac:dyDescent="0.25">
      <c r="A106" s="345"/>
      <c r="B106" s="360"/>
      <c r="C106" s="360"/>
      <c r="D106" s="360"/>
      <c r="E106" s="361"/>
      <c r="F106" s="345"/>
      <c r="G106" s="345"/>
      <c r="H106" s="345"/>
      <c r="I106" s="345"/>
      <c r="J106" s="345"/>
      <c r="K106" s="345"/>
      <c r="L106" s="345"/>
      <c r="M106" s="363"/>
      <c r="N106" s="345"/>
      <c r="O106" s="362"/>
    </row>
    <row r="107" spans="1:15" x14ac:dyDescent="0.25">
      <c r="A107" s="345"/>
      <c r="B107" s="360"/>
      <c r="C107" s="360"/>
      <c r="D107" s="360"/>
      <c r="E107" s="361"/>
      <c r="F107" s="345"/>
      <c r="G107" s="345"/>
      <c r="H107" s="345"/>
      <c r="I107" s="345"/>
      <c r="J107" s="345"/>
      <c r="K107" s="345"/>
      <c r="L107" s="345"/>
      <c r="M107" s="363"/>
      <c r="N107" s="345"/>
      <c r="O107" s="345"/>
    </row>
    <row r="108" spans="1:15" x14ac:dyDescent="0.25">
      <c r="E108" s="365"/>
    </row>
    <row r="109" spans="1:15" x14ac:dyDescent="0.25">
      <c r="E109" s="365"/>
    </row>
    <row r="110" spans="1:15" x14ac:dyDescent="0.25">
      <c r="E110" s="365"/>
    </row>
    <row r="111" spans="1:15" x14ac:dyDescent="0.25">
      <c r="E111" s="365"/>
    </row>
    <row r="112" spans="1:15" x14ac:dyDescent="0.25">
      <c r="E112" s="365"/>
    </row>
    <row r="113" spans="5:5" x14ac:dyDescent="0.25">
      <c r="E113" s="365"/>
    </row>
    <row r="114" spans="5:5" x14ac:dyDescent="0.25">
      <c r="E114" s="365"/>
    </row>
    <row r="115" spans="5:5" x14ac:dyDescent="0.25">
      <c r="E115" s="365"/>
    </row>
    <row r="116" spans="5:5" x14ac:dyDescent="0.25">
      <c r="E116" s="365"/>
    </row>
    <row r="117" spans="5:5" x14ac:dyDescent="0.25">
      <c r="E117" s="365"/>
    </row>
    <row r="118" spans="5:5" x14ac:dyDescent="0.25">
      <c r="E118" s="365"/>
    </row>
    <row r="119" spans="5:5" x14ac:dyDescent="0.25">
      <c r="E119" s="365"/>
    </row>
  </sheetData>
  <mergeCells count="23">
    <mergeCell ref="F4:F5"/>
    <mergeCell ref="A2:C2"/>
    <mergeCell ref="D2:E2"/>
    <mergeCell ref="J2:O2"/>
    <mergeCell ref="A3:C3"/>
    <mergeCell ref="D3:E3"/>
    <mergeCell ref="J3:O3"/>
    <mergeCell ref="H99:N99"/>
    <mergeCell ref="H100:N100"/>
    <mergeCell ref="A97:G97"/>
    <mergeCell ref="A1:O1"/>
    <mergeCell ref="H98:N98"/>
    <mergeCell ref="G4:G5"/>
    <mergeCell ref="H4:K4"/>
    <mergeCell ref="L4:N4"/>
    <mergeCell ref="O4:O5"/>
    <mergeCell ref="A89:G89"/>
    <mergeCell ref="A92:O92"/>
    <mergeCell ref="A4:A5"/>
    <mergeCell ref="B4:B5"/>
    <mergeCell ref="C4:C5"/>
    <mergeCell ref="D4:D5"/>
    <mergeCell ref="E4:E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8"/>
  <sheetViews>
    <sheetView zoomScale="80" zoomScaleNormal="80" zoomScaleSheetLayoutView="80" workbookViewId="0">
      <selection activeCell="B33" sqref="B33"/>
    </sheetView>
  </sheetViews>
  <sheetFormatPr defaultRowHeight="15" x14ac:dyDescent="0.25"/>
  <cols>
    <col min="1" max="1" width="5.85546875" style="369" customWidth="1"/>
    <col min="2" max="2" width="47.140625" style="369" bestFit="1" customWidth="1"/>
    <col min="3" max="3" width="18.42578125" style="369" bestFit="1" customWidth="1"/>
    <col min="4" max="4" width="29.5703125" style="369" customWidth="1"/>
    <col min="5" max="5" width="6.42578125" style="369" customWidth="1"/>
    <col min="6" max="6" width="14" style="369" customWidth="1"/>
    <col min="7" max="7" width="15.85546875" style="369" bestFit="1" customWidth="1"/>
    <col min="8" max="8" width="17.28515625" style="369" customWidth="1"/>
    <col min="9" max="9" width="15.5703125" style="369" customWidth="1"/>
    <col min="10" max="10" width="15.28515625" style="369" customWidth="1"/>
    <col min="11" max="11" width="16.140625" style="369" customWidth="1"/>
    <col min="12" max="12" width="10.7109375" style="369" bestFit="1" customWidth="1"/>
    <col min="13" max="13" width="14" style="369" customWidth="1"/>
    <col min="14" max="14" width="14.5703125" style="369" customWidth="1"/>
    <col min="15" max="15" width="21.42578125" style="369" customWidth="1"/>
    <col min="16" max="18" width="9.140625" style="369"/>
    <col min="19" max="19" width="14.5703125" style="369" bestFit="1" customWidth="1"/>
    <col min="20" max="20" width="14.28515625" style="369" bestFit="1" customWidth="1"/>
    <col min="21" max="21" width="9.140625" style="369"/>
    <col min="22" max="22" width="13.85546875" style="369" bestFit="1" customWidth="1"/>
    <col min="23" max="23" width="9.140625" style="369"/>
    <col min="24" max="24" width="11.5703125" style="369" bestFit="1" customWidth="1"/>
    <col min="25" max="25" width="11.140625" style="369" bestFit="1" customWidth="1"/>
    <col min="26" max="26" width="13.42578125" style="369" bestFit="1" customWidth="1"/>
    <col min="27" max="16384" width="9.140625" style="369"/>
  </cols>
  <sheetData>
    <row r="1" spans="1:26" ht="71.25" customHeight="1" thickBot="1" x14ac:dyDescent="0.3">
      <c r="A1" s="366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8"/>
    </row>
    <row r="2" spans="1:26" ht="18" x14ac:dyDescent="0.25">
      <c r="A2" s="298" t="s">
        <v>1</v>
      </c>
      <c r="B2" s="299"/>
      <c r="C2" s="299"/>
      <c r="D2" s="281" t="s">
        <v>2</v>
      </c>
      <c r="E2" s="281"/>
      <c r="F2" s="73" t="s">
        <v>3</v>
      </c>
      <c r="G2" s="73" t="s">
        <v>4</v>
      </c>
      <c r="H2" s="73" t="s">
        <v>35</v>
      </c>
      <c r="I2" s="73" t="s">
        <v>5</v>
      </c>
      <c r="J2" s="281" t="s">
        <v>6</v>
      </c>
      <c r="K2" s="281"/>
      <c r="L2" s="281"/>
      <c r="M2" s="281"/>
      <c r="N2" s="281"/>
      <c r="O2" s="282"/>
    </row>
    <row r="3" spans="1:26" ht="20.25" x14ac:dyDescent="0.25">
      <c r="A3" s="300" t="s">
        <v>51</v>
      </c>
      <c r="B3" s="301"/>
      <c r="C3" s="301"/>
      <c r="D3" s="302" t="s">
        <v>296</v>
      </c>
      <c r="E3" s="302"/>
      <c r="F3" s="123" t="s">
        <v>209</v>
      </c>
      <c r="G3" s="124" t="s">
        <v>258</v>
      </c>
      <c r="H3" s="75">
        <v>22</v>
      </c>
      <c r="I3" s="76">
        <v>4.8</v>
      </c>
      <c r="J3" s="288" t="s">
        <v>7</v>
      </c>
      <c r="K3" s="288"/>
      <c r="L3" s="288"/>
      <c r="M3" s="288"/>
      <c r="N3" s="288"/>
      <c r="O3" s="289"/>
    </row>
    <row r="4" spans="1:26" ht="15.75" x14ac:dyDescent="0.25">
      <c r="A4" s="267" t="s">
        <v>8</v>
      </c>
      <c r="B4" s="262" t="s">
        <v>9</v>
      </c>
      <c r="C4" s="262" t="s">
        <v>10</v>
      </c>
      <c r="D4" s="262" t="s">
        <v>11</v>
      </c>
      <c r="E4" s="262" t="s">
        <v>12</v>
      </c>
      <c r="F4" s="262" t="s">
        <v>13</v>
      </c>
      <c r="G4" s="262" t="s">
        <v>14</v>
      </c>
      <c r="H4" s="268" t="s">
        <v>15</v>
      </c>
      <c r="I4" s="268"/>
      <c r="J4" s="268"/>
      <c r="K4" s="268"/>
      <c r="L4" s="262" t="s">
        <v>16</v>
      </c>
      <c r="M4" s="262"/>
      <c r="N4" s="262"/>
      <c r="O4" s="265" t="s">
        <v>17</v>
      </c>
    </row>
    <row r="5" spans="1:26" ht="32.25" thickBot="1" x14ac:dyDescent="0.3">
      <c r="A5" s="297"/>
      <c r="B5" s="263"/>
      <c r="C5" s="263"/>
      <c r="D5" s="263"/>
      <c r="E5" s="263"/>
      <c r="F5" s="263"/>
      <c r="G5" s="263"/>
      <c r="H5" s="77" t="s">
        <v>18</v>
      </c>
      <c r="I5" s="77" t="s">
        <v>19</v>
      </c>
      <c r="J5" s="77" t="s">
        <v>20</v>
      </c>
      <c r="K5" s="77" t="s">
        <v>21</v>
      </c>
      <c r="L5" s="77" t="s">
        <v>22</v>
      </c>
      <c r="M5" s="77" t="s">
        <v>18</v>
      </c>
      <c r="N5" s="77" t="s">
        <v>113</v>
      </c>
      <c r="O5" s="266"/>
    </row>
    <row r="6" spans="1:26" ht="15.75" x14ac:dyDescent="0.25">
      <c r="A6" s="8">
        <v>1</v>
      </c>
      <c r="B6" s="22" t="s">
        <v>231</v>
      </c>
      <c r="C6" s="22" t="s">
        <v>31</v>
      </c>
      <c r="D6" s="22" t="s">
        <v>232</v>
      </c>
      <c r="E6" s="60">
        <v>1</v>
      </c>
      <c r="F6" s="66">
        <v>45358</v>
      </c>
      <c r="G6" s="66">
        <v>45722</v>
      </c>
      <c r="H6" s="121">
        <v>630</v>
      </c>
      <c r="I6" s="68">
        <v>105.6</v>
      </c>
      <c r="J6" s="120"/>
      <c r="K6" s="122">
        <f>SUM(H6+I6)</f>
        <v>735.6</v>
      </c>
      <c r="L6" s="120"/>
      <c r="M6" s="120"/>
      <c r="N6" s="120"/>
      <c r="O6" s="71">
        <f>SUM(K6-M6-N6)</f>
        <v>735.6</v>
      </c>
    </row>
    <row r="7" spans="1:26" ht="15.75" x14ac:dyDescent="0.25">
      <c r="A7" s="119">
        <v>2</v>
      </c>
      <c r="B7" s="31" t="s">
        <v>138</v>
      </c>
      <c r="C7" s="31" t="s">
        <v>0</v>
      </c>
      <c r="D7" s="31" t="s">
        <v>131</v>
      </c>
      <c r="E7" s="7">
        <v>1</v>
      </c>
      <c r="F7" s="11">
        <v>45170</v>
      </c>
      <c r="G7" s="11">
        <v>45505</v>
      </c>
      <c r="H7" s="13">
        <v>418</v>
      </c>
      <c r="I7" s="13">
        <v>105.6</v>
      </c>
      <c r="J7" s="10"/>
      <c r="K7" s="13">
        <v>523.6</v>
      </c>
      <c r="L7" s="95"/>
      <c r="M7" s="10"/>
      <c r="N7" s="10"/>
      <c r="O7" s="16">
        <f t="shared" ref="O7:O14" si="0">SUM(K7-M7-N7)</f>
        <v>523.6</v>
      </c>
    </row>
    <row r="8" spans="1:26" ht="15.75" x14ac:dyDescent="0.25">
      <c r="A8" s="119">
        <v>3</v>
      </c>
      <c r="B8" s="31" t="s">
        <v>255</v>
      </c>
      <c r="C8" s="31" t="s">
        <v>0</v>
      </c>
      <c r="D8" s="31"/>
      <c r="E8" s="7">
        <v>1</v>
      </c>
      <c r="F8" s="11">
        <v>45383</v>
      </c>
      <c r="G8" s="11">
        <v>45808</v>
      </c>
      <c r="H8" s="13">
        <v>418</v>
      </c>
      <c r="I8" s="13">
        <v>105.6</v>
      </c>
      <c r="J8" s="10"/>
      <c r="K8" s="13">
        <v>523.6</v>
      </c>
      <c r="L8" s="95"/>
      <c r="M8" s="10"/>
      <c r="N8" s="10"/>
      <c r="O8" s="16">
        <f>SUM(K8-M8-N8)</f>
        <v>523.6</v>
      </c>
    </row>
    <row r="9" spans="1:26" ht="15.75" x14ac:dyDescent="0.25">
      <c r="A9" s="119">
        <v>4</v>
      </c>
      <c r="B9" s="31" t="s">
        <v>189</v>
      </c>
      <c r="C9" s="31" t="s">
        <v>0</v>
      </c>
      <c r="D9" s="31" t="s">
        <v>190</v>
      </c>
      <c r="E9" s="7">
        <v>1</v>
      </c>
      <c r="F9" s="11">
        <v>45201</v>
      </c>
      <c r="G9" s="11">
        <v>45200</v>
      </c>
      <c r="H9" s="13">
        <v>418</v>
      </c>
      <c r="I9" s="13">
        <v>105.6</v>
      </c>
      <c r="J9" s="13"/>
      <c r="K9" s="13">
        <v>523.6</v>
      </c>
      <c r="L9" s="17"/>
      <c r="M9" s="13"/>
      <c r="N9" s="13"/>
      <c r="O9" s="16">
        <f t="shared" si="0"/>
        <v>523.6</v>
      </c>
    </row>
    <row r="10" spans="1:26" ht="20.25" x14ac:dyDescent="0.25">
      <c r="A10" s="119">
        <v>5</v>
      </c>
      <c r="B10" s="31" t="s">
        <v>191</v>
      </c>
      <c r="C10" s="31" t="s">
        <v>0</v>
      </c>
      <c r="D10" s="31" t="s">
        <v>95</v>
      </c>
      <c r="E10" s="7">
        <v>1</v>
      </c>
      <c r="F10" s="11">
        <v>45243</v>
      </c>
      <c r="G10" s="11">
        <v>45657</v>
      </c>
      <c r="H10" s="13">
        <v>418</v>
      </c>
      <c r="I10" s="13">
        <v>105.6</v>
      </c>
      <c r="J10" s="12"/>
      <c r="K10" s="13">
        <v>523.6</v>
      </c>
      <c r="L10" s="96">
        <v>31</v>
      </c>
      <c r="M10" s="12">
        <v>105.6</v>
      </c>
      <c r="N10" s="12">
        <v>418</v>
      </c>
      <c r="O10" s="16">
        <f>SUM(K10-M10-N10)</f>
        <v>0</v>
      </c>
    </row>
    <row r="11" spans="1:26" ht="15.75" x14ac:dyDescent="0.25">
      <c r="A11" s="119">
        <v>6</v>
      </c>
      <c r="B11" s="31" t="s">
        <v>242</v>
      </c>
      <c r="C11" s="31" t="s">
        <v>0</v>
      </c>
      <c r="D11" s="31" t="s">
        <v>34</v>
      </c>
      <c r="E11" s="7">
        <v>1</v>
      </c>
      <c r="F11" s="11">
        <v>45356</v>
      </c>
      <c r="G11" s="11">
        <v>45657</v>
      </c>
      <c r="H11" s="13">
        <v>418</v>
      </c>
      <c r="I11" s="13">
        <v>105.6</v>
      </c>
      <c r="J11" s="12"/>
      <c r="K11" s="13">
        <v>523.6</v>
      </c>
      <c r="L11" s="96">
        <v>2</v>
      </c>
      <c r="M11" s="12">
        <v>42</v>
      </c>
      <c r="N11" s="12">
        <v>14.4</v>
      </c>
      <c r="O11" s="16">
        <f t="shared" si="0"/>
        <v>467.20000000000005</v>
      </c>
    </row>
    <row r="12" spans="1:26" ht="15.75" x14ac:dyDescent="0.25">
      <c r="A12" s="119">
        <v>7</v>
      </c>
      <c r="B12" s="31" t="s">
        <v>192</v>
      </c>
      <c r="C12" s="31" t="s">
        <v>193</v>
      </c>
      <c r="D12" s="31" t="s">
        <v>101</v>
      </c>
      <c r="E12" s="7">
        <v>1</v>
      </c>
      <c r="F12" s="11">
        <v>45236</v>
      </c>
      <c r="G12" s="11">
        <v>45601</v>
      </c>
      <c r="H12" s="12">
        <v>630</v>
      </c>
      <c r="I12" s="13">
        <v>105.6</v>
      </c>
      <c r="J12" s="13"/>
      <c r="K12" s="14">
        <v>735.6</v>
      </c>
      <c r="L12" s="17"/>
      <c r="M12" s="12"/>
      <c r="N12" s="12"/>
      <c r="O12" s="16">
        <f t="shared" si="0"/>
        <v>735.6</v>
      </c>
    </row>
    <row r="13" spans="1:26" s="370" customFormat="1" ht="15.75" x14ac:dyDescent="0.25">
      <c r="A13" s="119">
        <v>8</v>
      </c>
      <c r="B13" s="31" t="s">
        <v>139</v>
      </c>
      <c r="C13" s="31" t="s">
        <v>0</v>
      </c>
      <c r="D13" s="125" t="s">
        <v>131</v>
      </c>
      <c r="E13" s="7">
        <v>1</v>
      </c>
      <c r="F13" s="30">
        <v>45170</v>
      </c>
      <c r="G13" s="28" t="s">
        <v>140</v>
      </c>
      <c r="H13" s="29">
        <v>418</v>
      </c>
      <c r="I13" s="13">
        <v>105.6</v>
      </c>
      <c r="J13" s="97"/>
      <c r="K13" s="13">
        <v>523.6</v>
      </c>
      <c r="L13" s="42"/>
      <c r="M13" s="29"/>
      <c r="N13" s="29"/>
      <c r="O13" s="16">
        <f>SUM(K13-M13-N13)</f>
        <v>523.6</v>
      </c>
      <c r="S13" s="98"/>
      <c r="T13" s="99"/>
      <c r="U13" s="100"/>
      <c r="V13" s="101"/>
      <c r="W13" s="102"/>
      <c r="X13" s="103"/>
      <c r="Y13" s="103"/>
      <c r="Z13" s="104"/>
    </row>
    <row r="14" spans="1:26" s="370" customFormat="1" ht="15.75" x14ac:dyDescent="0.25">
      <c r="A14" s="119">
        <v>9</v>
      </c>
      <c r="B14" s="31" t="s">
        <v>194</v>
      </c>
      <c r="C14" s="31" t="s">
        <v>31</v>
      </c>
      <c r="D14" s="31" t="s">
        <v>195</v>
      </c>
      <c r="E14" s="7">
        <v>1</v>
      </c>
      <c r="F14" s="30">
        <v>45236</v>
      </c>
      <c r="G14" s="28" t="s">
        <v>196</v>
      </c>
      <c r="H14" s="12">
        <v>630</v>
      </c>
      <c r="I14" s="13">
        <v>105.6</v>
      </c>
      <c r="J14" s="13"/>
      <c r="K14" s="14">
        <v>735.6</v>
      </c>
      <c r="L14" s="18"/>
      <c r="M14" s="12"/>
      <c r="N14" s="12"/>
      <c r="O14" s="16">
        <f t="shared" si="0"/>
        <v>735.6</v>
      </c>
      <c r="S14" s="98"/>
      <c r="T14" s="99"/>
      <c r="U14" s="100"/>
      <c r="V14" s="101"/>
      <c r="W14" s="105"/>
      <c r="X14" s="106"/>
      <c r="Y14" s="106"/>
      <c r="Z14" s="104"/>
    </row>
    <row r="15" spans="1:26" s="370" customFormat="1" ht="15.75" x14ac:dyDescent="0.25">
      <c r="A15" s="119">
        <v>10</v>
      </c>
      <c r="B15" s="31" t="s">
        <v>168</v>
      </c>
      <c r="C15" s="31" t="s">
        <v>62</v>
      </c>
      <c r="D15" s="31" t="s">
        <v>34</v>
      </c>
      <c r="E15" s="7">
        <v>1</v>
      </c>
      <c r="F15" s="30">
        <v>45201</v>
      </c>
      <c r="G15" s="28" t="s">
        <v>169</v>
      </c>
      <c r="H15" s="29">
        <v>630</v>
      </c>
      <c r="I15" s="13">
        <v>105.6</v>
      </c>
      <c r="J15" s="97"/>
      <c r="K15" s="14">
        <v>735.6</v>
      </c>
      <c r="L15" s="42"/>
      <c r="M15" s="20"/>
      <c r="N15" s="20">
        <v>4.8</v>
      </c>
      <c r="O15" s="16">
        <f>SUM(K15-M15-N15)</f>
        <v>730.80000000000007</v>
      </c>
      <c r="S15" s="98"/>
      <c r="T15" s="99"/>
      <c r="U15" s="100"/>
      <c r="V15" s="101"/>
      <c r="W15" s="105"/>
      <c r="X15" s="106"/>
      <c r="Y15" s="106"/>
      <c r="Z15" s="104"/>
    </row>
    <row r="16" spans="1:26" s="370" customFormat="1" ht="15.75" x14ac:dyDescent="0.25">
      <c r="A16" s="119">
        <v>11</v>
      </c>
      <c r="B16" s="31" t="s">
        <v>88</v>
      </c>
      <c r="C16" s="31" t="s">
        <v>62</v>
      </c>
      <c r="D16" s="31" t="s">
        <v>89</v>
      </c>
      <c r="E16" s="7">
        <v>1</v>
      </c>
      <c r="F16" s="30">
        <v>45026</v>
      </c>
      <c r="G16" s="28" t="s">
        <v>83</v>
      </c>
      <c r="H16" s="29">
        <v>630</v>
      </c>
      <c r="I16" s="13">
        <v>105.6</v>
      </c>
      <c r="J16" s="20"/>
      <c r="K16" s="14">
        <v>735.6</v>
      </c>
      <c r="L16" s="42"/>
      <c r="M16" s="20"/>
      <c r="N16" s="20"/>
      <c r="O16" s="16">
        <f t="shared" ref="O16:O17" si="1">SUM(K16-M16-N16)</f>
        <v>735.6</v>
      </c>
      <c r="S16" s="98"/>
      <c r="T16" s="99"/>
      <c r="U16" s="100"/>
      <c r="V16" s="101"/>
      <c r="W16" s="105"/>
      <c r="X16" s="106"/>
      <c r="Y16" s="106"/>
      <c r="Z16" s="104"/>
    </row>
    <row r="17" spans="1:26" s="370" customFormat="1" ht="15.75" x14ac:dyDescent="0.25">
      <c r="A17" s="119">
        <v>12</v>
      </c>
      <c r="B17" s="31" t="s">
        <v>164</v>
      </c>
      <c r="C17" s="31" t="s">
        <v>0</v>
      </c>
      <c r="D17" s="31" t="s">
        <v>121</v>
      </c>
      <c r="E17" s="7">
        <v>1</v>
      </c>
      <c r="F17" s="28" t="s">
        <v>154</v>
      </c>
      <c r="G17" s="28" t="s">
        <v>169</v>
      </c>
      <c r="H17" s="37">
        <v>418</v>
      </c>
      <c r="I17" s="13">
        <v>105.6</v>
      </c>
      <c r="J17" s="37"/>
      <c r="K17" s="13">
        <v>523.6</v>
      </c>
      <c r="L17" s="39"/>
      <c r="M17" s="37"/>
      <c r="N17" s="37"/>
      <c r="O17" s="16">
        <f t="shared" si="1"/>
        <v>523.6</v>
      </c>
      <c r="S17" s="98"/>
      <c r="T17" s="99"/>
      <c r="U17" s="100"/>
      <c r="V17" s="101"/>
      <c r="W17" s="105"/>
      <c r="X17" s="106"/>
      <c r="Y17" s="106"/>
      <c r="Z17" s="104"/>
    </row>
    <row r="18" spans="1:26" s="370" customFormat="1" ht="15.75" x14ac:dyDescent="0.25">
      <c r="A18" s="119">
        <v>13</v>
      </c>
      <c r="B18" s="31" t="s">
        <v>166</v>
      </c>
      <c r="C18" s="31" t="s">
        <v>62</v>
      </c>
      <c r="D18" s="31" t="s">
        <v>167</v>
      </c>
      <c r="E18" s="7">
        <v>1</v>
      </c>
      <c r="F18" s="30">
        <v>45201</v>
      </c>
      <c r="G18" s="28" t="s">
        <v>169</v>
      </c>
      <c r="H18" s="29">
        <v>630</v>
      </c>
      <c r="I18" s="13">
        <v>105.6</v>
      </c>
      <c r="J18" s="13"/>
      <c r="K18" s="13">
        <v>735.6</v>
      </c>
      <c r="L18" s="107"/>
      <c r="M18" s="29"/>
      <c r="N18" s="29"/>
      <c r="O18" s="16">
        <f>SUM(K18-M18-N18)</f>
        <v>735.6</v>
      </c>
      <c r="S18" s="98"/>
      <c r="T18" s="99"/>
      <c r="U18" s="100"/>
      <c r="V18" s="101"/>
      <c r="W18" s="102"/>
      <c r="X18" s="103"/>
      <c r="Y18" s="106"/>
      <c r="Z18" s="104"/>
    </row>
    <row r="19" spans="1:26" ht="15.75" x14ac:dyDescent="0.25">
      <c r="A19" s="267" t="s">
        <v>39</v>
      </c>
      <c r="B19" s="268"/>
      <c r="C19" s="268"/>
      <c r="D19" s="268"/>
      <c r="E19" s="268"/>
      <c r="F19" s="268"/>
      <c r="G19" s="268"/>
      <c r="H19" s="126">
        <f>SUM(H6:H18)</f>
        <v>6706</v>
      </c>
      <c r="I19" s="127">
        <f>SUM(I6:I18)</f>
        <v>1372.7999999999997</v>
      </c>
      <c r="J19" s="5">
        <f>SUM(J6:J18)</f>
        <v>0</v>
      </c>
      <c r="K19" s="128">
        <f>SUM(K6:K18)</f>
        <v>8078.800000000002</v>
      </c>
      <c r="L19" s="6"/>
      <c r="M19" s="5">
        <f>SUM(M6:M18)</f>
        <v>147.6</v>
      </c>
      <c r="N19" s="5">
        <f>SUM(N6:N18)</f>
        <v>437.2</v>
      </c>
      <c r="O19" s="129">
        <f>SUM(O6:O18)</f>
        <v>7494.0000000000018</v>
      </c>
      <c r="S19" s="371"/>
      <c r="T19" s="372"/>
      <c r="V19" s="373"/>
      <c r="X19" s="374"/>
      <c r="Y19" s="374"/>
      <c r="Z19" s="373"/>
    </row>
    <row r="20" spans="1:26" ht="15.75" x14ac:dyDescent="0.25">
      <c r="A20" s="51"/>
      <c r="B20" s="108"/>
      <c r="C20" s="108"/>
      <c r="D20" s="108"/>
      <c r="E20" s="108"/>
      <c r="F20" s="108"/>
      <c r="G20" s="108"/>
      <c r="H20" s="56"/>
      <c r="I20" s="109"/>
      <c r="J20" s="56"/>
      <c r="K20" s="110"/>
      <c r="L20" s="4"/>
      <c r="M20" s="111"/>
      <c r="N20" s="56"/>
      <c r="O20" s="57"/>
    </row>
    <row r="21" spans="1:26" ht="15.75" x14ac:dyDescent="0.25">
      <c r="A21" s="292" t="s">
        <v>24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5"/>
    </row>
    <row r="22" spans="1:26" s="375" customFormat="1" ht="57" customHeight="1" x14ac:dyDescent="0.25">
      <c r="A22" s="83" t="s">
        <v>8</v>
      </c>
      <c r="B22" s="85" t="s">
        <v>9</v>
      </c>
      <c r="C22" s="85" t="s">
        <v>10</v>
      </c>
      <c r="D22" s="85" t="s">
        <v>11</v>
      </c>
      <c r="E22" s="85" t="s">
        <v>12</v>
      </c>
      <c r="F22" s="85" t="s">
        <v>25</v>
      </c>
      <c r="G22" s="85" t="s">
        <v>26</v>
      </c>
      <c r="H22" s="85" t="s">
        <v>18</v>
      </c>
      <c r="I22" s="85" t="s">
        <v>19</v>
      </c>
      <c r="J22" s="85" t="s">
        <v>27</v>
      </c>
      <c r="K22" s="85" t="s">
        <v>21</v>
      </c>
      <c r="L22" s="86" t="s">
        <v>22</v>
      </c>
      <c r="M22" s="85" t="s">
        <v>23</v>
      </c>
      <c r="N22" s="85" t="s">
        <v>28</v>
      </c>
      <c r="O22" s="87" t="s">
        <v>17</v>
      </c>
    </row>
    <row r="23" spans="1:26" ht="15.75" x14ac:dyDescent="0.25">
      <c r="A23" s="52"/>
      <c r="B23" s="41"/>
      <c r="C23" s="24"/>
      <c r="D23" s="10"/>
      <c r="E23" s="112"/>
      <c r="F23" s="28"/>
      <c r="G23" s="113"/>
      <c r="H23" s="113"/>
      <c r="I23" s="114"/>
      <c r="J23" s="115"/>
      <c r="K23" s="116"/>
      <c r="L23" s="3"/>
      <c r="M23" s="109"/>
      <c r="N23" s="109"/>
      <c r="O23" s="117"/>
    </row>
    <row r="24" spans="1:26" ht="15.75" x14ac:dyDescent="0.25">
      <c r="A24" s="119" t="s">
        <v>29</v>
      </c>
      <c r="B24" s="108"/>
      <c r="C24" s="108"/>
      <c r="D24" s="108"/>
      <c r="E24" s="24"/>
      <c r="F24" s="41"/>
      <c r="G24" s="41"/>
      <c r="H24" s="55"/>
      <c r="I24" s="55"/>
      <c r="J24" s="55"/>
      <c r="K24" s="55"/>
      <c r="L24" s="56" t="s">
        <v>30</v>
      </c>
      <c r="M24" s="55"/>
      <c r="N24" s="55"/>
      <c r="O24" s="57"/>
    </row>
    <row r="25" spans="1:26" x14ac:dyDescent="0.25">
      <c r="A25" s="118"/>
      <c r="B25" s="41"/>
      <c r="C25" s="24"/>
      <c r="D25" s="24"/>
      <c r="E25" s="24"/>
      <c r="F25" s="41"/>
      <c r="G25" s="41"/>
      <c r="H25" s="41"/>
      <c r="I25" s="41"/>
      <c r="J25" s="41"/>
      <c r="K25" s="41"/>
      <c r="L25" s="41"/>
      <c r="M25" s="41"/>
      <c r="N25" s="41"/>
      <c r="O25" s="376"/>
    </row>
    <row r="26" spans="1:26" ht="16.5" thickBot="1" x14ac:dyDescent="0.3">
      <c r="A26" s="267" t="s">
        <v>40</v>
      </c>
      <c r="B26" s="268"/>
      <c r="C26" s="268"/>
      <c r="D26" s="268"/>
      <c r="E26" s="268"/>
      <c r="F26" s="268"/>
      <c r="G26" s="268"/>
      <c r="H26" s="131">
        <f>SUM(H19+H24)</f>
        <v>6706</v>
      </c>
      <c r="I26" s="132">
        <f>SUM(I19+I24)</f>
        <v>1372.7999999999997</v>
      </c>
      <c r="J26" s="133">
        <f>SUM(J19+J24)</f>
        <v>0</v>
      </c>
      <c r="K26" s="131">
        <f>SUM(K19+K24)</f>
        <v>8078.800000000002</v>
      </c>
      <c r="L26" s="134"/>
      <c r="M26" s="133">
        <f>SUM(M19+M24)</f>
        <v>147.6</v>
      </c>
      <c r="N26" s="133">
        <f>SUM(N19+N24)</f>
        <v>437.2</v>
      </c>
      <c r="O26" s="135">
        <f>SUM(O19+O24)</f>
        <v>7494.0000000000018</v>
      </c>
    </row>
    <row r="27" spans="1:26" ht="15.75" x14ac:dyDescent="0.25">
      <c r="A27" s="118" t="s">
        <v>114</v>
      </c>
      <c r="B27" s="41"/>
      <c r="C27" s="24"/>
      <c r="D27" s="24"/>
      <c r="E27" s="24"/>
      <c r="F27" s="41"/>
      <c r="G27" s="377"/>
      <c r="H27" s="293" t="s">
        <v>38</v>
      </c>
      <c r="I27" s="294"/>
      <c r="J27" s="294"/>
      <c r="K27" s="294"/>
      <c r="L27" s="294"/>
      <c r="M27" s="294"/>
      <c r="N27" s="294"/>
      <c r="O27" s="136">
        <v>30</v>
      </c>
    </row>
    <row r="28" spans="1:26" ht="15.75" x14ac:dyDescent="0.25">
      <c r="A28" s="118"/>
      <c r="B28" s="41"/>
      <c r="C28" s="24"/>
      <c r="D28" s="24"/>
      <c r="E28" s="24"/>
      <c r="F28" s="41"/>
      <c r="G28" s="377"/>
      <c r="H28" s="295" t="s">
        <v>37</v>
      </c>
      <c r="I28" s="296"/>
      <c r="J28" s="296"/>
      <c r="K28" s="296"/>
      <c r="L28" s="296"/>
      <c r="M28" s="296"/>
      <c r="N28" s="296"/>
      <c r="O28" s="137">
        <v>390</v>
      </c>
    </row>
    <row r="29" spans="1:26" ht="16.5" thickBot="1" x14ac:dyDescent="0.3">
      <c r="A29" s="378"/>
      <c r="B29" s="379"/>
      <c r="C29" s="380"/>
      <c r="D29" s="380"/>
      <c r="E29" s="380"/>
      <c r="F29" s="379"/>
      <c r="G29" s="381"/>
      <c r="H29" s="290" t="s">
        <v>36</v>
      </c>
      <c r="I29" s="291"/>
      <c r="J29" s="291"/>
      <c r="K29" s="291"/>
      <c r="L29" s="291"/>
      <c r="M29" s="291"/>
      <c r="N29" s="291"/>
      <c r="O29" s="138">
        <f>SUM(O19+O28)</f>
        <v>7884.0000000000018</v>
      </c>
    </row>
    <row r="30" spans="1:26" x14ac:dyDescent="0.25">
      <c r="A30" s="94"/>
      <c r="B30" s="94"/>
      <c r="C30" s="365"/>
      <c r="D30" s="365"/>
      <c r="E30" s="365"/>
      <c r="F30" s="94"/>
      <c r="G30" s="94"/>
      <c r="H30" s="94"/>
      <c r="I30" s="94"/>
      <c r="J30" s="94"/>
      <c r="K30" s="94"/>
      <c r="L30" s="94"/>
      <c r="M30" s="94"/>
      <c r="N30" s="94"/>
      <c r="O30" s="382"/>
    </row>
    <row r="31" spans="1:26" x14ac:dyDescent="0.25">
      <c r="A31" s="94"/>
      <c r="B31" s="94"/>
      <c r="C31" s="365"/>
      <c r="D31" s="365"/>
      <c r="E31" s="365"/>
      <c r="F31" s="94"/>
      <c r="G31" s="94"/>
      <c r="H31" s="94"/>
      <c r="I31" s="94"/>
      <c r="J31" s="94"/>
      <c r="K31" s="94"/>
      <c r="L31" s="94"/>
      <c r="M31" s="94"/>
      <c r="N31" s="94"/>
      <c r="O31" s="382"/>
    </row>
    <row r="32" spans="1:26" x14ac:dyDescent="0.25">
      <c r="A32" s="94"/>
      <c r="B32" s="94"/>
      <c r="C32" s="365"/>
      <c r="D32" s="365"/>
      <c r="E32" s="365"/>
      <c r="F32" s="94"/>
      <c r="G32" s="94"/>
      <c r="H32" s="94"/>
      <c r="I32" s="94"/>
      <c r="J32" s="94"/>
      <c r="K32" s="94"/>
      <c r="L32" s="94"/>
      <c r="M32" s="94"/>
      <c r="N32" s="94"/>
      <c r="O32" s="382"/>
    </row>
    <row r="33" spans="1:15" x14ac:dyDescent="0.25">
      <c r="A33" s="94"/>
      <c r="B33" s="94"/>
      <c r="C33" s="365"/>
      <c r="D33" s="365"/>
      <c r="E33" s="365"/>
      <c r="F33" s="94"/>
      <c r="G33" s="94"/>
      <c r="H33" s="94"/>
      <c r="I33" s="94"/>
      <c r="J33" s="94"/>
      <c r="K33" s="94"/>
      <c r="L33" s="94"/>
      <c r="M33" s="383"/>
      <c r="N33" s="94"/>
      <c r="O33" s="382"/>
    </row>
    <row r="34" spans="1:15" x14ac:dyDescent="0.25">
      <c r="A34" s="94"/>
      <c r="B34" s="94"/>
      <c r="C34" s="365"/>
      <c r="D34" s="365"/>
      <c r="E34" s="365"/>
      <c r="F34" s="94"/>
      <c r="G34" s="94"/>
      <c r="H34" s="94"/>
      <c r="I34" s="94"/>
      <c r="J34" s="94"/>
      <c r="K34" s="94"/>
      <c r="L34" s="94"/>
      <c r="M34" s="383"/>
      <c r="N34" s="94"/>
      <c r="O34" s="382"/>
    </row>
    <row r="35" spans="1:15" x14ac:dyDescent="0.25">
      <c r="A35" s="94"/>
      <c r="B35" s="94"/>
      <c r="C35" s="365"/>
      <c r="D35" s="365"/>
      <c r="E35" s="365"/>
      <c r="F35" s="94"/>
      <c r="G35" s="94"/>
      <c r="H35" s="94"/>
      <c r="I35" s="94"/>
      <c r="J35" s="94"/>
      <c r="K35" s="94"/>
      <c r="L35" s="94"/>
      <c r="M35" s="383"/>
      <c r="N35" s="94"/>
      <c r="O35" s="382"/>
    </row>
    <row r="36" spans="1:15" x14ac:dyDescent="0.25">
      <c r="A36" s="94"/>
      <c r="B36" s="94"/>
      <c r="C36" s="365"/>
      <c r="D36" s="365"/>
      <c r="E36" s="365"/>
      <c r="F36" s="94"/>
      <c r="G36" s="94"/>
      <c r="H36" s="94"/>
      <c r="I36" s="94"/>
      <c r="J36" s="94"/>
      <c r="K36" s="94"/>
      <c r="L36" s="94"/>
      <c r="M36" s="383"/>
      <c r="N36" s="94"/>
      <c r="O36" s="94"/>
    </row>
    <row r="37" spans="1:15" x14ac:dyDescent="0.25">
      <c r="A37" s="94"/>
      <c r="B37" s="94"/>
      <c r="C37" s="365"/>
      <c r="D37" s="365"/>
      <c r="E37" s="365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x14ac:dyDescent="0.25">
      <c r="A38" s="94"/>
      <c r="B38" s="94"/>
      <c r="C38" s="365"/>
      <c r="D38" s="365"/>
      <c r="E38" s="365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 x14ac:dyDescent="0.25">
      <c r="A39" s="94"/>
      <c r="B39" s="94"/>
      <c r="C39" s="365"/>
      <c r="D39" s="365"/>
      <c r="E39" s="365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 x14ac:dyDescent="0.25">
      <c r="A40" s="94"/>
      <c r="B40" s="94"/>
      <c r="C40" s="365"/>
      <c r="D40" s="365"/>
      <c r="E40" s="365"/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spans="1:15" x14ac:dyDescent="0.25">
      <c r="A41" s="94"/>
      <c r="B41" s="365"/>
      <c r="C41" s="365"/>
      <c r="D41" s="365"/>
      <c r="E41" s="365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1:15" x14ac:dyDescent="0.25">
      <c r="A42" s="94"/>
      <c r="B42" s="365"/>
      <c r="C42" s="365"/>
      <c r="D42" s="365"/>
      <c r="E42" s="365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1:15" x14ac:dyDescent="0.25">
      <c r="A43" s="370"/>
      <c r="B43" s="384"/>
      <c r="C43" s="384"/>
      <c r="D43" s="384"/>
      <c r="E43" s="384"/>
      <c r="F43" s="370"/>
      <c r="G43" s="370"/>
      <c r="H43" s="370"/>
      <c r="I43" s="370"/>
      <c r="J43" s="370"/>
      <c r="K43" s="370"/>
      <c r="L43" s="370"/>
      <c r="M43" s="370"/>
      <c r="N43" s="370"/>
      <c r="O43" s="370"/>
    </row>
    <row r="44" spans="1:15" x14ac:dyDescent="0.25">
      <c r="A44" s="370"/>
      <c r="B44" s="384"/>
      <c r="C44" s="384"/>
      <c r="D44" s="384"/>
      <c r="E44" s="384"/>
      <c r="F44" s="370"/>
      <c r="G44" s="370"/>
      <c r="H44" s="370"/>
      <c r="I44" s="370"/>
      <c r="J44" s="370"/>
      <c r="K44" s="370"/>
      <c r="L44" s="370"/>
      <c r="M44" s="370"/>
      <c r="N44" s="370"/>
      <c r="O44" s="370"/>
    </row>
    <row r="45" spans="1:15" x14ac:dyDescent="0.25">
      <c r="A45" s="370"/>
      <c r="B45" s="384"/>
      <c r="C45" s="384"/>
      <c r="D45" s="384"/>
      <c r="E45" s="384"/>
      <c r="F45" s="370"/>
      <c r="G45" s="370"/>
      <c r="H45" s="370"/>
      <c r="I45" s="370"/>
      <c r="J45" s="370"/>
      <c r="K45" s="370"/>
      <c r="L45" s="370"/>
      <c r="M45" s="370"/>
      <c r="N45" s="370"/>
      <c r="O45" s="370"/>
    </row>
    <row r="46" spans="1:15" x14ac:dyDescent="0.25">
      <c r="A46" s="370"/>
      <c r="B46" s="384"/>
      <c r="C46" s="384"/>
      <c r="D46" s="384"/>
      <c r="E46" s="384"/>
      <c r="F46" s="370"/>
      <c r="G46" s="370"/>
      <c r="H46" s="370"/>
      <c r="I46" s="370"/>
      <c r="J46" s="370"/>
      <c r="K46" s="370"/>
      <c r="L46" s="370"/>
      <c r="M46" s="370"/>
      <c r="N46" s="370"/>
      <c r="O46" s="370"/>
    </row>
    <row r="47" spans="1:15" x14ac:dyDescent="0.25">
      <c r="A47" s="370"/>
      <c r="B47" s="384"/>
      <c r="C47" s="384"/>
      <c r="D47" s="384"/>
      <c r="E47" s="384"/>
      <c r="F47" s="370"/>
      <c r="G47" s="370"/>
      <c r="H47" s="370"/>
      <c r="I47" s="370"/>
      <c r="J47" s="370"/>
      <c r="K47" s="370"/>
      <c r="L47" s="370"/>
      <c r="M47" s="370"/>
      <c r="N47" s="370"/>
      <c r="O47" s="370"/>
    </row>
    <row r="48" spans="1:15" x14ac:dyDescent="0.25">
      <c r="A48" s="370"/>
      <c r="B48" s="384"/>
      <c r="C48" s="384"/>
      <c r="D48" s="384"/>
      <c r="E48" s="384"/>
      <c r="F48" s="370"/>
      <c r="G48" s="370"/>
      <c r="H48" s="370"/>
      <c r="I48" s="370"/>
      <c r="J48" s="370"/>
      <c r="K48" s="370"/>
      <c r="L48" s="370"/>
      <c r="M48" s="370"/>
      <c r="N48" s="370"/>
      <c r="O48" s="370"/>
    </row>
  </sheetData>
  <sortState ref="A7:R19">
    <sortCondition ref="A7:A19"/>
  </sortState>
  <mergeCells count="23">
    <mergeCell ref="A1:O1"/>
    <mergeCell ref="A2:C2"/>
    <mergeCell ref="D2:E2"/>
    <mergeCell ref="J2:O2"/>
    <mergeCell ref="A3:C3"/>
    <mergeCell ref="D3:E3"/>
    <mergeCell ref="J3:O3"/>
    <mergeCell ref="H29:N29"/>
    <mergeCell ref="G4:G5"/>
    <mergeCell ref="H4:K4"/>
    <mergeCell ref="L4:N4"/>
    <mergeCell ref="O4:O5"/>
    <mergeCell ref="A19:G19"/>
    <mergeCell ref="A21:O21"/>
    <mergeCell ref="A26:G26"/>
    <mergeCell ref="H27:N27"/>
    <mergeCell ref="H28:N28"/>
    <mergeCell ref="A4:A5"/>
    <mergeCell ref="B4:B5"/>
    <mergeCell ref="C4:C5"/>
    <mergeCell ref="D4:D5"/>
    <mergeCell ref="E4:E5"/>
    <mergeCell ref="F4:F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zoomScale="80" zoomScaleNormal="80" workbookViewId="0">
      <selection activeCell="C35" sqref="C35"/>
    </sheetView>
  </sheetViews>
  <sheetFormatPr defaultRowHeight="14.25" x14ac:dyDescent="0.25"/>
  <cols>
    <col min="1" max="1" width="5.28515625" style="94" customWidth="1"/>
    <col min="2" max="2" width="46.5703125" style="94" bestFit="1" customWidth="1"/>
    <col min="3" max="3" width="17.42578125" style="94" bestFit="1" customWidth="1"/>
    <col min="4" max="4" width="24.28515625" style="94" bestFit="1" customWidth="1"/>
    <col min="5" max="5" width="13.140625" style="94" bestFit="1" customWidth="1"/>
    <col min="6" max="6" width="12.7109375" style="94" bestFit="1" customWidth="1"/>
    <col min="7" max="7" width="15.140625" style="94" customWidth="1"/>
    <col min="8" max="8" width="15.42578125" style="94" bestFit="1" customWidth="1"/>
    <col min="9" max="9" width="15.140625" style="94" bestFit="1" customWidth="1"/>
    <col min="10" max="10" width="15.28515625" style="94" bestFit="1" customWidth="1"/>
    <col min="11" max="11" width="16" style="94" bestFit="1" customWidth="1"/>
    <col min="12" max="12" width="9.140625" style="94" bestFit="1" customWidth="1"/>
    <col min="13" max="13" width="13.28515625" style="94" customWidth="1"/>
    <col min="14" max="14" width="12.28515625" style="94" customWidth="1"/>
    <col min="15" max="15" width="24.140625" style="94" customWidth="1"/>
    <col min="16" max="16384" width="9.140625" style="94"/>
  </cols>
  <sheetData>
    <row r="1" spans="1:15" ht="67.5" customHeight="1" thickBot="1" x14ac:dyDescent="0.3">
      <c r="A1" s="338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40"/>
    </row>
    <row r="2" spans="1:15" ht="25.5" customHeight="1" x14ac:dyDescent="0.25">
      <c r="A2" s="276" t="s">
        <v>1</v>
      </c>
      <c r="B2" s="277"/>
      <c r="C2" s="278"/>
      <c r="D2" s="303" t="s">
        <v>2</v>
      </c>
      <c r="E2" s="304"/>
      <c r="F2" s="240" t="s">
        <v>3</v>
      </c>
      <c r="G2" s="241" t="s">
        <v>4</v>
      </c>
      <c r="H2" s="241" t="s">
        <v>35</v>
      </c>
      <c r="I2" s="241" t="s">
        <v>5</v>
      </c>
      <c r="J2" s="305" t="s">
        <v>6</v>
      </c>
      <c r="K2" s="305"/>
      <c r="L2" s="305"/>
      <c r="M2" s="305"/>
      <c r="N2" s="305"/>
      <c r="O2" s="306"/>
    </row>
    <row r="3" spans="1:15" ht="33" customHeight="1" x14ac:dyDescent="0.25">
      <c r="A3" s="283" t="s">
        <v>301</v>
      </c>
      <c r="B3" s="284"/>
      <c r="C3" s="285"/>
      <c r="D3" s="307" t="s">
        <v>296</v>
      </c>
      <c r="E3" s="308"/>
      <c r="F3" s="176" t="s">
        <v>209</v>
      </c>
      <c r="G3" s="124" t="s">
        <v>258</v>
      </c>
      <c r="H3" s="177">
        <v>22</v>
      </c>
      <c r="I3" s="178">
        <v>4.8</v>
      </c>
      <c r="J3" s="309" t="s">
        <v>7</v>
      </c>
      <c r="K3" s="309"/>
      <c r="L3" s="309"/>
      <c r="M3" s="309"/>
      <c r="N3" s="309"/>
      <c r="O3" s="310"/>
    </row>
    <row r="4" spans="1:15" ht="15" customHeight="1" x14ac:dyDescent="0.25">
      <c r="A4" s="314" t="s">
        <v>8</v>
      </c>
      <c r="B4" s="316" t="s">
        <v>9</v>
      </c>
      <c r="C4" s="318" t="s">
        <v>10</v>
      </c>
      <c r="D4" s="309" t="s">
        <v>11</v>
      </c>
      <c r="E4" s="309" t="s">
        <v>12</v>
      </c>
      <c r="F4" s="318" t="s">
        <v>13</v>
      </c>
      <c r="G4" s="309" t="s">
        <v>14</v>
      </c>
      <c r="H4" s="321" t="s">
        <v>15</v>
      </c>
      <c r="I4" s="322"/>
      <c r="J4" s="322"/>
      <c r="K4" s="323"/>
      <c r="L4" s="309" t="s">
        <v>16</v>
      </c>
      <c r="M4" s="309"/>
      <c r="N4" s="309"/>
      <c r="O4" s="310" t="s">
        <v>17</v>
      </c>
    </row>
    <row r="5" spans="1:15" ht="54" customHeight="1" thickBot="1" x14ac:dyDescent="0.3">
      <c r="A5" s="315"/>
      <c r="B5" s="317"/>
      <c r="C5" s="319"/>
      <c r="D5" s="320"/>
      <c r="E5" s="320"/>
      <c r="F5" s="319"/>
      <c r="G5" s="320"/>
      <c r="H5" s="242" t="s">
        <v>18</v>
      </c>
      <c r="I5" s="242" t="s">
        <v>19</v>
      </c>
      <c r="J5" s="242" t="s">
        <v>20</v>
      </c>
      <c r="K5" s="242" t="s">
        <v>21</v>
      </c>
      <c r="L5" s="252" t="s">
        <v>22</v>
      </c>
      <c r="M5" s="242" t="s">
        <v>18</v>
      </c>
      <c r="N5" s="242" t="s">
        <v>19</v>
      </c>
      <c r="O5" s="324"/>
    </row>
    <row r="6" spans="1:15" ht="15" x14ac:dyDescent="0.25">
      <c r="A6" s="244">
        <v>1</v>
      </c>
      <c r="B6" s="142" t="s">
        <v>109</v>
      </c>
      <c r="C6" s="142" t="s">
        <v>0</v>
      </c>
      <c r="D6" s="142" t="s">
        <v>34</v>
      </c>
      <c r="E6" s="245">
        <v>3</v>
      </c>
      <c r="F6" s="236">
        <v>45056</v>
      </c>
      <c r="G6" s="236">
        <v>45422</v>
      </c>
      <c r="H6" s="246">
        <v>418</v>
      </c>
      <c r="I6" s="247">
        <v>105.6</v>
      </c>
      <c r="J6" s="248"/>
      <c r="K6" s="249">
        <v>523.6</v>
      </c>
      <c r="L6" s="250"/>
      <c r="M6" s="248"/>
      <c r="N6" s="248">
        <v>76.8</v>
      </c>
      <c r="O6" s="251">
        <f>SUM(K6-M6-N6)</f>
        <v>446.8</v>
      </c>
    </row>
    <row r="7" spans="1:15" ht="15" x14ac:dyDescent="0.25">
      <c r="A7" s="141">
        <v>2</v>
      </c>
      <c r="B7" s="142" t="s">
        <v>122</v>
      </c>
      <c r="C7" s="143" t="s">
        <v>43</v>
      </c>
      <c r="D7" s="143" t="s">
        <v>126</v>
      </c>
      <c r="E7" s="144">
        <v>1</v>
      </c>
      <c r="F7" s="145" t="s">
        <v>123</v>
      </c>
      <c r="G7" s="145">
        <v>45482</v>
      </c>
      <c r="H7" s="146">
        <v>418</v>
      </c>
      <c r="I7" s="147">
        <v>105.6</v>
      </c>
      <c r="J7" s="148"/>
      <c r="K7" s="149">
        <v>523.6</v>
      </c>
      <c r="L7" s="150"/>
      <c r="M7" s="148"/>
      <c r="N7" s="148"/>
      <c r="O7" s="151">
        <f t="shared" ref="O7:O8" si="0">SUM(K7-M7-N7)</f>
        <v>523.6</v>
      </c>
    </row>
    <row r="8" spans="1:15" ht="15" x14ac:dyDescent="0.25">
      <c r="A8" s="141">
        <v>3</v>
      </c>
      <c r="B8" s="143" t="s">
        <v>57</v>
      </c>
      <c r="C8" s="143" t="s">
        <v>0</v>
      </c>
      <c r="D8" s="143" t="s">
        <v>54</v>
      </c>
      <c r="E8" s="144">
        <v>1</v>
      </c>
      <c r="F8" s="152" t="s">
        <v>56</v>
      </c>
      <c r="G8" s="153">
        <v>44782</v>
      </c>
      <c r="H8" s="146">
        <v>418</v>
      </c>
      <c r="I8" s="147">
        <v>105.6</v>
      </c>
      <c r="J8" s="148"/>
      <c r="K8" s="149">
        <v>523.6</v>
      </c>
      <c r="L8" s="150"/>
      <c r="M8" s="148"/>
      <c r="N8" s="148"/>
      <c r="O8" s="151">
        <f t="shared" si="0"/>
        <v>523.6</v>
      </c>
    </row>
    <row r="9" spans="1:15" ht="15" x14ac:dyDescent="0.25">
      <c r="A9" s="141">
        <v>4</v>
      </c>
      <c r="B9" s="143" t="s">
        <v>86</v>
      </c>
      <c r="C9" s="143" t="s">
        <v>0</v>
      </c>
      <c r="D9" s="143" t="s">
        <v>100</v>
      </c>
      <c r="E9" s="144">
        <v>1</v>
      </c>
      <c r="F9" s="152" t="s">
        <v>78</v>
      </c>
      <c r="G9" s="153">
        <v>45391</v>
      </c>
      <c r="H9" s="146">
        <v>418</v>
      </c>
      <c r="I9" s="147">
        <v>105.6</v>
      </c>
      <c r="J9" s="148"/>
      <c r="K9" s="149">
        <v>523.6</v>
      </c>
      <c r="L9" s="150"/>
      <c r="M9" s="148"/>
      <c r="N9" s="148"/>
      <c r="O9" s="151">
        <f>SUM(K9-M9-N9)</f>
        <v>523.6</v>
      </c>
    </row>
    <row r="10" spans="1:15" ht="15" x14ac:dyDescent="0.25">
      <c r="A10" s="141">
        <v>5</v>
      </c>
      <c r="B10" s="154" t="s">
        <v>112</v>
      </c>
      <c r="C10" s="154" t="s">
        <v>0</v>
      </c>
      <c r="D10" s="154" t="s">
        <v>91</v>
      </c>
      <c r="E10" s="144">
        <v>3</v>
      </c>
      <c r="F10" s="152" t="s">
        <v>111</v>
      </c>
      <c r="G10" s="153">
        <v>45416</v>
      </c>
      <c r="H10" s="146">
        <v>418</v>
      </c>
      <c r="I10" s="147">
        <v>105.6</v>
      </c>
      <c r="J10" s="148"/>
      <c r="K10" s="149">
        <v>523.6</v>
      </c>
      <c r="L10" s="150"/>
      <c r="M10" s="148"/>
      <c r="N10" s="148">
        <v>105.6</v>
      </c>
      <c r="O10" s="151">
        <f t="shared" ref="O10:O14" si="1">SUM(K10-M10-N10)</f>
        <v>418</v>
      </c>
    </row>
    <row r="11" spans="1:15" ht="15" x14ac:dyDescent="0.25">
      <c r="A11" s="141">
        <v>6</v>
      </c>
      <c r="B11" s="143" t="s">
        <v>73</v>
      </c>
      <c r="C11" s="143" t="s">
        <v>0</v>
      </c>
      <c r="D11" s="143" t="s">
        <v>54</v>
      </c>
      <c r="E11" s="144">
        <v>1</v>
      </c>
      <c r="F11" s="152" t="s">
        <v>75</v>
      </c>
      <c r="G11" s="153"/>
      <c r="H11" s="146">
        <v>418</v>
      </c>
      <c r="I11" s="147">
        <v>105.6</v>
      </c>
      <c r="J11" s="148"/>
      <c r="K11" s="149">
        <v>523.6</v>
      </c>
      <c r="L11" s="150"/>
      <c r="M11" s="148"/>
      <c r="N11" s="148"/>
      <c r="O11" s="151">
        <f t="shared" si="1"/>
        <v>523.6</v>
      </c>
    </row>
    <row r="12" spans="1:15" ht="15" x14ac:dyDescent="0.25">
      <c r="A12" s="141">
        <v>7</v>
      </c>
      <c r="B12" s="154" t="s">
        <v>65</v>
      </c>
      <c r="C12" s="154" t="s">
        <v>62</v>
      </c>
      <c r="D12" s="154" t="s">
        <v>44</v>
      </c>
      <c r="E12" s="144">
        <v>1</v>
      </c>
      <c r="F12" s="152" t="s">
        <v>63</v>
      </c>
      <c r="G12" s="152" t="s">
        <v>64</v>
      </c>
      <c r="H12" s="146">
        <v>630</v>
      </c>
      <c r="I12" s="147">
        <v>105.6</v>
      </c>
      <c r="J12" s="148"/>
      <c r="K12" s="149">
        <v>735.6</v>
      </c>
      <c r="L12" s="150"/>
      <c r="M12" s="148"/>
      <c r="N12" s="148"/>
      <c r="O12" s="151">
        <f t="shared" si="1"/>
        <v>735.6</v>
      </c>
    </row>
    <row r="13" spans="1:15" ht="15" x14ac:dyDescent="0.25">
      <c r="A13" s="141">
        <v>8</v>
      </c>
      <c r="B13" s="143" t="s">
        <v>87</v>
      </c>
      <c r="C13" s="154" t="s">
        <v>43</v>
      </c>
      <c r="D13" s="143" t="s">
        <v>34</v>
      </c>
      <c r="E13" s="144">
        <v>1</v>
      </c>
      <c r="F13" s="152" t="s">
        <v>78</v>
      </c>
      <c r="G13" s="155"/>
      <c r="H13" s="146">
        <v>418</v>
      </c>
      <c r="I13" s="147">
        <v>105.6</v>
      </c>
      <c r="J13" s="148"/>
      <c r="K13" s="149">
        <v>523.6</v>
      </c>
      <c r="L13" s="150"/>
      <c r="M13" s="148"/>
      <c r="N13" s="148"/>
      <c r="O13" s="151">
        <f t="shared" si="1"/>
        <v>523.6</v>
      </c>
    </row>
    <row r="14" spans="1:15" ht="15" x14ac:dyDescent="0.25">
      <c r="A14" s="141">
        <v>9</v>
      </c>
      <c r="B14" s="143" t="s">
        <v>108</v>
      </c>
      <c r="C14" s="154" t="s">
        <v>43</v>
      </c>
      <c r="D14" s="143" t="s">
        <v>91</v>
      </c>
      <c r="E14" s="144">
        <v>3</v>
      </c>
      <c r="F14" s="152" t="s">
        <v>111</v>
      </c>
      <c r="G14" s="153">
        <v>45416</v>
      </c>
      <c r="H14" s="146">
        <v>418</v>
      </c>
      <c r="I14" s="147">
        <v>105.6</v>
      </c>
      <c r="J14" s="148"/>
      <c r="K14" s="149">
        <v>523.6</v>
      </c>
      <c r="L14" s="150"/>
      <c r="M14" s="148"/>
      <c r="N14" s="148">
        <v>91.2</v>
      </c>
      <c r="O14" s="151">
        <f t="shared" si="1"/>
        <v>432.40000000000003</v>
      </c>
    </row>
    <row r="15" spans="1:15" ht="15" x14ac:dyDescent="0.25">
      <c r="A15" s="141">
        <v>10</v>
      </c>
      <c r="B15" s="143" t="s">
        <v>74</v>
      </c>
      <c r="C15" s="154" t="s">
        <v>0</v>
      </c>
      <c r="D15" s="143" t="s">
        <v>54</v>
      </c>
      <c r="E15" s="144">
        <v>1</v>
      </c>
      <c r="F15" s="152" t="s">
        <v>77</v>
      </c>
      <c r="G15" s="153"/>
      <c r="H15" s="146">
        <v>418</v>
      </c>
      <c r="I15" s="147">
        <v>105.6</v>
      </c>
      <c r="J15" s="148"/>
      <c r="K15" s="149">
        <v>523.6</v>
      </c>
      <c r="L15" s="150"/>
      <c r="M15" s="148"/>
      <c r="N15" s="148">
        <v>4.8</v>
      </c>
      <c r="O15" s="151">
        <f>SUM(K15-M15-N15)</f>
        <v>518.80000000000007</v>
      </c>
    </row>
    <row r="16" spans="1:15" ht="15" x14ac:dyDescent="0.25">
      <c r="A16" s="325" t="s">
        <v>45</v>
      </c>
      <c r="B16" s="326"/>
      <c r="C16" s="326"/>
      <c r="D16" s="326"/>
      <c r="E16" s="326"/>
      <c r="F16" s="326"/>
      <c r="G16" s="326"/>
      <c r="H16" s="181">
        <v>4810</v>
      </c>
      <c r="I16" s="181">
        <f>SUM(I6:I15)</f>
        <v>1056</v>
      </c>
      <c r="J16" s="181"/>
      <c r="K16" s="181">
        <f>SUM(K6:K15)</f>
        <v>5448.0000000000009</v>
      </c>
      <c r="L16" s="182"/>
      <c r="M16" s="181">
        <f>SUM(M6:M15)</f>
        <v>0</v>
      </c>
      <c r="N16" s="181">
        <f>SUM(N6:N15)</f>
        <v>278.39999999999998</v>
      </c>
      <c r="O16" s="183">
        <f>SUM(O6:O15)</f>
        <v>5169.5999999999995</v>
      </c>
    </row>
    <row r="17" spans="1:19" ht="15" x14ac:dyDescent="0.25">
      <c r="A17" s="385"/>
      <c r="B17" s="169"/>
      <c r="C17" s="170"/>
      <c r="D17" s="169"/>
      <c r="E17" s="174"/>
      <c r="F17" s="173"/>
      <c r="G17" s="172"/>
      <c r="H17" s="171"/>
      <c r="I17" s="171"/>
      <c r="J17" s="171"/>
      <c r="K17" s="171"/>
      <c r="L17" s="102"/>
      <c r="M17" s="171"/>
      <c r="N17" s="171"/>
      <c r="O17" s="157"/>
    </row>
    <row r="18" spans="1:19" ht="15" x14ac:dyDescent="0.25">
      <c r="A18" s="311" t="s">
        <v>24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3"/>
    </row>
    <row r="19" spans="1:19" ht="47.25" x14ac:dyDescent="0.25">
      <c r="A19" s="184" t="s">
        <v>8</v>
      </c>
      <c r="B19" s="179" t="s">
        <v>9</v>
      </c>
      <c r="C19" s="185" t="s">
        <v>10</v>
      </c>
      <c r="D19" s="179"/>
      <c r="E19" s="179" t="s">
        <v>12</v>
      </c>
      <c r="F19" s="185" t="s">
        <v>25</v>
      </c>
      <c r="G19" s="186" t="s">
        <v>26</v>
      </c>
      <c r="H19" s="179" t="s">
        <v>18</v>
      </c>
      <c r="I19" s="179" t="s">
        <v>19</v>
      </c>
      <c r="J19" s="179" t="s">
        <v>27</v>
      </c>
      <c r="K19" s="179" t="s">
        <v>21</v>
      </c>
      <c r="L19" s="180" t="s">
        <v>22</v>
      </c>
      <c r="M19" s="179" t="s">
        <v>23</v>
      </c>
      <c r="N19" s="179" t="s">
        <v>28</v>
      </c>
      <c r="O19" s="187" t="s">
        <v>17</v>
      </c>
      <c r="S19" s="94" t="s">
        <v>29</v>
      </c>
    </row>
    <row r="20" spans="1:19" ht="15" x14ac:dyDescent="0.25">
      <c r="A20" s="158">
        <v>1</v>
      </c>
      <c r="B20" s="159"/>
      <c r="C20" s="160"/>
      <c r="D20" s="161"/>
      <c r="E20" s="144"/>
      <c r="F20" s="162"/>
      <c r="G20" s="152"/>
      <c r="H20" s="163"/>
      <c r="I20" s="163"/>
      <c r="J20" s="191"/>
      <c r="K20" s="164"/>
      <c r="L20" s="139"/>
      <c r="M20" s="165"/>
      <c r="N20" s="165"/>
      <c r="O20" s="166"/>
    </row>
    <row r="21" spans="1:19" ht="15" x14ac:dyDescent="0.25">
      <c r="A21" s="325" t="s">
        <v>46</v>
      </c>
      <c r="B21" s="326"/>
      <c r="C21" s="326"/>
      <c r="D21" s="326"/>
      <c r="E21" s="326"/>
      <c r="F21" s="326"/>
      <c r="G21" s="326"/>
      <c r="H21" s="188"/>
      <c r="I21" s="188">
        <f>SUM(I20:I20)</f>
        <v>0</v>
      </c>
      <c r="J21" s="188">
        <f>SUM(J20:J20)</f>
        <v>0</v>
      </c>
      <c r="K21" s="188"/>
      <c r="L21" s="189" t="s">
        <v>30</v>
      </c>
      <c r="M21" s="130">
        <f>SUM(M20:M20)</f>
        <v>0</v>
      </c>
      <c r="N21" s="130">
        <f>SUM(N20:N20)</f>
        <v>0</v>
      </c>
      <c r="O21" s="190"/>
    </row>
    <row r="22" spans="1:19" x14ac:dyDescent="0.25">
      <c r="A22" s="167"/>
      <c r="B22" s="172"/>
      <c r="C22" s="173"/>
      <c r="D22" s="174"/>
      <c r="E22" s="174"/>
      <c r="F22" s="173"/>
      <c r="G22" s="172"/>
      <c r="H22" s="172"/>
      <c r="I22" s="172"/>
      <c r="J22" s="172"/>
      <c r="K22" s="172"/>
      <c r="L22" s="172"/>
      <c r="M22" s="172"/>
      <c r="N22" s="172"/>
      <c r="O22" s="386"/>
    </row>
    <row r="23" spans="1:19" ht="15.75" thickBot="1" x14ac:dyDescent="0.3">
      <c r="A23" s="325" t="s">
        <v>47</v>
      </c>
      <c r="B23" s="326"/>
      <c r="C23" s="326"/>
      <c r="D23" s="326"/>
      <c r="E23" s="326"/>
      <c r="F23" s="326"/>
      <c r="G23" s="326"/>
      <c r="H23" s="131">
        <f>SUM(H16+H21)</f>
        <v>4810</v>
      </c>
      <c r="I23" s="132">
        <f>SUM(I16+I20)</f>
        <v>1056</v>
      </c>
      <c r="J23" s="133"/>
      <c r="K23" s="131">
        <f>SUM(K16+K21)</f>
        <v>5448.0000000000009</v>
      </c>
      <c r="L23" s="192"/>
      <c r="M23" s="193">
        <f>SUM(M16+M21)</f>
        <v>0</v>
      </c>
      <c r="N23" s="193">
        <f>SUM(N16+N21)</f>
        <v>278.39999999999998</v>
      </c>
      <c r="O23" s="135">
        <f>SUM(O16+O21)</f>
        <v>5169.5999999999995</v>
      </c>
    </row>
    <row r="24" spans="1:19" ht="15" x14ac:dyDescent="0.25">
      <c r="A24" s="167" t="s">
        <v>300</v>
      </c>
      <c r="B24" s="172"/>
      <c r="C24" s="173"/>
      <c r="D24" s="174"/>
      <c r="E24" s="174"/>
      <c r="F24" s="173"/>
      <c r="G24" s="172"/>
      <c r="H24" s="327" t="s">
        <v>48</v>
      </c>
      <c r="I24" s="328"/>
      <c r="J24" s="328"/>
      <c r="K24" s="328"/>
      <c r="L24" s="328"/>
      <c r="M24" s="328"/>
      <c r="N24" s="328"/>
      <c r="O24" s="194">
        <v>30</v>
      </c>
    </row>
    <row r="25" spans="1:19" ht="15" x14ac:dyDescent="0.25">
      <c r="A25" s="167"/>
      <c r="B25" s="172"/>
      <c r="C25" s="173"/>
      <c r="D25" s="174"/>
      <c r="E25" s="174"/>
      <c r="F25" s="173"/>
      <c r="G25" s="172"/>
      <c r="H25" s="329" t="s">
        <v>49</v>
      </c>
      <c r="I25" s="330"/>
      <c r="J25" s="330"/>
      <c r="K25" s="330"/>
      <c r="L25" s="330"/>
      <c r="M25" s="330"/>
      <c r="N25" s="330"/>
      <c r="O25" s="175">
        <v>300</v>
      </c>
    </row>
    <row r="26" spans="1:19" ht="15.75" thickBot="1" x14ac:dyDescent="0.3">
      <c r="A26" s="387"/>
      <c r="B26" s="388"/>
      <c r="C26" s="389"/>
      <c r="D26" s="390"/>
      <c r="E26" s="390"/>
      <c r="F26" s="389"/>
      <c r="G26" s="388"/>
      <c r="H26" s="331" t="s">
        <v>50</v>
      </c>
      <c r="I26" s="332"/>
      <c r="J26" s="332"/>
      <c r="K26" s="332"/>
      <c r="L26" s="332"/>
      <c r="M26" s="332"/>
      <c r="N26" s="332"/>
      <c r="O26" s="168">
        <f>SUM(O23+O25)</f>
        <v>5469.5999999999995</v>
      </c>
    </row>
    <row r="27" spans="1:19" x14ac:dyDescent="0.25">
      <c r="C27" s="364"/>
      <c r="D27" s="365"/>
      <c r="E27" s="365"/>
      <c r="F27" s="364"/>
      <c r="O27" s="382"/>
    </row>
    <row r="28" spans="1:19" x14ac:dyDescent="0.25">
      <c r="C28" s="364"/>
      <c r="D28" s="365"/>
      <c r="E28" s="365"/>
      <c r="F28" s="364"/>
      <c r="O28" s="382"/>
    </row>
  </sheetData>
  <mergeCells count="24">
    <mergeCell ref="A21:G21"/>
    <mergeCell ref="A23:G23"/>
    <mergeCell ref="H24:N24"/>
    <mergeCell ref="H25:N25"/>
    <mergeCell ref="H26:N26"/>
    <mergeCell ref="A18:O18"/>
    <mergeCell ref="A4:A5"/>
    <mergeCell ref="B4:B5"/>
    <mergeCell ref="C4:C5"/>
    <mergeCell ref="D4:D5"/>
    <mergeCell ref="E4:E5"/>
    <mergeCell ref="F4:F5"/>
    <mergeCell ref="G4:G5"/>
    <mergeCell ref="H4:K4"/>
    <mergeCell ref="L4:N4"/>
    <mergeCell ref="O4:O5"/>
    <mergeCell ref="A16:G16"/>
    <mergeCell ref="A1:O1"/>
    <mergeCell ref="A2:C2"/>
    <mergeCell ref="D2:E2"/>
    <mergeCell ref="J2:O2"/>
    <mergeCell ref="A3:C3"/>
    <mergeCell ref="D3:E3"/>
    <mergeCell ref="J3:O3"/>
  </mergeCells>
  <phoneticPr fontId="12" type="noConversion"/>
  <pageMargins left="0.59055118110236227" right="0.43307086614173229" top="0.74803149606299213" bottom="0.15748031496062992" header="0.51181102362204722" footer="0.31496062992125984"/>
  <pageSetup paperSize="9" scale="41" fitToHeight="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zoomScale="80" zoomScaleNormal="80" workbookViewId="0">
      <selection activeCell="C9" sqref="C9"/>
    </sheetView>
  </sheetViews>
  <sheetFormatPr defaultRowHeight="14.25" x14ac:dyDescent="0.25"/>
  <cols>
    <col min="1" max="1" width="5.85546875" style="94" customWidth="1"/>
    <col min="2" max="2" width="47.140625" style="364" bestFit="1" customWidth="1"/>
    <col min="3" max="3" width="26.42578125" style="364" bestFit="1" customWidth="1"/>
    <col min="4" max="4" width="28.140625" style="364" bestFit="1" customWidth="1"/>
    <col min="5" max="5" width="7.85546875" style="94" customWidth="1"/>
    <col min="6" max="6" width="14" style="94" customWidth="1"/>
    <col min="7" max="7" width="14.85546875" style="94" customWidth="1"/>
    <col min="8" max="8" width="18.5703125" style="94" customWidth="1"/>
    <col min="9" max="9" width="15.5703125" style="94" customWidth="1"/>
    <col min="10" max="10" width="15.28515625" style="94" customWidth="1"/>
    <col min="11" max="11" width="19.7109375" style="94" customWidth="1"/>
    <col min="12" max="12" width="10.28515625" style="94" customWidth="1"/>
    <col min="13" max="13" width="14" style="94" bestFit="1" customWidth="1"/>
    <col min="14" max="14" width="13.42578125" style="399" customWidth="1"/>
    <col min="15" max="15" width="18.28515625" style="94" customWidth="1"/>
    <col min="16" max="16384" width="9.140625" style="94"/>
  </cols>
  <sheetData>
    <row r="1" spans="1:15" ht="74.25" customHeight="1" thickBot="1" x14ac:dyDescent="0.3">
      <c r="A1" s="338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40"/>
    </row>
    <row r="2" spans="1:15" s="391" customFormat="1" ht="18" x14ac:dyDescent="0.25">
      <c r="A2" s="276" t="s">
        <v>1</v>
      </c>
      <c r="B2" s="277"/>
      <c r="C2" s="278"/>
      <c r="D2" s="303" t="s">
        <v>2</v>
      </c>
      <c r="E2" s="304"/>
      <c r="F2" s="240" t="s">
        <v>3</v>
      </c>
      <c r="G2" s="241" t="s">
        <v>4</v>
      </c>
      <c r="H2" s="241" t="s">
        <v>35</v>
      </c>
      <c r="I2" s="241" t="s">
        <v>5</v>
      </c>
      <c r="J2" s="305" t="s">
        <v>6</v>
      </c>
      <c r="K2" s="305"/>
      <c r="L2" s="305"/>
      <c r="M2" s="305"/>
      <c r="N2" s="305"/>
      <c r="O2" s="306"/>
    </row>
    <row r="3" spans="1:15" s="391" customFormat="1" ht="42.75" customHeight="1" x14ac:dyDescent="0.25">
      <c r="A3" s="283" t="s">
        <v>302</v>
      </c>
      <c r="B3" s="284"/>
      <c r="C3" s="285"/>
      <c r="D3" s="307" t="s">
        <v>297</v>
      </c>
      <c r="E3" s="308"/>
      <c r="F3" s="176" t="s">
        <v>209</v>
      </c>
      <c r="G3" s="124" t="s">
        <v>258</v>
      </c>
      <c r="H3" s="177">
        <v>22</v>
      </c>
      <c r="I3" s="178">
        <v>4.8</v>
      </c>
      <c r="J3" s="309" t="s">
        <v>7</v>
      </c>
      <c r="K3" s="309"/>
      <c r="L3" s="309"/>
      <c r="M3" s="309"/>
      <c r="N3" s="309"/>
      <c r="O3" s="310"/>
    </row>
    <row r="4" spans="1:15" s="391" customFormat="1" ht="15" x14ac:dyDescent="0.25">
      <c r="A4" s="314" t="s">
        <v>8</v>
      </c>
      <c r="B4" s="316" t="s">
        <v>9</v>
      </c>
      <c r="C4" s="309" t="s">
        <v>10</v>
      </c>
      <c r="D4" s="309" t="s">
        <v>11</v>
      </c>
      <c r="E4" s="309" t="s">
        <v>12</v>
      </c>
      <c r="F4" s="309" t="s">
        <v>13</v>
      </c>
      <c r="G4" s="309" t="s">
        <v>14</v>
      </c>
      <c r="H4" s="321" t="s">
        <v>15</v>
      </c>
      <c r="I4" s="322"/>
      <c r="J4" s="322"/>
      <c r="K4" s="323"/>
      <c r="L4" s="309" t="s">
        <v>16</v>
      </c>
      <c r="M4" s="309"/>
      <c r="N4" s="309"/>
      <c r="O4" s="310" t="s">
        <v>17</v>
      </c>
    </row>
    <row r="5" spans="1:15" s="391" customFormat="1" ht="30.75" thickBot="1" x14ac:dyDescent="0.3">
      <c r="A5" s="315"/>
      <c r="B5" s="317"/>
      <c r="C5" s="320"/>
      <c r="D5" s="320"/>
      <c r="E5" s="320"/>
      <c r="F5" s="320"/>
      <c r="G5" s="320"/>
      <c r="H5" s="242" t="s">
        <v>18</v>
      </c>
      <c r="I5" s="242" t="s">
        <v>19</v>
      </c>
      <c r="J5" s="242" t="s">
        <v>20</v>
      </c>
      <c r="K5" s="242" t="s">
        <v>21</v>
      </c>
      <c r="L5" s="242" t="s">
        <v>22</v>
      </c>
      <c r="M5" s="242" t="s">
        <v>18</v>
      </c>
      <c r="N5" s="243" t="s">
        <v>19</v>
      </c>
      <c r="O5" s="324"/>
    </row>
    <row r="6" spans="1:15" ht="15" x14ac:dyDescent="0.25">
      <c r="A6" s="195">
        <v>1</v>
      </c>
      <c r="B6" s="235" t="s">
        <v>67</v>
      </c>
      <c r="C6" s="235" t="s">
        <v>42</v>
      </c>
      <c r="D6" s="235" t="s">
        <v>54</v>
      </c>
      <c r="E6" s="222">
        <v>1</v>
      </c>
      <c r="F6" s="236">
        <v>44896</v>
      </c>
      <c r="G6" s="236">
        <v>45260</v>
      </c>
      <c r="H6" s="237">
        <v>630</v>
      </c>
      <c r="I6" s="237">
        <v>105.6</v>
      </c>
      <c r="J6" s="238"/>
      <c r="K6" s="237">
        <v>735.6</v>
      </c>
      <c r="L6" s="392"/>
      <c r="M6" s="237" t="s">
        <v>244</v>
      </c>
      <c r="N6" s="237"/>
      <c r="O6" s="239">
        <v>735.6</v>
      </c>
    </row>
    <row r="7" spans="1:15" ht="15" x14ac:dyDescent="0.25">
      <c r="A7" s="195">
        <v>2</v>
      </c>
      <c r="B7" s="159" t="s">
        <v>234</v>
      </c>
      <c r="C7" s="159" t="s">
        <v>235</v>
      </c>
      <c r="D7" s="159"/>
      <c r="E7" s="140">
        <v>1</v>
      </c>
      <c r="F7" s="145">
        <v>45352</v>
      </c>
      <c r="G7" s="145">
        <v>45744</v>
      </c>
      <c r="H7" s="197">
        <v>630</v>
      </c>
      <c r="I7" s="196">
        <v>105.6</v>
      </c>
      <c r="J7" s="197"/>
      <c r="K7" s="196">
        <v>735.6</v>
      </c>
      <c r="L7" s="197"/>
      <c r="M7" s="197"/>
      <c r="N7" s="197"/>
      <c r="O7" s="214">
        <f t="shared" ref="O7:O26" si="0">SUM(K7-M7-N7)</f>
        <v>735.6</v>
      </c>
    </row>
    <row r="8" spans="1:15" ht="15" x14ac:dyDescent="0.25">
      <c r="A8" s="195">
        <v>3</v>
      </c>
      <c r="B8" s="159" t="s">
        <v>238</v>
      </c>
      <c r="C8" s="159" t="s">
        <v>42</v>
      </c>
      <c r="D8" s="159"/>
      <c r="E8" s="140">
        <v>1</v>
      </c>
      <c r="F8" s="145">
        <v>45352</v>
      </c>
      <c r="G8" s="145">
        <v>45717</v>
      </c>
      <c r="H8" s="197">
        <v>630</v>
      </c>
      <c r="I8" s="196">
        <v>105.6</v>
      </c>
      <c r="J8" s="197"/>
      <c r="K8" s="197">
        <f t="shared" ref="K8:K29" si="1">SUM(H8+I8)</f>
        <v>735.6</v>
      </c>
      <c r="L8" s="197"/>
      <c r="M8" s="197"/>
      <c r="N8" s="197"/>
      <c r="O8" s="214">
        <f>SUM(K8-M8-N8)</f>
        <v>735.6</v>
      </c>
    </row>
    <row r="9" spans="1:15" ht="15" x14ac:dyDescent="0.25">
      <c r="A9" s="195">
        <v>4</v>
      </c>
      <c r="B9" s="159" t="s">
        <v>237</v>
      </c>
      <c r="C9" s="159" t="s">
        <v>42</v>
      </c>
      <c r="D9" s="159"/>
      <c r="E9" s="140" t="s">
        <v>294</v>
      </c>
      <c r="F9" s="145">
        <v>45352</v>
      </c>
      <c r="G9" s="145">
        <v>45717</v>
      </c>
      <c r="H9" s="197">
        <v>630</v>
      </c>
      <c r="I9" s="196">
        <v>105.6</v>
      </c>
      <c r="J9" s="197"/>
      <c r="K9" s="197">
        <f t="shared" si="1"/>
        <v>735.6</v>
      </c>
      <c r="L9" s="197"/>
      <c r="M9" s="197">
        <v>168</v>
      </c>
      <c r="N9" s="197">
        <v>72</v>
      </c>
      <c r="O9" s="214">
        <f t="shared" si="0"/>
        <v>495.6</v>
      </c>
    </row>
    <row r="10" spans="1:15" ht="15" x14ac:dyDescent="0.25">
      <c r="A10" s="195">
        <v>5</v>
      </c>
      <c r="B10" s="159" t="s">
        <v>170</v>
      </c>
      <c r="C10" s="159" t="s">
        <v>42</v>
      </c>
      <c r="D10" s="159" t="s">
        <v>91</v>
      </c>
      <c r="E10" s="140">
        <v>1</v>
      </c>
      <c r="F10" s="145">
        <v>45201</v>
      </c>
      <c r="G10" s="145">
        <v>45567</v>
      </c>
      <c r="H10" s="197">
        <v>630</v>
      </c>
      <c r="I10" s="196">
        <v>105.6</v>
      </c>
      <c r="J10" s="197"/>
      <c r="K10" s="197">
        <f t="shared" si="1"/>
        <v>735.6</v>
      </c>
      <c r="L10" s="198"/>
      <c r="M10" s="197">
        <v>147</v>
      </c>
      <c r="N10" s="197">
        <v>28.8</v>
      </c>
      <c r="O10" s="214">
        <f>SUM(K10-M10-N10)</f>
        <v>559.80000000000007</v>
      </c>
    </row>
    <row r="11" spans="1:15" ht="15" x14ac:dyDescent="0.25">
      <c r="A11" s="195">
        <v>6</v>
      </c>
      <c r="B11" s="159" t="s">
        <v>171</v>
      </c>
      <c r="C11" s="159" t="s">
        <v>42</v>
      </c>
      <c r="D11" s="159" t="s">
        <v>94</v>
      </c>
      <c r="E11" s="140">
        <v>1</v>
      </c>
      <c r="F11" s="145">
        <v>45200</v>
      </c>
      <c r="G11" s="145">
        <v>45473</v>
      </c>
      <c r="H11" s="197">
        <v>630</v>
      </c>
      <c r="I11" s="196">
        <v>105.6</v>
      </c>
      <c r="J11" s="197"/>
      <c r="K11" s="197">
        <f t="shared" si="1"/>
        <v>735.6</v>
      </c>
      <c r="L11" s="198"/>
      <c r="M11" s="197"/>
      <c r="N11" s="197"/>
      <c r="O11" s="214">
        <f t="shared" si="0"/>
        <v>735.6</v>
      </c>
    </row>
    <row r="12" spans="1:15" ht="15" x14ac:dyDescent="0.25">
      <c r="A12" s="195">
        <v>7</v>
      </c>
      <c r="B12" s="159" t="s">
        <v>233</v>
      </c>
      <c r="C12" s="159" t="s">
        <v>42</v>
      </c>
      <c r="D12" s="159"/>
      <c r="E12" s="140">
        <v>1</v>
      </c>
      <c r="F12" s="145">
        <v>45352</v>
      </c>
      <c r="G12" s="145">
        <v>45716</v>
      </c>
      <c r="H12" s="197">
        <v>630</v>
      </c>
      <c r="I12" s="196">
        <v>105.6</v>
      </c>
      <c r="J12" s="197"/>
      <c r="K12" s="197">
        <f t="shared" si="1"/>
        <v>735.6</v>
      </c>
      <c r="L12" s="198"/>
      <c r="M12" s="197"/>
      <c r="N12" s="197"/>
      <c r="O12" s="214">
        <f t="shared" si="0"/>
        <v>735.6</v>
      </c>
    </row>
    <row r="13" spans="1:15" ht="15" x14ac:dyDescent="0.25">
      <c r="A13" s="195">
        <v>8</v>
      </c>
      <c r="B13" s="159" t="s">
        <v>93</v>
      </c>
      <c r="C13" s="159" t="s">
        <v>55</v>
      </c>
      <c r="D13" s="159" t="s">
        <v>94</v>
      </c>
      <c r="E13" s="140">
        <v>1</v>
      </c>
      <c r="F13" s="152" t="s">
        <v>78</v>
      </c>
      <c r="G13" s="153">
        <v>45391</v>
      </c>
      <c r="H13" s="197">
        <v>630</v>
      </c>
      <c r="I13" s="196">
        <v>105.6</v>
      </c>
      <c r="J13" s="197"/>
      <c r="K13" s="197">
        <f t="shared" si="1"/>
        <v>735.6</v>
      </c>
      <c r="L13" s="150"/>
      <c r="M13" s="147"/>
      <c r="N13" s="147"/>
      <c r="O13" s="214">
        <f t="shared" si="0"/>
        <v>735.6</v>
      </c>
    </row>
    <row r="14" spans="1:15" ht="15" x14ac:dyDescent="0.25">
      <c r="A14" s="195">
        <v>9</v>
      </c>
      <c r="B14" s="159" t="s">
        <v>173</v>
      </c>
      <c r="C14" s="159" t="s">
        <v>55</v>
      </c>
      <c r="D14" s="159" t="s">
        <v>172</v>
      </c>
      <c r="E14" s="140" t="s">
        <v>294</v>
      </c>
      <c r="F14" s="152" t="s">
        <v>154</v>
      </c>
      <c r="G14" s="153">
        <v>45567</v>
      </c>
      <c r="H14" s="197">
        <v>630</v>
      </c>
      <c r="I14" s="196">
        <v>105.6</v>
      </c>
      <c r="J14" s="197"/>
      <c r="K14" s="197">
        <f t="shared" si="1"/>
        <v>735.6</v>
      </c>
      <c r="L14" s="150"/>
      <c r="M14" s="147">
        <v>210</v>
      </c>
      <c r="N14" s="147">
        <v>105.6</v>
      </c>
      <c r="O14" s="214">
        <f t="shared" si="0"/>
        <v>420</v>
      </c>
    </row>
    <row r="15" spans="1:15" ht="15" x14ac:dyDescent="0.25">
      <c r="A15" s="195">
        <v>10</v>
      </c>
      <c r="B15" s="159" t="s">
        <v>243</v>
      </c>
      <c r="C15" s="159" t="s">
        <v>240</v>
      </c>
      <c r="D15" s="159"/>
      <c r="E15" s="140">
        <v>1</v>
      </c>
      <c r="F15" s="152" t="s">
        <v>221</v>
      </c>
      <c r="G15" s="153">
        <v>45716</v>
      </c>
      <c r="H15" s="197">
        <v>630</v>
      </c>
      <c r="I15" s="196">
        <v>105.6</v>
      </c>
      <c r="J15" s="197"/>
      <c r="K15" s="197">
        <f t="shared" si="1"/>
        <v>735.6</v>
      </c>
      <c r="L15" s="150"/>
      <c r="M15" s="147"/>
      <c r="N15" s="147"/>
      <c r="O15" s="214">
        <f t="shared" si="0"/>
        <v>735.6</v>
      </c>
    </row>
    <row r="16" spans="1:15" ht="15" x14ac:dyDescent="0.25">
      <c r="A16" s="195">
        <v>11</v>
      </c>
      <c r="B16" s="159" t="s">
        <v>239</v>
      </c>
      <c r="C16" s="159" t="s">
        <v>55</v>
      </c>
      <c r="D16" s="159"/>
      <c r="E16" s="140">
        <v>1</v>
      </c>
      <c r="F16" s="152" t="s">
        <v>221</v>
      </c>
      <c r="G16" s="153">
        <v>45717</v>
      </c>
      <c r="H16" s="197">
        <v>630</v>
      </c>
      <c r="I16" s="196">
        <v>105.6</v>
      </c>
      <c r="J16" s="197"/>
      <c r="K16" s="197">
        <f t="shared" si="1"/>
        <v>735.6</v>
      </c>
      <c r="L16" s="150"/>
      <c r="M16" s="147"/>
      <c r="N16" s="147">
        <v>4.8</v>
      </c>
      <c r="O16" s="214">
        <f t="shared" si="0"/>
        <v>730.80000000000007</v>
      </c>
    </row>
    <row r="17" spans="1:15" ht="15" x14ac:dyDescent="0.25">
      <c r="A17" s="195">
        <v>12</v>
      </c>
      <c r="B17" s="159" t="s">
        <v>241</v>
      </c>
      <c r="C17" s="159" t="s">
        <v>42</v>
      </c>
      <c r="D17" s="159"/>
      <c r="E17" s="140">
        <v>1</v>
      </c>
      <c r="F17" s="152" t="s">
        <v>221</v>
      </c>
      <c r="G17" s="153"/>
      <c r="H17" s="197">
        <v>630</v>
      </c>
      <c r="I17" s="196">
        <v>105.6</v>
      </c>
      <c r="J17" s="197"/>
      <c r="K17" s="197">
        <f t="shared" si="1"/>
        <v>735.6</v>
      </c>
      <c r="L17" s="150"/>
      <c r="M17" s="147"/>
      <c r="N17" s="147">
        <v>4.8</v>
      </c>
      <c r="O17" s="214">
        <f t="shared" si="0"/>
        <v>730.80000000000007</v>
      </c>
    </row>
    <row r="18" spans="1:15" ht="15" x14ac:dyDescent="0.25">
      <c r="A18" s="195">
        <v>13</v>
      </c>
      <c r="B18" s="159" t="s">
        <v>174</v>
      </c>
      <c r="C18" s="159" t="s">
        <v>55</v>
      </c>
      <c r="D18" s="159" t="s">
        <v>175</v>
      </c>
      <c r="E18" s="140">
        <v>1</v>
      </c>
      <c r="F18" s="152" t="s">
        <v>154</v>
      </c>
      <c r="G18" s="153">
        <v>45567</v>
      </c>
      <c r="H18" s="197">
        <v>630</v>
      </c>
      <c r="I18" s="196">
        <v>105.6</v>
      </c>
      <c r="J18" s="197"/>
      <c r="K18" s="197">
        <f t="shared" si="1"/>
        <v>735.6</v>
      </c>
      <c r="L18" s="150"/>
      <c r="M18" s="147"/>
      <c r="N18" s="147"/>
      <c r="O18" s="214">
        <f t="shared" si="0"/>
        <v>735.6</v>
      </c>
    </row>
    <row r="19" spans="1:15" ht="15" x14ac:dyDescent="0.25">
      <c r="A19" s="195">
        <v>14</v>
      </c>
      <c r="B19" s="159" t="s">
        <v>177</v>
      </c>
      <c r="C19" s="159" t="s">
        <v>42</v>
      </c>
      <c r="D19" s="159" t="s">
        <v>53</v>
      </c>
      <c r="E19" s="140">
        <v>1</v>
      </c>
      <c r="F19" s="152" t="s">
        <v>154</v>
      </c>
      <c r="G19" s="153">
        <v>45567</v>
      </c>
      <c r="H19" s="197">
        <v>630</v>
      </c>
      <c r="I19" s="196">
        <v>105.6</v>
      </c>
      <c r="J19" s="197"/>
      <c r="K19" s="197">
        <f t="shared" si="1"/>
        <v>735.6</v>
      </c>
      <c r="L19" s="150"/>
      <c r="M19" s="147"/>
      <c r="N19" s="147"/>
      <c r="O19" s="214">
        <f t="shared" si="0"/>
        <v>735.6</v>
      </c>
    </row>
    <row r="20" spans="1:15" ht="15" x14ac:dyDescent="0.25">
      <c r="A20" s="195">
        <v>15</v>
      </c>
      <c r="B20" s="159" t="s">
        <v>98</v>
      </c>
      <c r="C20" s="159" t="s">
        <v>55</v>
      </c>
      <c r="D20" s="159" t="s">
        <v>89</v>
      </c>
      <c r="E20" s="140">
        <v>1</v>
      </c>
      <c r="F20" s="152" t="s">
        <v>99</v>
      </c>
      <c r="G20" s="153">
        <v>45394</v>
      </c>
      <c r="H20" s="199">
        <v>315</v>
      </c>
      <c r="I20" s="197">
        <v>105.6</v>
      </c>
      <c r="J20" s="148"/>
      <c r="K20" s="149">
        <v>735.6</v>
      </c>
      <c r="L20" s="200"/>
      <c r="M20" s="148"/>
      <c r="N20" s="148"/>
      <c r="O20" s="214">
        <f>SUM(K20-M20-N20)</f>
        <v>735.6</v>
      </c>
    </row>
    <row r="21" spans="1:15" ht="15" x14ac:dyDescent="0.25">
      <c r="A21" s="195">
        <v>16</v>
      </c>
      <c r="B21" s="159" t="s">
        <v>96</v>
      </c>
      <c r="C21" s="159" t="s">
        <v>42</v>
      </c>
      <c r="D21" s="159" t="s">
        <v>97</v>
      </c>
      <c r="E21" s="140">
        <v>1</v>
      </c>
      <c r="F21" s="152" t="s">
        <v>78</v>
      </c>
      <c r="G21" s="153">
        <v>45391</v>
      </c>
      <c r="H21" s="197">
        <v>630</v>
      </c>
      <c r="I21" s="196">
        <v>105.6</v>
      </c>
      <c r="J21" s="197"/>
      <c r="K21" s="197">
        <f t="shared" si="1"/>
        <v>735.6</v>
      </c>
      <c r="L21" s="156"/>
      <c r="M21" s="147"/>
      <c r="N21" s="147"/>
      <c r="O21" s="214">
        <f>SUM(K21-M21-N21)</f>
        <v>735.6</v>
      </c>
    </row>
    <row r="22" spans="1:15" ht="15" x14ac:dyDescent="0.25">
      <c r="A22" s="195">
        <v>17</v>
      </c>
      <c r="B22" s="159" t="s">
        <v>124</v>
      </c>
      <c r="C22" s="159" t="s">
        <v>55</v>
      </c>
      <c r="D22" s="159" t="s">
        <v>44</v>
      </c>
      <c r="E22" s="140">
        <v>1</v>
      </c>
      <c r="F22" s="152" t="s">
        <v>119</v>
      </c>
      <c r="G22" s="153"/>
      <c r="H22" s="197">
        <v>630</v>
      </c>
      <c r="I22" s="196">
        <v>105.6</v>
      </c>
      <c r="J22" s="197"/>
      <c r="K22" s="197">
        <f t="shared" si="1"/>
        <v>735.6</v>
      </c>
      <c r="L22" s="156"/>
      <c r="M22" s="147"/>
      <c r="N22" s="147"/>
      <c r="O22" s="214">
        <f t="shared" si="0"/>
        <v>735.6</v>
      </c>
    </row>
    <row r="23" spans="1:15" ht="15" x14ac:dyDescent="0.25">
      <c r="A23" s="195">
        <v>18</v>
      </c>
      <c r="B23" s="159" t="s">
        <v>200</v>
      </c>
      <c r="C23" s="159" t="s">
        <v>42</v>
      </c>
      <c r="D23" s="159"/>
      <c r="E23" s="140">
        <v>1</v>
      </c>
      <c r="F23" s="152" t="s">
        <v>199</v>
      </c>
      <c r="G23" s="153">
        <v>45596</v>
      </c>
      <c r="H23" s="197">
        <v>630</v>
      </c>
      <c r="I23" s="196">
        <v>105.6</v>
      </c>
      <c r="J23" s="197"/>
      <c r="K23" s="197">
        <f t="shared" si="1"/>
        <v>735.6</v>
      </c>
      <c r="L23" s="156"/>
      <c r="M23" s="147"/>
      <c r="N23" s="147"/>
      <c r="O23" s="214">
        <f t="shared" si="0"/>
        <v>735.6</v>
      </c>
    </row>
    <row r="24" spans="1:15" ht="15" x14ac:dyDescent="0.25">
      <c r="A24" s="195">
        <v>19</v>
      </c>
      <c r="B24" s="159" t="s">
        <v>68</v>
      </c>
      <c r="C24" s="159" t="s">
        <v>42</v>
      </c>
      <c r="D24" s="159" t="s">
        <v>54</v>
      </c>
      <c r="E24" s="140">
        <v>1</v>
      </c>
      <c r="F24" s="152" t="s">
        <v>66</v>
      </c>
      <c r="G24" s="153">
        <v>45260</v>
      </c>
      <c r="H24" s="197">
        <v>630</v>
      </c>
      <c r="I24" s="196">
        <v>105.6</v>
      </c>
      <c r="J24" s="197"/>
      <c r="K24" s="197">
        <f t="shared" si="1"/>
        <v>735.6</v>
      </c>
      <c r="L24" s="201"/>
      <c r="M24" s="146"/>
      <c r="N24" s="146"/>
      <c r="O24" s="214">
        <f>SUM(K24-M24-N24)</f>
        <v>735.6</v>
      </c>
    </row>
    <row r="25" spans="1:15" ht="15" x14ac:dyDescent="0.25">
      <c r="A25" s="195">
        <v>20</v>
      </c>
      <c r="B25" s="159" t="s">
        <v>118</v>
      </c>
      <c r="C25" s="159" t="s">
        <v>125</v>
      </c>
      <c r="D25" s="159" t="s">
        <v>54</v>
      </c>
      <c r="E25" s="140">
        <v>1</v>
      </c>
      <c r="F25" s="152" t="s">
        <v>119</v>
      </c>
      <c r="G25" s="153">
        <v>45475</v>
      </c>
      <c r="H25" s="197">
        <v>630</v>
      </c>
      <c r="I25" s="196">
        <v>105.6</v>
      </c>
      <c r="J25" s="197"/>
      <c r="K25" s="197">
        <f t="shared" si="1"/>
        <v>735.6</v>
      </c>
      <c r="L25" s="156"/>
      <c r="M25" s="147"/>
      <c r="N25" s="147"/>
      <c r="O25" s="214">
        <f>SUM(K25-M25-N25)</f>
        <v>735.6</v>
      </c>
    </row>
    <row r="26" spans="1:15" ht="15" x14ac:dyDescent="0.25">
      <c r="A26" s="195">
        <v>21</v>
      </c>
      <c r="B26" s="159" t="s">
        <v>90</v>
      </c>
      <c r="C26" s="159" t="s">
        <v>55</v>
      </c>
      <c r="D26" s="159" t="s">
        <v>92</v>
      </c>
      <c r="E26" s="140">
        <v>1</v>
      </c>
      <c r="F26" s="152" t="s">
        <v>78</v>
      </c>
      <c r="G26" s="153">
        <v>45391</v>
      </c>
      <c r="H26" s="197">
        <v>630</v>
      </c>
      <c r="I26" s="196">
        <v>105.6</v>
      </c>
      <c r="J26" s="197"/>
      <c r="K26" s="197">
        <f t="shared" si="1"/>
        <v>735.6</v>
      </c>
      <c r="L26" s="156"/>
      <c r="M26" s="147"/>
      <c r="N26" s="147"/>
      <c r="O26" s="214">
        <f t="shared" si="0"/>
        <v>735.6</v>
      </c>
    </row>
    <row r="27" spans="1:15" ht="15" x14ac:dyDescent="0.25">
      <c r="A27" s="195">
        <v>22</v>
      </c>
      <c r="B27" s="159" t="s">
        <v>176</v>
      </c>
      <c r="C27" s="159" t="s">
        <v>55</v>
      </c>
      <c r="D27" s="159" t="s">
        <v>91</v>
      </c>
      <c r="E27" s="140">
        <v>1</v>
      </c>
      <c r="F27" s="152" t="s">
        <v>154</v>
      </c>
      <c r="G27" s="153">
        <v>45567</v>
      </c>
      <c r="H27" s="197">
        <v>630</v>
      </c>
      <c r="I27" s="196">
        <v>105.6</v>
      </c>
      <c r="J27" s="197"/>
      <c r="K27" s="197">
        <f t="shared" si="1"/>
        <v>735.6</v>
      </c>
      <c r="L27" s="156"/>
      <c r="M27" s="147"/>
      <c r="N27" s="147"/>
      <c r="O27" s="214">
        <f>SUM(K27-M27-N27)</f>
        <v>735.6</v>
      </c>
    </row>
    <row r="28" spans="1:15" ht="15" x14ac:dyDescent="0.25">
      <c r="A28" s="195">
        <v>23</v>
      </c>
      <c r="B28" s="159" t="s">
        <v>197</v>
      </c>
      <c r="C28" s="159" t="s">
        <v>55</v>
      </c>
      <c r="D28" s="159" t="s">
        <v>198</v>
      </c>
      <c r="E28" s="140">
        <v>1</v>
      </c>
      <c r="F28" s="152" t="s">
        <v>199</v>
      </c>
      <c r="G28" s="153">
        <v>45597</v>
      </c>
      <c r="H28" s="197">
        <v>630</v>
      </c>
      <c r="I28" s="196">
        <v>105.6</v>
      </c>
      <c r="J28" s="197"/>
      <c r="K28" s="197">
        <f t="shared" si="1"/>
        <v>735.6</v>
      </c>
      <c r="L28" s="156"/>
      <c r="M28" s="147"/>
      <c r="N28" s="147"/>
      <c r="O28" s="214">
        <f>SUM(K28-M28-N28)</f>
        <v>735.6</v>
      </c>
    </row>
    <row r="29" spans="1:15" ht="15" x14ac:dyDescent="0.25">
      <c r="A29" s="195">
        <v>24</v>
      </c>
      <c r="B29" s="159" t="s">
        <v>236</v>
      </c>
      <c r="C29" s="159" t="s">
        <v>62</v>
      </c>
      <c r="D29" s="159"/>
      <c r="E29" s="140">
        <v>1</v>
      </c>
      <c r="F29" s="152" t="s">
        <v>221</v>
      </c>
      <c r="G29" s="153">
        <v>45715</v>
      </c>
      <c r="H29" s="197">
        <v>630</v>
      </c>
      <c r="I29" s="196">
        <v>105.6</v>
      </c>
      <c r="J29" s="197"/>
      <c r="K29" s="197">
        <f t="shared" si="1"/>
        <v>735.6</v>
      </c>
      <c r="L29" s="156"/>
      <c r="M29" s="147"/>
      <c r="N29" s="147"/>
      <c r="O29" s="214">
        <f>SUM(K29-M29-N29)</f>
        <v>735.6</v>
      </c>
    </row>
    <row r="30" spans="1:15" ht="15" x14ac:dyDescent="0.25">
      <c r="A30" s="325" t="s">
        <v>39</v>
      </c>
      <c r="B30" s="326"/>
      <c r="C30" s="326"/>
      <c r="D30" s="326"/>
      <c r="E30" s="326"/>
      <c r="F30" s="326"/>
      <c r="G30" s="326"/>
      <c r="H30" s="223">
        <f>SUM(H6:H29)</f>
        <v>14805</v>
      </c>
      <c r="I30" s="224">
        <f>SUM(I6:I29)</f>
        <v>2534.3999999999987</v>
      </c>
      <c r="J30" s="223">
        <f>SUM(J6:J29)</f>
        <v>0</v>
      </c>
      <c r="K30" s="225">
        <f>SUM(K6:K29)</f>
        <v>17654.400000000005</v>
      </c>
      <c r="L30" s="226"/>
      <c r="M30" s="223">
        <f>SUM(M6:M29)</f>
        <v>525</v>
      </c>
      <c r="N30" s="223">
        <f>SUM(N6:N29)</f>
        <v>216</v>
      </c>
      <c r="O30" s="227">
        <f>SUM(O6:O29)</f>
        <v>16913.400000000005</v>
      </c>
    </row>
    <row r="31" spans="1:15" ht="15" x14ac:dyDescent="0.25">
      <c r="A31" s="202"/>
      <c r="B31" s="170"/>
      <c r="C31" s="170"/>
      <c r="D31" s="170"/>
      <c r="E31" s="169"/>
      <c r="F31" s="169"/>
      <c r="G31" s="169"/>
      <c r="H31" s="215"/>
      <c r="I31" s="216"/>
      <c r="J31" s="215"/>
      <c r="K31" s="217"/>
      <c r="L31" s="105"/>
      <c r="M31" s="215"/>
      <c r="N31" s="218"/>
      <c r="O31" s="203"/>
    </row>
    <row r="32" spans="1:15" ht="15" x14ac:dyDescent="0.25">
      <c r="A32" s="311" t="s">
        <v>24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3"/>
    </row>
    <row r="33" spans="1:15" ht="51" customHeight="1" x14ac:dyDescent="0.25">
      <c r="A33" s="184" t="s">
        <v>8</v>
      </c>
      <c r="B33" s="179" t="s">
        <v>9</v>
      </c>
      <c r="C33" s="179" t="s">
        <v>10</v>
      </c>
      <c r="D33" s="179" t="s">
        <v>11</v>
      </c>
      <c r="E33" s="179" t="s">
        <v>12</v>
      </c>
      <c r="F33" s="179" t="s">
        <v>25</v>
      </c>
      <c r="G33" s="179" t="s">
        <v>26</v>
      </c>
      <c r="H33" s="179" t="s">
        <v>18</v>
      </c>
      <c r="I33" s="179" t="s">
        <v>19</v>
      </c>
      <c r="J33" s="179" t="s">
        <v>27</v>
      </c>
      <c r="K33" s="179" t="s">
        <v>21</v>
      </c>
      <c r="L33" s="180" t="s">
        <v>22</v>
      </c>
      <c r="M33" s="179" t="s">
        <v>23</v>
      </c>
      <c r="N33" s="228" t="s">
        <v>28</v>
      </c>
      <c r="O33" s="187" t="s">
        <v>17</v>
      </c>
    </row>
    <row r="34" spans="1:15" ht="15" x14ac:dyDescent="0.25">
      <c r="A34" s="141"/>
      <c r="B34" s="159"/>
      <c r="C34" s="159"/>
      <c r="D34" s="160"/>
      <c r="E34" s="144"/>
      <c r="F34" s="152"/>
      <c r="G34" s="155"/>
      <c r="H34" s="155"/>
      <c r="I34" s="204"/>
      <c r="J34" s="205"/>
      <c r="K34" s="164"/>
      <c r="L34" s="139"/>
      <c r="M34" s="165"/>
      <c r="N34" s="206"/>
      <c r="O34" s="219"/>
    </row>
    <row r="35" spans="1:15" ht="15" x14ac:dyDescent="0.25">
      <c r="A35" s="393" t="s">
        <v>29</v>
      </c>
      <c r="B35" s="212"/>
      <c r="C35" s="212"/>
      <c r="D35" s="212"/>
      <c r="E35" s="394"/>
      <c r="F35" s="395"/>
      <c r="G35" s="396"/>
      <c r="H35" s="207"/>
      <c r="I35" s="208"/>
      <c r="J35" s="208"/>
      <c r="K35" s="208"/>
      <c r="L35" s="209" t="s">
        <v>30</v>
      </c>
      <c r="M35" s="208"/>
      <c r="N35" s="210"/>
      <c r="O35" s="166"/>
    </row>
    <row r="36" spans="1:15" x14ac:dyDescent="0.25">
      <c r="A36" s="167"/>
      <c r="B36" s="173"/>
      <c r="C36" s="173"/>
      <c r="D36" s="173"/>
      <c r="E36" s="174"/>
      <c r="F36" s="172"/>
      <c r="G36" s="172"/>
      <c r="H36" s="172"/>
      <c r="I36" s="172"/>
      <c r="J36" s="172"/>
      <c r="K36" s="172"/>
      <c r="L36" s="172"/>
      <c r="M36" s="172"/>
      <c r="N36" s="397"/>
      <c r="O36" s="398"/>
    </row>
    <row r="37" spans="1:15" ht="15.75" thickBot="1" x14ac:dyDescent="0.3">
      <c r="A37" s="333" t="s">
        <v>40</v>
      </c>
      <c r="B37" s="322"/>
      <c r="C37" s="322"/>
      <c r="D37" s="322"/>
      <c r="E37" s="322"/>
      <c r="F37" s="322"/>
      <c r="G37" s="323"/>
      <c r="H37" s="229">
        <f>SUM(H30+H34)</f>
        <v>14805</v>
      </c>
      <c r="I37" s="230">
        <f>SUM(I30+I34)</f>
        <v>2534.3999999999987</v>
      </c>
      <c r="J37" s="229">
        <f>SUM(J30+J34)</f>
        <v>0</v>
      </c>
      <c r="K37" s="231">
        <f>SUM(K30+K34)</f>
        <v>17654.400000000005</v>
      </c>
      <c r="L37" s="232"/>
      <c r="M37" s="229">
        <f>SUM(M30+M34)</f>
        <v>525</v>
      </c>
      <c r="N37" s="229">
        <f>SUM(N30+N34)</f>
        <v>216</v>
      </c>
      <c r="O37" s="233">
        <f>SUM(O30+O34)</f>
        <v>16913.400000000005</v>
      </c>
    </row>
    <row r="38" spans="1:15" ht="15" x14ac:dyDescent="0.25">
      <c r="A38" s="211" t="s">
        <v>300</v>
      </c>
      <c r="B38" s="213"/>
      <c r="C38" s="213"/>
      <c r="D38" s="213"/>
      <c r="E38" s="394"/>
      <c r="F38" s="395"/>
      <c r="G38" s="395"/>
      <c r="H38" s="327" t="s">
        <v>38</v>
      </c>
      <c r="I38" s="328"/>
      <c r="J38" s="328"/>
      <c r="K38" s="328"/>
      <c r="L38" s="328"/>
      <c r="M38" s="328"/>
      <c r="N38" s="328"/>
      <c r="O38" s="234">
        <v>30</v>
      </c>
    </row>
    <row r="39" spans="1:15" ht="15.75" thickBot="1" x14ac:dyDescent="0.3">
      <c r="A39" s="167"/>
      <c r="B39" s="173"/>
      <c r="C39" s="173"/>
      <c r="D39" s="173"/>
      <c r="E39" s="174"/>
      <c r="F39" s="172"/>
      <c r="G39" s="172"/>
      <c r="H39" s="334" t="s">
        <v>37</v>
      </c>
      <c r="I39" s="335"/>
      <c r="J39" s="335"/>
      <c r="K39" s="335"/>
      <c r="L39" s="335"/>
      <c r="M39" s="335"/>
      <c r="N39" s="335"/>
      <c r="O39" s="220">
        <v>720</v>
      </c>
    </row>
    <row r="40" spans="1:15" ht="15.75" thickBot="1" x14ac:dyDescent="0.3">
      <c r="A40" s="387"/>
      <c r="B40" s="389"/>
      <c r="C40" s="389"/>
      <c r="D40" s="389"/>
      <c r="E40" s="390"/>
      <c r="F40" s="388"/>
      <c r="G40" s="388"/>
      <c r="H40" s="336" t="s">
        <v>36</v>
      </c>
      <c r="I40" s="337"/>
      <c r="J40" s="337"/>
      <c r="K40" s="337"/>
      <c r="L40" s="337"/>
      <c r="M40" s="337"/>
      <c r="N40" s="337"/>
      <c r="O40" s="221">
        <f>SUM(O37+O39)</f>
        <v>17633.400000000005</v>
      </c>
    </row>
    <row r="41" spans="1:15" x14ac:dyDescent="0.25">
      <c r="E41" s="365"/>
      <c r="O41" s="382" t="s">
        <v>29</v>
      </c>
    </row>
    <row r="42" spans="1:15" x14ac:dyDescent="0.25">
      <c r="E42" s="365"/>
      <c r="O42" s="382"/>
    </row>
    <row r="43" spans="1:15" x14ac:dyDescent="0.25">
      <c r="E43" s="365"/>
      <c r="O43" s="382"/>
    </row>
    <row r="44" spans="1:15" x14ac:dyDescent="0.25">
      <c r="E44" s="365"/>
      <c r="M44" s="383"/>
      <c r="O44" s="382"/>
    </row>
    <row r="45" spans="1:15" x14ac:dyDescent="0.25">
      <c r="E45" s="365"/>
      <c r="M45" s="383"/>
      <c r="O45" s="382"/>
    </row>
    <row r="46" spans="1:15" x14ac:dyDescent="0.25">
      <c r="E46" s="365"/>
      <c r="M46" s="383"/>
      <c r="O46" s="382"/>
    </row>
    <row r="47" spans="1:15" x14ac:dyDescent="0.25">
      <c r="E47" s="365"/>
      <c r="M47" s="383"/>
    </row>
    <row r="48" spans="1:15" x14ac:dyDescent="0.25">
      <c r="E48" s="365"/>
    </row>
    <row r="49" spans="5:5" x14ac:dyDescent="0.25">
      <c r="E49" s="365"/>
    </row>
    <row r="50" spans="5:5" x14ac:dyDescent="0.25">
      <c r="E50" s="365"/>
    </row>
    <row r="51" spans="5:5" x14ac:dyDescent="0.25">
      <c r="E51" s="365"/>
    </row>
    <row r="52" spans="5:5" x14ac:dyDescent="0.25">
      <c r="E52" s="365"/>
    </row>
    <row r="53" spans="5:5" x14ac:dyDescent="0.25">
      <c r="E53" s="365"/>
    </row>
    <row r="54" spans="5:5" x14ac:dyDescent="0.25">
      <c r="E54" s="365"/>
    </row>
    <row r="55" spans="5:5" x14ac:dyDescent="0.25">
      <c r="E55" s="365"/>
    </row>
    <row r="56" spans="5:5" x14ac:dyDescent="0.25">
      <c r="E56" s="365"/>
    </row>
    <row r="57" spans="5:5" x14ac:dyDescent="0.25">
      <c r="E57" s="365"/>
    </row>
    <row r="58" spans="5:5" x14ac:dyDescent="0.25">
      <c r="E58" s="365"/>
    </row>
    <row r="59" spans="5:5" x14ac:dyDescent="0.25">
      <c r="E59" s="365"/>
    </row>
  </sheetData>
  <mergeCells count="23">
    <mergeCell ref="A37:G37"/>
    <mergeCell ref="H38:N38"/>
    <mergeCell ref="H39:N39"/>
    <mergeCell ref="H40:N40"/>
    <mergeCell ref="G4:G5"/>
    <mergeCell ref="H4:K4"/>
    <mergeCell ref="L4:N4"/>
    <mergeCell ref="O4:O5"/>
    <mergeCell ref="A30:G30"/>
    <mergeCell ref="A32:O32"/>
    <mergeCell ref="A4:A5"/>
    <mergeCell ref="B4:B5"/>
    <mergeCell ref="C4:C5"/>
    <mergeCell ref="D4:D5"/>
    <mergeCell ref="E4:E5"/>
    <mergeCell ref="F4:F5"/>
    <mergeCell ref="A1:O1"/>
    <mergeCell ref="A2:C2"/>
    <mergeCell ref="D2:E2"/>
    <mergeCell ref="J2:O2"/>
    <mergeCell ref="A3:C3"/>
    <mergeCell ref="D3:E3"/>
    <mergeCell ref="J3:O3"/>
  </mergeCells>
  <phoneticPr fontId="12" type="noConversion"/>
  <pageMargins left="0.59055118110236215" right="0.43307086614173229" top="0.74803149606299213" bottom="0.15748031496062992" header="0.51181102362204722" footer="0.31496062992125984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Filial 12-PRMB </vt:lpstr>
      <vt:lpstr>Filial 15</vt:lpstr>
      <vt:lpstr>Filial 14</vt:lpstr>
      <vt:lpstr>Filial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cgmrb</cp:lastModifiedBy>
  <cp:lastPrinted>2024-06-04T21:49:53Z</cp:lastPrinted>
  <dcterms:created xsi:type="dcterms:W3CDTF">2017-01-27T13:50:12Z</dcterms:created>
  <dcterms:modified xsi:type="dcterms:W3CDTF">2024-06-13T19:43:04Z</dcterms:modified>
</cp:coreProperties>
</file>