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16605" windowHeight="9435"/>
  </bookViews>
  <sheets>
    <sheet name="FOLHA IEL" sheetId="1" r:id="rId1"/>
  </sheets>
  <definedNames>
    <definedName name="_xlnm.Print_Area" localSheetId="0">'FOLHA IEL'!$A$1:$O$124</definedName>
  </definedNames>
  <calcPr calcId="145621"/>
</workbook>
</file>

<file path=xl/calcChain.xml><?xml version="1.0" encoding="utf-8"?>
<calcChain xmlns="http://schemas.openxmlformats.org/spreadsheetml/2006/main">
  <c r="M75" i="1" l="1"/>
  <c r="I75" i="1"/>
  <c r="K75" i="1" s="1"/>
  <c r="O75" i="1" l="1"/>
  <c r="K116" i="1"/>
  <c r="O116" i="1" s="1"/>
  <c r="K115" i="1"/>
  <c r="O115" i="1" s="1"/>
  <c r="M88" i="1" l="1"/>
  <c r="I88" i="1"/>
  <c r="K88" i="1" s="1"/>
  <c r="M91" i="1"/>
  <c r="I91" i="1"/>
  <c r="K91" i="1" s="1"/>
  <c r="M92" i="1"/>
  <c r="I92" i="1"/>
  <c r="K92" i="1" s="1"/>
  <c r="M70" i="1"/>
  <c r="I70" i="1"/>
  <c r="K70" i="1" s="1"/>
  <c r="M72" i="1"/>
  <c r="I72" i="1"/>
  <c r="K72" i="1" s="1"/>
  <c r="M52" i="1"/>
  <c r="I52" i="1"/>
  <c r="K52" i="1" s="1"/>
  <c r="M39" i="1"/>
  <c r="I39" i="1"/>
  <c r="K39" i="1" s="1"/>
  <c r="M37" i="1"/>
  <c r="I37" i="1"/>
  <c r="K37" i="1" s="1"/>
  <c r="M32" i="1"/>
  <c r="I32" i="1"/>
  <c r="K32" i="1" s="1"/>
  <c r="M28" i="1"/>
  <c r="I28" i="1"/>
  <c r="K28" i="1" s="1"/>
  <c r="M16" i="1"/>
  <c r="I16" i="1"/>
  <c r="K16" i="1" s="1"/>
  <c r="M17" i="1"/>
  <c r="I17" i="1"/>
  <c r="K17" i="1" s="1"/>
  <c r="M9" i="1"/>
  <c r="I9" i="1"/>
  <c r="K9" i="1" s="1"/>
  <c r="O92" i="1" l="1"/>
  <c r="O88" i="1"/>
  <c r="O17" i="1"/>
  <c r="O52" i="1"/>
  <c r="O70" i="1"/>
  <c r="O91" i="1"/>
  <c r="O28" i="1"/>
  <c r="O37" i="1"/>
  <c r="O16" i="1"/>
  <c r="O9" i="1"/>
  <c r="O32" i="1"/>
  <c r="O39" i="1"/>
  <c r="O72" i="1"/>
  <c r="H111" i="1"/>
  <c r="J111" i="1"/>
  <c r="N111" i="1"/>
  <c r="H119" i="1"/>
  <c r="J119" i="1"/>
  <c r="M119" i="1"/>
  <c r="N119" i="1"/>
  <c r="I119" i="1" l="1"/>
  <c r="M53" i="1" l="1"/>
  <c r="I53" i="1"/>
  <c r="K53" i="1" s="1"/>
  <c r="M24" i="1"/>
  <c r="I24" i="1"/>
  <c r="K24" i="1" s="1"/>
  <c r="M82" i="1"/>
  <c r="I82" i="1"/>
  <c r="K82" i="1" s="1"/>
  <c r="M36" i="1"/>
  <c r="I36" i="1"/>
  <c r="K36" i="1" s="1"/>
  <c r="M47" i="1"/>
  <c r="I47" i="1"/>
  <c r="K47" i="1" s="1"/>
  <c r="M56" i="1"/>
  <c r="I56" i="1"/>
  <c r="K56" i="1" s="1"/>
  <c r="M15" i="1"/>
  <c r="I15" i="1"/>
  <c r="K15" i="1" s="1"/>
  <c r="M12" i="1"/>
  <c r="I12" i="1"/>
  <c r="K12" i="1" s="1"/>
  <c r="M45" i="1"/>
  <c r="I45" i="1"/>
  <c r="K45" i="1" s="1"/>
  <c r="M69" i="1"/>
  <c r="I69" i="1"/>
  <c r="K69" i="1" s="1"/>
  <c r="M60" i="1"/>
  <c r="I60" i="1"/>
  <c r="K60" i="1" s="1"/>
  <c r="M76" i="1"/>
  <c r="I76" i="1"/>
  <c r="K76" i="1" s="1"/>
  <c r="M107" i="1"/>
  <c r="I107" i="1"/>
  <c r="K107" i="1" s="1"/>
  <c r="M68" i="1"/>
  <c r="I68" i="1"/>
  <c r="K68" i="1" s="1"/>
  <c r="O36" i="1" l="1"/>
  <c r="O24" i="1"/>
  <c r="K119" i="1"/>
  <c r="O119" i="1"/>
  <c r="O82" i="1"/>
  <c r="O107" i="1"/>
  <c r="O60" i="1"/>
  <c r="O45" i="1"/>
  <c r="O15" i="1"/>
  <c r="O47" i="1"/>
  <c r="O68" i="1"/>
  <c r="O76" i="1"/>
  <c r="O69" i="1"/>
  <c r="O12" i="1"/>
  <c r="O56" i="1"/>
  <c r="O53" i="1"/>
  <c r="M18" i="1"/>
  <c r="I18" i="1"/>
  <c r="K18" i="1" s="1"/>
  <c r="M65" i="1"/>
  <c r="I65" i="1"/>
  <c r="K65" i="1" s="1"/>
  <c r="M62" i="1"/>
  <c r="I62" i="1"/>
  <c r="K62" i="1" s="1"/>
  <c r="O65" i="1" l="1"/>
  <c r="O62" i="1"/>
  <c r="O18" i="1"/>
  <c r="M97" i="1"/>
  <c r="I97" i="1"/>
  <c r="K97" i="1" s="1"/>
  <c r="M13" i="1"/>
  <c r="I13" i="1"/>
  <c r="K13" i="1" s="1"/>
  <c r="M110" i="1"/>
  <c r="I110" i="1"/>
  <c r="K110" i="1" s="1"/>
  <c r="M35" i="1"/>
  <c r="I35" i="1"/>
  <c r="K35" i="1" s="1"/>
  <c r="M61" i="1"/>
  <c r="I61" i="1"/>
  <c r="K61" i="1" s="1"/>
  <c r="O13" i="1" l="1"/>
  <c r="O61" i="1"/>
  <c r="O110" i="1"/>
  <c r="O97" i="1"/>
  <c r="O35" i="1"/>
  <c r="M99" i="1"/>
  <c r="I99" i="1"/>
  <c r="K99" i="1" s="1"/>
  <c r="M98" i="1"/>
  <c r="I98" i="1"/>
  <c r="K98" i="1" s="1"/>
  <c r="M94" i="1"/>
  <c r="I94" i="1"/>
  <c r="K94" i="1" s="1"/>
  <c r="M49" i="1"/>
  <c r="I49" i="1"/>
  <c r="K49" i="1" s="1"/>
  <c r="M25" i="1"/>
  <c r="I25" i="1"/>
  <c r="K25" i="1" s="1"/>
  <c r="M38" i="1"/>
  <c r="I38" i="1"/>
  <c r="K38" i="1" s="1"/>
  <c r="O38" i="1" l="1"/>
  <c r="O49" i="1"/>
  <c r="O98" i="1"/>
  <c r="O25" i="1"/>
  <c r="O94" i="1"/>
  <c r="O99" i="1"/>
  <c r="M95" i="1"/>
  <c r="I95" i="1"/>
  <c r="K95" i="1" s="1"/>
  <c r="O95" i="1" l="1"/>
  <c r="M87" i="1"/>
  <c r="I87" i="1"/>
  <c r="K87" i="1" s="1"/>
  <c r="O87" i="1" l="1"/>
  <c r="M67" i="1"/>
  <c r="I67" i="1"/>
  <c r="K67" i="1" s="1"/>
  <c r="M103" i="1"/>
  <c r="I103" i="1"/>
  <c r="K103" i="1" s="1"/>
  <c r="M89" i="1"/>
  <c r="I89" i="1"/>
  <c r="K89" i="1" s="1"/>
  <c r="M83" i="1"/>
  <c r="I83" i="1"/>
  <c r="K83" i="1" s="1"/>
  <c r="I44" i="1"/>
  <c r="O89" i="1" l="1"/>
  <c r="O67" i="1"/>
  <c r="O83" i="1"/>
  <c r="O103" i="1"/>
  <c r="I31" i="1"/>
  <c r="K31" i="1" s="1"/>
  <c r="M31" i="1"/>
  <c r="O31" i="1" l="1"/>
  <c r="M58" i="1" l="1"/>
  <c r="I58" i="1"/>
  <c r="K58" i="1" s="1"/>
  <c r="O58" i="1" l="1"/>
  <c r="I19" i="1"/>
  <c r="M105" i="1" l="1"/>
  <c r="I105" i="1"/>
  <c r="K105" i="1" s="1"/>
  <c r="M78" i="1"/>
  <c r="I78" i="1"/>
  <c r="K78" i="1" s="1"/>
  <c r="I23" i="1"/>
  <c r="M19" i="1"/>
  <c r="K19" i="1"/>
  <c r="O78" i="1" l="1"/>
  <c r="O105" i="1"/>
  <c r="O19" i="1"/>
  <c r="M84" i="1"/>
  <c r="I84" i="1"/>
  <c r="K84" i="1" s="1"/>
  <c r="M80" i="1"/>
  <c r="I80" i="1"/>
  <c r="K80" i="1" s="1"/>
  <c r="M55" i="1"/>
  <c r="I55" i="1"/>
  <c r="K55" i="1" s="1"/>
  <c r="M48" i="1"/>
  <c r="I48" i="1"/>
  <c r="K48" i="1" s="1"/>
  <c r="O48" i="1" l="1"/>
  <c r="O80" i="1"/>
  <c r="O55" i="1"/>
  <c r="O84" i="1"/>
  <c r="M42" i="1" l="1"/>
  <c r="I42" i="1"/>
  <c r="K42" i="1" s="1"/>
  <c r="M41" i="1"/>
  <c r="I41" i="1"/>
  <c r="K41" i="1" s="1"/>
  <c r="O41" i="1" l="1"/>
  <c r="O42" i="1"/>
  <c r="M34" i="1"/>
  <c r="I34" i="1"/>
  <c r="K34" i="1" s="1"/>
  <c r="M81" i="1"/>
  <c r="I81" i="1"/>
  <c r="K81" i="1" s="1"/>
  <c r="M104" i="1"/>
  <c r="I104" i="1"/>
  <c r="K104" i="1" s="1"/>
  <c r="M85" i="1"/>
  <c r="I85" i="1"/>
  <c r="K85" i="1" s="1"/>
  <c r="M86" i="1"/>
  <c r="M100" i="1"/>
  <c r="I100" i="1"/>
  <c r="K100" i="1" s="1"/>
  <c r="M63" i="1"/>
  <c r="I63" i="1"/>
  <c r="K63" i="1" s="1"/>
  <c r="O81" i="1" l="1"/>
  <c r="O104" i="1"/>
  <c r="O100" i="1"/>
  <c r="O63" i="1"/>
  <c r="O85" i="1"/>
  <c r="O34" i="1"/>
  <c r="I96" i="1"/>
  <c r="K96" i="1" s="1"/>
  <c r="I33" i="1" l="1"/>
  <c r="I30" i="1"/>
  <c r="N121" i="1" l="1"/>
  <c r="J121" i="1"/>
  <c r="H121" i="1"/>
  <c r="M109" i="1"/>
  <c r="I109" i="1"/>
  <c r="K109" i="1" s="1"/>
  <c r="M108" i="1"/>
  <c r="I108" i="1"/>
  <c r="K108" i="1" s="1"/>
  <c r="M106" i="1"/>
  <c r="I106" i="1"/>
  <c r="K106" i="1" s="1"/>
  <c r="M102" i="1"/>
  <c r="I102" i="1"/>
  <c r="K102" i="1" s="1"/>
  <c r="M101" i="1"/>
  <c r="I101" i="1"/>
  <c r="K101" i="1" s="1"/>
  <c r="M96" i="1"/>
  <c r="O96" i="1" s="1"/>
  <c r="M93" i="1"/>
  <c r="I93" i="1"/>
  <c r="K93" i="1" s="1"/>
  <c r="M90" i="1"/>
  <c r="I90" i="1"/>
  <c r="K90" i="1" s="1"/>
  <c r="I86" i="1"/>
  <c r="K86" i="1" s="1"/>
  <c r="O86" i="1" s="1"/>
  <c r="M79" i="1"/>
  <c r="I79" i="1"/>
  <c r="K79" i="1" s="1"/>
  <c r="M77" i="1"/>
  <c r="I77" i="1"/>
  <c r="K77" i="1" s="1"/>
  <c r="M74" i="1"/>
  <c r="I74" i="1"/>
  <c r="K74" i="1" s="1"/>
  <c r="M73" i="1"/>
  <c r="I73" i="1"/>
  <c r="K73" i="1" s="1"/>
  <c r="M71" i="1"/>
  <c r="I71" i="1"/>
  <c r="K71" i="1" s="1"/>
  <c r="M66" i="1"/>
  <c r="I66" i="1"/>
  <c r="K66" i="1" s="1"/>
  <c r="M64" i="1"/>
  <c r="I64" i="1"/>
  <c r="K64" i="1" s="1"/>
  <c r="M59" i="1"/>
  <c r="I59" i="1"/>
  <c r="K59" i="1" s="1"/>
  <c r="M57" i="1"/>
  <c r="I57" i="1"/>
  <c r="K57" i="1" s="1"/>
  <c r="M54" i="1"/>
  <c r="I54" i="1"/>
  <c r="K54" i="1" s="1"/>
  <c r="M51" i="1"/>
  <c r="I51" i="1"/>
  <c r="K51" i="1" s="1"/>
  <c r="M50" i="1"/>
  <c r="I50" i="1"/>
  <c r="K50" i="1" s="1"/>
  <c r="M46" i="1"/>
  <c r="I46" i="1"/>
  <c r="K46" i="1" s="1"/>
  <c r="M44" i="1"/>
  <c r="K44" i="1"/>
  <c r="M43" i="1"/>
  <c r="I43" i="1"/>
  <c r="K43" i="1" s="1"/>
  <c r="M40" i="1"/>
  <c r="I40" i="1"/>
  <c r="K40" i="1" s="1"/>
  <c r="M33" i="1"/>
  <c r="K33" i="1"/>
  <c r="M30" i="1"/>
  <c r="K30" i="1"/>
  <c r="M29" i="1"/>
  <c r="I29" i="1"/>
  <c r="K29" i="1" s="1"/>
  <c r="M27" i="1"/>
  <c r="I27" i="1"/>
  <c r="K27" i="1" s="1"/>
  <c r="M26" i="1"/>
  <c r="I26" i="1"/>
  <c r="K26" i="1" s="1"/>
  <c r="M23" i="1"/>
  <c r="K23" i="1"/>
  <c r="M22" i="1"/>
  <c r="I22" i="1"/>
  <c r="K22" i="1" s="1"/>
  <c r="M21" i="1"/>
  <c r="I21" i="1"/>
  <c r="K21" i="1" s="1"/>
  <c r="M20" i="1"/>
  <c r="I20" i="1"/>
  <c r="K20" i="1" s="1"/>
  <c r="M14" i="1"/>
  <c r="I14" i="1"/>
  <c r="K14" i="1" s="1"/>
  <c r="M11" i="1"/>
  <c r="I11" i="1"/>
  <c r="K11" i="1" s="1"/>
  <c r="M10" i="1"/>
  <c r="I10" i="1"/>
  <c r="K10" i="1" s="1"/>
  <c r="M8" i="1"/>
  <c r="I8" i="1"/>
  <c r="K8" i="1" s="1"/>
  <c r="M7" i="1"/>
  <c r="I7" i="1"/>
  <c r="I111" i="1" l="1"/>
  <c r="I121" i="1" s="1"/>
  <c r="M111" i="1"/>
  <c r="M121" i="1" s="1"/>
  <c r="K7" i="1"/>
  <c r="K111" i="1" s="1"/>
  <c r="O8" i="1"/>
  <c r="O23" i="1"/>
  <c r="O109" i="1"/>
  <c r="O90" i="1"/>
  <c r="O102" i="1"/>
  <c r="O10" i="1"/>
  <c r="O14" i="1"/>
  <c r="O20" i="1"/>
  <c r="O22" i="1"/>
  <c r="O108" i="1"/>
  <c r="O11" i="1"/>
  <c r="O26" i="1"/>
  <c r="O29" i="1"/>
  <c r="O101" i="1"/>
  <c r="O106" i="1"/>
  <c r="O30" i="1"/>
  <c r="O21" i="1"/>
  <c r="O27" i="1"/>
  <c r="O33" i="1"/>
  <c r="O93" i="1"/>
  <c r="O40" i="1"/>
  <c r="O44" i="1"/>
  <c r="O54" i="1"/>
  <c r="O57" i="1"/>
  <c r="O66" i="1"/>
  <c r="O71" i="1"/>
  <c r="O74" i="1"/>
  <c r="O77" i="1"/>
  <c r="O79" i="1"/>
  <c r="O43" i="1"/>
  <c r="O46" i="1"/>
  <c r="O50" i="1"/>
  <c r="O51" i="1"/>
  <c r="O59" i="1"/>
  <c r="O64" i="1"/>
  <c r="O73" i="1"/>
  <c r="K121" i="1" l="1"/>
  <c r="O7" i="1"/>
  <c r="O111" i="1" l="1"/>
  <c r="O121" i="1" s="1"/>
  <c r="O124" i="1" s="1"/>
</calcChain>
</file>

<file path=xl/sharedStrings.xml><?xml version="1.0" encoding="utf-8"?>
<sst xmlns="http://schemas.openxmlformats.org/spreadsheetml/2006/main" count="595" uniqueCount="245">
  <si>
    <t>NOME</t>
  </si>
  <si>
    <t>INÍCIO</t>
  </si>
  <si>
    <t>TÉRMINO</t>
  </si>
  <si>
    <t>Dias úteis</t>
  </si>
  <si>
    <t xml:space="preserve"> </t>
  </si>
  <si>
    <t>FOLHA ANALÍTICA ORDINÁRIA</t>
  </si>
  <si>
    <t>ANO</t>
  </si>
  <si>
    <t>TIPO DE DOCUMENTO</t>
  </si>
  <si>
    <t>FALTAS</t>
  </si>
  <si>
    <t>AUXÍLIO TRANSP</t>
  </si>
  <si>
    <t>SEQ</t>
  </si>
  <si>
    <t>TOTAL   BRUTO</t>
  </si>
  <si>
    <t>VALOR BOLSA</t>
  </si>
  <si>
    <t>DESCONTOS  - R$</t>
  </si>
  <si>
    <t>DO   AUXÍLIO TRANSP</t>
  </si>
  <si>
    <t>DA    BOLSA</t>
  </si>
  <si>
    <t>VALORES MENSAIS DA BOLSA</t>
  </si>
  <si>
    <t>VALOR LÍQUIDO (PAGO)</t>
  </si>
  <si>
    <t>CURSO</t>
  </si>
  <si>
    <t xml:space="preserve">DAMON SILVA DE MIRANDA  </t>
  </si>
  <si>
    <t xml:space="preserve">DENYS OLIVEIRA DE SOUZA </t>
  </si>
  <si>
    <t xml:space="preserve">IASMIN SANTIAGO SALES   </t>
  </si>
  <si>
    <t xml:space="preserve">RENAN DA COSTA OLIVEIRA </t>
  </si>
  <si>
    <t>01/07/2014</t>
  </si>
  <si>
    <t>ANDRESSA SOUSA COLLYER NEVES</t>
  </si>
  <si>
    <t>CRISPAULA DA SILVA MAGALHÃES</t>
  </si>
  <si>
    <t>06/07/2014</t>
  </si>
  <si>
    <t>FRANCIELI KALLINE DE LIMA LOPES</t>
  </si>
  <si>
    <t>FRANCISCO JAYSSON DE SOUSA ROCHA</t>
  </si>
  <si>
    <t>GIOVANNY MESQUITA BELMONTE DE LIMA</t>
  </si>
  <si>
    <t>LUIZ GUILHERME DE OLIVEIRA FERRAZ</t>
  </si>
  <si>
    <t>MELINA FONTINELE DE OLIVEIRA</t>
  </si>
  <si>
    <t>DIREITO</t>
  </si>
  <si>
    <t>CONTABILIDADE</t>
  </si>
  <si>
    <t>ENSINO MÉDIO</t>
  </si>
  <si>
    <t>ARQUITETURA</t>
  </si>
  <si>
    <t>ADMISTRAÇÃO</t>
  </si>
  <si>
    <t>PAULO HENRIQUE DA SILVA FERREIRA</t>
  </si>
  <si>
    <t>EDUCAÇÃO FISICA</t>
  </si>
  <si>
    <t>SABRINA TATIANE FERREIRA LOPES</t>
  </si>
  <si>
    <t>AGRONOMIA</t>
  </si>
  <si>
    <t>SARA ALINE AZEVEDO DA SILVA</t>
  </si>
  <si>
    <t>HISTÓRIA</t>
  </si>
  <si>
    <t>SERVIÇO SOCIAL</t>
  </si>
  <si>
    <t>VICTOR HUGO ARAUJO DA SIVA</t>
  </si>
  <si>
    <t>ENGENHARIA CIVIL</t>
  </si>
  <si>
    <t>ENGENHARIA FLORESTAL</t>
  </si>
  <si>
    <t>ALEXANDRINA NASSERALA DE LUCENA</t>
  </si>
  <si>
    <t>ALAN ROGER PORTELA LOPES</t>
  </si>
  <si>
    <t>ANDRESSA COSTA BEZERRA</t>
  </si>
  <si>
    <t>DIEGO MENEZES HORÁCIO</t>
  </si>
  <si>
    <t>FABIANA SILVA DE MOURA</t>
  </si>
  <si>
    <t>HELBERTH SOUZA DE HOLANDA</t>
  </si>
  <si>
    <t>LUCAS FELIPE SOUZA CARVALHO</t>
  </si>
  <si>
    <t>LUCAS TAVARES DE FIGUEIREDO</t>
  </si>
  <si>
    <t>TAINA CAVALCANTE DA COSTA MOREIRA</t>
  </si>
  <si>
    <t>01/07/2015</t>
  </si>
  <si>
    <t>01/09/2014</t>
  </si>
  <si>
    <t>BIOLOGIA</t>
  </si>
  <si>
    <t>21/07/2014</t>
  </si>
  <si>
    <t>15/09/2014</t>
  </si>
  <si>
    <t>V. TRANS</t>
  </si>
  <si>
    <t>TOTAL DA FOLHA DO MÊS................................R$</t>
  </si>
  <si>
    <t>PAGAMENTO DE MESES RETROATIVOS</t>
  </si>
  <si>
    <t>DT-CONTR</t>
  </si>
  <si>
    <t>REFERÊNCIA</t>
  </si>
  <si>
    <t>TAXA DE AGENCIAMENTO  - Valor Unitário....................... R$</t>
  </si>
  <si>
    <t>TOTAL DOS SERVIÇOS MENSAIS A FATURAR......................R$</t>
  </si>
  <si>
    <t>TOTAL DA DESPESA - PROGRAMA BOLSA-ESTÁGIO...........R$</t>
  </si>
  <si>
    <t>LOTAÇÃO</t>
  </si>
  <si>
    <t>SEOP</t>
  </si>
  <si>
    <t>RBTRANS</t>
  </si>
  <si>
    <t>SEMEL</t>
  </si>
  <si>
    <t>SMDGU</t>
  </si>
  <si>
    <t>SAFRA</t>
  </si>
  <si>
    <t>PROJURI</t>
  </si>
  <si>
    <t>FGB</t>
  </si>
  <si>
    <t>CASA CIVIL</t>
  </si>
  <si>
    <t>SEJUV</t>
  </si>
  <si>
    <t>ST</t>
  </si>
  <si>
    <t>1</t>
  </si>
  <si>
    <t>DATA PROCESS</t>
  </si>
  <si>
    <t>MÊS REF</t>
  </si>
  <si>
    <t>FOLHA MENSAL DE PAGAMENTO DE ESTAGIÁRIOS</t>
  </si>
  <si>
    <t>RECESSO REMUNERADO</t>
  </si>
  <si>
    <t>RECESSO REMUN.</t>
  </si>
  <si>
    <t xml:space="preserve">ALINE LIMA DE OLIVEIRA  </t>
  </si>
  <si>
    <t>PEDRO ADLHER GOMES PEREIRA</t>
  </si>
  <si>
    <t>02/01/2015</t>
  </si>
  <si>
    <t>01/01/2016</t>
  </si>
  <si>
    <t>CAMILA BEATRIZ GONDIM</t>
  </si>
  <si>
    <t>-</t>
  </si>
  <si>
    <t>01/03/2015</t>
  </si>
  <si>
    <t>RAPHAEL FELIPE DA SILVA FEITOSA</t>
  </si>
  <si>
    <t>04/05/2015</t>
  </si>
  <si>
    <t>04/05/2016</t>
  </si>
  <si>
    <t>WALISSON SILVA DE ARAUJO</t>
  </si>
  <si>
    <t>SERGIO EMANUEL TEOFILO JARDIM</t>
  </si>
  <si>
    <t>CHARLES LINS MACIEL</t>
  </si>
  <si>
    <t>01/05/2015</t>
  </si>
  <si>
    <t>MATHEUS MATHIAS ALEXANDRINO</t>
  </si>
  <si>
    <t>01/05/2016</t>
  </si>
  <si>
    <t>ALLYSON DA SILVA MOREIRA</t>
  </si>
  <si>
    <t>01/06/2015</t>
  </si>
  <si>
    <t>FRANCISCA KELLY ALMEIDA DE SOUZA</t>
  </si>
  <si>
    <t>01/06/2016</t>
  </si>
  <si>
    <t>KALIXTO FERREIRA DOS SANTOS JUNIOR</t>
  </si>
  <si>
    <t>ODONTOLOGIA</t>
  </si>
  <si>
    <t>SEMSA</t>
  </si>
  <si>
    <t>BEATRIZ DE LIMA BARBOSA</t>
  </si>
  <si>
    <t>BIOMEDICINA</t>
  </si>
  <si>
    <t>VANESSA PESSOA LOBO</t>
  </si>
  <si>
    <t>ANNA LUISA BATISTA MAIA</t>
  </si>
  <si>
    <t>KATRYNE PORTELA MARQUES</t>
  </si>
  <si>
    <t>01/07/2016</t>
  </si>
  <si>
    <t>CAMILA BACELAR OLIVEIRA RODRIGUES</t>
  </si>
  <si>
    <t>17/06/2015</t>
  </si>
  <si>
    <t>17/06/2016</t>
  </si>
  <si>
    <t>JOAO MIRANDA DE VASCONCELOS JUNIOR</t>
  </si>
  <si>
    <t>ALESSANDRA DE MENEZES GOMES</t>
  </si>
  <si>
    <t>PGM</t>
  </si>
  <si>
    <t>LUANA ARANTES DE OLIVEIRA</t>
  </si>
  <si>
    <t>JOAO LUCAS DE MESQUITA LOPES</t>
  </si>
  <si>
    <t>29/06/2016</t>
  </si>
  <si>
    <t>24/08/2016</t>
  </si>
  <si>
    <t>19/07/2016</t>
  </si>
  <si>
    <t>04/07/2016</t>
  </si>
  <si>
    <t>01/09/2015</t>
  </si>
  <si>
    <t>02/02/2016</t>
  </si>
  <si>
    <t>KALITON JOSE BARBOSA E SILVA</t>
  </si>
  <si>
    <t>01/08/2015</t>
  </si>
  <si>
    <t>01/08/2016</t>
  </si>
  <si>
    <t>SAYMON SOMBRA SAMPAIO</t>
  </si>
  <si>
    <t>PAULO ROBERTO DE LIMA MENDES</t>
  </si>
  <si>
    <t>THAIS YULE CABRAL DE SOUZA</t>
  </si>
  <si>
    <t>FELIPE GOMES ZANON</t>
  </si>
  <si>
    <t>03/08/2015</t>
  </si>
  <si>
    <t>02/08/2016</t>
  </si>
  <si>
    <t>FELIPE DA SILVA ALMEIDA</t>
  </si>
  <si>
    <t>04/08/2015</t>
  </si>
  <si>
    <t>07/08/2016</t>
  </si>
  <si>
    <r>
      <rPr>
        <b/>
        <sz val="9"/>
        <rFont val="Bookman Old Style"/>
        <family val="1"/>
      </rPr>
      <t>ST</t>
    </r>
    <r>
      <rPr>
        <sz val="9"/>
        <rFont val="Bookman Old Style"/>
        <family val="1"/>
      </rPr>
      <t>=SITUAÇÃO NO MÊS = {</t>
    </r>
    <r>
      <rPr>
        <b/>
        <sz val="9"/>
        <rFont val="Bookman Old Style"/>
        <family val="1"/>
      </rPr>
      <t xml:space="preserve"> 1</t>
    </r>
    <r>
      <rPr>
        <sz val="9"/>
        <rFont val="Bookman Old Style"/>
        <family val="1"/>
      </rPr>
      <t xml:space="preserve">- Ativo regular  </t>
    </r>
    <r>
      <rPr>
        <b/>
        <sz val="9"/>
        <rFont val="Bookman Old Style"/>
        <family val="1"/>
      </rPr>
      <t>2</t>
    </r>
    <r>
      <rPr>
        <sz val="9"/>
        <rFont val="Bookman Old Style"/>
        <family val="1"/>
      </rPr>
      <t xml:space="preserve">-Contrato novo  </t>
    </r>
    <r>
      <rPr>
        <b/>
        <sz val="9"/>
        <rFont val="Bookman Old Style"/>
        <family val="1"/>
      </rPr>
      <t>3</t>
    </r>
    <r>
      <rPr>
        <sz val="9"/>
        <rFont val="Bookman Old Style"/>
        <family val="1"/>
      </rPr>
      <t xml:space="preserve">-Recesso remunerado  </t>
    </r>
    <r>
      <rPr>
        <b/>
        <sz val="9"/>
        <rFont val="Bookman Old Style"/>
        <family val="1"/>
      </rPr>
      <t>4</t>
    </r>
    <r>
      <rPr>
        <sz val="9"/>
        <rFont val="Bookman Old Style"/>
        <family val="1"/>
      </rPr>
      <t>-Contrato encerrado}</t>
    </r>
  </si>
  <si>
    <t>GABRIEL ARAUJO TAVARES FREIRE</t>
  </si>
  <si>
    <t>01/09/2016</t>
  </si>
  <si>
    <t>JESSICA CRISTINE S. LIMA</t>
  </si>
  <si>
    <t>MAIKO THALES DA FROTA SILVA</t>
  </si>
  <si>
    <t>ANTONIEL BATISTA RODRIGUES</t>
  </si>
  <si>
    <t>01/10/2015</t>
  </si>
  <si>
    <t>01/10/2016</t>
  </si>
  <si>
    <t>MARIANA ALEXANDRE DA SILVA</t>
  </si>
  <si>
    <t>THAMARA RABELO SANTANA</t>
  </si>
  <si>
    <t>JOSE BATISTA FELIX JUNIOR</t>
  </si>
  <si>
    <t>13/09/2016</t>
  </si>
  <si>
    <t>31/08/2016</t>
  </si>
  <si>
    <t>30/06/2016</t>
  </si>
  <si>
    <t>2016</t>
  </si>
  <si>
    <t>31/12/2016</t>
  </si>
  <si>
    <t>PAMELA DE FREITAS  SOUZA</t>
  </si>
  <si>
    <t>17/12/2015</t>
  </si>
  <si>
    <t>REMILSON QUEROZ JULIO</t>
  </si>
  <si>
    <t>LETRAS INGÊS</t>
  </si>
  <si>
    <t>01/01/2017</t>
  </si>
  <si>
    <t>TALLES MACEDO DA SILVA</t>
  </si>
  <si>
    <t>SISTEMA DE INFORMAÇÃO</t>
  </si>
  <si>
    <t>DTIMG</t>
  </si>
  <si>
    <t>KELLMA GADELHA ARAUJO</t>
  </si>
  <si>
    <t>BRUNO VIEIRA CORREIA</t>
  </si>
  <si>
    <t>EDUARDO DE SOUZA OLIVEIRA ROCHA</t>
  </si>
  <si>
    <t>GELLY CRISTINE DOURADO CAFÉ</t>
  </si>
  <si>
    <t>RONALDO JÚNIOR DE CASTRO OLIVEIRA</t>
  </si>
  <si>
    <t>SARA KESILEN FERREIRA REBOUÇAS</t>
  </si>
  <si>
    <t>01/03/2016</t>
  </si>
  <si>
    <t>PEDRO LUCAS DA ROCHA FERREIRA</t>
  </si>
  <si>
    <t>SEDHIPA</t>
  </si>
  <si>
    <t>02/02/2017</t>
  </si>
  <si>
    <t>RENAN DOS SANTOS FURTADO DE ARAUJO</t>
  </si>
  <si>
    <t>01/02/2016</t>
  </si>
  <si>
    <t>01/02/2017</t>
  </si>
  <si>
    <t>ENSINO FUNDAMENTAL</t>
  </si>
  <si>
    <t>CIÊNCIAS CONTABÉIS</t>
  </si>
  <si>
    <t>MARÇO</t>
  </si>
  <si>
    <t>JULIO VENANCIO JUCA FRANCA</t>
  </si>
  <si>
    <t>DIULIENY PAULA DA SILVA ROBERTO</t>
  </si>
  <si>
    <t>01/03/2017</t>
  </si>
  <si>
    <t>YAGO DE SOUZA CORREIA</t>
  </si>
  <si>
    <t>31/06/2016</t>
  </si>
  <si>
    <t>ALIPIO VICENTE FERREIRA NETO</t>
  </si>
  <si>
    <t>08/03/2016</t>
  </si>
  <si>
    <t>30/12/2016</t>
  </si>
  <si>
    <t>SANNER BEZERRA DE CARVALHO</t>
  </si>
  <si>
    <t>FÍSICA</t>
  </si>
  <si>
    <t>SEME</t>
  </si>
  <si>
    <t>JUSSARA BRENDHA DA SILVA FERRARI</t>
  </si>
  <si>
    <t>SEFIN</t>
  </si>
  <si>
    <t>08/02/2016</t>
  </si>
  <si>
    <t>23/12/2016</t>
  </si>
  <si>
    <t>KAROLINE GONÇALVES DOS SANTOS</t>
  </si>
  <si>
    <t>CTS EM RADIOLOGIA</t>
  </si>
  <si>
    <t>TEC. ANÁLISES CLÍNICAS</t>
  </si>
  <si>
    <t>1/03/2016</t>
  </si>
  <si>
    <t>LEANDRO DA SILVA CERQUEIRA</t>
  </si>
  <si>
    <t>VANDERSON CARLOS ANDRADE DA SILVA</t>
  </si>
  <si>
    <t>LUIS HENRIQUE SOUZA DA SILVA</t>
  </si>
  <si>
    <t>JORDY WESLLEY OLIVEIRA DE ALBUQUERQUER</t>
  </si>
  <si>
    <t>LEISSANDRA PESSOA NOBRE</t>
  </si>
  <si>
    <t>FRANCISCO DE SOUZA SILVA</t>
  </si>
  <si>
    <t>NUTRIÇÃO</t>
  </si>
  <si>
    <t>ALINE SILVA DE SOUZA</t>
  </si>
  <si>
    <t>AMANDA CRISTINA CASTRO DE SOUZA</t>
  </si>
  <si>
    <t>PEDAGOGIA</t>
  </si>
  <si>
    <t>JHEYSON MESQUITA DE OLIVEIRA</t>
  </si>
  <si>
    <t>GABRIEL ALMEIDA PAIVA</t>
  </si>
  <si>
    <t xml:space="preserve">DOUGLAS BATISTA DA COSTA </t>
  </si>
  <si>
    <t>MONIQUE MARCIA LIMA GOMES</t>
  </si>
  <si>
    <t>SEMSUR</t>
  </si>
  <si>
    <t>BRUNA ROBERTH MONTEIRO PINTO</t>
  </si>
  <si>
    <t>IAN DE ARAUJO BARROS</t>
  </si>
  <si>
    <t>FISIOTERAPIA</t>
  </si>
  <si>
    <t>30/09/2016</t>
  </si>
  <si>
    <t>LEONARDO SILVA DE SOUZA</t>
  </si>
  <si>
    <t>ALESSANDRO MAIA LOPES</t>
  </si>
  <si>
    <t>TEC. EM GESTÃO PÚBLICA</t>
  </si>
  <si>
    <t>01/04/2016</t>
  </si>
  <si>
    <t>01/04/2017</t>
  </si>
  <si>
    <t>ANDRIELI PAULINO DA SILVA</t>
  </si>
  <si>
    <t>02/05/2016</t>
  </si>
  <si>
    <t>ABRIL</t>
  </si>
  <si>
    <t xml:space="preserve">ANTONIA DA SILVA LIMA </t>
  </si>
  <si>
    <t>ANA CLAUDIA DOS SANTOS SOUZA</t>
  </si>
  <si>
    <t>CAMILA CRISTINA CABEÇA DE SOUZA</t>
  </si>
  <si>
    <t>ARTES CÊNICAS</t>
  </si>
  <si>
    <t>FUN.GARIBALDI</t>
  </si>
  <si>
    <t>DANIEL MARIANO DE ALMEIDA NETO</t>
  </si>
  <si>
    <t>EDILSON FERNANDES DA SILVA RODRIGUES</t>
  </si>
  <si>
    <t>ENILSON AMORIM DE LIMA</t>
  </si>
  <si>
    <t>HUBERT ABRAÃO SOARES DE ANDRADE</t>
  </si>
  <si>
    <t>LUANA SILVA DE SOUZA</t>
  </si>
  <si>
    <t>REBEKA LIMA DE ARAÚJO GOMES RODRIGUES</t>
  </si>
  <si>
    <t>REBECA DA CUNHA COSTA</t>
  </si>
  <si>
    <t>PSICOLOGIA</t>
  </si>
  <si>
    <t>SEMCAS</t>
  </si>
  <si>
    <t>RAMON DE MELO SILVA</t>
  </si>
  <si>
    <t>LUCINETE LACERDA DO NASCIMENTO</t>
  </si>
  <si>
    <t>29/04/2016</t>
  </si>
  <si>
    <t>Contrato Nº 041/2014   -   CENTRO DE INTEGRAÇÃO EMPRESA ESCOLA - CIEE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</si>
</sst>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  <numFmt numFmtId="169" formatCode="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7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7" fillId="0" borderId="1" xfId="0" applyNumberFormat="1" applyFont="1" applyFill="1" applyBorder="1" applyAlignment="1">
      <alignment horizontal="center" vertical="center"/>
    </xf>
    <xf numFmtId="0" fontId="14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  <protection hidden="1"/>
    </xf>
    <xf numFmtId="164" fontId="2" fillId="0" borderId="1" xfId="6" applyNumberFormat="1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 applyProtection="1">
      <alignment vertical="center"/>
      <protection hidden="1"/>
    </xf>
    <xf numFmtId="44" fontId="5" fillId="0" borderId="1" xfId="0" applyNumberFormat="1" applyFont="1" applyFill="1" applyBorder="1" applyAlignment="1" applyProtection="1">
      <alignment vertical="center"/>
      <protection hidden="1"/>
    </xf>
    <xf numFmtId="168" fontId="5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6" applyNumberFormat="1" applyFont="1" applyFill="1" applyBorder="1" applyAlignment="1" applyProtection="1">
      <alignment horizontal="center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43" fontId="7" fillId="0" borderId="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4" fontId="2" fillId="0" borderId="3" xfId="5" applyNumberFormat="1" applyFont="1" applyFill="1" applyBorder="1" applyAlignment="1" applyProtection="1">
      <alignment horizontal="right" vertical="center"/>
      <protection hidden="1"/>
    </xf>
    <xf numFmtId="44" fontId="1" fillId="0" borderId="3" xfId="0" applyNumberFormat="1" applyFont="1" applyFill="1" applyBorder="1" applyAlignment="1" applyProtection="1">
      <alignment vertical="center"/>
      <protection hidden="1"/>
    </xf>
    <xf numFmtId="44" fontId="5" fillId="0" borderId="3" xfId="0" applyNumberFormat="1" applyFont="1" applyFill="1" applyBorder="1" applyAlignment="1" applyProtection="1">
      <alignment vertical="center"/>
      <protection hidden="1"/>
    </xf>
    <xf numFmtId="168" fontId="2" fillId="0" borderId="3" xfId="4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44" fontId="1" fillId="0" borderId="1" xfId="7" applyNumberFormat="1" applyFont="1" applyFill="1" applyBorder="1" applyAlignment="1">
      <alignment vertical="center"/>
    </xf>
    <xf numFmtId="44" fontId="5" fillId="0" borderId="1" xfId="7" applyNumberFormat="1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168" fontId="5" fillId="0" borderId="1" xfId="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3" fontId="11" fillId="0" borderId="5" xfId="6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5" fillId="0" borderId="14" xfId="6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3" fontId="10" fillId="0" borderId="1" xfId="6" applyFont="1" applyFill="1" applyBorder="1" applyAlignment="1">
      <alignment horizontal="right" vertical="center" wrapText="1"/>
    </xf>
    <xf numFmtId="44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7" fillId="0" borderId="1" xfId="5" applyNumberFormat="1" applyFont="1" applyFill="1" applyBorder="1" applyAlignment="1">
      <alignment horizontal="left" vertical="center"/>
    </xf>
    <xf numFmtId="0" fontId="11" fillId="0" borderId="1" xfId="5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5" applyNumberFormat="1" applyFont="1" applyFill="1" applyBorder="1" applyAlignment="1" applyProtection="1">
      <alignment horizontal="center" vertical="center"/>
      <protection hidden="1"/>
    </xf>
    <xf numFmtId="166" fontId="7" fillId="0" borderId="1" xfId="6" applyNumberFormat="1" applyFont="1" applyFill="1" applyBorder="1" applyAlignment="1" applyProtection="1">
      <alignment horizontal="center" vertical="center"/>
      <protection hidden="1"/>
    </xf>
    <xf numFmtId="167" fontId="11" fillId="0" borderId="1" xfId="5" applyNumberFormat="1" applyFont="1" applyFill="1" applyBorder="1" applyAlignment="1" applyProtection="1">
      <alignment horizontal="right" vertical="center"/>
      <protection hidden="1"/>
    </xf>
    <xf numFmtId="164" fontId="11" fillId="0" borderId="1" xfId="6" applyNumberFormat="1" applyFont="1" applyFill="1" applyBorder="1" applyAlignment="1" applyProtection="1">
      <alignment horizontal="center" vertical="center"/>
      <protection hidden="1"/>
    </xf>
    <xf numFmtId="168" fontId="11" fillId="0" borderId="1" xfId="4" applyNumberFormat="1" applyFont="1" applyFill="1" applyBorder="1" applyAlignment="1" applyProtection="1">
      <alignment horizontal="right" vertical="center"/>
      <protection hidden="1"/>
    </xf>
    <xf numFmtId="169" fontId="7" fillId="0" borderId="1" xfId="5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2</xdr:col>
      <xdr:colOff>1152525</xdr:colOff>
      <xdr:row>0</xdr:row>
      <xdr:rowOff>892919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4295775" cy="84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abSelected="1" zoomScaleNormal="100" workbookViewId="0">
      <selection activeCell="B89" sqref="B89"/>
    </sheetView>
  </sheetViews>
  <sheetFormatPr defaultColWidth="9.140625" defaultRowHeight="15" x14ac:dyDescent="0.25"/>
  <cols>
    <col min="1" max="1" width="4.42578125" style="3" customWidth="1"/>
    <col min="2" max="2" width="42.7109375" style="3" customWidth="1"/>
    <col min="3" max="3" width="24.5703125" style="103" bestFit="1" customWidth="1"/>
    <col min="4" max="4" width="19" style="103" customWidth="1"/>
    <col min="5" max="5" width="4" style="73" customWidth="1"/>
    <col min="6" max="6" width="10.7109375" style="3" customWidth="1"/>
    <col min="7" max="7" width="14.28515625" style="3" customWidth="1"/>
    <col min="8" max="8" width="13.28515625" style="3" bestFit="1" customWidth="1"/>
    <col min="9" max="9" width="12.7109375" style="3" customWidth="1"/>
    <col min="10" max="10" width="12.140625" style="3" bestFit="1" customWidth="1"/>
    <col min="11" max="11" width="14" style="3" customWidth="1"/>
    <col min="12" max="12" width="4.7109375" style="3" bestFit="1" customWidth="1"/>
    <col min="13" max="13" width="12.140625" style="3" bestFit="1" customWidth="1"/>
    <col min="14" max="14" width="9.85546875" style="3" customWidth="1"/>
    <col min="15" max="15" width="13.85546875" style="3" customWidth="1"/>
    <col min="16" max="16384" width="9.140625" style="3"/>
  </cols>
  <sheetData>
    <row r="1" spans="1:16" ht="72.75" customHeight="1" x14ac:dyDescent="0.25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6" ht="15.75" customHeight="1" x14ac:dyDescent="0.25">
      <c r="A2" s="8" t="s">
        <v>83</v>
      </c>
      <c r="B2" s="9"/>
      <c r="C2" s="10"/>
      <c r="D2" s="11" t="s">
        <v>81</v>
      </c>
      <c r="E2" s="12"/>
      <c r="F2" s="13" t="s">
        <v>6</v>
      </c>
      <c r="G2" s="14" t="s">
        <v>82</v>
      </c>
      <c r="H2" s="15" t="s">
        <v>3</v>
      </c>
      <c r="I2" s="15" t="s">
        <v>61</v>
      </c>
      <c r="J2" s="16" t="s">
        <v>7</v>
      </c>
      <c r="K2" s="16"/>
      <c r="L2" s="16"/>
      <c r="M2" s="16"/>
      <c r="N2" s="16"/>
      <c r="O2" s="16"/>
      <c r="P2" s="2"/>
    </row>
    <row r="3" spans="1:16" ht="15.75" customHeight="1" x14ac:dyDescent="0.25">
      <c r="A3" s="17" t="s">
        <v>244</v>
      </c>
      <c r="B3" s="18"/>
      <c r="C3" s="19"/>
      <c r="D3" s="20" t="s">
        <v>225</v>
      </c>
      <c r="E3" s="21"/>
      <c r="F3" s="22" t="s">
        <v>155</v>
      </c>
      <c r="G3" s="23" t="s">
        <v>226</v>
      </c>
      <c r="H3" s="24">
        <v>19</v>
      </c>
      <c r="I3" s="25">
        <v>4.8</v>
      </c>
      <c r="J3" s="1" t="s">
        <v>5</v>
      </c>
      <c r="K3" s="1"/>
      <c r="L3" s="1"/>
      <c r="M3" s="1"/>
      <c r="N3" s="1"/>
      <c r="O3" s="1"/>
      <c r="P3" s="2"/>
    </row>
    <row r="4" spans="1:16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"/>
    </row>
    <row r="5" spans="1:16" ht="14.45" customHeight="1" x14ac:dyDescent="0.25">
      <c r="A5" s="29" t="s">
        <v>10</v>
      </c>
      <c r="B5" s="30" t="s">
        <v>0</v>
      </c>
      <c r="C5" s="31"/>
      <c r="D5" s="31"/>
      <c r="E5" s="31"/>
      <c r="F5" s="31"/>
      <c r="G5" s="32"/>
      <c r="H5" s="33" t="s">
        <v>16</v>
      </c>
      <c r="I5" s="34"/>
      <c r="J5" s="34"/>
      <c r="K5" s="35"/>
      <c r="L5" s="36" t="s">
        <v>13</v>
      </c>
      <c r="M5" s="36"/>
      <c r="N5" s="36"/>
      <c r="O5" s="30" t="s">
        <v>17</v>
      </c>
      <c r="P5" s="2"/>
    </row>
    <row r="6" spans="1:16" ht="46.9" customHeight="1" x14ac:dyDescent="0.25">
      <c r="A6" s="37"/>
      <c r="B6" s="30"/>
      <c r="C6" s="38" t="s">
        <v>18</v>
      </c>
      <c r="D6" s="38" t="s">
        <v>69</v>
      </c>
      <c r="E6" s="38" t="s">
        <v>79</v>
      </c>
      <c r="F6" s="38" t="s">
        <v>1</v>
      </c>
      <c r="G6" s="38" t="s">
        <v>2</v>
      </c>
      <c r="H6" s="38" t="s">
        <v>12</v>
      </c>
      <c r="I6" s="38" t="s">
        <v>9</v>
      </c>
      <c r="J6" s="38" t="s">
        <v>85</v>
      </c>
      <c r="K6" s="39" t="s">
        <v>11</v>
      </c>
      <c r="L6" s="40" t="s">
        <v>8</v>
      </c>
      <c r="M6" s="38" t="s">
        <v>15</v>
      </c>
      <c r="N6" s="38" t="s">
        <v>14</v>
      </c>
      <c r="O6" s="30"/>
      <c r="P6" s="2"/>
    </row>
    <row r="7" spans="1:16" x14ac:dyDescent="0.25">
      <c r="A7" s="41">
        <v>1</v>
      </c>
      <c r="B7" s="104" t="s">
        <v>48</v>
      </c>
      <c r="C7" s="104" t="s">
        <v>38</v>
      </c>
      <c r="D7" s="104" t="s">
        <v>72</v>
      </c>
      <c r="E7" s="105" t="s">
        <v>80</v>
      </c>
      <c r="F7" s="106" t="s">
        <v>23</v>
      </c>
      <c r="G7" s="106" t="s">
        <v>123</v>
      </c>
      <c r="H7" s="107">
        <v>630</v>
      </c>
      <c r="I7" s="107">
        <f t="shared" ref="I7:I29" si="0">H$3*I$3</f>
        <v>91.2</v>
      </c>
      <c r="J7" s="108">
        <v>0</v>
      </c>
      <c r="K7" s="109">
        <f t="shared" ref="K7:K79" si="1">SUM(H7:J7)</f>
        <v>721.2</v>
      </c>
      <c r="L7" s="110">
        <v>0</v>
      </c>
      <c r="M7" s="107">
        <f t="shared" ref="M7:M19" si="2">(H7/H$3)*L7</f>
        <v>0</v>
      </c>
      <c r="N7" s="107">
        <v>0</v>
      </c>
      <c r="O7" s="111">
        <f t="shared" ref="O7:O90" si="3">K7-SUM(M7:N7)</f>
        <v>721.2</v>
      </c>
      <c r="P7" s="2"/>
    </row>
    <row r="8" spans="1:16" x14ac:dyDescent="0.25">
      <c r="A8" s="41">
        <v>2</v>
      </c>
      <c r="B8" s="104" t="s">
        <v>119</v>
      </c>
      <c r="C8" s="104" t="s">
        <v>32</v>
      </c>
      <c r="D8" s="104" t="s">
        <v>120</v>
      </c>
      <c r="E8" s="105">
        <v>1</v>
      </c>
      <c r="F8" s="106" t="s">
        <v>56</v>
      </c>
      <c r="G8" s="106" t="s">
        <v>114</v>
      </c>
      <c r="H8" s="107">
        <v>630</v>
      </c>
      <c r="I8" s="107">
        <f t="shared" si="0"/>
        <v>91.2</v>
      </c>
      <c r="J8" s="108">
        <v>0</v>
      </c>
      <c r="K8" s="109">
        <f>SUM(H8:J8)</f>
        <v>721.2</v>
      </c>
      <c r="L8" s="110">
        <v>0</v>
      </c>
      <c r="M8" s="107">
        <f>(H8/H$3)*L8</f>
        <v>0</v>
      </c>
      <c r="N8" s="107">
        <v>0</v>
      </c>
      <c r="O8" s="111">
        <f>K8-SUM(M8:N8)</f>
        <v>721.2</v>
      </c>
      <c r="P8" s="2"/>
    </row>
    <row r="9" spans="1:16" x14ac:dyDescent="0.25">
      <c r="A9" s="41">
        <v>3</v>
      </c>
      <c r="B9" s="104" t="s">
        <v>220</v>
      </c>
      <c r="C9" s="104" t="s">
        <v>221</v>
      </c>
      <c r="D9" s="104" t="s">
        <v>173</v>
      </c>
      <c r="E9" s="105">
        <v>2</v>
      </c>
      <c r="F9" s="106" t="s">
        <v>222</v>
      </c>
      <c r="G9" s="106" t="s">
        <v>223</v>
      </c>
      <c r="H9" s="107">
        <v>630</v>
      </c>
      <c r="I9" s="107">
        <f t="shared" ref="I9" si="4">H$3*I$3</f>
        <v>91.2</v>
      </c>
      <c r="J9" s="108">
        <v>0</v>
      </c>
      <c r="K9" s="109">
        <f>SUM(H9:J9)</f>
        <v>721.2</v>
      </c>
      <c r="L9" s="110">
        <v>0</v>
      </c>
      <c r="M9" s="107">
        <f>(H9/H$3)*L9</f>
        <v>0</v>
      </c>
      <c r="N9" s="107">
        <v>0</v>
      </c>
      <c r="O9" s="111">
        <f>K9-SUM(M9:N9)</f>
        <v>721.2</v>
      </c>
      <c r="P9" s="2"/>
    </row>
    <row r="10" spans="1:16" x14ac:dyDescent="0.25">
      <c r="A10" s="41">
        <v>4</v>
      </c>
      <c r="B10" s="112" t="s">
        <v>47</v>
      </c>
      <c r="C10" s="113" t="s">
        <v>32</v>
      </c>
      <c r="D10" s="113" t="s">
        <v>73</v>
      </c>
      <c r="E10" s="105" t="s">
        <v>80</v>
      </c>
      <c r="F10" s="106" t="s">
        <v>23</v>
      </c>
      <c r="G10" s="106" t="s">
        <v>123</v>
      </c>
      <c r="H10" s="107">
        <v>630</v>
      </c>
      <c r="I10" s="107">
        <f t="shared" si="0"/>
        <v>91.2</v>
      </c>
      <c r="J10" s="108">
        <v>0</v>
      </c>
      <c r="K10" s="109">
        <f t="shared" si="1"/>
        <v>721.2</v>
      </c>
      <c r="L10" s="110">
        <v>0</v>
      </c>
      <c r="M10" s="107">
        <f t="shared" si="2"/>
        <v>0</v>
      </c>
      <c r="N10" s="107">
        <v>0</v>
      </c>
      <c r="O10" s="111">
        <f t="shared" si="3"/>
        <v>721.2</v>
      </c>
      <c r="P10" s="2"/>
    </row>
    <row r="11" spans="1:16" x14ac:dyDescent="0.25">
      <c r="A11" s="41">
        <v>5</v>
      </c>
      <c r="B11" s="114" t="s">
        <v>86</v>
      </c>
      <c r="C11" s="115" t="s">
        <v>36</v>
      </c>
      <c r="D11" s="116" t="s">
        <v>75</v>
      </c>
      <c r="E11" s="105">
        <v>1</v>
      </c>
      <c r="F11" s="106" t="s">
        <v>23</v>
      </c>
      <c r="G11" s="106" t="s">
        <v>123</v>
      </c>
      <c r="H11" s="107">
        <v>630</v>
      </c>
      <c r="I11" s="107">
        <f t="shared" si="0"/>
        <v>91.2</v>
      </c>
      <c r="J11" s="108">
        <v>0</v>
      </c>
      <c r="K11" s="109">
        <f t="shared" ref="K11:K19" si="5">SUM(H11:J11)</f>
        <v>721.2</v>
      </c>
      <c r="L11" s="110">
        <v>0</v>
      </c>
      <c r="M11" s="107">
        <f t="shared" si="2"/>
        <v>0</v>
      </c>
      <c r="N11" s="107">
        <v>0</v>
      </c>
      <c r="O11" s="111">
        <f t="shared" ref="O11:O19" si="6">K11-SUM(M11:N11)</f>
        <v>721.2</v>
      </c>
      <c r="P11" s="2"/>
    </row>
    <row r="12" spans="1:16" x14ac:dyDescent="0.25">
      <c r="A12" s="41">
        <v>6</v>
      </c>
      <c r="B12" s="114" t="s">
        <v>207</v>
      </c>
      <c r="C12" s="115" t="s">
        <v>35</v>
      </c>
      <c r="D12" s="116" t="s">
        <v>70</v>
      </c>
      <c r="E12" s="105">
        <v>1</v>
      </c>
      <c r="F12" s="106" t="s">
        <v>171</v>
      </c>
      <c r="G12" s="106" t="s">
        <v>183</v>
      </c>
      <c r="H12" s="107">
        <v>630</v>
      </c>
      <c r="I12" s="107">
        <f t="shared" ref="I12" si="7">H$3*I$3</f>
        <v>91.2</v>
      </c>
      <c r="J12" s="108">
        <v>0</v>
      </c>
      <c r="K12" s="109">
        <f t="shared" si="5"/>
        <v>721.2</v>
      </c>
      <c r="L12" s="110">
        <v>0</v>
      </c>
      <c r="M12" s="107">
        <f t="shared" ref="M12" si="8">(H12/H$3)*L12</f>
        <v>0</v>
      </c>
      <c r="N12" s="107">
        <v>0</v>
      </c>
      <c r="O12" s="111">
        <f t="shared" si="6"/>
        <v>721.2</v>
      </c>
      <c r="P12" s="2"/>
    </row>
    <row r="13" spans="1:16" x14ac:dyDescent="0.25">
      <c r="A13" s="41">
        <v>7</v>
      </c>
      <c r="B13" s="114" t="s">
        <v>186</v>
      </c>
      <c r="C13" s="115" t="s">
        <v>34</v>
      </c>
      <c r="D13" s="116" t="s">
        <v>78</v>
      </c>
      <c r="E13" s="105">
        <v>1</v>
      </c>
      <c r="F13" s="106" t="s">
        <v>187</v>
      </c>
      <c r="G13" s="106" t="s">
        <v>188</v>
      </c>
      <c r="H13" s="107">
        <v>418</v>
      </c>
      <c r="I13" s="107">
        <f>H$3*I$3</f>
        <v>91.2</v>
      </c>
      <c r="J13" s="108">
        <v>0</v>
      </c>
      <c r="K13" s="109">
        <f t="shared" si="5"/>
        <v>509.2</v>
      </c>
      <c r="L13" s="110">
        <v>0</v>
      </c>
      <c r="M13" s="107">
        <f t="shared" ref="M13" si="9">(H13/H$3)*L13</f>
        <v>0</v>
      </c>
      <c r="N13" s="107">
        <v>0</v>
      </c>
      <c r="O13" s="111">
        <f t="shared" si="6"/>
        <v>509.2</v>
      </c>
      <c r="P13" s="2"/>
    </row>
    <row r="14" spans="1:16" x14ac:dyDescent="0.25">
      <c r="A14" s="41">
        <v>8</v>
      </c>
      <c r="B14" s="114" t="s">
        <v>102</v>
      </c>
      <c r="C14" s="115" t="s">
        <v>35</v>
      </c>
      <c r="D14" s="116" t="s">
        <v>73</v>
      </c>
      <c r="E14" s="105">
        <v>1</v>
      </c>
      <c r="F14" s="106" t="s">
        <v>99</v>
      </c>
      <c r="G14" s="106" t="s">
        <v>101</v>
      </c>
      <c r="H14" s="107">
        <v>630</v>
      </c>
      <c r="I14" s="107">
        <f t="shared" si="0"/>
        <v>91.2</v>
      </c>
      <c r="J14" s="108">
        <v>0</v>
      </c>
      <c r="K14" s="109">
        <f t="shared" si="5"/>
        <v>721.2</v>
      </c>
      <c r="L14" s="110">
        <v>0</v>
      </c>
      <c r="M14" s="107">
        <f t="shared" si="2"/>
        <v>0</v>
      </c>
      <c r="N14" s="107">
        <v>0</v>
      </c>
      <c r="O14" s="111">
        <f t="shared" si="6"/>
        <v>721.2</v>
      </c>
      <c r="P14" s="2"/>
    </row>
    <row r="15" spans="1:16" x14ac:dyDescent="0.25">
      <c r="A15" s="41">
        <v>9</v>
      </c>
      <c r="B15" s="114" t="s">
        <v>208</v>
      </c>
      <c r="C15" s="115" t="s">
        <v>209</v>
      </c>
      <c r="D15" s="116" t="s">
        <v>191</v>
      </c>
      <c r="E15" s="105">
        <v>1</v>
      </c>
      <c r="F15" s="106" t="s">
        <v>171</v>
      </c>
      <c r="G15" s="106" t="s">
        <v>183</v>
      </c>
      <c r="H15" s="107">
        <v>630</v>
      </c>
      <c r="I15" s="107">
        <f t="shared" ref="I15" si="10">H$3*I$3</f>
        <v>91.2</v>
      </c>
      <c r="J15" s="108">
        <v>0</v>
      </c>
      <c r="K15" s="109">
        <f t="shared" si="5"/>
        <v>721.2</v>
      </c>
      <c r="L15" s="110">
        <v>0</v>
      </c>
      <c r="M15" s="107">
        <f t="shared" ref="M15:M17" si="11">(H15/H$3)*L15</f>
        <v>0</v>
      </c>
      <c r="N15" s="107">
        <v>0</v>
      </c>
      <c r="O15" s="111">
        <f t="shared" si="6"/>
        <v>721.2</v>
      </c>
      <c r="P15" s="2"/>
    </row>
    <row r="16" spans="1:16" x14ac:dyDescent="0.25">
      <c r="A16" s="41">
        <v>10</v>
      </c>
      <c r="B16" s="114" t="s">
        <v>228</v>
      </c>
      <c r="C16" s="115" t="s">
        <v>110</v>
      </c>
      <c r="D16" s="116" t="s">
        <v>108</v>
      </c>
      <c r="E16" s="105">
        <v>2</v>
      </c>
      <c r="F16" s="106" t="s">
        <v>222</v>
      </c>
      <c r="G16" s="106" t="s">
        <v>223</v>
      </c>
      <c r="H16" s="107">
        <v>630</v>
      </c>
      <c r="I16" s="107">
        <f t="shared" ref="I16" si="12">H$3*I$3</f>
        <v>91.2</v>
      </c>
      <c r="J16" s="108">
        <v>0</v>
      </c>
      <c r="K16" s="109">
        <f t="shared" ref="K16" si="13">SUM(H16:J16)</f>
        <v>721.2</v>
      </c>
      <c r="L16" s="110">
        <v>0</v>
      </c>
      <c r="M16" s="107">
        <f t="shared" ref="M16" si="14">(H16/H$3)*L16</f>
        <v>0</v>
      </c>
      <c r="N16" s="107">
        <v>0</v>
      </c>
      <c r="O16" s="111">
        <f t="shared" ref="O16" si="15">K16-SUM(M16:N16)</f>
        <v>721.2</v>
      </c>
      <c r="P16" s="2"/>
    </row>
    <row r="17" spans="1:16" x14ac:dyDescent="0.25">
      <c r="A17" s="41">
        <v>11</v>
      </c>
      <c r="B17" s="114" t="s">
        <v>224</v>
      </c>
      <c r="C17" s="115" t="s">
        <v>34</v>
      </c>
      <c r="D17" s="116" t="s">
        <v>78</v>
      </c>
      <c r="E17" s="105">
        <v>2</v>
      </c>
      <c r="F17" s="106" t="s">
        <v>222</v>
      </c>
      <c r="G17" s="106" t="s">
        <v>223</v>
      </c>
      <c r="H17" s="107">
        <v>418</v>
      </c>
      <c r="I17" s="107">
        <f>H$3*I$3</f>
        <v>91.2</v>
      </c>
      <c r="J17" s="108">
        <v>0</v>
      </c>
      <c r="K17" s="109">
        <f t="shared" ref="K17" si="16">SUM(H17:J17)</f>
        <v>509.2</v>
      </c>
      <c r="L17" s="110">
        <v>0</v>
      </c>
      <c r="M17" s="107">
        <f t="shared" si="11"/>
        <v>0</v>
      </c>
      <c r="N17" s="107">
        <v>0</v>
      </c>
      <c r="O17" s="111">
        <f t="shared" ref="O17" si="17">K17-SUM(M17:N17)</f>
        <v>509.2</v>
      </c>
      <c r="P17" s="2"/>
    </row>
    <row r="18" spans="1:16" x14ac:dyDescent="0.25">
      <c r="A18" s="41">
        <v>12</v>
      </c>
      <c r="B18" s="114" t="s">
        <v>227</v>
      </c>
      <c r="C18" s="115" t="s">
        <v>198</v>
      </c>
      <c r="D18" s="116" t="s">
        <v>108</v>
      </c>
      <c r="E18" s="105">
        <v>1</v>
      </c>
      <c r="F18" s="106" t="s">
        <v>199</v>
      </c>
      <c r="G18" s="106" t="s">
        <v>183</v>
      </c>
      <c r="H18" s="107">
        <v>630</v>
      </c>
      <c r="I18" s="107">
        <f t="shared" ref="I18" si="18">H$3*I$3</f>
        <v>91.2</v>
      </c>
      <c r="J18" s="108">
        <v>0</v>
      </c>
      <c r="K18" s="109">
        <f t="shared" si="5"/>
        <v>721.2</v>
      </c>
      <c r="L18" s="110">
        <v>0</v>
      </c>
      <c r="M18" s="107">
        <f t="shared" ref="M18" si="19">(H18/H$3)*L18</f>
        <v>0</v>
      </c>
      <c r="N18" s="107">
        <v>0</v>
      </c>
      <c r="O18" s="111">
        <f t="shared" si="6"/>
        <v>721.2</v>
      </c>
      <c r="P18" s="2"/>
    </row>
    <row r="19" spans="1:16" x14ac:dyDescent="0.25">
      <c r="A19" s="41">
        <v>13</v>
      </c>
      <c r="B19" s="114" t="s">
        <v>146</v>
      </c>
      <c r="C19" s="115" t="s">
        <v>34</v>
      </c>
      <c r="D19" s="116" t="s">
        <v>78</v>
      </c>
      <c r="E19" s="105">
        <v>1</v>
      </c>
      <c r="F19" s="106" t="s">
        <v>147</v>
      </c>
      <c r="G19" s="106" t="s">
        <v>148</v>
      </c>
      <c r="H19" s="107">
        <v>418</v>
      </c>
      <c r="I19" s="107">
        <f>H$3*I$3</f>
        <v>91.2</v>
      </c>
      <c r="J19" s="108">
        <v>0</v>
      </c>
      <c r="K19" s="109">
        <f t="shared" si="5"/>
        <v>509.2</v>
      </c>
      <c r="L19" s="110">
        <v>0</v>
      </c>
      <c r="M19" s="107">
        <f t="shared" si="2"/>
        <v>0</v>
      </c>
      <c r="N19" s="107">
        <v>0</v>
      </c>
      <c r="O19" s="111">
        <f t="shared" si="6"/>
        <v>509.2</v>
      </c>
      <c r="P19" s="2"/>
    </row>
    <row r="20" spans="1:16" x14ac:dyDescent="0.25">
      <c r="A20" s="41">
        <v>14</v>
      </c>
      <c r="B20" s="114" t="s">
        <v>112</v>
      </c>
      <c r="C20" s="114" t="s">
        <v>32</v>
      </c>
      <c r="D20" s="114" t="s">
        <v>75</v>
      </c>
      <c r="E20" s="105">
        <v>1</v>
      </c>
      <c r="F20" s="106" t="s">
        <v>103</v>
      </c>
      <c r="G20" s="106" t="s">
        <v>105</v>
      </c>
      <c r="H20" s="107">
        <v>630</v>
      </c>
      <c r="I20" s="107">
        <f t="shared" si="0"/>
        <v>91.2</v>
      </c>
      <c r="J20" s="108">
        <v>0</v>
      </c>
      <c r="K20" s="109">
        <f t="shared" si="1"/>
        <v>721.2</v>
      </c>
      <c r="L20" s="110">
        <v>0</v>
      </c>
      <c r="M20" s="107">
        <f>(H20/H$3)*L20</f>
        <v>0</v>
      </c>
      <c r="N20" s="107">
        <v>0</v>
      </c>
      <c r="O20" s="111">
        <f t="shared" si="3"/>
        <v>721.2</v>
      </c>
      <c r="P20" s="2"/>
    </row>
    <row r="21" spans="1:16" x14ac:dyDescent="0.25">
      <c r="A21" s="41">
        <v>15</v>
      </c>
      <c r="B21" s="114" t="s">
        <v>49</v>
      </c>
      <c r="C21" s="113" t="s">
        <v>32</v>
      </c>
      <c r="D21" s="113" t="s">
        <v>76</v>
      </c>
      <c r="E21" s="105" t="s">
        <v>80</v>
      </c>
      <c r="F21" s="106" t="s">
        <v>60</v>
      </c>
      <c r="G21" s="106" t="s">
        <v>152</v>
      </c>
      <c r="H21" s="107">
        <v>630</v>
      </c>
      <c r="I21" s="107">
        <f t="shared" si="0"/>
        <v>91.2</v>
      </c>
      <c r="J21" s="108">
        <v>0</v>
      </c>
      <c r="K21" s="109">
        <f t="shared" si="1"/>
        <v>721.2</v>
      </c>
      <c r="L21" s="110"/>
      <c r="M21" s="107">
        <f t="shared" ref="M21:M95" si="20">(H21/H$3)*L21</f>
        <v>0</v>
      </c>
      <c r="N21" s="107">
        <v>0</v>
      </c>
      <c r="O21" s="111">
        <f t="shared" si="3"/>
        <v>721.2</v>
      </c>
      <c r="P21" s="2"/>
    </row>
    <row r="22" spans="1:16" x14ac:dyDescent="0.25">
      <c r="A22" s="41">
        <v>16</v>
      </c>
      <c r="B22" s="114" t="s">
        <v>24</v>
      </c>
      <c r="C22" s="114" t="s">
        <v>35</v>
      </c>
      <c r="D22" s="114" t="s">
        <v>73</v>
      </c>
      <c r="E22" s="105">
        <v>1</v>
      </c>
      <c r="F22" s="106" t="s">
        <v>23</v>
      </c>
      <c r="G22" s="106" t="s">
        <v>114</v>
      </c>
      <c r="H22" s="107">
        <v>630</v>
      </c>
      <c r="I22" s="107">
        <f t="shared" si="0"/>
        <v>91.2</v>
      </c>
      <c r="J22" s="108">
        <v>0</v>
      </c>
      <c r="K22" s="109">
        <f t="shared" si="1"/>
        <v>721.2</v>
      </c>
      <c r="L22" s="110">
        <v>0</v>
      </c>
      <c r="M22" s="107">
        <f t="shared" si="20"/>
        <v>0</v>
      </c>
      <c r="N22" s="107">
        <v>0</v>
      </c>
      <c r="O22" s="111">
        <f t="shared" si="3"/>
        <v>721.2</v>
      </c>
      <c r="P22" s="2"/>
    </row>
    <row r="23" spans="1:16" x14ac:dyDescent="0.25">
      <c r="A23" s="41">
        <v>17</v>
      </c>
      <c r="B23" s="114" t="s">
        <v>109</v>
      </c>
      <c r="C23" s="114" t="s">
        <v>110</v>
      </c>
      <c r="D23" s="114" t="s">
        <v>108</v>
      </c>
      <c r="E23" s="105">
        <v>4</v>
      </c>
      <c r="F23" s="106" t="s">
        <v>103</v>
      </c>
      <c r="G23" s="106" t="s">
        <v>243</v>
      </c>
      <c r="H23" s="107">
        <v>630</v>
      </c>
      <c r="I23" s="107">
        <f t="shared" si="0"/>
        <v>91.2</v>
      </c>
      <c r="J23" s="108">
        <v>0</v>
      </c>
      <c r="K23" s="109">
        <f>SUM(H23:J23)</f>
        <v>721.2</v>
      </c>
      <c r="L23" s="110">
        <v>4</v>
      </c>
      <c r="M23" s="107">
        <f>(H23/H$3)*L23</f>
        <v>132.63157894736841</v>
      </c>
      <c r="N23" s="107">
        <v>0</v>
      </c>
      <c r="O23" s="111">
        <f t="shared" si="3"/>
        <v>588.56842105263161</v>
      </c>
      <c r="P23" s="2"/>
    </row>
    <row r="24" spans="1:16" x14ac:dyDescent="0.25">
      <c r="A24" s="41">
        <v>18</v>
      </c>
      <c r="B24" s="114" t="s">
        <v>215</v>
      </c>
      <c r="C24" s="114" t="s">
        <v>107</v>
      </c>
      <c r="D24" s="114" t="s">
        <v>108</v>
      </c>
      <c r="E24" s="105">
        <v>1</v>
      </c>
      <c r="F24" s="106" t="s">
        <v>171</v>
      </c>
      <c r="G24" s="106" t="s">
        <v>183</v>
      </c>
      <c r="H24" s="107">
        <v>630</v>
      </c>
      <c r="I24" s="107">
        <f t="shared" ref="I24" si="21">H$3*I$3</f>
        <v>91.2</v>
      </c>
      <c r="J24" s="108">
        <v>0</v>
      </c>
      <c r="K24" s="109">
        <f>SUM(H24:J24)</f>
        <v>721.2</v>
      </c>
      <c r="L24" s="110">
        <v>0</v>
      </c>
      <c r="M24" s="107">
        <f>(H24/H$3)*L24</f>
        <v>0</v>
      </c>
      <c r="N24" s="107">
        <v>0</v>
      </c>
      <c r="O24" s="111">
        <f t="shared" ref="O24" si="22">K24-SUM(M24:N24)</f>
        <v>721.2</v>
      </c>
      <c r="P24" s="2"/>
    </row>
    <row r="25" spans="1:16" x14ac:dyDescent="0.25">
      <c r="A25" s="41">
        <v>19</v>
      </c>
      <c r="B25" s="114" t="s">
        <v>166</v>
      </c>
      <c r="C25" s="114" t="s">
        <v>34</v>
      </c>
      <c r="D25" s="114" t="s">
        <v>173</v>
      </c>
      <c r="E25" s="105">
        <v>1</v>
      </c>
      <c r="F25" s="106" t="s">
        <v>176</v>
      </c>
      <c r="G25" s="106" t="s">
        <v>177</v>
      </c>
      <c r="H25" s="107">
        <v>418</v>
      </c>
      <c r="I25" s="107">
        <f>H$3*I$3</f>
        <v>91.2</v>
      </c>
      <c r="J25" s="108">
        <v>0</v>
      </c>
      <c r="K25" s="109">
        <f>SUM(H25:J25)</f>
        <v>509.2</v>
      </c>
      <c r="L25" s="110">
        <v>0</v>
      </c>
      <c r="M25" s="107">
        <f t="shared" ref="M25" si="23">(H25/H$3)*L25</f>
        <v>0</v>
      </c>
      <c r="N25" s="107">
        <v>0</v>
      </c>
      <c r="O25" s="111">
        <f>K25-SUM(M25:N25)</f>
        <v>509.2</v>
      </c>
      <c r="P25" s="2"/>
    </row>
    <row r="26" spans="1:16" x14ac:dyDescent="0.25">
      <c r="A26" s="41">
        <v>20</v>
      </c>
      <c r="B26" s="114" t="s">
        <v>115</v>
      </c>
      <c r="C26" s="114" t="s">
        <v>32</v>
      </c>
      <c r="D26" s="114" t="s">
        <v>78</v>
      </c>
      <c r="E26" s="105">
        <v>1</v>
      </c>
      <c r="F26" s="106" t="s">
        <v>116</v>
      </c>
      <c r="G26" s="106" t="s">
        <v>117</v>
      </c>
      <c r="H26" s="107">
        <v>630</v>
      </c>
      <c r="I26" s="107">
        <f t="shared" si="0"/>
        <v>91.2</v>
      </c>
      <c r="J26" s="108">
        <v>0</v>
      </c>
      <c r="K26" s="109">
        <f>SUM(H26:J26)</f>
        <v>721.2</v>
      </c>
      <c r="L26" s="110">
        <v>0</v>
      </c>
      <c r="M26" s="107">
        <f>(H26/H$3)*L26</f>
        <v>0</v>
      </c>
      <c r="N26" s="107">
        <v>0</v>
      </c>
      <c r="O26" s="111">
        <f t="shared" si="3"/>
        <v>721.2</v>
      </c>
      <c r="P26" s="2"/>
    </row>
    <row r="27" spans="1:16" x14ac:dyDescent="0.25">
      <c r="A27" s="41">
        <v>21</v>
      </c>
      <c r="B27" s="114" t="s">
        <v>90</v>
      </c>
      <c r="C27" s="113" t="s">
        <v>32</v>
      </c>
      <c r="D27" s="113" t="s">
        <v>75</v>
      </c>
      <c r="E27" s="105" t="s">
        <v>80</v>
      </c>
      <c r="F27" s="106" t="s">
        <v>23</v>
      </c>
      <c r="G27" s="106" t="s">
        <v>124</v>
      </c>
      <c r="H27" s="107">
        <v>630</v>
      </c>
      <c r="I27" s="107">
        <f t="shared" si="0"/>
        <v>91.2</v>
      </c>
      <c r="J27" s="108">
        <v>0</v>
      </c>
      <c r="K27" s="109">
        <f t="shared" si="1"/>
        <v>721.2</v>
      </c>
      <c r="L27" s="110">
        <v>0</v>
      </c>
      <c r="M27" s="107">
        <f t="shared" si="20"/>
        <v>0</v>
      </c>
      <c r="N27" s="107">
        <v>0</v>
      </c>
      <c r="O27" s="111">
        <f t="shared" si="3"/>
        <v>721.2</v>
      </c>
      <c r="P27" s="2"/>
    </row>
    <row r="28" spans="1:16" x14ac:dyDescent="0.25">
      <c r="A28" s="41">
        <v>22</v>
      </c>
      <c r="B28" s="114" t="s">
        <v>229</v>
      </c>
      <c r="C28" s="113" t="s">
        <v>230</v>
      </c>
      <c r="D28" s="113" t="s">
        <v>231</v>
      </c>
      <c r="E28" s="105">
        <v>2</v>
      </c>
      <c r="F28" s="106" t="s">
        <v>222</v>
      </c>
      <c r="G28" s="106" t="s">
        <v>223</v>
      </c>
      <c r="H28" s="107">
        <v>630</v>
      </c>
      <c r="I28" s="107">
        <f t="shared" ref="I28" si="24">H$3*I$3</f>
        <v>91.2</v>
      </c>
      <c r="J28" s="108">
        <v>0</v>
      </c>
      <c r="K28" s="109">
        <f t="shared" ref="K28" si="25">SUM(H28:J28)</f>
        <v>721.2</v>
      </c>
      <c r="L28" s="110">
        <v>0</v>
      </c>
      <c r="M28" s="107">
        <f t="shared" ref="M28" si="26">(H28/H$3)*L28</f>
        <v>0</v>
      </c>
      <c r="N28" s="107">
        <v>0</v>
      </c>
      <c r="O28" s="111">
        <f t="shared" ref="O28" si="27">K28-SUM(M28:N28)</f>
        <v>721.2</v>
      </c>
      <c r="P28" s="2"/>
    </row>
    <row r="29" spans="1:16" x14ac:dyDescent="0.25">
      <c r="A29" s="41">
        <v>23</v>
      </c>
      <c r="B29" s="114" t="s">
        <v>98</v>
      </c>
      <c r="C29" s="113" t="s">
        <v>35</v>
      </c>
      <c r="D29" s="113" t="s">
        <v>73</v>
      </c>
      <c r="E29" s="105">
        <v>1</v>
      </c>
      <c r="F29" s="106" t="s">
        <v>99</v>
      </c>
      <c r="G29" s="106" t="s">
        <v>154</v>
      </c>
      <c r="H29" s="107">
        <v>630</v>
      </c>
      <c r="I29" s="107">
        <f t="shared" si="0"/>
        <v>91.2</v>
      </c>
      <c r="J29" s="108">
        <v>0</v>
      </c>
      <c r="K29" s="109">
        <f t="shared" si="1"/>
        <v>721.2</v>
      </c>
      <c r="L29" s="110">
        <v>0</v>
      </c>
      <c r="M29" s="107">
        <f t="shared" si="20"/>
        <v>0</v>
      </c>
      <c r="N29" s="107">
        <v>0</v>
      </c>
      <c r="O29" s="111">
        <f t="shared" si="3"/>
        <v>721.2</v>
      </c>
      <c r="P29" s="2"/>
    </row>
    <row r="30" spans="1:16" x14ac:dyDescent="0.25">
      <c r="A30" s="41">
        <v>24</v>
      </c>
      <c r="B30" s="114" t="s">
        <v>25</v>
      </c>
      <c r="C30" s="114" t="s">
        <v>43</v>
      </c>
      <c r="D30" s="114" t="s">
        <v>74</v>
      </c>
      <c r="E30" s="105">
        <v>1</v>
      </c>
      <c r="F30" s="106" t="s">
        <v>23</v>
      </c>
      <c r="G30" s="106" t="s">
        <v>123</v>
      </c>
      <c r="H30" s="107">
        <v>630</v>
      </c>
      <c r="I30" s="107">
        <f t="shared" ref="I30:I31" si="28">H$3*I$3</f>
        <v>91.2</v>
      </c>
      <c r="J30" s="108">
        <v>0</v>
      </c>
      <c r="K30" s="109">
        <f t="shared" si="1"/>
        <v>721.2</v>
      </c>
      <c r="L30" s="110">
        <v>0</v>
      </c>
      <c r="M30" s="107">
        <f t="shared" si="20"/>
        <v>0</v>
      </c>
      <c r="N30" s="107">
        <v>0</v>
      </c>
      <c r="O30" s="111">
        <f t="shared" si="3"/>
        <v>721.2</v>
      </c>
      <c r="P30" s="2"/>
    </row>
    <row r="31" spans="1:16" x14ac:dyDescent="0.25">
      <c r="A31" s="41">
        <v>25</v>
      </c>
      <c r="B31" s="114" t="s">
        <v>19</v>
      </c>
      <c r="C31" s="114" t="s">
        <v>40</v>
      </c>
      <c r="D31" s="114" t="s">
        <v>74</v>
      </c>
      <c r="E31" s="105">
        <v>1</v>
      </c>
      <c r="F31" s="106" t="s">
        <v>23</v>
      </c>
      <c r="G31" s="106" t="s">
        <v>154</v>
      </c>
      <c r="H31" s="107">
        <v>630</v>
      </c>
      <c r="I31" s="107">
        <f t="shared" si="28"/>
        <v>91.2</v>
      </c>
      <c r="J31" s="108">
        <v>0</v>
      </c>
      <c r="K31" s="109">
        <f t="shared" si="1"/>
        <v>721.2</v>
      </c>
      <c r="L31" s="110">
        <v>0</v>
      </c>
      <c r="M31" s="107">
        <f t="shared" si="20"/>
        <v>0</v>
      </c>
      <c r="N31" s="107">
        <v>0</v>
      </c>
      <c r="O31" s="111">
        <f t="shared" si="3"/>
        <v>721.2</v>
      </c>
      <c r="P31" s="2"/>
    </row>
    <row r="32" spans="1:16" x14ac:dyDescent="0.25">
      <c r="A32" s="41">
        <v>26</v>
      </c>
      <c r="B32" s="114" t="s">
        <v>232</v>
      </c>
      <c r="C32" s="114" t="s">
        <v>32</v>
      </c>
      <c r="D32" s="114" t="s">
        <v>173</v>
      </c>
      <c r="E32" s="105">
        <v>2</v>
      </c>
      <c r="F32" s="106" t="s">
        <v>222</v>
      </c>
      <c r="G32" s="106" t="s">
        <v>223</v>
      </c>
      <c r="H32" s="107">
        <v>630</v>
      </c>
      <c r="I32" s="107">
        <f t="shared" ref="I32" si="29">H$3*I$3</f>
        <v>91.2</v>
      </c>
      <c r="J32" s="108">
        <v>0</v>
      </c>
      <c r="K32" s="109">
        <f t="shared" ref="K32" si="30">SUM(H32:J32)</f>
        <v>721.2</v>
      </c>
      <c r="L32" s="110">
        <v>0</v>
      </c>
      <c r="M32" s="107">
        <f t="shared" ref="M32" si="31">(H32/H$3)*L32</f>
        <v>0</v>
      </c>
      <c r="N32" s="107">
        <v>0</v>
      </c>
      <c r="O32" s="111">
        <f t="shared" ref="O32" si="32">K32-SUM(M32:N32)</f>
        <v>721.2</v>
      </c>
      <c r="P32" s="2"/>
    </row>
    <row r="33" spans="1:16" x14ac:dyDescent="0.25">
      <c r="A33" s="41">
        <v>27</v>
      </c>
      <c r="B33" s="114" t="s">
        <v>20</v>
      </c>
      <c r="C33" s="113" t="s">
        <v>32</v>
      </c>
      <c r="D33" s="113" t="s">
        <v>74</v>
      </c>
      <c r="E33" s="105">
        <v>1</v>
      </c>
      <c r="F33" s="106" t="s">
        <v>23</v>
      </c>
      <c r="G33" s="106" t="s">
        <v>123</v>
      </c>
      <c r="H33" s="107">
        <v>630</v>
      </c>
      <c r="I33" s="107">
        <f t="shared" ref="I33" si="33">H$3*I$3</f>
        <v>91.2</v>
      </c>
      <c r="J33" s="108">
        <v>0</v>
      </c>
      <c r="K33" s="109">
        <f t="shared" si="1"/>
        <v>721.2</v>
      </c>
      <c r="L33" s="110">
        <v>0</v>
      </c>
      <c r="M33" s="107">
        <f t="shared" si="20"/>
        <v>0</v>
      </c>
      <c r="N33" s="107">
        <v>0</v>
      </c>
      <c r="O33" s="111">
        <f t="shared" si="3"/>
        <v>721.2</v>
      </c>
      <c r="P33" s="2"/>
    </row>
    <row r="34" spans="1:16" x14ac:dyDescent="0.25">
      <c r="A34" s="41">
        <v>28</v>
      </c>
      <c r="B34" s="114" t="s">
        <v>50</v>
      </c>
      <c r="C34" s="113" t="s">
        <v>35</v>
      </c>
      <c r="D34" s="113" t="s">
        <v>76</v>
      </c>
      <c r="E34" s="105">
        <v>1</v>
      </c>
      <c r="F34" s="106" t="s">
        <v>59</v>
      </c>
      <c r="G34" s="106" t="s">
        <v>125</v>
      </c>
      <c r="H34" s="107">
        <v>630</v>
      </c>
      <c r="I34" s="107">
        <f t="shared" ref="I34" si="34">H$3*I$3</f>
        <v>91.2</v>
      </c>
      <c r="J34" s="108">
        <v>0</v>
      </c>
      <c r="K34" s="109">
        <f t="shared" ref="K34" si="35">SUM(H34:J34)</f>
        <v>721.2</v>
      </c>
      <c r="L34" s="110">
        <v>0</v>
      </c>
      <c r="M34" s="107">
        <f t="shared" ref="M34:M35" si="36">(H34/H$3)*L34</f>
        <v>0</v>
      </c>
      <c r="N34" s="107">
        <v>0</v>
      </c>
      <c r="O34" s="111">
        <f t="shared" ref="O34" si="37">K34-SUM(M34:N34)</f>
        <v>721.2</v>
      </c>
      <c r="P34" s="2"/>
    </row>
    <row r="35" spans="1:16" x14ac:dyDescent="0.25">
      <c r="A35" s="41">
        <v>29</v>
      </c>
      <c r="B35" s="114" t="s">
        <v>182</v>
      </c>
      <c r="C35" s="114" t="s">
        <v>34</v>
      </c>
      <c r="D35" s="114" t="s">
        <v>78</v>
      </c>
      <c r="E35" s="105">
        <v>1</v>
      </c>
      <c r="F35" s="106" t="s">
        <v>171</v>
      </c>
      <c r="G35" s="106" t="s">
        <v>183</v>
      </c>
      <c r="H35" s="107">
        <v>418</v>
      </c>
      <c r="I35" s="107">
        <f>H$3*I$3</f>
        <v>91.2</v>
      </c>
      <c r="J35" s="108">
        <v>0</v>
      </c>
      <c r="K35" s="109">
        <f>SUM(H35:J35)</f>
        <v>509.2</v>
      </c>
      <c r="L35" s="110">
        <v>0</v>
      </c>
      <c r="M35" s="107">
        <f t="shared" si="36"/>
        <v>0</v>
      </c>
      <c r="N35" s="107">
        <v>0</v>
      </c>
      <c r="O35" s="111">
        <f>K35-SUM(M35:N35)</f>
        <v>509.2</v>
      </c>
      <c r="P35" s="2"/>
    </row>
    <row r="36" spans="1:16" x14ac:dyDescent="0.25">
      <c r="A36" s="41">
        <v>30</v>
      </c>
      <c r="B36" s="114" t="s">
        <v>212</v>
      </c>
      <c r="C36" s="114" t="s">
        <v>46</v>
      </c>
      <c r="D36" s="114" t="s">
        <v>70</v>
      </c>
      <c r="E36" s="105">
        <v>1</v>
      </c>
      <c r="F36" s="106" t="s">
        <v>171</v>
      </c>
      <c r="G36" s="106" t="s">
        <v>183</v>
      </c>
      <c r="H36" s="107">
        <v>630</v>
      </c>
      <c r="I36" s="107">
        <f t="shared" ref="I36" si="38">H$3*I$3</f>
        <v>91.2</v>
      </c>
      <c r="J36" s="108">
        <v>0</v>
      </c>
      <c r="K36" s="109">
        <f t="shared" ref="K36" si="39">SUM(H36:J36)</f>
        <v>721.2</v>
      </c>
      <c r="L36" s="110">
        <v>0</v>
      </c>
      <c r="M36" s="107">
        <f t="shared" ref="M36" si="40">(H36/H$3)*L36</f>
        <v>0</v>
      </c>
      <c r="N36" s="107">
        <v>0</v>
      </c>
      <c r="O36" s="111">
        <f t="shared" ref="O36" si="41">K36-SUM(M36:N36)</f>
        <v>721.2</v>
      </c>
      <c r="P36" s="2"/>
    </row>
    <row r="37" spans="1:16" x14ac:dyDescent="0.25">
      <c r="A37" s="41">
        <v>31</v>
      </c>
      <c r="B37" s="114" t="s">
        <v>233</v>
      </c>
      <c r="C37" s="114" t="s">
        <v>209</v>
      </c>
      <c r="D37" s="114" t="s">
        <v>191</v>
      </c>
      <c r="E37" s="105">
        <v>2</v>
      </c>
      <c r="F37" s="106" t="s">
        <v>222</v>
      </c>
      <c r="G37" s="106" t="s">
        <v>223</v>
      </c>
      <c r="H37" s="107">
        <v>630</v>
      </c>
      <c r="I37" s="107">
        <f t="shared" ref="I37" si="42">H$3*I$3</f>
        <v>91.2</v>
      </c>
      <c r="J37" s="108">
        <v>0</v>
      </c>
      <c r="K37" s="109">
        <f t="shared" ref="K37" si="43">SUM(H37:J37)</f>
        <v>721.2</v>
      </c>
      <c r="L37" s="110">
        <v>0</v>
      </c>
      <c r="M37" s="107">
        <f t="shared" ref="M37" si="44">(H37/H$3)*L37</f>
        <v>0</v>
      </c>
      <c r="N37" s="107">
        <v>0</v>
      </c>
      <c r="O37" s="111">
        <f t="shared" ref="O37" si="45">K37-SUM(M37:N37)</f>
        <v>721.2</v>
      </c>
      <c r="P37" s="2"/>
    </row>
    <row r="38" spans="1:16" x14ac:dyDescent="0.25">
      <c r="A38" s="41">
        <v>32</v>
      </c>
      <c r="B38" s="114" t="s">
        <v>167</v>
      </c>
      <c r="C38" s="113" t="s">
        <v>34</v>
      </c>
      <c r="D38" s="113" t="s">
        <v>78</v>
      </c>
      <c r="E38" s="105">
        <v>1</v>
      </c>
      <c r="F38" s="106" t="s">
        <v>128</v>
      </c>
      <c r="G38" s="106" t="s">
        <v>174</v>
      </c>
      <c r="H38" s="107">
        <v>418</v>
      </c>
      <c r="I38" s="107">
        <f>H$3*I$3</f>
        <v>91.2</v>
      </c>
      <c r="J38" s="108">
        <v>0</v>
      </c>
      <c r="K38" s="109">
        <f>SUM(H38:J38)</f>
        <v>509.2</v>
      </c>
      <c r="L38" s="110">
        <v>0</v>
      </c>
      <c r="M38" s="107">
        <f t="shared" si="20"/>
        <v>0</v>
      </c>
      <c r="N38" s="107">
        <v>0</v>
      </c>
      <c r="O38" s="111">
        <f>K38-SUM(M38:N38)</f>
        <v>509.2</v>
      </c>
      <c r="P38" s="2"/>
    </row>
    <row r="39" spans="1:16" x14ac:dyDescent="0.25">
      <c r="A39" s="41">
        <v>33</v>
      </c>
      <c r="B39" s="114" t="s">
        <v>234</v>
      </c>
      <c r="C39" s="113" t="s">
        <v>42</v>
      </c>
      <c r="D39" s="113" t="s">
        <v>76</v>
      </c>
      <c r="E39" s="105">
        <v>2</v>
      </c>
      <c r="F39" s="106" t="s">
        <v>222</v>
      </c>
      <c r="G39" s="106" t="s">
        <v>223</v>
      </c>
      <c r="H39" s="107">
        <v>630</v>
      </c>
      <c r="I39" s="107">
        <f t="shared" ref="I39" si="46">H$3*I$3</f>
        <v>91.2</v>
      </c>
      <c r="J39" s="108">
        <v>0</v>
      </c>
      <c r="K39" s="109">
        <f t="shared" ref="K39" si="47">SUM(H39:J39)</f>
        <v>721.2</v>
      </c>
      <c r="L39" s="110">
        <v>0</v>
      </c>
      <c r="M39" s="107">
        <f t="shared" si="20"/>
        <v>0</v>
      </c>
      <c r="N39" s="107">
        <v>0</v>
      </c>
      <c r="O39" s="111">
        <f t="shared" ref="O39" si="48">K39-SUM(M39:N39)</f>
        <v>721.2</v>
      </c>
      <c r="P39" s="2"/>
    </row>
    <row r="40" spans="1:16" x14ac:dyDescent="0.25">
      <c r="A40" s="41">
        <v>34</v>
      </c>
      <c r="B40" s="114" t="s">
        <v>51</v>
      </c>
      <c r="C40" s="114" t="s">
        <v>42</v>
      </c>
      <c r="D40" s="114" t="s">
        <v>76</v>
      </c>
      <c r="E40" s="105">
        <v>1</v>
      </c>
      <c r="F40" s="106" t="s">
        <v>59</v>
      </c>
      <c r="G40" s="106" t="s">
        <v>125</v>
      </c>
      <c r="H40" s="107">
        <v>630</v>
      </c>
      <c r="I40" s="107">
        <f>H$3*I$3</f>
        <v>91.2</v>
      </c>
      <c r="J40" s="108">
        <v>0</v>
      </c>
      <c r="K40" s="109">
        <f t="shared" si="1"/>
        <v>721.2</v>
      </c>
      <c r="L40" s="110">
        <v>0</v>
      </c>
      <c r="M40" s="107">
        <f t="shared" si="20"/>
        <v>0</v>
      </c>
      <c r="N40" s="107">
        <v>0</v>
      </c>
      <c r="O40" s="111">
        <f t="shared" si="3"/>
        <v>721.2</v>
      </c>
      <c r="P40" s="2"/>
    </row>
    <row r="41" spans="1:16" x14ac:dyDescent="0.25">
      <c r="A41" s="41">
        <v>35</v>
      </c>
      <c r="B41" s="114" t="s">
        <v>138</v>
      </c>
      <c r="C41" s="114" t="s">
        <v>32</v>
      </c>
      <c r="D41" s="114" t="s">
        <v>75</v>
      </c>
      <c r="E41" s="105">
        <v>1</v>
      </c>
      <c r="F41" s="106" t="s">
        <v>139</v>
      </c>
      <c r="G41" s="106" t="s">
        <v>140</v>
      </c>
      <c r="H41" s="107">
        <v>630</v>
      </c>
      <c r="I41" s="107">
        <f>H$3*I$3</f>
        <v>91.2</v>
      </c>
      <c r="J41" s="108">
        <v>0</v>
      </c>
      <c r="K41" s="109">
        <f t="shared" ref="K41:K42" si="49">SUM(H41:J41)</f>
        <v>721.2</v>
      </c>
      <c r="L41" s="110">
        <v>0</v>
      </c>
      <c r="M41" s="107">
        <f t="shared" ref="M41" si="50">(H41/H$3)*L41</f>
        <v>0</v>
      </c>
      <c r="N41" s="107">
        <v>0</v>
      </c>
      <c r="O41" s="111">
        <f t="shared" ref="O41" si="51">K41-SUM(M41:N41)</f>
        <v>721.2</v>
      </c>
      <c r="P41" s="2"/>
    </row>
    <row r="42" spans="1:16" x14ac:dyDescent="0.25">
      <c r="A42" s="41">
        <v>36</v>
      </c>
      <c r="B42" s="114" t="s">
        <v>135</v>
      </c>
      <c r="C42" s="114" t="s">
        <v>32</v>
      </c>
      <c r="D42" s="114" t="s">
        <v>120</v>
      </c>
      <c r="E42" s="105">
        <v>1</v>
      </c>
      <c r="F42" s="106" t="s">
        <v>136</v>
      </c>
      <c r="G42" s="106" t="s">
        <v>137</v>
      </c>
      <c r="H42" s="107">
        <v>630</v>
      </c>
      <c r="I42" s="107">
        <f>H$3*I$3</f>
        <v>91.2</v>
      </c>
      <c r="J42" s="108">
        <v>0</v>
      </c>
      <c r="K42" s="109">
        <f t="shared" si="49"/>
        <v>721.2</v>
      </c>
      <c r="L42" s="110">
        <v>0</v>
      </c>
      <c r="M42" s="107">
        <f t="shared" ref="M42" si="52">(H42/H$3)*L42</f>
        <v>0</v>
      </c>
      <c r="N42" s="107">
        <v>0</v>
      </c>
      <c r="O42" s="111">
        <f t="shared" ref="O42" si="53">K42-SUM(M42:N42)</f>
        <v>721.2</v>
      </c>
      <c r="P42" s="2"/>
    </row>
    <row r="43" spans="1:16" x14ac:dyDescent="0.25">
      <c r="A43" s="41">
        <v>37</v>
      </c>
      <c r="B43" s="114" t="s">
        <v>27</v>
      </c>
      <c r="C43" s="114" t="s">
        <v>35</v>
      </c>
      <c r="D43" s="114" t="s">
        <v>70</v>
      </c>
      <c r="E43" s="105" t="s">
        <v>80</v>
      </c>
      <c r="F43" s="106" t="s">
        <v>26</v>
      </c>
      <c r="G43" s="106" t="s">
        <v>126</v>
      </c>
      <c r="H43" s="107">
        <v>630</v>
      </c>
      <c r="I43" s="107">
        <f t="shared" ref="I43:I77" si="54">H$3*I$3</f>
        <v>91.2</v>
      </c>
      <c r="J43" s="108">
        <v>0</v>
      </c>
      <c r="K43" s="109">
        <f t="shared" si="1"/>
        <v>721.2</v>
      </c>
      <c r="L43" s="110">
        <v>0</v>
      </c>
      <c r="M43" s="107">
        <f t="shared" si="20"/>
        <v>0</v>
      </c>
      <c r="N43" s="107">
        <v>0</v>
      </c>
      <c r="O43" s="111">
        <f t="shared" si="3"/>
        <v>721.2</v>
      </c>
      <c r="P43" s="2"/>
    </row>
    <row r="44" spans="1:16" x14ac:dyDescent="0.25">
      <c r="A44" s="41">
        <v>38</v>
      </c>
      <c r="B44" s="114" t="s">
        <v>104</v>
      </c>
      <c r="C44" s="114" t="s">
        <v>34</v>
      </c>
      <c r="D44" s="114" t="s">
        <v>78</v>
      </c>
      <c r="E44" s="105">
        <v>1</v>
      </c>
      <c r="F44" s="106" t="s">
        <v>103</v>
      </c>
      <c r="G44" s="106" t="s">
        <v>105</v>
      </c>
      <c r="H44" s="107">
        <v>418</v>
      </c>
      <c r="I44" s="107">
        <f t="shared" si="54"/>
        <v>91.2</v>
      </c>
      <c r="J44" s="108">
        <v>0</v>
      </c>
      <c r="K44" s="109">
        <f t="shared" si="1"/>
        <v>509.2</v>
      </c>
      <c r="L44" s="110">
        <v>0</v>
      </c>
      <c r="M44" s="107">
        <f>(H44/H$3)*L44</f>
        <v>0</v>
      </c>
      <c r="N44" s="107">
        <v>0</v>
      </c>
      <c r="O44" s="111">
        <f t="shared" si="3"/>
        <v>509.2</v>
      </c>
      <c r="P44" s="2"/>
    </row>
    <row r="45" spans="1:16" x14ac:dyDescent="0.25">
      <c r="A45" s="41">
        <v>39</v>
      </c>
      <c r="B45" s="114" t="s">
        <v>205</v>
      </c>
      <c r="C45" s="114" t="s">
        <v>206</v>
      </c>
      <c r="D45" s="114" t="s">
        <v>191</v>
      </c>
      <c r="E45" s="105">
        <v>1</v>
      </c>
      <c r="F45" s="106" t="s">
        <v>171</v>
      </c>
      <c r="G45" s="106" t="s">
        <v>183</v>
      </c>
      <c r="H45" s="107">
        <v>630</v>
      </c>
      <c r="I45" s="107">
        <f t="shared" ref="I45" si="55">H$3*I$3</f>
        <v>91.2</v>
      </c>
      <c r="J45" s="108">
        <v>0</v>
      </c>
      <c r="K45" s="109">
        <f t="shared" ref="K45" si="56">SUM(H45:J45)</f>
        <v>721.2</v>
      </c>
      <c r="L45" s="110">
        <v>0</v>
      </c>
      <c r="M45" s="107">
        <f t="shared" ref="M45" si="57">(H45/H$3)*L45</f>
        <v>0</v>
      </c>
      <c r="N45" s="107">
        <v>0</v>
      </c>
      <c r="O45" s="111">
        <f t="shared" ref="O45" si="58">K45-SUM(M45:N45)</f>
        <v>721.2</v>
      </c>
      <c r="P45" s="2"/>
    </row>
    <row r="46" spans="1:16" x14ac:dyDescent="0.25">
      <c r="A46" s="41">
        <v>40</v>
      </c>
      <c r="B46" s="114" t="s">
        <v>28</v>
      </c>
      <c r="C46" s="114" t="s">
        <v>45</v>
      </c>
      <c r="D46" s="114" t="s">
        <v>73</v>
      </c>
      <c r="E46" s="105" t="s">
        <v>80</v>
      </c>
      <c r="F46" s="106" t="s">
        <v>23</v>
      </c>
      <c r="G46" s="106" t="s">
        <v>123</v>
      </c>
      <c r="H46" s="107">
        <v>630</v>
      </c>
      <c r="I46" s="107">
        <f t="shared" si="54"/>
        <v>91.2</v>
      </c>
      <c r="J46" s="108">
        <v>0</v>
      </c>
      <c r="K46" s="109">
        <f>SUM(H46:J46)</f>
        <v>721.2</v>
      </c>
      <c r="L46" s="110">
        <v>0</v>
      </c>
      <c r="M46" s="107">
        <f t="shared" si="20"/>
        <v>0</v>
      </c>
      <c r="N46" s="107">
        <v>0</v>
      </c>
      <c r="O46" s="111">
        <f>K46-SUM(M46:N46)</f>
        <v>721.2</v>
      </c>
      <c r="P46" s="2"/>
    </row>
    <row r="47" spans="1:16" x14ac:dyDescent="0.25">
      <c r="A47" s="41">
        <v>41</v>
      </c>
      <c r="B47" s="114" t="s">
        <v>211</v>
      </c>
      <c r="C47" s="114" t="s">
        <v>34</v>
      </c>
      <c r="D47" s="114" t="s">
        <v>78</v>
      </c>
      <c r="E47" s="105">
        <v>1</v>
      </c>
      <c r="F47" s="106" t="s">
        <v>171</v>
      </c>
      <c r="G47" s="106" t="s">
        <v>156</v>
      </c>
      <c r="H47" s="107">
        <v>418</v>
      </c>
      <c r="I47" s="107">
        <f t="shared" ref="I47" si="59">H$3*I$3</f>
        <v>91.2</v>
      </c>
      <c r="J47" s="108">
        <v>0</v>
      </c>
      <c r="K47" s="109">
        <f t="shared" ref="K47" si="60">SUM(H47:J47)</f>
        <v>509.2</v>
      </c>
      <c r="L47" s="110">
        <v>0</v>
      </c>
      <c r="M47" s="107">
        <f>(H47/H$3)*L47</f>
        <v>0</v>
      </c>
      <c r="N47" s="107">
        <v>0</v>
      </c>
      <c r="O47" s="111">
        <f t="shared" ref="O47" si="61">K47-SUM(M47:N47)</f>
        <v>509.2</v>
      </c>
      <c r="P47" s="2"/>
    </row>
    <row r="48" spans="1:16" x14ac:dyDescent="0.25">
      <c r="A48" s="41">
        <v>42</v>
      </c>
      <c r="B48" s="114" t="s">
        <v>142</v>
      </c>
      <c r="C48" s="114" t="s">
        <v>32</v>
      </c>
      <c r="D48" s="114" t="s">
        <v>120</v>
      </c>
      <c r="E48" s="105">
        <v>1</v>
      </c>
      <c r="F48" s="106" t="s">
        <v>127</v>
      </c>
      <c r="G48" s="106" t="s">
        <v>143</v>
      </c>
      <c r="H48" s="107">
        <v>630</v>
      </c>
      <c r="I48" s="107">
        <f t="shared" ref="I48" si="62">H$3*I$3</f>
        <v>91.2</v>
      </c>
      <c r="J48" s="108">
        <v>0</v>
      </c>
      <c r="K48" s="109">
        <f t="shared" ref="K48" si="63">SUM(H48:J48)</f>
        <v>721.2</v>
      </c>
      <c r="L48" s="110">
        <v>0</v>
      </c>
      <c r="M48" s="107">
        <f t="shared" ref="M48" si="64">(H48/H$3)*L48</f>
        <v>0</v>
      </c>
      <c r="N48" s="107">
        <v>0</v>
      </c>
      <c r="O48" s="111">
        <f t="shared" ref="O48" si="65">K48-SUM(M48:N48)</f>
        <v>721.2</v>
      </c>
      <c r="P48" s="2"/>
    </row>
    <row r="49" spans="1:16" x14ac:dyDescent="0.25">
      <c r="A49" s="41">
        <v>43</v>
      </c>
      <c r="B49" s="114" t="s">
        <v>168</v>
      </c>
      <c r="C49" s="114" t="s">
        <v>32</v>
      </c>
      <c r="D49" s="114" t="s">
        <v>173</v>
      </c>
      <c r="E49" s="105">
        <v>1</v>
      </c>
      <c r="F49" s="106" t="s">
        <v>176</v>
      </c>
      <c r="G49" s="106" t="s">
        <v>177</v>
      </c>
      <c r="H49" s="107">
        <v>630</v>
      </c>
      <c r="I49" s="107">
        <f t="shared" ref="I49" si="66">H$3*I$3</f>
        <v>91.2</v>
      </c>
      <c r="J49" s="108">
        <v>0</v>
      </c>
      <c r="K49" s="109">
        <f t="shared" ref="K49" si="67">SUM(H49:J49)</f>
        <v>721.2</v>
      </c>
      <c r="L49" s="110">
        <v>0</v>
      </c>
      <c r="M49" s="107">
        <f t="shared" ref="M49" si="68">(H49/H$3)*L49</f>
        <v>0</v>
      </c>
      <c r="N49" s="107">
        <v>0</v>
      </c>
      <c r="O49" s="111">
        <f t="shared" ref="O49" si="69">K49-SUM(M49:N49)</f>
        <v>721.2</v>
      </c>
      <c r="P49" s="2"/>
    </row>
    <row r="50" spans="1:16" x14ac:dyDescent="0.25">
      <c r="A50" s="41">
        <v>44</v>
      </c>
      <c r="B50" s="114" t="s">
        <v>29</v>
      </c>
      <c r="C50" s="113" t="s">
        <v>32</v>
      </c>
      <c r="D50" s="113" t="s">
        <v>71</v>
      </c>
      <c r="E50" s="105" t="s">
        <v>80</v>
      </c>
      <c r="F50" s="106" t="s">
        <v>23</v>
      </c>
      <c r="G50" s="106" t="s">
        <v>123</v>
      </c>
      <c r="H50" s="107">
        <v>630</v>
      </c>
      <c r="I50" s="107">
        <f t="shared" si="54"/>
        <v>91.2</v>
      </c>
      <c r="J50" s="108">
        <v>0</v>
      </c>
      <c r="K50" s="109">
        <f t="shared" si="1"/>
        <v>721.2</v>
      </c>
      <c r="L50" s="110">
        <v>0</v>
      </c>
      <c r="M50" s="107">
        <f t="shared" si="20"/>
        <v>0</v>
      </c>
      <c r="N50" s="107">
        <v>0</v>
      </c>
      <c r="O50" s="111">
        <f t="shared" si="3"/>
        <v>721.2</v>
      </c>
      <c r="P50" s="2"/>
    </row>
    <row r="51" spans="1:16" x14ac:dyDescent="0.25">
      <c r="A51" s="41">
        <v>45</v>
      </c>
      <c r="B51" s="114" t="s">
        <v>52</v>
      </c>
      <c r="C51" s="113" t="s">
        <v>33</v>
      </c>
      <c r="D51" s="113" t="s">
        <v>76</v>
      </c>
      <c r="E51" s="105" t="s">
        <v>80</v>
      </c>
      <c r="F51" s="106" t="s">
        <v>57</v>
      </c>
      <c r="G51" s="106" t="s">
        <v>153</v>
      </c>
      <c r="H51" s="107">
        <v>630</v>
      </c>
      <c r="I51" s="107">
        <f>H$3*I$3</f>
        <v>91.2</v>
      </c>
      <c r="J51" s="108">
        <v>0</v>
      </c>
      <c r="K51" s="109">
        <f t="shared" si="1"/>
        <v>721.2</v>
      </c>
      <c r="L51" s="110">
        <v>0</v>
      </c>
      <c r="M51" s="107">
        <f t="shared" si="20"/>
        <v>0</v>
      </c>
      <c r="N51" s="107">
        <v>0</v>
      </c>
      <c r="O51" s="111">
        <f t="shared" si="3"/>
        <v>721.2</v>
      </c>
      <c r="P51" s="2"/>
    </row>
    <row r="52" spans="1:16" x14ac:dyDescent="0.25">
      <c r="A52" s="41">
        <v>46</v>
      </c>
      <c r="B52" s="114" t="s">
        <v>235</v>
      </c>
      <c r="C52" s="113" t="s">
        <v>45</v>
      </c>
      <c r="D52" s="113" t="s">
        <v>70</v>
      </c>
      <c r="E52" s="105">
        <v>2</v>
      </c>
      <c r="F52" s="106" t="s">
        <v>222</v>
      </c>
      <c r="G52" s="106" t="s">
        <v>223</v>
      </c>
      <c r="H52" s="107">
        <v>630</v>
      </c>
      <c r="I52" s="107">
        <f>H$3*I$3</f>
        <v>91.2</v>
      </c>
      <c r="J52" s="108">
        <v>0</v>
      </c>
      <c r="K52" s="109">
        <f t="shared" ref="K52" si="70">SUM(H52:J52)</f>
        <v>721.2</v>
      </c>
      <c r="L52" s="110">
        <v>0</v>
      </c>
      <c r="M52" s="107">
        <f t="shared" ref="M52" si="71">(H52/H$3)*L52</f>
        <v>0</v>
      </c>
      <c r="N52" s="107">
        <v>0</v>
      </c>
      <c r="O52" s="111">
        <f t="shared" ref="O52" si="72">K52-SUM(M52:N52)</f>
        <v>721.2</v>
      </c>
      <c r="P52" s="2"/>
    </row>
    <row r="53" spans="1:16" x14ac:dyDescent="0.25">
      <c r="A53" s="41">
        <v>47</v>
      </c>
      <c r="B53" s="114" t="s">
        <v>216</v>
      </c>
      <c r="C53" s="113" t="s">
        <v>217</v>
      </c>
      <c r="D53" s="113" t="s">
        <v>108</v>
      </c>
      <c r="E53" s="105">
        <v>1</v>
      </c>
      <c r="F53" s="106" t="s">
        <v>171</v>
      </c>
      <c r="G53" s="106" t="s">
        <v>183</v>
      </c>
      <c r="H53" s="107">
        <v>630</v>
      </c>
      <c r="I53" s="107">
        <f>H$3*I$3</f>
        <v>91.2</v>
      </c>
      <c r="J53" s="108">
        <v>0</v>
      </c>
      <c r="K53" s="109">
        <f t="shared" ref="K53" si="73">SUM(H53:J53)</f>
        <v>721.2</v>
      </c>
      <c r="L53" s="110">
        <v>0</v>
      </c>
      <c r="M53" s="107">
        <f t="shared" ref="M53" si="74">(H53/H$3)*L53</f>
        <v>0</v>
      </c>
      <c r="N53" s="107">
        <v>0</v>
      </c>
      <c r="O53" s="111">
        <f t="shared" ref="O53" si="75">K53-SUM(M53:N53)</f>
        <v>721.2</v>
      </c>
      <c r="P53" s="2"/>
    </row>
    <row r="54" spans="1:16" x14ac:dyDescent="0.25">
      <c r="A54" s="41">
        <v>48</v>
      </c>
      <c r="B54" s="114" t="s">
        <v>21</v>
      </c>
      <c r="C54" s="113" t="s">
        <v>32</v>
      </c>
      <c r="D54" s="113" t="s">
        <v>75</v>
      </c>
      <c r="E54" s="105" t="s">
        <v>80</v>
      </c>
      <c r="F54" s="106" t="s">
        <v>23</v>
      </c>
      <c r="G54" s="106" t="s">
        <v>123</v>
      </c>
      <c r="H54" s="107">
        <v>630</v>
      </c>
      <c r="I54" s="107">
        <f t="shared" si="54"/>
        <v>91.2</v>
      </c>
      <c r="J54" s="108">
        <v>0</v>
      </c>
      <c r="K54" s="109">
        <f t="shared" si="1"/>
        <v>721.2</v>
      </c>
      <c r="L54" s="110">
        <v>0</v>
      </c>
      <c r="M54" s="107">
        <f t="shared" si="20"/>
        <v>0</v>
      </c>
      <c r="N54" s="107">
        <v>0</v>
      </c>
      <c r="O54" s="111">
        <f t="shared" si="3"/>
        <v>721.2</v>
      </c>
      <c r="P54" s="2"/>
    </row>
    <row r="55" spans="1:16" x14ac:dyDescent="0.25">
      <c r="A55" s="41">
        <v>49</v>
      </c>
      <c r="B55" s="114" t="s">
        <v>144</v>
      </c>
      <c r="C55" s="113" t="s">
        <v>110</v>
      </c>
      <c r="D55" s="113" t="s">
        <v>78</v>
      </c>
      <c r="E55" s="105">
        <v>1</v>
      </c>
      <c r="F55" s="106" t="s">
        <v>127</v>
      </c>
      <c r="G55" s="106" t="s">
        <v>143</v>
      </c>
      <c r="H55" s="107">
        <v>630</v>
      </c>
      <c r="I55" s="107">
        <f>H$3*I$3</f>
        <v>91.2</v>
      </c>
      <c r="J55" s="108">
        <v>0</v>
      </c>
      <c r="K55" s="109">
        <f t="shared" ref="K55" si="76">SUM(H55:J55)</f>
        <v>721.2</v>
      </c>
      <c r="L55" s="110">
        <v>0</v>
      </c>
      <c r="M55" s="107">
        <f t="shared" ref="M55" si="77">(H55/H$3)*L55</f>
        <v>0</v>
      </c>
      <c r="N55" s="107">
        <v>0</v>
      </c>
      <c r="O55" s="111">
        <f t="shared" ref="O55" si="78">K55-SUM(M55:N55)</f>
        <v>721.2</v>
      </c>
      <c r="P55" s="2"/>
    </row>
    <row r="56" spans="1:16" x14ac:dyDescent="0.25">
      <c r="A56" s="41">
        <v>50</v>
      </c>
      <c r="B56" s="114" t="s">
        <v>210</v>
      </c>
      <c r="C56" s="114" t="s">
        <v>34</v>
      </c>
      <c r="D56" s="114" t="s">
        <v>78</v>
      </c>
      <c r="E56" s="105">
        <v>1</v>
      </c>
      <c r="F56" s="106" t="s">
        <v>187</v>
      </c>
      <c r="G56" s="106" t="s">
        <v>188</v>
      </c>
      <c r="H56" s="107">
        <v>418</v>
      </c>
      <c r="I56" s="107">
        <f t="shared" ref="I56" si="79">H$3*I$3</f>
        <v>91.2</v>
      </c>
      <c r="J56" s="108">
        <v>0</v>
      </c>
      <c r="K56" s="109">
        <f t="shared" ref="K56" si="80">SUM(H56:J56)</f>
        <v>509.2</v>
      </c>
      <c r="L56" s="110">
        <v>0</v>
      </c>
      <c r="M56" s="107">
        <f>(H56/H$3)*L56</f>
        <v>0</v>
      </c>
      <c r="N56" s="107">
        <v>0</v>
      </c>
      <c r="O56" s="111">
        <f t="shared" ref="O56" si="81">K56-SUM(M56:N56)</f>
        <v>509.2</v>
      </c>
      <c r="P56" s="2"/>
    </row>
    <row r="57" spans="1:16" x14ac:dyDescent="0.25">
      <c r="A57" s="41">
        <v>51</v>
      </c>
      <c r="B57" s="114" t="s">
        <v>122</v>
      </c>
      <c r="C57" s="113" t="s">
        <v>32</v>
      </c>
      <c r="D57" s="113" t="s">
        <v>77</v>
      </c>
      <c r="E57" s="105">
        <v>1</v>
      </c>
      <c r="F57" s="106" t="s">
        <v>56</v>
      </c>
      <c r="G57" s="106" t="s">
        <v>114</v>
      </c>
      <c r="H57" s="107">
        <v>630</v>
      </c>
      <c r="I57" s="107">
        <f>H$3*I$3</f>
        <v>91.2</v>
      </c>
      <c r="J57" s="108">
        <v>0</v>
      </c>
      <c r="K57" s="109">
        <f>SUM(H57:J57)</f>
        <v>721.2</v>
      </c>
      <c r="L57" s="110">
        <v>0</v>
      </c>
      <c r="M57" s="107">
        <f t="shared" ref="M57:M66" si="82">(H57/H$3)*L57</f>
        <v>0</v>
      </c>
      <c r="N57" s="107">
        <v>0</v>
      </c>
      <c r="O57" s="111">
        <f t="shared" si="3"/>
        <v>721.2</v>
      </c>
      <c r="P57" s="2"/>
    </row>
    <row r="58" spans="1:16" x14ac:dyDescent="0.25">
      <c r="A58" s="41">
        <v>52</v>
      </c>
      <c r="B58" s="114" t="s">
        <v>151</v>
      </c>
      <c r="C58" s="114" t="s">
        <v>35</v>
      </c>
      <c r="D58" s="114" t="s">
        <v>73</v>
      </c>
      <c r="E58" s="105" t="s">
        <v>80</v>
      </c>
      <c r="F58" s="106" t="s">
        <v>23</v>
      </c>
      <c r="G58" s="106" t="s">
        <v>114</v>
      </c>
      <c r="H58" s="107">
        <v>630</v>
      </c>
      <c r="I58" s="107">
        <f t="shared" ref="I58" si="83">H$3*I$3</f>
        <v>91.2</v>
      </c>
      <c r="J58" s="108">
        <v>0</v>
      </c>
      <c r="K58" s="109">
        <f t="shared" ref="K58" si="84">SUM(H58:J58)</f>
        <v>721.2</v>
      </c>
      <c r="L58" s="110">
        <v>0</v>
      </c>
      <c r="M58" s="107">
        <f t="shared" si="82"/>
        <v>0</v>
      </c>
      <c r="N58" s="107">
        <v>0</v>
      </c>
      <c r="O58" s="111">
        <f t="shared" ref="O58" si="85">K58-SUM(M58:N58)</f>
        <v>721.2</v>
      </c>
      <c r="P58" s="2"/>
    </row>
    <row r="59" spans="1:16" x14ac:dyDescent="0.25">
      <c r="A59" s="41">
        <v>53</v>
      </c>
      <c r="B59" s="114" t="s">
        <v>118</v>
      </c>
      <c r="C59" s="113" t="s">
        <v>34</v>
      </c>
      <c r="D59" s="113" t="s">
        <v>78</v>
      </c>
      <c r="E59" s="105">
        <v>1</v>
      </c>
      <c r="F59" s="106" t="s">
        <v>56</v>
      </c>
      <c r="G59" s="106" t="s">
        <v>114</v>
      </c>
      <c r="H59" s="107">
        <v>418</v>
      </c>
      <c r="I59" s="107">
        <f>H$3*I$3</f>
        <v>91.2</v>
      </c>
      <c r="J59" s="108">
        <v>0</v>
      </c>
      <c r="K59" s="109">
        <f>SUM(H59:J59)</f>
        <v>509.2</v>
      </c>
      <c r="L59" s="110">
        <v>0</v>
      </c>
      <c r="M59" s="107">
        <f t="shared" si="82"/>
        <v>0</v>
      </c>
      <c r="N59" s="107"/>
      <c r="O59" s="111">
        <f>K59-SUM(M59:N59)</f>
        <v>509.2</v>
      </c>
      <c r="P59" s="2"/>
    </row>
    <row r="60" spans="1:16" x14ac:dyDescent="0.25">
      <c r="A60" s="41">
        <v>54</v>
      </c>
      <c r="B60" s="117" t="s">
        <v>203</v>
      </c>
      <c r="C60" s="113" t="s">
        <v>34</v>
      </c>
      <c r="D60" s="113" t="s">
        <v>191</v>
      </c>
      <c r="E60" s="105">
        <v>1</v>
      </c>
      <c r="F60" s="106" t="s">
        <v>171</v>
      </c>
      <c r="G60" s="106" t="s">
        <v>183</v>
      </c>
      <c r="H60" s="107">
        <v>418</v>
      </c>
      <c r="I60" s="107">
        <f>H$3*I$3</f>
        <v>91.2</v>
      </c>
      <c r="J60" s="108">
        <v>0</v>
      </c>
      <c r="K60" s="109">
        <f>SUM(H60:J60)</f>
        <v>509.2</v>
      </c>
      <c r="L60" s="110">
        <v>0</v>
      </c>
      <c r="M60" s="107">
        <f t="shared" ref="M60" si="86">(H60/H$3)*L60</f>
        <v>0</v>
      </c>
      <c r="N60" s="107"/>
      <c r="O60" s="111">
        <f>K60-SUM(M60:N60)</f>
        <v>509.2</v>
      </c>
      <c r="P60" s="2"/>
    </row>
    <row r="61" spans="1:16" x14ac:dyDescent="0.25">
      <c r="A61" s="41">
        <v>55</v>
      </c>
      <c r="B61" s="117" t="s">
        <v>181</v>
      </c>
      <c r="C61" s="113" t="s">
        <v>34</v>
      </c>
      <c r="D61" s="113" t="s">
        <v>191</v>
      </c>
      <c r="E61" s="105">
        <v>1</v>
      </c>
      <c r="F61" s="106" t="s">
        <v>171</v>
      </c>
      <c r="G61" s="106" t="s">
        <v>156</v>
      </c>
      <c r="H61" s="107">
        <v>418</v>
      </c>
      <c r="I61" s="107">
        <f>H$3*I$3</f>
        <v>91.2</v>
      </c>
      <c r="J61" s="108">
        <v>0</v>
      </c>
      <c r="K61" s="109">
        <f>SUM(H61:J61)</f>
        <v>509.2</v>
      </c>
      <c r="L61" s="110">
        <v>0</v>
      </c>
      <c r="M61" s="107">
        <f t="shared" ref="M61:M62" si="87">(H61/H$3)*L61</f>
        <v>0</v>
      </c>
      <c r="N61" s="107"/>
      <c r="O61" s="111">
        <f>K61-SUM(M61:N61)</f>
        <v>509.2</v>
      </c>
      <c r="P61" s="2"/>
    </row>
    <row r="62" spans="1:16" x14ac:dyDescent="0.25">
      <c r="A62" s="41">
        <v>56</v>
      </c>
      <c r="B62" s="117" t="s">
        <v>192</v>
      </c>
      <c r="C62" s="113" t="s">
        <v>32</v>
      </c>
      <c r="D62" s="113" t="s">
        <v>193</v>
      </c>
      <c r="E62" s="105">
        <v>1</v>
      </c>
      <c r="F62" s="106" t="s">
        <v>194</v>
      </c>
      <c r="G62" s="106" t="s">
        <v>195</v>
      </c>
      <c r="H62" s="107">
        <v>630</v>
      </c>
      <c r="I62" s="107">
        <f>H$3*I$3</f>
        <v>91.2</v>
      </c>
      <c r="J62" s="108">
        <v>0</v>
      </c>
      <c r="K62" s="109">
        <f>SUM(H62:J62)</f>
        <v>721.2</v>
      </c>
      <c r="L62" s="110">
        <v>0</v>
      </c>
      <c r="M62" s="107">
        <f t="shared" si="87"/>
        <v>0</v>
      </c>
      <c r="N62" s="107">
        <v>0</v>
      </c>
      <c r="O62" s="111">
        <f t="shared" ref="O62" si="88">K62-SUM(M62:N62)</f>
        <v>721.2</v>
      </c>
      <c r="P62" s="2"/>
    </row>
    <row r="63" spans="1:16" x14ac:dyDescent="0.25">
      <c r="A63" s="41">
        <v>57</v>
      </c>
      <c r="B63" s="117" t="s">
        <v>129</v>
      </c>
      <c r="C63" s="113" t="s">
        <v>45</v>
      </c>
      <c r="D63" s="113" t="s">
        <v>70</v>
      </c>
      <c r="E63" s="105">
        <v>1</v>
      </c>
      <c r="F63" s="106" t="s">
        <v>130</v>
      </c>
      <c r="G63" s="106" t="s">
        <v>131</v>
      </c>
      <c r="H63" s="107">
        <v>630</v>
      </c>
      <c r="I63" s="107">
        <f t="shared" ref="I63" si="89">H$3*I$3</f>
        <v>91.2</v>
      </c>
      <c r="J63" s="108">
        <v>0</v>
      </c>
      <c r="K63" s="109">
        <f t="shared" ref="K63" si="90">SUM(H63:J63)</f>
        <v>721.2</v>
      </c>
      <c r="L63" s="110">
        <v>0</v>
      </c>
      <c r="M63" s="107">
        <f t="shared" si="82"/>
        <v>0</v>
      </c>
      <c r="N63" s="107">
        <v>0</v>
      </c>
      <c r="O63" s="111">
        <f t="shared" si="3"/>
        <v>721.2</v>
      </c>
      <c r="P63" s="2"/>
    </row>
    <row r="64" spans="1:16" x14ac:dyDescent="0.25">
      <c r="A64" s="41">
        <v>58</v>
      </c>
      <c r="B64" s="117" t="s">
        <v>106</v>
      </c>
      <c r="C64" s="113" t="s">
        <v>107</v>
      </c>
      <c r="D64" s="113" t="s">
        <v>108</v>
      </c>
      <c r="E64" s="105">
        <v>1</v>
      </c>
      <c r="F64" s="106" t="s">
        <v>103</v>
      </c>
      <c r="G64" s="106" t="s">
        <v>105</v>
      </c>
      <c r="H64" s="107">
        <v>630</v>
      </c>
      <c r="I64" s="107">
        <f t="shared" si="54"/>
        <v>91.2</v>
      </c>
      <c r="J64" s="108">
        <v>0</v>
      </c>
      <c r="K64" s="109">
        <f t="shared" si="1"/>
        <v>721.2</v>
      </c>
      <c r="L64" s="110">
        <v>0</v>
      </c>
      <c r="M64" s="107">
        <f t="shared" si="82"/>
        <v>0</v>
      </c>
      <c r="N64" s="107">
        <v>0</v>
      </c>
      <c r="O64" s="111">
        <f t="shared" si="3"/>
        <v>721.2</v>
      </c>
      <c r="P64" s="2"/>
    </row>
    <row r="65" spans="1:16" x14ac:dyDescent="0.25">
      <c r="A65" s="41">
        <v>59</v>
      </c>
      <c r="B65" s="117" t="s">
        <v>196</v>
      </c>
      <c r="C65" s="113" t="s">
        <v>197</v>
      </c>
      <c r="D65" s="113" t="s">
        <v>108</v>
      </c>
      <c r="E65" s="105">
        <v>1</v>
      </c>
      <c r="F65" s="106" t="s">
        <v>171</v>
      </c>
      <c r="G65" s="106" t="s">
        <v>183</v>
      </c>
      <c r="H65" s="107">
        <v>630</v>
      </c>
      <c r="I65" s="107">
        <f t="shared" ref="I65:I74" si="91">H$3*I$3</f>
        <v>91.2</v>
      </c>
      <c r="J65" s="108">
        <v>0</v>
      </c>
      <c r="K65" s="109">
        <f>SUM(H65:J65)</f>
        <v>721.2</v>
      </c>
      <c r="L65" s="110">
        <v>0</v>
      </c>
      <c r="M65" s="107">
        <f t="shared" si="82"/>
        <v>0</v>
      </c>
      <c r="N65" s="107">
        <v>0</v>
      </c>
      <c r="O65" s="111">
        <f t="shared" si="3"/>
        <v>721.2</v>
      </c>
      <c r="P65" s="2"/>
    </row>
    <row r="66" spans="1:16" x14ac:dyDescent="0.25">
      <c r="A66" s="41">
        <v>60</v>
      </c>
      <c r="B66" s="117" t="s">
        <v>113</v>
      </c>
      <c r="C66" s="113" t="s">
        <v>32</v>
      </c>
      <c r="D66" s="113" t="s">
        <v>75</v>
      </c>
      <c r="E66" s="105">
        <v>1</v>
      </c>
      <c r="F66" s="106" t="s">
        <v>103</v>
      </c>
      <c r="G66" s="106" t="s">
        <v>105</v>
      </c>
      <c r="H66" s="107">
        <v>630</v>
      </c>
      <c r="I66" s="107">
        <f t="shared" si="91"/>
        <v>91.2</v>
      </c>
      <c r="J66" s="108">
        <v>0</v>
      </c>
      <c r="K66" s="109">
        <f t="shared" si="1"/>
        <v>721.2</v>
      </c>
      <c r="L66" s="110">
        <v>0</v>
      </c>
      <c r="M66" s="107">
        <f t="shared" si="82"/>
        <v>0</v>
      </c>
      <c r="N66" s="107">
        <v>0</v>
      </c>
      <c r="O66" s="111">
        <f t="shared" si="3"/>
        <v>721.2</v>
      </c>
      <c r="P66" s="2"/>
    </row>
    <row r="67" spans="1:16" x14ac:dyDescent="0.25">
      <c r="A67" s="41">
        <v>61</v>
      </c>
      <c r="B67" s="117" t="s">
        <v>165</v>
      </c>
      <c r="C67" s="118" t="s">
        <v>43</v>
      </c>
      <c r="D67" s="118" t="s">
        <v>108</v>
      </c>
      <c r="E67" s="105">
        <v>1</v>
      </c>
      <c r="F67" s="106" t="s">
        <v>89</v>
      </c>
      <c r="G67" s="106" t="s">
        <v>161</v>
      </c>
      <c r="H67" s="107">
        <v>630</v>
      </c>
      <c r="I67" s="107">
        <f t="shared" si="91"/>
        <v>91.2</v>
      </c>
      <c r="J67" s="108">
        <v>0</v>
      </c>
      <c r="K67" s="109">
        <f t="shared" ref="K67" si="92">SUM(H67:J67)</f>
        <v>721.2</v>
      </c>
      <c r="L67" s="110">
        <v>0</v>
      </c>
      <c r="M67" s="107">
        <f t="shared" ref="M67:M68" si="93">(H67/H$3)*L67</f>
        <v>0</v>
      </c>
      <c r="N67" s="107">
        <v>0</v>
      </c>
      <c r="O67" s="111">
        <f t="shared" ref="O67" si="94">K67-SUM(M67:N67)</f>
        <v>721.2</v>
      </c>
      <c r="P67" s="2"/>
    </row>
    <row r="68" spans="1:16" x14ac:dyDescent="0.25">
      <c r="A68" s="41">
        <v>62</v>
      </c>
      <c r="B68" s="117" t="s">
        <v>200</v>
      </c>
      <c r="C68" s="118" t="s">
        <v>178</v>
      </c>
      <c r="D68" s="118" t="s">
        <v>78</v>
      </c>
      <c r="E68" s="105">
        <v>1</v>
      </c>
      <c r="F68" s="106" t="s">
        <v>187</v>
      </c>
      <c r="G68" s="106" t="s">
        <v>188</v>
      </c>
      <c r="H68" s="107">
        <v>418</v>
      </c>
      <c r="I68" s="107">
        <f>H$3*I$3</f>
        <v>91.2</v>
      </c>
      <c r="J68" s="108">
        <v>0</v>
      </c>
      <c r="K68" s="109">
        <f>SUM(H68:J68)</f>
        <v>509.2</v>
      </c>
      <c r="L68" s="110">
        <v>0</v>
      </c>
      <c r="M68" s="107">
        <f t="shared" si="93"/>
        <v>0</v>
      </c>
      <c r="N68" s="107"/>
      <c r="O68" s="111">
        <f>K68-SUM(M68:N68)</f>
        <v>509.2</v>
      </c>
      <c r="P68" s="2"/>
    </row>
    <row r="69" spans="1:16" x14ac:dyDescent="0.25">
      <c r="A69" s="41">
        <v>63</v>
      </c>
      <c r="B69" s="117" t="s">
        <v>204</v>
      </c>
      <c r="C69" s="118" t="s">
        <v>45</v>
      </c>
      <c r="D69" s="118" t="s">
        <v>70</v>
      </c>
      <c r="E69" s="105">
        <v>1</v>
      </c>
      <c r="F69" s="106" t="s">
        <v>171</v>
      </c>
      <c r="G69" s="106" t="s">
        <v>183</v>
      </c>
      <c r="H69" s="107">
        <v>630</v>
      </c>
      <c r="I69" s="107">
        <f t="shared" si="91"/>
        <v>91.2</v>
      </c>
      <c r="J69" s="108">
        <v>0</v>
      </c>
      <c r="K69" s="109">
        <f t="shared" ref="K69" si="95">SUM(H69:J69)</f>
        <v>721.2</v>
      </c>
      <c r="L69" s="110">
        <v>0</v>
      </c>
      <c r="M69" s="107">
        <f t="shared" ref="M69:M70" si="96">(H69/H$3)*L69</f>
        <v>0</v>
      </c>
      <c r="N69" s="107">
        <v>0</v>
      </c>
      <c r="O69" s="111">
        <f t="shared" ref="O69" si="97">K69-SUM(M69:N69)</f>
        <v>721.2</v>
      </c>
      <c r="P69" s="2"/>
    </row>
    <row r="70" spans="1:16" x14ac:dyDescent="0.25">
      <c r="A70" s="41">
        <v>64</v>
      </c>
      <c r="B70" s="117" t="s">
        <v>219</v>
      </c>
      <c r="C70" s="118" t="s">
        <v>34</v>
      </c>
      <c r="D70" s="118" t="s">
        <v>193</v>
      </c>
      <c r="E70" s="105">
        <v>2</v>
      </c>
      <c r="F70" s="106" t="s">
        <v>222</v>
      </c>
      <c r="G70" s="106" t="s">
        <v>223</v>
      </c>
      <c r="H70" s="107">
        <v>418</v>
      </c>
      <c r="I70" s="107">
        <f>H$3*I$3</f>
        <v>91.2</v>
      </c>
      <c r="J70" s="108">
        <v>0</v>
      </c>
      <c r="K70" s="109">
        <f>SUM(H70:J70)</f>
        <v>509.2</v>
      </c>
      <c r="L70" s="110">
        <v>0</v>
      </c>
      <c r="M70" s="107">
        <f t="shared" si="96"/>
        <v>0</v>
      </c>
      <c r="N70" s="107"/>
      <c r="O70" s="111">
        <f>K70-SUM(M70:N70)</f>
        <v>509.2</v>
      </c>
      <c r="P70" s="2"/>
    </row>
    <row r="71" spans="1:16" x14ac:dyDescent="0.25">
      <c r="A71" s="41">
        <v>65</v>
      </c>
      <c r="B71" s="113" t="s">
        <v>121</v>
      </c>
      <c r="C71" s="113" t="s">
        <v>32</v>
      </c>
      <c r="D71" s="113" t="s">
        <v>120</v>
      </c>
      <c r="E71" s="105">
        <v>1</v>
      </c>
      <c r="F71" s="106" t="s">
        <v>56</v>
      </c>
      <c r="G71" s="106" t="s">
        <v>114</v>
      </c>
      <c r="H71" s="107">
        <v>630</v>
      </c>
      <c r="I71" s="107">
        <f t="shared" si="91"/>
        <v>91.2</v>
      </c>
      <c r="J71" s="108">
        <v>0</v>
      </c>
      <c r="K71" s="109">
        <f>SUM(H71:J71)</f>
        <v>721.2</v>
      </c>
      <c r="L71" s="110">
        <v>0</v>
      </c>
      <c r="M71" s="107">
        <f>(H71/H$3)*L71</f>
        <v>0</v>
      </c>
      <c r="N71" s="107">
        <v>0</v>
      </c>
      <c r="O71" s="111">
        <f>K71-SUM(M71:N71)</f>
        <v>721.2</v>
      </c>
      <c r="P71" s="2"/>
    </row>
    <row r="72" spans="1:16" x14ac:dyDescent="0.25">
      <c r="A72" s="41">
        <v>66</v>
      </c>
      <c r="B72" s="113" t="s">
        <v>236</v>
      </c>
      <c r="C72" s="113" t="s">
        <v>206</v>
      </c>
      <c r="D72" s="113" t="s">
        <v>108</v>
      </c>
      <c r="E72" s="105">
        <v>2</v>
      </c>
      <c r="F72" s="106" t="s">
        <v>222</v>
      </c>
      <c r="G72" s="106" t="s">
        <v>223</v>
      </c>
      <c r="H72" s="107">
        <v>630</v>
      </c>
      <c r="I72" s="107">
        <f t="shared" ref="I72" si="98">H$3*I$3</f>
        <v>91.2</v>
      </c>
      <c r="J72" s="108">
        <v>0</v>
      </c>
      <c r="K72" s="109">
        <f>SUM(H72:J72)</f>
        <v>721.2</v>
      </c>
      <c r="L72" s="110">
        <v>0</v>
      </c>
      <c r="M72" s="107">
        <f>(H72/H$3)*L72</f>
        <v>0</v>
      </c>
      <c r="N72" s="107">
        <v>0</v>
      </c>
      <c r="O72" s="111">
        <f>K72-SUM(M72:N72)</f>
        <v>721.2</v>
      </c>
      <c r="P72" s="2"/>
    </row>
    <row r="73" spans="1:16" x14ac:dyDescent="0.25">
      <c r="A73" s="41">
        <v>67</v>
      </c>
      <c r="B73" s="113" t="s">
        <v>53</v>
      </c>
      <c r="C73" s="113" t="s">
        <v>38</v>
      </c>
      <c r="D73" s="113" t="s">
        <v>76</v>
      </c>
      <c r="E73" s="105" t="s">
        <v>80</v>
      </c>
      <c r="F73" s="106" t="s">
        <v>23</v>
      </c>
      <c r="G73" s="106" t="s">
        <v>154</v>
      </c>
      <c r="H73" s="107">
        <v>630</v>
      </c>
      <c r="I73" s="107">
        <f t="shared" si="91"/>
        <v>91.2</v>
      </c>
      <c r="J73" s="108">
        <v>0</v>
      </c>
      <c r="K73" s="109">
        <f t="shared" si="1"/>
        <v>721.2</v>
      </c>
      <c r="L73" s="110">
        <v>0</v>
      </c>
      <c r="M73" s="107">
        <f t="shared" si="20"/>
        <v>0</v>
      </c>
      <c r="N73" s="107">
        <v>0</v>
      </c>
      <c r="O73" s="111">
        <f t="shared" si="3"/>
        <v>721.2</v>
      </c>
      <c r="P73" s="2"/>
    </row>
    <row r="74" spans="1:16" x14ac:dyDescent="0.25">
      <c r="A74" s="41">
        <v>68</v>
      </c>
      <c r="B74" s="113" t="s">
        <v>54</v>
      </c>
      <c r="C74" s="113" t="s">
        <v>32</v>
      </c>
      <c r="D74" s="113" t="s">
        <v>77</v>
      </c>
      <c r="E74" s="105">
        <v>1</v>
      </c>
      <c r="F74" s="106" t="s">
        <v>23</v>
      </c>
      <c r="G74" s="106" t="s">
        <v>123</v>
      </c>
      <c r="H74" s="107">
        <v>630</v>
      </c>
      <c r="I74" s="107">
        <f t="shared" si="91"/>
        <v>91.2</v>
      </c>
      <c r="J74" s="108">
        <v>0</v>
      </c>
      <c r="K74" s="109">
        <f t="shared" si="1"/>
        <v>721.2</v>
      </c>
      <c r="L74" s="110">
        <v>0</v>
      </c>
      <c r="M74" s="107">
        <f t="shared" si="20"/>
        <v>0</v>
      </c>
      <c r="N74" s="107">
        <v>0</v>
      </c>
      <c r="O74" s="111">
        <f t="shared" si="3"/>
        <v>721.2</v>
      </c>
      <c r="P74" s="2"/>
    </row>
    <row r="75" spans="1:16" x14ac:dyDescent="0.25">
      <c r="A75" s="41">
        <v>69</v>
      </c>
      <c r="B75" s="113" t="s">
        <v>242</v>
      </c>
      <c r="C75" s="113" t="s">
        <v>33</v>
      </c>
      <c r="D75" s="113" t="s">
        <v>173</v>
      </c>
      <c r="E75" s="105">
        <v>2</v>
      </c>
      <c r="F75" s="106" t="s">
        <v>222</v>
      </c>
      <c r="G75" s="106" t="s">
        <v>223</v>
      </c>
      <c r="H75" s="107">
        <v>630</v>
      </c>
      <c r="I75" s="107">
        <f t="shared" ref="I75" si="99">H$3*I$3</f>
        <v>91.2</v>
      </c>
      <c r="J75" s="108">
        <v>0</v>
      </c>
      <c r="K75" s="109">
        <f t="shared" ref="K75" si="100">SUM(H75:J75)</f>
        <v>721.2</v>
      </c>
      <c r="L75" s="110">
        <v>0</v>
      </c>
      <c r="M75" s="107">
        <f t="shared" ref="M75" si="101">(H75/H$3)*L75</f>
        <v>0</v>
      </c>
      <c r="N75" s="107">
        <v>0</v>
      </c>
      <c r="O75" s="111">
        <f t="shared" ref="O75" si="102">K75-SUM(M75:N75)</f>
        <v>721.2</v>
      </c>
      <c r="P75" s="2"/>
    </row>
    <row r="76" spans="1:16" x14ac:dyDescent="0.25">
      <c r="A76" s="41">
        <v>70</v>
      </c>
      <c r="B76" s="113" t="s">
        <v>202</v>
      </c>
      <c r="C76" s="113" t="s">
        <v>34</v>
      </c>
      <c r="D76" s="113" t="s">
        <v>78</v>
      </c>
      <c r="E76" s="105">
        <v>1</v>
      </c>
      <c r="F76" s="106" t="s">
        <v>187</v>
      </c>
      <c r="G76" s="106" t="s">
        <v>188</v>
      </c>
      <c r="H76" s="107">
        <v>418</v>
      </c>
      <c r="I76" s="107">
        <f>H$3*I$3</f>
        <v>91.2</v>
      </c>
      <c r="J76" s="108">
        <v>0</v>
      </c>
      <c r="K76" s="109">
        <f t="shared" ref="K76" si="103">SUM(H76:J76)</f>
        <v>509.2</v>
      </c>
      <c r="L76" s="110">
        <v>0</v>
      </c>
      <c r="M76" s="107">
        <f>(H76/H$3)*L76</f>
        <v>0</v>
      </c>
      <c r="N76" s="107">
        <v>0</v>
      </c>
      <c r="O76" s="111">
        <f t="shared" ref="O76" si="104">K76-SUM(M76:N76)</f>
        <v>509.2</v>
      </c>
      <c r="P76" s="2"/>
    </row>
    <row r="77" spans="1:16" x14ac:dyDescent="0.25">
      <c r="A77" s="41">
        <v>71</v>
      </c>
      <c r="B77" s="48" t="s">
        <v>30</v>
      </c>
      <c r="C77" s="113" t="s">
        <v>45</v>
      </c>
      <c r="D77" s="113" t="s">
        <v>70</v>
      </c>
      <c r="E77" s="105" t="s">
        <v>80</v>
      </c>
      <c r="F77" s="106" t="s">
        <v>23</v>
      </c>
      <c r="G77" s="106" t="s">
        <v>123</v>
      </c>
      <c r="H77" s="107">
        <v>630</v>
      </c>
      <c r="I77" s="107">
        <f t="shared" si="54"/>
        <v>91.2</v>
      </c>
      <c r="J77" s="108">
        <v>0</v>
      </c>
      <c r="K77" s="109">
        <f t="shared" si="1"/>
        <v>721.2</v>
      </c>
      <c r="L77" s="110">
        <v>0</v>
      </c>
      <c r="M77" s="107">
        <f t="shared" si="20"/>
        <v>0</v>
      </c>
      <c r="N77" s="107">
        <v>0</v>
      </c>
      <c r="O77" s="111">
        <f t="shared" si="3"/>
        <v>721.2</v>
      </c>
      <c r="P77" s="2"/>
    </row>
    <row r="78" spans="1:16" x14ac:dyDescent="0.25">
      <c r="A78" s="41">
        <v>72</v>
      </c>
      <c r="B78" s="48" t="s">
        <v>149</v>
      </c>
      <c r="C78" s="113" t="s">
        <v>110</v>
      </c>
      <c r="D78" s="113" t="s">
        <v>108</v>
      </c>
      <c r="E78" s="105">
        <v>1</v>
      </c>
      <c r="F78" s="106" t="s">
        <v>147</v>
      </c>
      <c r="G78" s="106" t="s">
        <v>148</v>
      </c>
      <c r="H78" s="107">
        <v>630</v>
      </c>
      <c r="I78" s="107">
        <f t="shared" ref="I78" si="105">H$3*I$3</f>
        <v>91.2</v>
      </c>
      <c r="J78" s="108">
        <v>0</v>
      </c>
      <c r="K78" s="109">
        <f t="shared" ref="K78" si="106">SUM(H78:J78)</f>
        <v>721.2</v>
      </c>
      <c r="L78" s="110">
        <v>0</v>
      </c>
      <c r="M78" s="107">
        <f t="shared" ref="M78" si="107">(H78/H$3)*L78</f>
        <v>0</v>
      </c>
      <c r="N78" s="107">
        <v>0</v>
      </c>
      <c r="O78" s="111">
        <f t="shared" ref="O78" si="108">K78-SUM(M78:N78)</f>
        <v>721.2</v>
      </c>
      <c r="P78" s="2"/>
    </row>
    <row r="79" spans="1:16" x14ac:dyDescent="0.25">
      <c r="A79" s="41">
        <v>73</v>
      </c>
      <c r="B79" s="48" t="s">
        <v>100</v>
      </c>
      <c r="C79" s="113" t="s">
        <v>35</v>
      </c>
      <c r="D79" s="113" t="s">
        <v>73</v>
      </c>
      <c r="E79" s="105">
        <v>1</v>
      </c>
      <c r="F79" s="106" t="s">
        <v>99</v>
      </c>
      <c r="G79" s="106" t="s">
        <v>101</v>
      </c>
      <c r="H79" s="107">
        <v>630</v>
      </c>
      <c r="I79" s="107">
        <f>H$3*I$3</f>
        <v>91.2</v>
      </c>
      <c r="J79" s="108">
        <v>0</v>
      </c>
      <c r="K79" s="109">
        <f t="shared" si="1"/>
        <v>721.2</v>
      </c>
      <c r="L79" s="110">
        <v>0</v>
      </c>
      <c r="M79" s="107">
        <f>(H79/H$3)*L79</f>
        <v>0</v>
      </c>
      <c r="N79" s="107">
        <v>0</v>
      </c>
      <c r="O79" s="111">
        <f t="shared" si="3"/>
        <v>721.2</v>
      </c>
      <c r="P79" s="2"/>
    </row>
    <row r="80" spans="1:16" x14ac:dyDescent="0.25">
      <c r="A80" s="41">
        <v>74</v>
      </c>
      <c r="B80" s="48" t="s">
        <v>145</v>
      </c>
      <c r="C80" s="113" t="s">
        <v>34</v>
      </c>
      <c r="D80" s="113" t="s">
        <v>78</v>
      </c>
      <c r="E80" s="105">
        <v>1</v>
      </c>
      <c r="F80" s="106" t="s">
        <v>127</v>
      </c>
      <c r="G80" s="106" t="s">
        <v>143</v>
      </c>
      <c r="H80" s="107">
        <v>418</v>
      </c>
      <c r="I80" s="107">
        <f>H$3*I$3</f>
        <v>91.2</v>
      </c>
      <c r="J80" s="108">
        <v>0</v>
      </c>
      <c r="K80" s="109">
        <f t="shared" ref="K80" si="109">SUM(H80:J80)</f>
        <v>509.2</v>
      </c>
      <c r="L80" s="110">
        <v>0</v>
      </c>
      <c r="M80" s="107">
        <f>(H80/H$3)*L80</f>
        <v>0</v>
      </c>
      <c r="N80" s="107">
        <v>0</v>
      </c>
      <c r="O80" s="111">
        <f t="shared" ref="O80" si="110">K80-SUM(M80:N80)</f>
        <v>509.2</v>
      </c>
      <c r="P80" s="2"/>
    </row>
    <row r="81" spans="1:16" ht="16.5" customHeight="1" x14ac:dyDescent="0.25">
      <c r="A81" s="41">
        <v>75</v>
      </c>
      <c r="B81" s="48" t="s">
        <v>31</v>
      </c>
      <c r="C81" s="113" t="s">
        <v>46</v>
      </c>
      <c r="D81" s="113" t="s">
        <v>74</v>
      </c>
      <c r="E81" s="105">
        <v>1</v>
      </c>
      <c r="F81" s="106" t="s">
        <v>23</v>
      </c>
      <c r="G81" s="106" t="s">
        <v>123</v>
      </c>
      <c r="H81" s="107">
        <v>630</v>
      </c>
      <c r="I81" s="107">
        <f t="shared" ref="I81" si="111">H$3*I$3</f>
        <v>91.2</v>
      </c>
      <c r="J81" s="108">
        <v>0</v>
      </c>
      <c r="K81" s="109">
        <f t="shared" ref="K81" si="112">SUM(H81:J81)</f>
        <v>721.2</v>
      </c>
      <c r="L81" s="110">
        <v>0</v>
      </c>
      <c r="M81" s="107">
        <f t="shared" ref="M81" si="113">(H81/H$3)*L81</f>
        <v>0</v>
      </c>
      <c r="N81" s="107">
        <v>0</v>
      </c>
      <c r="O81" s="111">
        <f t="shared" ref="O81:O83" si="114">K81-SUM(M81:N81)</f>
        <v>721.2</v>
      </c>
      <c r="P81" s="2"/>
    </row>
    <row r="82" spans="1:16" x14ac:dyDescent="0.25">
      <c r="A82" s="41">
        <v>76</v>
      </c>
      <c r="B82" s="48" t="s">
        <v>213</v>
      </c>
      <c r="C82" s="113" t="s">
        <v>34</v>
      </c>
      <c r="D82" s="113" t="s">
        <v>214</v>
      </c>
      <c r="E82" s="105">
        <v>1</v>
      </c>
      <c r="F82" s="106" t="s">
        <v>176</v>
      </c>
      <c r="G82" s="106" t="s">
        <v>218</v>
      </c>
      <c r="H82" s="107">
        <v>418</v>
      </c>
      <c r="I82" s="107">
        <f>H$3*I$3</f>
        <v>91.2</v>
      </c>
      <c r="J82" s="108">
        <v>0</v>
      </c>
      <c r="K82" s="109">
        <f t="shared" ref="K82" si="115">SUM(H82:J82)</f>
        <v>509.2</v>
      </c>
      <c r="L82" s="110">
        <v>0</v>
      </c>
      <c r="M82" s="107">
        <f>(H82/H$3)*L82</f>
        <v>0</v>
      </c>
      <c r="N82" s="107">
        <v>0</v>
      </c>
      <c r="O82" s="111">
        <f t="shared" si="114"/>
        <v>509.2</v>
      </c>
      <c r="P82" s="2"/>
    </row>
    <row r="83" spans="1:16" x14ac:dyDescent="0.25">
      <c r="A83" s="41">
        <v>77</v>
      </c>
      <c r="B83" s="48" t="s">
        <v>157</v>
      </c>
      <c r="C83" s="113" t="s">
        <v>33</v>
      </c>
      <c r="D83" s="113" t="s">
        <v>76</v>
      </c>
      <c r="E83" s="105">
        <v>1</v>
      </c>
      <c r="F83" s="106" t="s">
        <v>158</v>
      </c>
      <c r="G83" s="106" t="s">
        <v>156</v>
      </c>
      <c r="H83" s="107">
        <v>630</v>
      </c>
      <c r="I83" s="107">
        <f t="shared" ref="I83" si="116">H$3*I$3</f>
        <v>91.2</v>
      </c>
      <c r="J83" s="108">
        <v>0</v>
      </c>
      <c r="K83" s="109">
        <f t="shared" ref="K83" si="117">SUM(H83:J83)</f>
        <v>721.2</v>
      </c>
      <c r="L83" s="110">
        <v>0</v>
      </c>
      <c r="M83" s="107">
        <f t="shared" ref="M83" si="118">(H83/H$3)*L83</f>
        <v>0</v>
      </c>
      <c r="N83" s="107">
        <v>0</v>
      </c>
      <c r="O83" s="111">
        <f t="shared" si="114"/>
        <v>721.2</v>
      </c>
      <c r="P83" s="2"/>
    </row>
    <row r="84" spans="1:16" x14ac:dyDescent="0.25">
      <c r="A84" s="41">
        <v>78</v>
      </c>
      <c r="B84" s="48" t="s">
        <v>37</v>
      </c>
      <c r="C84" s="113" t="s">
        <v>34</v>
      </c>
      <c r="D84" s="113" t="s">
        <v>77</v>
      </c>
      <c r="E84" s="105">
        <v>1</v>
      </c>
      <c r="F84" s="106" t="s">
        <v>23</v>
      </c>
      <c r="G84" s="106" t="s">
        <v>154</v>
      </c>
      <c r="H84" s="107">
        <v>418</v>
      </c>
      <c r="I84" s="107">
        <f t="shared" ref="I84" si="119">H$3*I$3</f>
        <v>91.2</v>
      </c>
      <c r="J84" s="108">
        <v>0</v>
      </c>
      <c r="K84" s="109">
        <f t="shared" ref="K84" si="120">SUM(H84:J84)</f>
        <v>509.2</v>
      </c>
      <c r="L84" s="110">
        <v>0</v>
      </c>
      <c r="M84" s="107">
        <f t="shared" ref="M84" si="121">(H84/H$3)*L84</f>
        <v>0</v>
      </c>
      <c r="N84" s="107">
        <v>0</v>
      </c>
      <c r="O84" s="111">
        <f t="shared" ref="O84" si="122">K84-SUM(M84:N84)</f>
        <v>509.2</v>
      </c>
      <c r="P84" s="2"/>
    </row>
    <row r="85" spans="1:16" x14ac:dyDescent="0.25">
      <c r="A85" s="41">
        <v>79</v>
      </c>
      <c r="B85" s="48" t="s">
        <v>133</v>
      </c>
      <c r="C85" s="113" t="s">
        <v>45</v>
      </c>
      <c r="D85" s="113" t="s">
        <v>70</v>
      </c>
      <c r="E85" s="105">
        <v>1</v>
      </c>
      <c r="F85" s="106" t="s">
        <v>130</v>
      </c>
      <c r="G85" s="106" t="s">
        <v>131</v>
      </c>
      <c r="H85" s="107">
        <v>630</v>
      </c>
      <c r="I85" s="107">
        <f>H$3*I$3</f>
        <v>91.2</v>
      </c>
      <c r="J85" s="108">
        <v>0</v>
      </c>
      <c r="K85" s="109">
        <f t="shared" ref="K85:K92" si="123">SUM(H85:J85)</f>
        <v>721.2</v>
      </c>
      <c r="L85" s="110">
        <v>0</v>
      </c>
      <c r="M85" s="107">
        <f t="shared" si="20"/>
        <v>0</v>
      </c>
      <c r="N85" s="107">
        <v>0</v>
      </c>
      <c r="O85" s="111">
        <f>K85-SUM(M85:N85)</f>
        <v>721.2</v>
      </c>
      <c r="P85" s="2"/>
    </row>
    <row r="86" spans="1:16" x14ac:dyDescent="0.25">
      <c r="A86" s="41">
        <v>80</v>
      </c>
      <c r="B86" s="48" t="s">
        <v>87</v>
      </c>
      <c r="C86" s="113" t="s">
        <v>32</v>
      </c>
      <c r="D86" s="115" t="s">
        <v>78</v>
      </c>
      <c r="E86" s="105">
        <v>1</v>
      </c>
      <c r="F86" s="106" t="s">
        <v>88</v>
      </c>
      <c r="G86" s="106" t="s">
        <v>89</v>
      </c>
      <c r="H86" s="107">
        <v>630</v>
      </c>
      <c r="I86" s="107">
        <f>H$3*I$3</f>
        <v>91.2</v>
      </c>
      <c r="J86" s="108">
        <v>0</v>
      </c>
      <c r="K86" s="109">
        <f t="shared" si="123"/>
        <v>721.2</v>
      </c>
      <c r="L86" s="110">
        <v>0</v>
      </c>
      <c r="M86" s="107">
        <f t="shared" ref="M86:M89" si="124">(H86/H$3)*L86</f>
        <v>0</v>
      </c>
      <c r="N86" s="107">
        <v>0</v>
      </c>
      <c r="O86" s="111">
        <f>K86-SUM(M86:N86)</f>
        <v>721.2</v>
      </c>
      <c r="P86" s="2"/>
    </row>
    <row r="87" spans="1:16" x14ac:dyDescent="0.25">
      <c r="A87" s="41">
        <v>81</v>
      </c>
      <c r="B87" s="48" t="s">
        <v>172</v>
      </c>
      <c r="C87" s="115" t="s">
        <v>34</v>
      </c>
      <c r="D87" s="115" t="s">
        <v>173</v>
      </c>
      <c r="E87" s="105">
        <v>1</v>
      </c>
      <c r="F87" s="106" t="s">
        <v>128</v>
      </c>
      <c r="G87" s="106" t="s">
        <v>174</v>
      </c>
      <c r="H87" s="107">
        <v>418</v>
      </c>
      <c r="I87" s="107">
        <f t="shared" ref="I87" si="125">H$3*I$3</f>
        <v>91.2</v>
      </c>
      <c r="J87" s="108">
        <v>0</v>
      </c>
      <c r="K87" s="109">
        <f t="shared" si="123"/>
        <v>509.2</v>
      </c>
      <c r="L87" s="110">
        <v>0</v>
      </c>
      <c r="M87" s="107">
        <f t="shared" ref="M87:M88" si="126">(H87/H$3)*L87</f>
        <v>0</v>
      </c>
      <c r="N87" s="107">
        <v>0</v>
      </c>
      <c r="O87" s="111">
        <f>K87-SUM(M87:N87)</f>
        <v>509.2</v>
      </c>
      <c r="P87" s="2"/>
    </row>
    <row r="88" spans="1:16" x14ac:dyDescent="0.25">
      <c r="A88" s="41">
        <v>82</v>
      </c>
      <c r="B88" s="48" t="s">
        <v>241</v>
      </c>
      <c r="C88" s="115" t="s">
        <v>239</v>
      </c>
      <c r="D88" s="115" t="s">
        <v>108</v>
      </c>
      <c r="E88" s="105">
        <v>2</v>
      </c>
      <c r="F88" s="106" t="s">
        <v>171</v>
      </c>
      <c r="G88" s="106" t="s">
        <v>183</v>
      </c>
      <c r="H88" s="107">
        <v>630</v>
      </c>
      <c r="I88" s="107">
        <f>H$3*I$3</f>
        <v>91.2</v>
      </c>
      <c r="J88" s="108">
        <v>0</v>
      </c>
      <c r="K88" s="109">
        <f t="shared" si="123"/>
        <v>721.2</v>
      </c>
      <c r="L88" s="110">
        <v>0</v>
      </c>
      <c r="M88" s="107">
        <f t="shared" si="126"/>
        <v>0</v>
      </c>
      <c r="N88" s="107">
        <v>0</v>
      </c>
      <c r="O88" s="111">
        <f>K88-SUM(M88:N88)</f>
        <v>721.2</v>
      </c>
      <c r="P88" s="2"/>
    </row>
    <row r="89" spans="1:16" x14ac:dyDescent="0.25">
      <c r="A89" s="41">
        <v>83</v>
      </c>
      <c r="B89" s="48" t="s">
        <v>159</v>
      </c>
      <c r="C89" s="113" t="s">
        <v>160</v>
      </c>
      <c r="D89" s="115" t="s">
        <v>78</v>
      </c>
      <c r="E89" s="105">
        <v>1</v>
      </c>
      <c r="F89" s="106" t="s">
        <v>89</v>
      </c>
      <c r="G89" s="106" t="s">
        <v>161</v>
      </c>
      <c r="H89" s="107">
        <v>630</v>
      </c>
      <c r="I89" s="107">
        <f>H$3*I$3</f>
        <v>91.2</v>
      </c>
      <c r="J89" s="108">
        <v>0</v>
      </c>
      <c r="K89" s="109">
        <f t="shared" si="123"/>
        <v>721.2</v>
      </c>
      <c r="L89" s="110">
        <v>0</v>
      </c>
      <c r="M89" s="107">
        <f t="shared" si="124"/>
        <v>0</v>
      </c>
      <c r="N89" s="107">
        <v>0</v>
      </c>
      <c r="O89" s="111">
        <f>K89-SUM(M89:N89)</f>
        <v>721.2</v>
      </c>
      <c r="P89" s="2"/>
    </row>
    <row r="90" spans="1:16" x14ac:dyDescent="0.25">
      <c r="A90" s="41">
        <v>84</v>
      </c>
      <c r="B90" s="48" t="s">
        <v>93</v>
      </c>
      <c r="C90" s="115" t="s">
        <v>35</v>
      </c>
      <c r="D90" s="115" t="s">
        <v>73</v>
      </c>
      <c r="E90" s="105">
        <v>1</v>
      </c>
      <c r="F90" s="106" t="s">
        <v>92</v>
      </c>
      <c r="G90" s="106" t="s">
        <v>171</v>
      </c>
      <c r="H90" s="107">
        <v>630</v>
      </c>
      <c r="I90" s="107">
        <f>H$3*I$3</f>
        <v>91.2</v>
      </c>
      <c r="J90" s="108">
        <v>0</v>
      </c>
      <c r="K90" s="109">
        <f t="shared" si="123"/>
        <v>721.2</v>
      </c>
      <c r="L90" s="110">
        <v>0</v>
      </c>
      <c r="M90" s="107">
        <f>(H90/H$3)*L90</f>
        <v>0</v>
      </c>
      <c r="N90" s="107">
        <v>0</v>
      </c>
      <c r="O90" s="111">
        <f t="shared" si="3"/>
        <v>721.2</v>
      </c>
      <c r="P90" s="2"/>
    </row>
    <row r="91" spans="1:16" x14ac:dyDescent="0.25">
      <c r="A91" s="41">
        <v>85</v>
      </c>
      <c r="B91" s="48" t="s">
        <v>238</v>
      </c>
      <c r="C91" s="115" t="s">
        <v>239</v>
      </c>
      <c r="D91" s="115" t="s">
        <v>240</v>
      </c>
      <c r="E91" s="105">
        <v>2</v>
      </c>
      <c r="F91" s="106" t="s">
        <v>222</v>
      </c>
      <c r="G91" s="106" t="s">
        <v>223</v>
      </c>
      <c r="H91" s="107">
        <v>630</v>
      </c>
      <c r="I91" s="107">
        <f>H$3*I$3</f>
        <v>91.2</v>
      </c>
      <c r="J91" s="108">
        <v>0</v>
      </c>
      <c r="K91" s="109">
        <f t="shared" si="123"/>
        <v>721.2</v>
      </c>
      <c r="L91" s="110">
        <v>0</v>
      </c>
      <c r="M91" s="107">
        <f>(H91/H$3)*L91</f>
        <v>0</v>
      </c>
      <c r="N91" s="107">
        <v>0</v>
      </c>
      <c r="O91" s="111">
        <f t="shared" ref="O91" si="127">K91-SUM(M91:N91)</f>
        <v>721.2</v>
      </c>
      <c r="P91" s="2"/>
    </row>
    <row r="92" spans="1:16" x14ac:dyDescent="0.25">
      <c r="A92" s="41">
        <v>86</v>
      </c>
      <c r="B92" s="48" t="s">
        <v>237</v>
      </c>
      <c r="C92" s="115" t="s">
        <v>34</v>
      </c>
      <c r="D92" s="115" t="s">
        <v>78</v>
      </c>
      <c r="E92" s="105">
        <v>2</v>
      </c>
      <c r="F92" s="106" t="s">
        <v>171</v>
      </c>
      <c r="G92" s="106" t="s">
        <v>188</v>
      </c>
      <c r="H92" s="107">
        <v>418</v>
      </c>
      <c r="I92" s="107">
        <f t="shared" ref="I92" si="128">H$3*I$3</f>
        <v>91.2</v>
      </c>
      <c r="J92" s="108">
        <v>0</v>
      </c>
      <c r="K92" s="109">
        <f t="shared" si="123"/>
        <v>509.2</v>
      </c>
      <c r="L92" s="110">
        <v>0</v>
      </c>
      <c r="M92" s="107">
        <f t="shared" ref="M92" si="129">(H92/H$3)*L92</f>
        <v>0</v>
      </c>
      <c r="N92" s="107">
        <v>0</v>
      </c>
      <c r="O92" s="111">
        <f>K92-SUM(M92:N92)</f>
        <v>509.2</v>
      </c>
      <c r="P92" s="2"/>
    </row>
    <row r="93" spans="1:16" x14ac:dyDescent="0.25">
      <c r="A93" s="41">
        <v>87</v>
      </c>
      <c r="B93" s="48" t="s">
        <v>22</v>
      </c>
      <c r="C93" s="115" t="s">
        <v>38</v>
      </c>
      <c r="D93" s="115" t="s">
        <v>72</v>
      </c>
      <c r="E93" s="105">
        <v>1</v>
      </c>
      <c r="F93" s="106" t="s">
        <v>23</v>
      </c>
      <c r="G93" s="106" t="s">
        <v>154</v>
      </c>
      <c r="H93" s="107">
        <v>630</v>
      </c>
      <c r="I93" s="107">
        <f t="shared" ref="I93:I109" si="130">H$3*I$3</f>
        <v>91.2</v>
      </c>
      <c r="J93" s="108">
        <v>0</v>
      </c>
      <c r="K93" s="109">
        <f t="shared" ref="K93:K109" si="131">SUM(H93:J93)</f>
        <v>721.2</v>
      </c>
      <c r="L93" s="110">
        <v>0</v>
      </c>
      <c r="M93" s="107">
        <f t="shared" si="20"/>
        <v>0</v>
      </c>
      <c r="N93" s="107">
        <v>0</v>
      </c>
      <c r="O93" s="111">
        <f t="shared" ref="O93:O109" si="132">K93-SUM(M93:N93)</f>
        <v>721.2</v>
      </c>
      <c r="P93" s="2"/>
    </row>
    <row r="94" spans="1:16" x14ac:dyDescent="0.25">
      <c r="A94" s="41">
        <v>88</v>
      </c>
      <c r="B94" s="48" t="s">
        <v>175</v>
      </c>
      <c r="C94" s="115" t="s">
        <v>178</v>
      </c>
      <c r="D94" s="115" t="s">
        <v>173</v>
      </c>
      <c r="E94" s="105">
        <v>1</v>
      </c>
      <c r="F94" s="106" t="s">
        <v>128</v>
      </c>
      <c r="G94" s="106" t="s">
        <v>174</v>
      </c>
      <c r="H94" s="107">
        <v>418</v>
      </c>
      <c r="I94" s="107">
        <f t="shared" si="130"/>
        <v>91.2</v>
      </c>
      <c r="J94" s="108">
        <v>0</v>
      </c>
      <c r="K94" s="109">
        <f>SUM(H94:J94)</f>
        <v>509.2</v>
      </c>
      <c r="L94" s="110">
        <v>0</v>
      </c>
      <c r="M94" s="107">
        <f t="shared" si="20"/>
        <v>0</v>
      </c>
      <c r="N94" s="107">
        <v>0</v>
      </c>
      <c r="O94" s="111">
        <f>K94-SUM(M94:N94)</f>
        <v>509.2</v>
      </c>
      <c r="P94" s="2"/>
    </row>
    <row r="95" spans="1:16" x14ac:dyDescent="0.25">
      <c r="A95" s="41">
        <v>89</v>
      </c>
      <c r="B95" s="48" t="s">
        <v>169</v>
      </c>
      <c r="C95" s="115" t="s">
        <v>35</v>
      </c>
      <c r="D95" s="115" t="s">
        <v>70</v>
      </c>
      <c r="E95" s="105">
        <v>1</v>
      </c>
      <c r="F95" s="106" t="s">
        <v>128</v>
      </c>
      <c r="G95" s="106" t="s">
        <v>174</v>
      </c>
      <c r="H95" s="107">
        <v>630</v>
      </c>
      <c r="I95" s="107">
        <f t="shared" ref="I95" si="133">H$3*I$3</f>
        <v>91.2</v>
      </c>
      <c r="J95" s="108">
        <v>0</v>
      </c>
      <c r="K95" s="109">
        <f t="shared" ref="K95" si="134">SUM(H95:J95)</f>
        <v>721.2</v>
      </c>
      <c r="L95" s="110">
        <v>0</v>
      </c>
      <c r="M95" s="107">
        <f t="shared" si="20"/>
        <v>0</v>
      </c>
      <c r="N95" s="107">
        <v>0</v>
      </c>
      <c r="O95" s="111">
        <f t="shared" ref="O95" si="135">K95-SUM(M95:N95)</f>
        <v>721.2</v>
      </c>
      <c r="P95" s="2"/>
    </row>
    <row r="96" spans="1:16" x14ac:dyDescent="0.25">
      <c r="A96" s="41">
        <v>90</v>
      </c>
      <c r="B96" s="48" t="s">
        <v>39</v>
      </c>
      <c r="C96" s="115" t="s">
        <v>40</v>
      </c>
      <c r="D96" s="115" t="s">
        <v>74</v>
      </c>
      <c r="E96" s="105">
        <v>1</v>
      </c>
      <c r="F96" s="106" t="s">
        <v>23</v>
      </c>
      <c r="G96" s="106" t="s">
        <v>123</v>
      </c>
      <c r="H96" s="107">
        <v>630</v>
      </c>
      <c r="I96" s="107">
        <f t="shared" ref="I96:I98" si="136">H$3*I$3</f>
        <v>91.2</v>
      </c>
      <c r="J96" s="108">
        <v>0</v>
      </c>
      <c r="K96" s="109">
        <f t="shared" ref="K96" si="137">SUM(H96:J96)</f>
        <v>721.2</v>
      </c>
      <c r="L96" s="110">
        <v>0</v>
      </c>
      <c r="M96" s="107">
        <f t="shared" ref="M96:M109" si="138">(H96/H$3)*L96</f>
        <v>0</v>
      </c>
      <c r="N96" s="107">
        <v>0</v>
      </c>
      <c r="O96" s="111">
        <f t="shared" si="132"/>
        <v>721.2</v>
      </c>
      <c r="P96" s="2"/>
    </row>
    <row r="97" spans="1:16" x14ac:dyDescent="0.25">
      <c r="A97" s="41">
        <v>91</v>
      </c>
      <c r="B97" s="48" t="s">
        <v>189</v>
      </c>
      <c r="C97" s="115" t="s">
        <v>190</v>
      </c>
      <c r="D97" s="115" t="s">
        <v>191</v>
      </c>
      <c r="E97" s="105">
        <v>1</v>
      </c>
      <c r="F97" s="106" t="s">
        <v>171</v>
      </c>
      <c r="G97" s="106" t="s">
        <v>183</v>
      </c>
      <c r="H97" s="107">
        <v>630</v>
      </c>
      <c r="I97" s="107">
        <f t="shared" ref="I97" si="139">H$3*I$3</f>
        <v>91.2</v>
      </c>
      <c r="J97" s="108">
        <v>0</v>
      </c>
      <c r="K97" s="109">
        <f t="shared" ref="K97" si="140">SUM(H97:J97)</f>
        <v>721.2</v>
      </c>
      <c r="L97" s="110">
        <v>0</v>
      </c>
      <c r="M97" s="107">
        <f t="shared" ref="M97" si="141">(H97/H$3)*L97</f>
        <v>0</v>
      </c>
      <c r="N97" s="107">
        <v>0</v>
      </c>
      <c r="O97" s="111">
        <f t="shared" ref="O97" si="142">K97-SUM(M97:N97)</f>
        <v>721.2</v>
      </c>
      <c r="P97" s="2"/>
    </row>
    <row r="98" spans="1:16" x14ac:dyDescent="0.25">
      <c r="A98" s="41">
        <v>92</v>
      </c>
      <c r="B98" s="48" t="s">
        <v>41</v>
      </c>
      <c r="C98" s="115" t="s">
        <v>42</v>
      </c>
      <c r="D98" s="115" t="s">
        <v>76</v>
      </c>
      <c r="E98" s="105">
        <v>1</v>
      </c>
      <c r="F98" s="106" t="s">
        <v>23</v>
      </c>
      <c r="G98" s="106" t="s">
        <v>123</v>
      </c>
      <c r="H98" s="107">
        <v>630</v>
      </c>
      <c r="I98" s="107">
        <f t="shared" si="136"/>
        <v>91.2</v>
      </c>
      <c r="J98" s="108">
        <v>0</v>
      </c>
      <c r="K98" s="109">
        <f t="shared" si="131"/>
        <v>721.2</v>
      </c>
      <c r="L98" s="110">
        <v>0</v>
      </c>
      <c r="M98" s="107">
        <f t="shared" si="138"/>
        <v>0</v>
      </c>
      <c r="N98" s="107">
        <v>0</v>
      </c>
      <c r="O98" s="111">
        <f t="shared" si="132"/>
        <v>721.2</v>
      </c>
      <c r="P98" s="2"/>
    </row>
    <row r="99" spans="1:16" x14ac:dyDescent="0.25">
      <c r="A99" s="41">
        <v>93</v>
      </c>
      <c r="B99" s="48" t="s">
        <v>170</v>
      </c>
      <c r="C99" s="115" t="s">
        <v>179</v>
      </c>
      <c r="D99" s="115" t="s">
        <v>173</v>
      </c>
      <c r="E99" s="105">
        <v>1</v>
      </c>
      <c r="F99" s="106" t="s">
        <v>176</v>
      </c>
      <c r="G99" s="106" t="s">
        <v>177</v>
      </c>
      <c r="H99" s="107">
        <v>630</v>
      </c>
      <c r="I99" s="107">
        <f t="shared" ref="I99" si="143">H$3*I$3</f>
        <v>91.2</v>
      </c>
      <c r="J99" s="108">
        <v>0</v>
      </c>
      <c r="K99" s="109">
        <f t="shared" ref="K99" si="144">SUM(H99:J99)</f>
        <v>721.2</v>
      </c>
      <c r="L99" s="110">
        <v>0</v>
      </c>
      <c r="M99" s="107">
        <f t="shared" ref="M99" si="145">(H99/H$3)*L99</f>
        <v>0</v>
      </c>
      <c r="N99" s="107">
        <v>0</v>
      </c>
      <c r="O99" s="111">
        <f t="shared" ref="O99" si="146">K99-SUM(M99:N99)</f>
        <v>721.2</v>
      </c>
      <c r="P99" s="2"/>
    </row>
    <row r="100" spans="1:16" x14ac:dyDescent="0.25">
      <c r="A100" s="41">
        <v>94</v>
      </c>
      <c r="B100" s="48" t="s">
        <v>132</v>
      </c>
      <c r="C100" s="115" t="s">
        <v>35</v>
      </c>
      <c r="D100" s="115" t="s">
        <v>70</v>
      </c>
      <c r="E100" s="105">
        <v>1</v>
      </c>
      <c r="F100" s="106" t="s">
        <v>130</v>
      </c>
      <c r="G100" s="106" t="s">
        <v>131</v>
      </c>
      <c r="H100" s="107">
        <v>630</v>
      </c>
      <c r="I100" s="107">
        <f t="shared" ref="I100" si="147">H$3*I$3</f>
        <v>91.2</v>
      </c>
      <c r="J100" s="108">
        <v>0</v>
      </c>
      <c r="K100" s="109">
        <f t="shared" ref="K100" si="148">SUM(H100:J100)</f>
        <v>721.2</v>
      </c>
      <c r="L100" s="110">
        <v>0</v>
      </c>
      <c r="M100" s="107">
        <f t="shared" ref="M100" si="149">(H100/H$3)*L100</f>
        <v>0</v>
      </c>
      <c r="N100" s="107">
        <v>0</v>
      </c>
      <c r="O100" s="111">
        <f t="shared" ref="O100" si="150">K100-SUM(M100:N100)</f>
        <v>721.2</v>
      </c>
      <c r="P100" s="2"/>
    </row>
    <row r="101" spans="1:16" x14ac:dyDescent="0.25">
      <c r="A101" s="41">
        <v>95</v>
      </c>
      <c r="B101" s="48" t="s">
        <v>97</v>
      </c>
      <c r="C101" s="115" t="s">
        <v>34</v>
      </c>
      <c r="D101" s="115" t="s">
        <v>78</v>
      </c>
      <c r="E101" s="105">
        <v>1</v>
      </c>
      <c r="F101" s="106" t="s">
        <v>94</v>
      </c>
      <c r="G101" s="106" t="s">
        <v>95</v>
      </c>
      <c r="H101" s="107">
        <v>418</v>
      </c>
      <c r="I101" s="107">
        <f>H$3*I$3</f>
        <v>91.2</v>
      </c>
      <c r="J101" s="108">
        <v>0</v>
      </c>
      <c r="K101" s="109">
        <f t="shared" si="131"/>
        <v>509.2</v>
      </c>
      <c r="L101" s="110">
        <v>0</v>
      </c>
      <c r="M101" s="107">
        <f t="shared" si="138"/>
        <v>0</v>
      </c>
      <c r="N101" s="107">
        <v>0</v>
      </c>
      <c r="O101" s="111">
        <f t="shared" si="132"/>
        <v>509.2</v>
      </c>
      <c r="P101" s="2"/>
    </row>
    <row r="102" spans="1:16" x14ac:dyDescent="0.25">
      <c r="A102" s="41">
        <v>96</v>
      </c>
      <c r="B102" s="48" t="s">
        <v>55</v>
      </c>
      <c r="C102" s="115" t="s">
        <v>58</v>
      </c>
      <c r="D102" s="115" t="s">
        <v>77</v>
      </c>
      <c r="E102" s="105" t="s">
        <v>80</v>
      </c>
      <c r="F102" s="106" t="s">
        <v>23</v>
      </c>
      <c r="G102" s="106" t="s">
        <v>123</v>
      </c>
      <c r="H102" s="107">
        <v>630</v>
      </c>
      <c r="I102" s="107">
        <f t="shared" si="130"/>
        <v>91.2</v>
      </c>
      <c r="J102" s="108">
        <v>0</v>
      </c>
      <c r="K102" s="109">
        <f t="shared" si="131"/>
        <v>721.2</v>
      </c>
      <c r="L102" s="110">
        <v>0</v>
      </c>
      <c r="M102" s="107">
        <f t="shared" si="138"/>
        <v>0</v>
      </c>
      <c r="N102" s="107">
        <v>0</v>
      </c>
      <c r="O102" s="111">
        <f t="shared" si="132"/>
        <v>721.2</v>
      </c>
      <c r="P102" s="2"/>
    </row>
    <row r="103" spans="1:16" x14ac:dyDescent="0.25">
      <c r="A103" s="41">
        <v>97</v>
      </c>
      <c r="B103" s="48" t="s">
        <v>162</v>
      </c>
      <c r="C103" s="115" t="s">
        <v>163</v>
      </c>
      <c r="D103" s="115" t="s">
        <v>164</v>
      </c>
      <c r="E103" s="105">
        <v>1</v>
      </c>
      <c r="F103" s="106" t="s">
        <v>89</v>
      </c>
      <c r="G103" s="106" t="s">
        <v>161</v>
      </c>
      <c r="H103" s="107">
        <v>630</v>
      </c>
      <c r="I103" s="107">
        <f t="shared" ref="I103" si="151">H$3*I$3</f>
        <v>91.2</v>
      </c>
      <c r="J103" s="108">
        <v>0</v>
      </c>
      <c r="K103" s="109">
        <f t="shared" ref="K103" si="152">SUM(H103:J103)</f>
        <v>721.2</v>
      </c>
      <c r="L103" s="110">
        <v>0</v>
      </c>
      <c r="M103" s="107">
        <f t="shared" ref="M103" si="153">(H103/H$3)*L103</f>
        <v>0</v>
      </c>
      <c r="N103" s="107">
        <v>0</v>
      </c>
      <c r="O103" s="111">
        <f t="shared" ref="O103" si="154">K103-SUM(M103:N103)</f>
        <v>721.2</v>
      </c>
      <c r="P103" s="2"/>
    </row>
    <row r="104" spans="1:16" x14ac:dyDescent="0.25">
      <c r="A104" s="41">
        <v>98</v>
      </c>
      <c r="B104" s="48" t="s">
        <v>134</v>
      </c>
      <c r="C104" s="115" t="s">
        <v>45</v>
      </c>
      <c r="D104" s="115" t="s">
        <v>70</v>
      </c>
      <c r="E104" s="105">
        <v>1</v>
      </c>
      <c r="F104" s="106" t="s">
        <v>130</v>
      </c>
      <c r="G104" s="106" t="s">
        <v>131</v>
      </c>
      <c r="H104" s="107">
        <v>630</v>
      </c>
      <c r="I104" s="107">
        <f>H$3*I$3</f>
        <v>91.2</v>
      </c>
      <c r="J104" s="108">
        <v>0</v>
      </c>
      <c r="K104" s="109">
        <f>SUM(H104:J104)</f>
        <v>721.2</v>
      </c>
      <c r="L104" s="110">
        <v>0</v>
      </c>
      <c r="M104" s="107">
        <f>(H104/H$3)*L104</f>
        <v>0</v>
      </c>
      <c r="N104" s="107">
        <v>0</v>
      </c>
      <c r="O104" s="111">
        <f>K104-SUM(M104:N104)</f>
        <v>721.2</v>
      </c>
      <c r="P104" s="2"/>
    </row>
    <row r="105" spans="1:16" x14ac:dyDescent="0.25">
      <c r="A105" s="41">
        <v>99</v>
      </c>
      <c r="B105" s="48" t="s">
        <v>150</v>
      </c>
      <c r="C105" s="115" t="s">
        <v>34</v>
      </c>
      <c r="D105" s="115" t="s">
        <v>78</v>
      </c>
      <c r="E105" s="105">
        <v>1</v>
      </c>
      <c r="F105" s="106" t="s">
        <v>147</v>
      </c>
      <c r="G105" s="106" t="s">
        <v>148</v>
      </c>
      <c r="H105" s="107">
        <v>418</v>
      </c>
      <c r="I105" s="107">
        <f t="shared" ref="I105" si="155">H$3*I$3</f>
        <v>91.2</v>
      </c>
      <c r="J105" s="108">
        <v>0</v>
      </c>
      <c r="K105" s="109">
        <f t="shared" ref="K105" si="156">SUM(H105:J105)</f>
        <v>509.2</v>
      </c>
      <c r="L105" s="110">
        <v>0</v>
      </c>
      <c r="M105" s="107">
        <f t="shared" ref="M105" si="157">(H105/H$3)*L105</f>
        <v>0</v>
      </c>
      <c r="N105" s="107">
        <v>0</v>
      </c>
      <c r="O105" s="111">
        <f t="shared" ref="O105" si="158">K105-SUM(M105:N105)</f>
        <v>509.2</v>
      </c>
      <c r="P105" s="2"/>
    </row>
    <row r="106" spans="1:16" x14ac:dyDescent="0.25">
      <c r="A106" s="41">
        <v>100</v>
      </c>
      <c r="B106" s="48" t="s">
        <v>96</v>
      </c>
      <c r="C106" s="115" t="s">
        <v>34</v>
      </c>
      <c r="D106" s="115" t="s">
        <v>78</v>
      </c>
      <c r="E106" s="105">
        <v>1</v>
      </c>
      <c r="F106" s="106" t="s">
        <v>94</v>
      </c>
      <c r="G106" s="106" t="s">
        <v>95</v>
      </c>
      <c r="H106" s="107">
        <v>418</v>
      </c>
      <c r="I106" s="107">
        <f>H$3*I$3</f>
        <v>91.2</v>
      </c>
      <c r="J106" s="108">
        <v>0</v>
      </c>
      <c r="K106" s="109">
        <f>SUM(H106:J106)</f>
        <v>509.2</v>
      </c>
      <c r="L106" s="110">
        <v>0</v>
      </c>
      <c r="M106" s="107">
        <f>(H106/H$3)*L106</f>
        <v>0</v>
      </c>
      <c r="N106" s="107">
        <v>0</v>
      </c>
      <c r="O106" s="111">
        <f>K106-SUM(M106:N106)</f>
        <v>509.2</v>
      </c>
      <c r="P106" s="2"/>
    </row>
    <row r="107" spans="1:16" x14ac:dyDescent="0.25">
      <c r="A107" s="41">
        <v>101</v>
      </c>
      <c r="B107" s="48" t="s">
        <v>201</v>
      </c>
      <c r="C107" s="115" t="s">
        <v>34</v>
      </c>
      <c r="D107" s="115" t="s">
        <v>78</v>
      </c>
      <c r="E107" s="105">
        <v>1</v>
      </c>
      <c r="F107" s="106" t="s">
        <v>187</v>
      </c>
      <c r="G107" s="106" t="s">
        <v>188</v>
      </c>
      <c r="H107" s="107">
        <v>418</v>
      </c>
      <c r="I107" s="107">
        <f>H$3*I$3</f>
        <v>91.2</v>
      </c>
      <c r="J107" s="108">
        <v>0</v>
      </c>
      <c r="K107" s="109">
        <f>SUM(H107:J107)</f>
        <v>509.2</v>
      </c>
      <c r="L107" s="110">
        <v>0</v>
      </c>
      <c r="M107" s="107">
        <f>(H107/H$3)*L107</f>
        <v>0</v>
      </c>
      <c r="N107" s="107">
        <v>0</v>
      </c>
      <c r="O107" s="111">
        <f>K107-SUM(M107:N107)</f>
        <v>509.2</v>
      </c>
      <c r="P107" s="2"/>
    </row>
    <row r="108" spans="1:16" x14ac:dyDescent="0.25">
      <c r="A108" s="41">
        <v>102</v>
      </c>
      <c r="B108" s="48" t="s">
        <v>111</v>
      </c>
      <c r="C108" s="115" t="s">
        <v>32</v>
      </c>
      <c r="D108" s="115" t="s">
        <v>75</v>
      </c>
      <c r="E108" s="105">
        <v>1</v>
      </c>
      <c r="F108" s="106" t="s">
        <v>103</v>
      </c>
      <c r="G108" s="106" t="s">
        <v>105</v>
      </c>
      <c r="H108" s="107">
        <v>630</v>
      </c>
      <c r="I108" s="107">
        <f>H$3*I$3</f>
        <v>91.2</v>
      </c>
      <c r="J108" s="108">
        <v>0</v>
      </c>
      <c r="K108" s="109">
        <f t="shared" si="131"/>
        <v>721.2</v>
      </c>
      <c r="L108" s="110">
        <v>0</v>
      </c>
      <c r="M108" s="107">
        <f>(H108/H$3)*L108</f>
        <v>0</v>
      </c>
      <c r="N108" s="107">
        <v>0</v>
      </c>
      <c r="O108" s="111">
        <f t="shared" si="132"/>
        <v>721.2</v>
      </c>
      <c r="P108" s="2"/>
    </row>
    <row r="109" spans="1:16" x14ac:dyDescent="0.25">
      <c r="A109" s="41">
        <v>103</v>
      </c>
      <c r="B109" s="48" t="s">
        <v>44</v>
      </c>
      <c r="C109" s="115" t="s">
        <v>35</v>
      </c>
      <c r="D109" s="115" t="s">
        <v>71</v>
      </c>
      <c r="E109" s="105" t="s">
        <v>80</v>
      </c>
      <c r="F109" s="106" t="s">
        <v>23</v>
      </c>
      <c r="G109" s="106" t="s">
        <v>123</v>
      </c>
      <c r="H109" s="107">
        <v>630</v>
      </c>
      <c r="I109" s="107">
        <f t="shared" si="130"/>
        <v>91.2</v>
      </c>
      <c r="J109" s="108">
        <v>0</v>
      </c>
      <c r="K109" s="109">
        <f t="shared" si="131"/>
        <v>721.2</v>
      </c>
      <c r="L109" s="110">
        <v>0</v>
      </c>
      <c r="M109" s="107">
        <f t="shared" si="138"/>
        <v>0</v>
      </c>
      <c r="N109" s="107">
        <v>0</v>
      </c>
      <c r="O109" s="111">
        <f t="shared" si="132"/>
        <v>721.2</v>
      </c>
      <c r="P109" s="2"/>
    </row>
    <row r="110" spans="1:16" x14ac:dyDescent="0.25">
      <c r="A110" s="41">
        <v>104</v>
      </c>
      <c r="B110" s="48" t="s">
        <v>184</v>
      </c>
      <c r="C110" s="115" t="s">
        <v>163</v>
      </c>
      <c r="D110" s="115" t="s">
        <v>164</v>
      </c>
      <c r="E110" s="105">
        <v>1</v>
      </c>
      <c r="F110" s="106" t="s">
        <v>171</v>
      </c>
      <c r="G110" s="106" t="s">
        <v>185</v>
      </c>
      <c r="H110" s="107">
        <v>630</v>
      </c>
      <c r="I110" s="107">
        <f t="shared" ref="I110" si="159">H$3*I$3</f>
        <v>91.2</v>
      </c>
      <c r="J110" s="108">
        <v>0</v>
      </c>
      <c r="K110" s="109">
        <f t="shared" ref="K110" si="160">SUM(H110:J110)</f>
        <v>721.2</v>
      </c>
      <c r="L110" s="110">
        <v>0</v>
      </c>
      <c r="M110" s="107">
        <f t="shared" ref="M110" si="161">(H110/H$3)*L110</f>
        <v>0</v>
      </c>
      <c r="N110" s="107">
        <v>0</v>
      </c>
      <c r="O110" s="111">
        <f t="shared" ref="O110" si="162">K110-SUM(M110:N110)</f>
        <v>721.2</v>
      </c>
      <c r="P110" s="2"/>
    </row>
    <row r="111" spans="1:16" ht="13.5" customHeight="1" x14ac:dyDescent="0.25">
      <c r="A111" s="49" t="s">
        <v>4</v>
      </c>
      <c r="B111" s="50" t="s">
        <v>62</v>
      </c>
      <c r="C111" s="98"/>
      <c r="D111" s="98"/>
      <c r="E111" s="51"/>
      <c r="F111" s="2"/>
      <c r="G111" s="2"/>
      <c r="H111" s="52">
        <f>SUM(H7:H110)</f>
        <v>60220</v>
      </c>
      <c r="I111" s="52">
        <f>SUM(I7:I110)</f>
        <v>9484.7999999999993</v>
      </c>
      <c r="J111" s="52">
        <f>SUM(J7:J110)</f>
        <v>0</v>
      </c>
      <c r="K111" s="53">
        <f>SUM(K7:K110)</f>
        <v>69704.799999999857</v>
      </c>
      <c r="L111" s="45">
        <v>0</v>
      </c>
      <c r="M111" s="53">
        <f>SUM(M7:M110)</f>
        <v>132.63157894736841</v>
      </c>
      <c r="N111" s="53">
        <f>SUM(N7:N110)</f>
        <v>0</v>
      </c>
      <c r="O111" s="54">
        <f>SUM(O7:O110)</f>
        <v>69572.168421052498</v>
      </c>
    </row>
    <row r="112" spans="1:16" ht="13.5" customHeight="1" x14ac:dyDescent="0.25">
      <c r="A112" s="51"/>
      <c r="B112" s="55"/>
      <c r="C112" s="99"/>
      <c r="D112" s="99"/>
      <c r="E112" s="51"/>
      <c r="F112" s="2"/>
      <c r="G112" s="2"/>
      <c r="H112" s="56"/>
      <c r="I112" s="56"/>
      <c r="J112" s="56"/>
      <c r="K112" s="57"/>
      <c r="L112" s="58"/>
      <c r="M112" s="57"/>
      <c r="N112" s="57"/>
      <c r="O112" s="59"/>
    </row>
    <row r="113" spans="1:15" ht="18.75" customHeight="1" x14ac:dyDescent="0.25">
      <c r="A113" s="60" t="s">
        <v>63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/>
    </row>
    <row r="114" spans="1:15" ht="39.75" customHeight="1" x14ac:dyDescent="0.25">
      <c r="A114" s="63" t="s">
        <v>10</v>
      </c>
      <c r="B114" s="38" t="s">
        <v>0</v>
      </c>
      <c r="C114" s="96" t="s">
        <v>18</v>
      </c>
      <c r="D114" s="96"/>
      <c r="E114" s="38" t="s">
        <v>79</v>
      </c>
      <c r="F114" s="38" t="s">
        <v>64</v>
      </c>
      <c r="G114" s="64" t="s">
        <v>65</v>
      </c>
      <c r="H114" s="38" t="s">
        <v>12</v>
      </c>
      <c r="I114" s="38" t="s">
        <v>9</v>
      </c>
      <c r="J114" s="38" t="s">
        <v>84</v>
      </c>
      <c r="K114" s="38" t="s">
        <v>11</v>
      </c>
      <c r="L114" s="40" t="s">
        <v>8</v>
      </c>
      <c r="M114" s="38" t="s">
        <v>15</v>
      </c>
      <c r="N114" s="38" t="s">
        <v>14</v>
      </c>
      <c r="O114" s="64" t="s">
        <v>17</v>
      </c>
    </row>
    <row r="115" spans="1:15" x14ac:dyDescent="0.25">
      <c r="A115" s="41"/>
      <c r="B115" s="48" t="s">
        <v>241</v>
      </c>
      <c r="C115" s="97" t="s">
        <v>239</v>
      </c>
      <c r="D115" s="47"/>
      <c r="E115" s="42">
        <v>2</v>
      </c>
      <c r="F115" s="43" t="s">
        <v>171</v>
      </c>
      <c r="G115" s="65" t="s">
        <v>180</v>
      </c>
      <c r="H115" s="44">
        <v>630</v>
      </c>
      <c r="I115" s="44">
        <v>96</v>
      </c>
      <c r="J115" s="48"/>
      <c r="K115" s="66">
        <f>SUM(H115:I115)</f>
        <v>726</v>
      </c>
      <c r="L115" s="48"/>
      <c r="M115" s="48"/>
      <c r="N115" s="48"/>
      <c r="O115" s="67">
        <f>K115-SUM(M115:N115)</f>
        <v>726</v>
      </c>
    </row>
    <row r="116" spans="1:15" x14ac:dyDescent="0.25">
      <c r="A116" s="48"/>
      <c r="B116" s="48" t="s">
        <v>237</v>
      </c>
      <c r="C116" s="97" t="s">
        <v>34</v>
      </c>
      <c r="D116" s="47"/>
      <c r="E116" s="42">
        <v>2</v>
      </c>
      <c r="F116" s="43" t="s">
        <v>171</v>
      </c>
      <c r="G116" s="65" t="s">
        <v>180</v>
      </c>
      <c r="H116" s="44">
        <v>418</v>
      </c>
      <c r="I116" s="44">
        <v>96</v>
      </c>
      <c r="J116" s="48"/>
      <c r="K116" s="66">
        <f>SUM(H116:I116)</f>
        <v>514</v>
      </c>
      <c r="L116" s="48"/>
      <c r="M116" s="48"/>
      <c r="N116" s="48"/>
      <c r="O116" s="67">
        <f>K116-SUM(M116:N116)</f>
        <v>514</v>
      </c>
    </row>
    <row r="117" spans="1:15" x14ac:dyDescent="0.25">
      <c r="A117" s="48"/>
      <c r="B117" s="46"/>
      <c r="C117" s="46"/>
      <c r="D117" s="46"/>
      <c r="E117" s="42"/>
      <c r="F117" s="43"/>
      <c r="G117" s="65"/>
      <c r="H117" s="44"/>
      <c r="I117" s="44"/>
      <c r="J117" s="44"/>
      <c r="K117" s="66"/>
      <c r="L117" s="48"/>
      <c r="M117" s="48"/>
      <c r="N117" s="48"/>
      <c r="O117" s="67"/>
    </row>
    <row r="118" spans="1:15" x14ac:dyDescent="0.25">
      <c r="A118" s="48"/>
      <c r="B118" s="48"/>
      <c r="C118" s="47"/>
      <c r="D118" s="47"/>
      <c r="E118" s="42"/>
      <c r="F118" s="43"/>
      <c r="G118" s="65"/>
      <c r="H118" s="44"/>
      <c r="I118" s="44"/>
      <c r="J118" s="48"/>
      <c r="K118" s="66"/>
      <c r="L118" s="48"/>
      <c r="M118" s="48"/>
      <c r="N118" s="48"/>
      <c r="O118" s="67"/>
    </row>
    <row r="119" spans="1:15" ht="12" customHeight="1" x14ac:dyDescent="0.25">
      <c r="A119" s="68" t="s">
        <v>4</v>
      </c>
      <c r="B119" s="55"/>
      <c r="C119" s="99"/>
      <c r="D119" s="99"/>
      <c r="E119" s="51"/>
      <c r="F119" s="2"/>
      <c r="G119" s="2"/>
      <c r="H119" s="69">
        <f>SUM(H115:H118)</f>
        <v>1048</v>
      </c>
      <c r="I119" s="69">
        <f>SUM(I115:I118)</f>
        <v>192</v>
      </c>
      <c r="J119" s="70">
        <f>SUM(J115:J118)</f>
        <v>0</v>
      </c>
      <c r="K119" s="69">
        <f>SUM(K115:K118)</f>
        <v>1240</v>
      </c>
      <c r="L119" s="70" t="s">
        <v>91</v>
      </c>
      <c r="M119" s="71">
        <f>SUM(M115:M118)</f>
        <v>0</v>
      </c>
      <c r="N119" s="71">
        <f>SUM(N115:N118)</f>
        <v>0</v>
      </c>
      <c r="O119" s="72">
        <f>SUM(O115:O118)</f>
        <v>1240</v>
      </c>
    </row>
    <row r="120" spans="1:15" x14ac:dyDescent="0.25">
      <c r="A120" s="26"/>
      <c r="B120" s="2"/>
      <c r="C120" s="100"/>
      <c r="D120" s="100"/>
    </row>
    <row r="121" spans="1:15" x14ac:dyDescent="0.25">
      <c r="A121" s="74" t="s">
        <v>4</v>
      </c>
      <c r="B121" s="75"/>
      <c r="C121" s="101"/>
      <c r="D121" s="101"/>
      <c r="E121" s="75"/>
      <c r="F121" s="76"/>
      <c r="G121" s="77"/>
      <c r="H121" s="78">
        <f>H119+H111</f>
        <v>61268</v>
      </c>
      <c r="I121" s="78">
        <f>I119+I111</f>
        <v>9676.7999999999993</v>
      </c>
      <c r="J121" s="78">
        <f>J119+J111</f>
        <v>0</v>
      </c>
      <c r="K121" s="79">
        <f>K119+K111</f>
        <v>70944.799999999857</v>
      </c>
      <c r="L121" s="80"/>
      <c r="M121" s="79">
        <f>M119+M111</f>
        <v>132.63157894736841</v>
      </c>
      <c r="N121" s="79">
        <f>N119+N111</f>
        <v>0</v>
      </c>
      <c r="O121" s="81">
        <f>O119+O111</f>
        <v>70812.168421052498</v>
      </c>
    </row>
    <row r="122" spans="1:15" x14ac:dyDescent="0.25">
      <c r="A122" s="82" t="s">
        <v>141</v>
      </c>
      <c r="B122" s="82"/>
      <c r="C122" s="100"/>
      <c r="D122" s="100"/>
      <c r="E122" s="51"/>
      <c r="F122" s="2"/>
      <c r="G122" s="2"/>
      <c r="H122" s="2"/>
      <c r="I122" s="83" t="s">
        <v>66</v>
      </c>
      <c r="J122" s="84"/>
      <c r="K122" s="84"/>
      <c r="L122" s="84"/>
      <c r="M122" s="84"/>
      <c r="N122" s="84"/>
      <c r="O122" s="85">
        <v>20</v>
      </c>
    </row>
    <row r="123" spans="1:15" x14ac:dyDescent="0.25">
      <c r="A123" s="26"/>
      <c r="B123" s="2"/>
      <c r="C123" s="100"/>
      <c r="D123" s="100"/>
      <c r="E123" s="51"/>
      <c r="F123" s="2"/>
      <c r="G123" s="2"/>
      <c r="H123" s="2"/>
      <c r="I123" s="86" t="s">
        <v>67</v>
      </c>
      <c r="J123" s="87"/>
      <c r="K123" s="87"/>
      <c r="L123" s="87"/>
      <c r="M123" s="87"/>
      <c r="N123" s="87"/>
      <c r="O123" s="88">
        <v>2080</v>
      </c>
    </row>
    <row r="124" spans="1:15" x14ac:dyDescent="0.25">
      <c r="A124" s="89"/>
      <c r="B124" s="90"/>
      <c r="C124" s="102"/>
      <c r="D124" s="102"/>
      <c r="E124" s="91"/>
      <c r="F124" s="90"/>
      <c r="G124" s="90"/>
      <c r="H124" s="90"/>
      <c r="I124" s="92" t="s">
        <v>68</v>
      </c>
      <c r="J124" s="92"/>
      <c r="K124" s="92"/>
      <c r="L124" s="92"/>
      <c r="M124" s="92"/>
      <c r="N124" s="92"/>
      <c r="O124" s="93">
        <f>O123+O121</f>
        <v>72892.168421052498</v>
      </c>
    </row>
    <row r="125" spans="1:15" x14ac:dyDescent="0.25">
      <c r="O125" s="94"/>
    </row>
    <row r="126" spans="1:15" x14ac:dyDescent="0.25">
      <c r="O126" s="94"/>
    </row>
    <row r="127" spans="1:15" x14ac:dyDescent="0.25">
      <c r="O127" s="94"/>
    </row>
    <row r="128" spans="1:15" x14ac:dyDescent="0.25">
      <c r="M128" s="95"/>
      <c r="O128" s="94"/>
    </row>
    <row r="129" spans="13:15" x14ac:dyDescent="0.25">
      <c r="M129" s="95"/>
      <c r="O129" s="94"/>
    </row>
    <row r="130" spans="13:15" x14ac:dyDescent="0.25">
      <c r="M130" s="95"/>
      <c r="O130" s="94"/>
    </row>
    <row r="131" spans="13:15" x14ac:dyDescent="0.25">
      <c r="M131" s="95"/>
    </row>
    <row r="146" ht="15" customHeight="1" x14ac:dyDescent="0.25"/>
    <row r="147" ht="15" customHeight="1" x14ac:dyDescent="0.25"/>
    <row r="148" ht="15" customHeight="1" x14ac:dyDescent="0.25"/>
    <row r="149" ht="15" customHeight="1" x14ac:dyDescent="0.25"/>
  </sheetData>
  <sheetProtection selectLockedCells="1"/>
  <mergeCells count="18">
    <mergeCell ref="B1:O1"/>
    <mergeCell ref="B4:O4"/>
    <mergeCell ref="B5:B6"/>
    <mergeCell ref="O5:O6"/>
    <mergeCell ref="L5:N5"/>
    <mergeCell ref="H5:K5"/>
    <mergeCell ref="J2:O2"/>
    <mergeCell ref="J3:O3"/>
    <mergeCell ref="C5:G5"/>
    <mergeCell ref="D2:E2"/>
    <mergeCell ref="D3:E3"/>
    <mergeCell ref="A2:C2"/>
    <mergeCell ref="A5:A6"/>
    <mergeCell ref="A3:C3"/>
    <mergeCell ref="A113:O113"/>
    <mergeCell ref="I124:N124"/>
    <mergeCell ref="I122:N122"/>
    <mergeCell ref="I123:N123"/>
  </mergeCells>
  <pageMargins left="0.25" right="0.25" top="0.75" bottom="0.75" header="0.3" footer="0.3"/>
  <pageSetup paperSize="9" scale="55" orientation="landscape" r:id="rId1"/>
  <ignoredErrors>
    <ignoredError sqref="K63 K96 K100" formula="1"/>
    <ignoredError sqref="E73 E7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hellen_santos1</dc:creator>
  <cp:lastModifiedBy>ANDREATO</cp:lastModifiedBy>
  <cp:lastPrinted>2016-05-05T11:11:02Z</cp:lastPrinted>
  <dcterms:created xsi:type="dcterms:W3CDTF">2014-09-29T14:03:13Z</dcterms:created>
  <dcterms:modified xsi:type="dcterms:W3CDTF">2018-07-03T20:43:49Z</dcterms:modified>
</cp:coreProperties>
</file>