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769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02"/>
  <c r="H14" i="101"/>
  <c r="O23" i="103"/>
  <c r="N23"/>
  <c r="K23"/>
  <c r="I23"/>
  <c r="H23"/>
  <c r="O43" i="96"/>
  <c r="N43"/>
  <c r="K43"/>
  <c r="J43"/>
  <c r="I43"/>
  <c r="H43"/>
  <c r="N23" i="102"/>
  <c r="M23"/>
  <c r="K23"/>
  <c r="J23"/>
  <c r="I23"/>
  <c r="K14" i="101"/>
  <c r="I14"/>
  <c r="O7" i="102" l="1"/>
  <c r="O8"/>
  <c r="O21" i="103"/>
  <c r="O16"/>
  <c r="O17"/>
  <c r="O20"/>
  <c r="O12"/>
  <c r="O11"/>
  <c r="O9"/>
  <c r="O42" i="96" l="1"/>
  <c r="O20"/>
  <c r="O13"/>
  <c r="O6"/>
  <c r="O31"/>
  <c r="O14" i="103"/>
  <c r="O8"/>
  <c r="O19" i="96"/>
  <c r="O14"/>
  <c r="O13" i="101"/>
  <c r="O40" i="96"/>
  <c r="O37"/>
  <c r="O34"/>
  <c r="O26"/>
  <c r="O21"/>
  <c r="O18"/>
  <c r="O16"/>
  <c r="O15"/>
  <c r="O12" i="101"/>
  <c r="O30" i="96"/>
  <c r="O14" i="101" l="1"/>
  <c r="O28" i="96"/>
  <c r="O11"/>
  <c r="O6" i="102" l="1"/>
  <c r="O23" s="1"/>
  <c r="O39" i="96"/>
  <c r="O36"/>
  <c r="O35"/>
  <c r="O33"/>
  <c r="O24"/>
  <c r="O10"/>
  <c r="N28" i="103" l="1"/>
  <c r="M28"/>
  <c r="J28"/>
  <c r="I28"/>
  <c r="M30" l="1"/>
  <c r="N30"/>
</calcChain>
</file>

<file path=xl/comments1.xml><?xml version="1.0" encoding="utf-8"?>
<comments xmlns="http://schemas.openxmlformats.org/spreadsheetml/2006/main">
  <authors>
    <author>helania.melo</author>
  </authors>
  <commentList>
    <comment ref="D6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35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CONTROLE/SASDH</t>
        </r>
      </text>
    </comment>
    <comment ref="D36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  <comment ref="D40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GESTÃO/SASDH</t>
        </r>
      </text>
    </comment>
  </commentList>
</comments>
</file>

<file path=xl/sharedStrings.xml><?xml version="1.0" encoding="utf-8"?>
<sst xmlns="http://schemas.openxmlformats.org/spreadsheetml/2006/main" count="534" uniqueCount="213">
  <si>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</si>
  <si>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</si>
  <si>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</si>
  <si>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</si>
  <si>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</si>
  <si>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</si>
  <si>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</si>
  <si>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</si>
  <si>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</si>
  <si>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</si>
  <si>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</si>
  <si>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</si>
  <si>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</si>
  <si>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</si>
  <si>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</si>
  <si>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</si>
  <si>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</si>
  <si>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</si>
  <si>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</si>
  <si>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</si>
  <si>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</si>
  <si>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</si>
  <si>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</si>
  <si>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</si>
  <si>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</si>
  <si>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</si>
  <si>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</si>
  <si>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</si>
  <si>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</si>
  <si>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</si>
  <si>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</si>
  <si>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</si>
  <si>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</si>
  <si>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</si>
  <si>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</si>
  <si>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</si>
  <si>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</si>
  <si>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</si>
  <si>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</si>
  <si>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</si>
  <si>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</si>
  <si>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</si>
  <si>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TRICYELLEN CASTRO DA SILVA</t>
  </si>
  <si>
    <t>03/05/2021</t>
  </si>
  <si>
    <t>31/03/2023</t>
  </si>
  <si>
    <t>01/09/2021</t>
  </si>
  <si>
    <t>SEME</t>
  </si>
  <si>
    <t>LETRAS LIBRAS</t>
  </si>
  <si>
    <t>JHULY KÉZIA FERREIRA DE OLIVEIRA (PCD)</t>
  </si>
  <si>
    <t>VICTOR MATHEUS VITORINO MENDES (PCD)</t>
  </si>
  <si>
    <t>31/08/2022</t>
  </si>
  <si>
    <t>JOTAHERRE ANACLETO DE OLIVEIRA</t>
  </si>
  <si>
    <t xml:space="preserve">JOÃO GABRIEL FERREIRA GALVÃO </t>
  </si>
  <si>
    <t>04/11/2022</t>
  </si>
  <si>
    <t>JAIRO SOUZA DE PAIVA</t>
  </si>
  <si>
    <t>JEOVANA BARBOSA DO NASCIMENTO</t>
  </si>
  <si>
    <t xml:space="preserve">LEANE DA SILVA FERREIRA </t>
  </si>
  <si>
    <t>LUAN LUCAS SILVA DE LIMA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</si>
  <si>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</si>
  <si>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</si>
  <si>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</si>
  <si>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</si>
  <si>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THIAGO COSTA DA SILVA </t>
  </si>
  <si>
    <t xml:space="preserve">CIÊNCIAS CONTÁBEIS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</si>
  <si>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</si>
  <si>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</si>
  <si>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</si>
  <si>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</si>
  <si>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</si>
  <si>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</si>
  <si>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</si>
  <si>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31/11/2022</t>
  </si>
  <si>
    <t>30/09/2022</t>
  </si>
  <si>
    <t>31/08/2023</t>
  </si>
  <si>
    <t>30/11/2022</t>
  </si>
  <si>
    <t>31/11/2023</t>
  </si>
  <si>
    <t>ANA LETÍCIA SOUZA DA SILVA</t>
  </si>
  <si>
    <t>31/012023</t>
  </si>
  <si>
    <t>RECURSOS HUMANOS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</si>
  <si>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</si>
  <si>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</si>
  <si>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</si>
  <si>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</si>
  <si>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</si>
  <si>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</si>
  <si>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</si>
  <si>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</si>
  <si>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DO POVO</t>
  </si>
  <si>
    <t>CRAS CIDADE NOVA</t>
  </si>
  <si>
    <t xml:space="preserve">CRAS TANCREDO NEVES </t>
  </si>
  <si>
    <t>CRAS CALAFATE</t>
  </si>
  <si>
    <t>FERNANDA DA SILVA RIBEIRO</t>
  </si>
  <si>
    <t>ROSÂNGELA OLIVEIRA DE SOUZA</t>
  </si>
  <si>
    <t>TALINE ALVES DA SILVA</t>
  </si>
  <si>
    <t>SELMA FEITOSA DE ALMEIDA</t>
  </si>
  <si>
    <t>JÚLIA AZEVEDO S. TESSINARI</t>
  </si>
  <si>
    <t>ACÁCIO DIAS DA COSTA</t>
  </si>
  <si>
    <t>ADREA ALMEIDA DA SILVA</t>
  </si>
  <si>
    <t>JOÃO VICTOR AFONSO MAGALHÃES</t>
  </si>
  <si>
    <t>CRAS ST HELENA</t>
  </si>
  <si>
    <t>01/04/2022</t>
  </si>
  <si>
    <t xml:space="preserve">PSICOLOGIA </t>
  </si>
  <si>
    <t>CRAS TANCREDO NEVES</t>
  </si>
  <si>
    <t>12/05/2022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</si>
  <si>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</si>
  <si>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</si>
  <si>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</si>
  <si>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</si>
  <si>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</si>
  <si>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>GUSTAVO DOS SANTOS LAGO</t>
  </si>
  <si>
    <t>08/08/2022</t>
  </si>
  <si>
    <t>10/08/2022</t>
  </si>
  <si>
    <t>SOL NASCENTE</t>
  </si>
  <si>
    <t>GILIARD DO CARMO DE JESUS</t>
  </si>
  <si>
    <t>07/08/2023</t>
  </si>
  <si>
    <t xml:space="preserve">VANESSA SANDY ALBUQUERQUE 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</si>
  <si>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</si>
  <si>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</si>
  <si>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</si>
  <si>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</si>
  <si>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</si>
  <si>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</si>
  <si>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ANTONIA RAQUEL SILVA  DE SOUZA</t>
  </si>
  <si>
    <t>KESSY MONELLY CARVALHO</t>
  </si>
  <si>
    <t>10/11/2023</t>
  </si>
  <si>
    <t>LUIZ FELYPE FREITAS DA SILVA</t>
  </si>
  <si>
    <t>PSICOLOGIA</t>
  </si>
  <si>
    <t>10/11/2022</t>
  </si>
  <si>
    <t>09/10/2023</t>
  </si>
  <si>
    <t>KETHELY BRENDHA VIDAL DUTRA</t>
  </si>
  <si>
    <t>RIKELME FREITAS DA SILVA</t>
  </si>
  <si>
    <t>31/10/2023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</si>
  <si>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</si>
  <si>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BERNARDO SALGUEIRO DE ARAÚJO</t>
  </si>
  <si>
    <t>GABRIEL LUCAS DE QUEIROZ DA SILVA</t>
  </si>
  <si>
    <t>01/12/2022</t>
  </si>
  <si>
    <t>30/11/2023</t>
  </si>
  <si>
    <t>ALINE GABRIELA DA SILVA COSTA</t>
  </si>
  <si>
    <t>BEATRIZ SILVA RIBEIRO ARAÚJO</t>
  </si>
  <si>
    <t>JAQUELINE JULIÃO  DA SILVA</t>
  </si>
  <si>
    <t>2023</t>
  </si>
  <si>
    <t>GABRIEL RODRIGUES FERNANDES</t>
  </si>
  <si>
    <t>09/02/2023</t>
  </si>
  <si>
    <t>08/02/2024</t>
  </si>
  <si>
    <t>MARIA LUCIANA MOURA DA SILVA</t>
  </si>
  <si>
    <t>01/02/2023</t>
  </si>
  <si>
    <t>31/12/2023</t>
  </si>
  <si>
    <t>PEDRO HENRIQUE F. SANTARÉM</t>
  </si>
  <si>
    <t>SUZIELY CABRAL DE FREITAS</t>
  </si>
  <si>
    <t xml:space="preserve">                                                                             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</si>
  <si>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</si>
  <si>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09/03/2023</t>
  </si>
  <si>
    <t>ISADORA SALGUEIRO ARAÚJO</t>
  </si>
  <si>
    <t xml:space="preserve">FELIPE FONSECA DE OLIVEIRA </t>
  </si>
  <si>
    <t>FERNANDO JOSÉ AMURIM FREITAS</t>
  </si>
  <si>
    <t>GABRIEL DA SILVA BARBOZA</t>
  </si>
  <si>
    <t>KETLEM VITÓRIA COSTA MEDEIROS</t>
  </si>
  <si>
    <t>DIASE</t>
  </si>
  <si>
    <t>LARISSA CRISTINA LOPES BRAGA</t>
  </si>
  <si>
    <t>ENSINO MÉDIO-EJA</t>
  </si>
  <si>
    <t>CRAS SÃO FRANCISCO</t>
  </si>
  <si>
    <t>YASMIM VITÓRIA AZEVEDO COSTA DA SILVA</t>
  </si>
  <si>
    <t>01/03/2023</t>
  </si>
  <si>
    <t>31/12/2024</t>
  </si>
  <si>
    <t>BIOMEDICINA</t>
  </si>
  <si>
    <t>08/03/2024</t>
  </si>
  <si>
    <t>06/03/2023</t>
  </si>
  <si>
    <t>THIAGO NICOLAS DE OLIVEIRA LIMA(PCD)</t>
  </si>
  <si>
    <t>ABRIL</t>
  </si>
  <si>
    <t>10/04/2023</t>
  </si>
  <si>
    <t>KAYO HENRIQUE SANTOS DE AGUIAR</t>
  </si>
  <si>
    <t>GABRIELA JIALDI QUEIROZ</t>
  </si>
  <si>
    <t>LUAN  HENRIQUE BENVINDO GOMES</t>
  </si>
  <si>
    <t>LETICIA DE LIMA AZEVEDO</t>
  </si>
  <si>
    <t>ÃNILA  VITÓRIA MENDES GADELHA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</si>
  <si>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</si>
  <si>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</si>
  <si>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</si>
  <si>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</si>
  <si>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</si>
  <si>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</si>
  <si>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</si>
  <si>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</si>
  <si>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LAZARO RAFAEL DOS SANTOS OLIVEIRA</t>
  </si>
  <si>
    <t>RAYNAN N  KAYRONN   MOREIRA DA SILVA</t>
  </si>
  <si>
    <t>RODNEY RODRIGUES DE OLIVEIRA</t>
  </si>
  <si>
    <t>WESLEY VENÃNCIO DE SOUZA</t>
  </si>
  <si>
    <t>MARIA ILARY POÇAS GASTINO</t>
  </si>
  <si>
    <t>CRAS- SÃO FRANCISCO</t>
  </si>
  <si>
    <t>LAINE CARVALHO DA COSTA</t>
  </si>
  <si>
    <t>LETICIA ESTEPHANE S. ANDRADE</t>
  </si>
  <si>
    <t>LILIANE ALBUQUERQUE DO NASCIMENTO</t>
  </si>
  <si>
    <t>CRAS- RUI LINO</t>
  </si>
  <si>
    <t>CRAS- CALAFATE</t>
  </si>
  <si>
    <t>EUCLIDES ROQUE DE LIMA NETO</t>
  </si>
  <si>
    <t>CRAS- SOBRAL</t>
  </si>
  <si>
    <t>PRISCILA FERREIRA DE ARAÚJO</t>
  </si>
  <si>
    <t>KELLY VITÓRIA SILVA E SILVA</t>
  </si>
  <si>
    <t>CRAS- SANTA HELENA</t>
  </si>
  <si>
    <t>VITÓRIA FELIX FRANCELINO</t>
  </si>
  <si>
    <t>JAQUELINE SANTOS DA SILVA</t>
  </si>
  <si>
    <t>CRAS- CIDADE NOVA</t>
  </si>
  <si>
    <t>JACKLINE SOUZA SILVA</t>
  </si>
  <si>
    <t>12/04/2023</t>
  </si>
  <si>
    <t>6</t>
  </si>
  <si>
    <t>CRAS-SANTA HELENA</t>
  </si>
  <si>
    <t>CRAS-CIDADE DO POVO</t>
  </si>
  <si>
    <t>18/04/2023</t>
  </si>
  <si>
    <t>3 E 4</t>
  </si>
  <si>
    <t>CONTRATO Nº 045/2020  -  PREFEITURA DE RIO BRANCO -                                                                    FILIAL 0012 / RECURSO PROGRAMA ESTÁGIO REMUNERADO</t>
  </si>
  <si>
    <t>CONTRATO Nº 045/2020   -   PREFEITURA DE RIO BRANCO     FILIAL 0014 / RECURSO 117-CRAS</t>
  </si>
  <si>
    <t xml:space="preserve">CONTRATO Nº 045/2020  -  PREFEITURA DE RIO BRANCO - FILIAL 0015 - RECURSO - PROGRAMA BOLSA FAMILIA E DO CADASTRO ÚNICO (IGD-PBF) </t>
  </si>
  <si>
    <t>CONTRATO Nº 045/2020  -  PREFEITURA DE RIO BRANCO - FILIAL 0016 - RECURSO - PROGRAMA CRIANÇA FELIZ</t>
  </si>
</sst>
</file>

<file path=xl/styles.xml><?xml version="1.0" encoding="utf-8"?>
<styleSheet xmlns="http://schemas.openxmlformats.org/spreadsheetml/2006/main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400">
    <xf numFmtId="0" fontId="0" fillId="0" borderId="0" xfId="0"/>
    <xf numFmtId="168" fontId="1" fillId="0" borderId="0" xfId="2" applyNumberFormat="1" applyFont="1" applyFill="1" applyBorder="1" applyAlignment="1" applyProtection="1">
      <alignment horizontal="center" vertical="center"/>
      <protection hidden="1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168" fontId="6" fillId="0" borderId="1" xfId="2" applyNumberFormat="1" applyFont="1" applyFill="1" applyBorder="1" applyAlignment="1" applyProtection="1">
      <alignment horizontal="center" vertical="center"/>
      <protection hidden="1"/>
    </xf>
    <xf numFmtId="44" fontId="6" fillId="3" borderId="1" xfId="0" applyNumberFormat="1" applyFont="1" applyFill="1" applyBorder="1" applyAlignment="1" applyProtection="1">
      <alignment vertical="center"/>
      <protection hidden="1"/>
    </xf>
    <xf numFmtId="171" fontId="6" fillId="3" borderId="1" xfId="0" applyNumberFormat="1" applyFont="1" applyFill="1" applyBorder="1" applyAlignment="1" applyProtection="1">
      <alignment vertical="center"/>
      <protection hidden="1"/>
    </xf>
    <xf numFmtId="168" fontId="17" fillId="0" borderId="0" xfId="2" applyNumberFormat="1" applyFont="1" applyFill="1" applyBorder="1" applyAlignment="1" applyProtection="1">
      <alignment horizontal="center" vertical="center"/>
      <protection hidden="1"/>
    </xf>
    <xf numFmtId="168" fontId="18" fillId="0" borderId="0" xfId="2" applyNumberFormat="1" applyFont="1" applyFill="1" applyBorder="1" applyAlignment="1" applyProtection="1">
      <alignment horizontal="center" vertical="center"/>
      <protection hidden="1"/>
    </xf>
    <xf numFmtId="164" fontId="17" fillId="0" borderId="1" xfId="1" applyFont="1" applyFill="1" applyBorder="1" applyAlignment="1" applyProtection="1">
      <alignment horizontal="right" vertical="center"/>
      <protection hidden="1"/>
    </xf>
    <xf numFmtId="164" fontId="18" fillId="0" borderId="1" xfId="1" applyFont="1" applyFill="1" applyBorder="1" applyAlignment="1" applyProtection="1">
      <alignment horizontal="right" vertical="center"/>
      <protection hidden="1"/>
    </xf>
    <xf numFmtId="168" fontId="18" fillId="0" borderId="1" xfId="2" applyNumberFormat="1" applyFont="1" applyFill="1" applyBorder="1" applyAlignment="1" applyProtection="1">
      <alignment horizontal="center" vertical="center"/>
      <protection hidden="1"/>
    </xf>
    <xf numFmtId="164" fontId="17" fillId="0" borderId="1" xfId="1" applyFont="1" applyFill="1" applyBorder="1" applyAlignment="1" applyProtection="1">
      <alignment horizontal="center" vertical="center"/>
      <protection hidden="1"/>
    </xf>
    <xf numFmtId="0" fontId="18" fillId="3" borderId="2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1" fontId="1" fillId="0" borderId="1" xfId="1" applyNumberFormat="1" applyFont="1" applyFill="1" applyBorder="1" applyAlignment="1">
      <alignment horizontal="center" vertical="center" wrapText="1"/>
    </xf>
    <xf numFmtId="171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left" vertical="center" wrapText="1"/>
    </xf>
    <xf numFmtId="171" fontId="1" fillId="0" borderId="1" xfId="1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1" fontId="1" fillId="0" borderId="1" xfId="4" applyNumberFormat="1" applyFont="1" applyFill="1" applyBorder="1" applyAlignment="1" applyProtection="1">
      <alignment horizontal="center" vertical="center"/>
      <protection hidden="1"/>
    </xf>
    <xf numFmtId="171" fontId="1" fillId="0" borderId="1" xfId="1" applyNumberFormat="1" applyFont="1" applyFill="1" applyBorder="1" applyAlignment="1" applyProtection="1">
      <alignment horizontal="center" vertical="center"/>
      <protection hidden="1"/>
    </xf>
    <xf numFmtId="171" fontId="1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/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71" fontId="1" fillId="0" borderId="1" xfId="1" applyNumberFormat="1" applyFont="1" applyFill="1" applyBorder="1" applyAlignment="1">
      <alignment horizontal="center" vertical="center"/>
    </xf>
    <xf numFmtId="171" fontId="1" fillId="0" borderId="1" xfId="2" applyNumberFormat="1" applyFont="1" applyFill="1" applyBorder="1" applyAlignment="1">
      <alignment horizontal="center" vertical="center"/>
    </xf>
    <xf numFmtId="14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 applyProtection="1">
      <alignment horizontal="center" vertical="center"/>
      <protection hidden="1"/>
    </xf>
    <xf numFmtId="0" fontId="18" fillId="0" borderId="19" xfId="0" applyFont="1" applyFill="1" applyBorder="1" applyAlignment="1">
      <alignment horizontal="center" vertical="center"/>
    </xf>
    <xf numFmtId="1" fontId="17" fillId="0" borderId="23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4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169" fontId="18" fillId="0" borderId="4" xfId="5" applyNumberFormat="1" applyFont="1" applyFill="1" applyBorder="1" applyAlignment="1" applyProtection="1">
      <alignment horizontal="center" vertical="center"/>
      <protection hidden="1"/>
    </xf>
    <xf numFmtId="169" fontId="18" fillId="0" borderId="1" xfId="5" applyNumberFormat="1" applyFont="1" applyFill="1" applyBorder="1" applyAlignment="1" applyProtection="1">
      <alignment vertical="center"/>
      <protection hidden="1"/>
    </xf>
    <xf numFmtId="44" fontId="17" fillId="0" borderId="1" xfId="0" applyNumberFormat="1" applyFont="1" applyFill="1" applyBorder="1" applyAlignment="1" applyProtection="1">
      <alignment vertical="center"/>
      <protection hidden="1"/>
    </xf>
    <xf numFmtId="44" fontId="6" fillId="0" borderId="1" xfId="1" applyNumberFormat="1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6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37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vertical="center" wrapText="1"/>
    </xf>
    <xf numFmtId="0" fontId="1" fillId="0" borderId="1" xfId="6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6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64" fontId="5" fillId="2" borderId="1" xfId="1" applyFont="1" applyFill="1" applyBorder="1" applyAlignment="1">
      <alignment horizontal="center" vertical="center" wrapText="1"/>
    </xf>
    <xf numFmtId="164" fontId="18" fillId="2" borderId="1" xfId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164" fontId="1" fillId="0" borderId="7" xfId="1" applyFont="1" applyFill="1" applyBorder="1" applyAlignment="1">
      <alignment horizontal="center" vertical="center" wrapText="1"/>
    </xf>
    <xf numFmtId="164" fontId="1" fillId="0" borderId="1" xfId="1" applyFont="1" applyFill="1" applyBorder="1" applyAlignment="1" applyProtection="1">
      <alignment horizontal="center" vertical="center"/>
      <protection hidden="1"/>
    </xf>
    <xf numFmtId="164" fontId="1" fillId="0" borderId="1" xfId="1" applyFont="1" applyFill="1" applyBorder="1" applyAlignment="1">
      <alignment horizontal="center" vertical="center"/>
    </xf>
    <xf numFmtId="164" fontId="18" fillId="0" borderId="1" xfId="1" applyFont="1" applyFill="1" applyBorder="1" applyAlignment="1" applyProtection="1">
      <alignment horizontal="center" vertical="center"/>
      <protection hidden="1"/>
    </xf>
    <xf numFmtId="164" fontId="18" fillId="0" borderId="1" xfId="1" applyFont="1" applyFill="1" applyBorder="1" applyAlignment="1" applyProtection="1">
      <alignment vertical="center"/>
      <protection hidden="1"/>
    </xf>
    <xf numFmtId="164" fontId="6" fillId="0" borderId="1" xfId="1" applyFont="1" applyFill="1" applyBorder="1" applyAlignment="1">
      <alignment horizontal="center" vertical="center"/>
    </xf>
    <xf numFmtId="164" fontId="18" fillId="2" borderId="18" xfId="1" applyFont="1" applyFill="1" applyBorder="1" applyAlignment="1">
      <alignment horizontal="center" vertical="center" wrapText="1"/>
    </xf>
    <xf numFmtId="164" fontId="1" fillId="0" borderId="18" xfId="1" applyFont="1" applyFill="1" applyBorder="1" applyAlignment="1">
      <alignment horizontal="center" vertical="center" wrapText="1"/>
    </xf>
    <xf numFmtId="164" fontId="1" fillId="0" borderId="18" xfId="1" applyFont="1" applyFill="1" applyBorder="1" applyAlignment="1" applyProtection="1">
      <alignment horizontal="center" vertical="center"/>
      <protection hidden="1"/>
    </xf>
    <xf numFmtId="164" fontId="18" fillId="0" borderId="24" xfId="1" applyFont="1" applyFill="1" applyBorder="1" applyAlignment="1" applyProtection="1">
      <alignment vertical="center"/>
      <protection hidden="1"/>
    </xf>
    <xf numFmtId="164" fontId="18" fillId="0" borderId="18" xfId="1" applyFont="1" applyFill="1" applyBorder="1" applyAlignment="1" applyProtection="1">
      <alignment vertical="center"/>
      <protection hidden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164" fontId="18" fillId="2" borderId="18" xfId="1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/>
    </xf>
    <xf numFmtId="44" fontId="6" fillId="2" borderId="1" xfId="1" applyNumberFormat="1" applyFont="1" applyFill="1" applyBorder="1" applyAlignment="1">
      <alignment vertical="center"/>
    </xf>
    <xf numFmtId="164" fontId="6" fillId="2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164" fontId="6" fillId="2" borderId="28" xfId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4" fontId="17" fillId="0" borderId="0" xfId="0" applyNumberFormat="1" applyFont="1" applyFill="1" applyBorder="1" applyAlignment="1" applyProtection="1">
      <alignment vertical="center"/>
      <protection hidden="1"/>
    </xf>
    <xf numFmtId="164" fontId="17" fillId="0" borderId="0" xfId="1" applyFont="1" applyFill="1" applyBorder="1" applyAlignment="1" applyProtection="1">
      <alignment horizontal="center" vertical="center"/>
      <protection hidden="1"/>
    </xf>
    <xf numFmtId="164" fontId="17" fillId="0" borderId="0" xfId="1" applyFont="1" applyFill="1" applyBorder="1" applyAlignment="1" applyProtection="1">
      <alignment vertical="center"/>
      <protection hidden="1"/>
    </xf>
    <xf numFmtId="164" fontId="18" fillId="0" borderId="0" xfId="1" applyFont="1" applyFill="1" applyBorder="1" applyAlignment="1" applyProtection="1">
      <alignment vertical="center"/>
      <protection hidden="1"/>
    </xf>
    <xf numFmtId="44" fontId="18" fillId="0" borderId="0" xfId="0" applyNumberFormat="1" applyFont="1" applyFill="1" applyBorder="1" applyAlignment="1" applyProtection="1">
      <alignment vertical="center"/>
      <protection hidden="1"/>
    </xf>
    <xf numFmtId="164" fontId="6" fillId="2" borderId="18" xfId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18" fillId="2" borderId="18" xfId="1" applyFont="1" applyFill="1" applyBorder="1" applyAlignment="1">
      <alignment horizontal="right" vertical="center"/>
    </xf>
    <xf numFmtId="164" fontId="6" fillId="2" borderId="18" xfId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" xfId="6" applyFont="1" applyFill="1" applyBorder="1" applyAlignment="1">
      <alignment vertic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1" fontId="1" fillId="0" borderId="5" xfId="1" applyNumberFormat="1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center" vertical="center" wrapText="1"/>
    </xf>
    <xf numFmtId="164" fontId="1" fillId="0" borderId="32" xfId="1" applyFont="1" applyFill="1" applyBorder="1" applyAlignment="1">
      <alignment horizontal="center" vertical="center" wrapText="1"/>
    </xf>
    <xf numFmtId="171" fontId="1" fillId="0" borderId="5" xfId="0" applyNumberFormat="1" applyFont="1" applyFill="1" applyBorder="1" applyAlignment="1">
      <alignment horizontal="center" vertical="center" textRotation="90" wrapText="1"/>
    </xf>
    <xf numFmtId="164" fontId="1" fillId="0" borderId="16" xfId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164" fontId="5" fillId="2" borderId="35" xfId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164" fontId="18" fillId="2" borderId="38" xfId="1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textRotation="90" wrapText="1"/>
    </xf>
    <xf numFmtId="164" fontId="18" fillId="2" borderId="40" xfId="1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/>
      <protection hidden="1"/>
    </xf>
    <xf numFmtId="44" fontId="1" fillId="0" borderId="1" xfId="2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4" applyNumberFormat="1" applyFont="1" applyFill="1" applyBorder="1" applyAlignment="1" applyProtection="1">
      <alignment horizontal="center" vertical="center"/>
      <protection hidden="1"/>
    </xf>
    <xf numFmtId="169" fontId="6" fillId="0" borderId="24" xfId="0" applyNumberFormat="1" applyFont="1" applyFill="1" applyBorder="1" applyAlignment="1" applyProtection="1">
      <alignment vertical="center"/>
      <protection hidden="1"/>
    </xf>
    <xf numFmtId="0" fontId="1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7" fontId="6" fillId="0" borderId="1" xfId="4" applyNumberFormat="1" applyFont="1" applyFill="1" applyBorder="1" applyAlignment="1" applyProtection="1">
      <alignment horizontal="right" vertical="center"/>
      <protection hidden="1"/>
    </xf>
    <xf numFmtId="166" fontId="1" fillId="0" borderId="1" xfId="4" applyNumberFormat="1" applyFont="1" applyFill="1" applyBorder="1" applyAlignment="1" applyProtection="1">
      <alignment horizontal="center" vertical="center"/>
      <protection hidden="1"/>
    </xf>
    <xf numFmtId="169" fontId="6" fillId="0" borderId="18" xfId="5" applyNumberFormat="1" applyFont="1" applyFill="1" applyBorder="1" applyAlignment="1" applyProtection="1">
      <alignment vertical="center"/>
      <protection hidden="1"/>
    </xf>
    <xf numFmtId="44" fontId="1" fillId="0" borderId="1" xfId="0" applyNumberFormat="1" applyFont="1" applyFill="1" applyBorder="1" applyAlignment="1" applyProtection="1">
      <alignment horizontal="center" vertical="center"/>
      <protection hidden="1"/>
    </xf>
    <xf numFmtId="169" fontId="6" fillId="0" borderId="18" xfId="5" applyNumberFormat="1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/>
    <xf numFmtId="0" fontId="1" fillId="0" borderId="19" xfId="0" applyFont="1" applyFill="1" applyBorder="1" applyAlignment="1">
      <alignment vertical="center"/>
    </xf>
    <xf numFmtId="0" fontId="1" fillId="0" borderId="26" xfId="0" applyFont="1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44" fontId="11" fillId="0" borderId="0" xfId="0" applyNumberFormat="1" applyFont="1" applyFill="1"/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44" fontId="1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4" fontId="4" fillId="0" borderId="0" xfId="0" applyNumberFormat="1" applyFont="1" applyFill="1" applyAlignment="1">
      <alignment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164" fontId="16" fillId="0" borderId="0" xfId="1" applyFont="1" applyFill="1" applyBorder="1" applyAlignment="1">
      <alignment horizontal="center" vertical="center"/>
    </xf>
    <xf numFmtId="164" fontId="16" fillId="0" borderId="1" xfId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164" fontId="17" fillId="0" borderId="0" xfId="1" applyFont="1" applyFill="1" applyBorder="1" applyAlignment="1">
      <alignment vertical="center"/>
    </xf>
    <xf numFmtId="164" fontId="17" fillId="0" borderId="24" xfId="1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164" fontId="1" fillId="0" borderId="0" xfId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164" fontId="11" fillId="0" borderId="0" xfId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9" fillId="0" borderId="0" xfId="1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4" fontId="1" fillId="0" borderId="5" xfId="2" applyNumberFormat="1" applyFont="1" applyFill="1" applyBorder="1" applyAlignment="1">
      <alignment horizontal="center" vertical="center"/>
    </xf>
    <xf numFmtId="171" fontId="1" fillId="0" borderId="5" xfId="4" applyNumberFormat="1" applyFont="1" applyFill="1" applyBorder="1" applyAlignment="1" applyProtection="1">
      <alignment horizontal="center" vertical="center"/>
      <protection hidden="1"/>
    </xf>
    <xf numFmtId="171" fontId="1" fillId="0" borderId="5" xfId="2" applyNumberFormat="1" applyFont="1" applyFill="1" applyBorder="1" applyAlignment="1" applyProtection="1">
      <alignment horizontal="center" vertical="center"/>
      <protection hidden="1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textRotation="90" wrapText="1"/>
    </xf>
    <xf numFmtId="0" fontId="7" fillId="2" borderId="4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6" fontId="1" fillId="0" borderId="5" xfId="4" applyNumberFormat="1" applyFont="1" applyFill="1" applyBorder="1" applyAlignment="1" applyProtection="1">
      <alignment horizontal="right" vertical="center"/>
      <protection hidden="1"/>
    </xf>
    <xf numFmtId="166" fontId="1" fillId="0" borderId="5" xfId="2" applyNumberFormat="1" applyFont="1" applyFill="1" applyBorder="1" applyAlignment="1" applyProtection="1">
      <alignment horizontal="right" vertical="center"/>
      <protection hidden="1"/>
    </xf>
    <xf numFmtId="167" fontId="6" fillId="0" borderId="5" xfId="4" applyNumberFormat="1" applyFont="1" applyFill="1" applyBorder="1" applyAlignment="1" applyProtection="1">
      <alignment horizontal="right" vertical="center"/>
      <protection hidden="1"/>
    </xf>
    <xf numFmtId="168" fontId="6" fillId="0" borderId="5" xfId="2" applyNumberFormat="1" applyFont="1" applyFill="1" applyBorder="1" applyAlignment="1" applyProtection="1">
      <alignment horizontal="center" vertical="center"/>
      <protection hidden="1"/>
    </xf>
    <xf numFmtId="166" fontId="1" fillId="0" borderId="5" xfId="4" applyNumberFormat="1" applyFont="1" applyFill="1" applyBorder="1" applyAlignment="1" applyProtection="1">
      <alignment horizontal="center" vertical="center"/>
      <protection hidden="1"/>
    </xf>
    <xf numFmtId="169" fontId="6" fillId="0" borderId="16" xfId="5" applyNumberFormat="1" applyFont="1" applyFill="1" applyBorder="1" applyAlignment="1" applyProtection="1">
      <alignment vertical="center"/>
      <protection hidden="1"/>
    </xf>
    <xf numFmtId="8" fontId="6" fillId="2" borderId="1" xfId="1" applyNumberFormat="1" applyFont="1" applyFill="1" applyBorder="1" applyAlignment="1">
      <alignment vertical="center"/>
    </xf>
    <xf numFmtId="8" fontId="6" fillId="2" borderId="1" xfId="1" applyNumberFormat="1" applyFont="1" applyFill="1" applyBorder="1" applyAlignment="1">
      <alignment horizontal="center" vertical="center"/>
    </xf>
    <xf numFmtId="44" fontId="18" fillId="2" borderId="1" xfId="1" applyNumberFormat="1" applyFont="1" applyFill="1" applyBorder="1" applyAlignment="1">
      <alignment vertical="center"/>
    </xf>
    <xf numFmtId="44" fontId="6" fillId="2" borderId="1" xfId="0" applyNumberFormat="1" applyFont="1" applyFill="1" applyBorder="1" applyAlignment="1">
      <alignment vertical="center"/>
    </xf>
    <xf numFmtId="44" fontId="6" fillId="2" borderId="2" xfId="1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171" fontId="7" fillId="2" borderId="27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 applyProtection="1">
      <alignment vertical="center"/>
      <protection hidden="1"/>
    </xf>
    <xf numFmtId="171" fontId="6" fillId="2" borderId="18" xfId="1" applyNumberFormat="1" applyFont="1" applyFill="1" applyBorder="1" applyAlignment="1">
      <alignment vertical="center"/>
    </xf>
    <xf numFmtId="171" fontId="6" fillId="2" borderId="18" xfId="2" applyNumberFormat="1" applyFont="1" applyFill="1" applyBorder="1" applyAlignment="1">
      <alignment horizontal="right" vertical="center"/>
    </xf>
    <xf numFmtId="0" fontId="1" fillId="0" borderId="1" xfId="6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6" applyFont="1" applyFill="1" applyBorder="1" applyAlignment="1">
      <alignment horizontal="left" vertical="center"/>
    </xf>
    <xf numFmtId="164" fontId="1" fillId="0" borderId="5" xfId="1" applyFont="1" applyFill="1" applyBorder="1" applyAlignment="1">
      <alignment horizontal="center" vertical="center"/>
    </xf>
    <xf numFmtId="164" fontId="1" fillId="0" borderId="5" xfId="1" applyFont="1" applyFill="1" applyBorder="1" applyAlignment="1" applyProtection="1">
      <alignment horizontal="center" vertical="center"/>
      <protection hidden="1"/>
    </xf>
    <xf numFmtId="164" fontId="1" fillId="0" borderId="16" xfId="1" applyFont="1" applyFill="1" applyBorder="1" applyAlignment="1" applyProtection="1">
      <alignment horizontal="center" vertical="center"/>
      <protection hidden="1"/>
    </xf>
    <xf numFmtId="164" fontId="6" fillId="2" borderId="1" xfId="1" applyFont="1" applyFill="1" applyBorder="1" applyAlignment="1" applyProtection="1">
      <alignment horizontal="center" vertical="center"/>
      <protection hidden="1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textRotation="90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171" fontId="1" fillId="0" borderId="5" xfId="4" applyNumberFormat="1" applyFont="1" applyFill="1" applyBorder="1" applyAlignment="1" applyProtection="1">
      <alignment horizontal="right" vertical="center"/>
      <protection hidden="1"/>
    </xf>
    <xf numFmtId="171" fontId="1" fillId="0" borderId="5" xfId="1" applyNumberFormat="1" applyFont="1" applyFill="1" applyBorder="1" applyAlignment="1" applyProtection="1">
      <alignment horizontal="right" vertical="center"/>
      <protection hidden="1"/>
    </xf>
    <xf numFmtId="170" fontId="11" fillId="0" borderId="0" xfId="4" applyNumberFormat="1" applyFont="1" applyFill="1" applyAlignment="1" applyProtection="1">
      <alignment horizontal="right" vertical="center"/>
      <protection hidden="1"/>
    </xf>
    <xf numFmtId="44" fontId="11" fillId="0" borderId="0" xfId="4" applyNumberFormat="1" applyFont="1" applyFill="1" applyAlignment="1" applyProtection="1">
      <alignment horizontal="right" vertical="center"/>
      <protection hidden="1"/>
    </xf>
    <xf numFmtId="164" fontId="11" fillId="0" borderId="0" xfId="1" applyFont="1" applyFill="1" applyBorder="1" applyAlignment="1" applyProtection="1">
      <alignment horizontal="right" vertical="center"/>
      <protection hidden="1"/>
    </xf>
    <xf numFmtId="167" fontId="11" fillId="0" borderId="0" xfId="4" applyNumberFormat="1" applyFont="1" applyFill="1" applyAlignment="1" applyProtection="1">
      <alignment horizontal="right" vertical="center"/>
      <protection hidden="1"/>
    </xf>
    <xf numFmtId="168" fontId="7" fillId="0" borderId="0" xfId="2" applyNumberFormat="1" applyFont="1" applyFill="1" applyBorder="1" applyAlignment="1" applyProtection="1">
      <alignment horizontal="center" vertical="center"/>
      <protection hidden="1"/>
    </xf>
    <xf numFmtId="166" fontId="11" fillId="0" borderId="0" xfId="4" applyNumberFormat="1" applyFont="1" applyFill="1" applyAlignment="1" applyProtection="1">
      <alignment horizontal="center" vertical="center"/>
      <protection hidden="1"/>
    </xf>
    <xf numFmtId="167" fontId="7" fillId="0" borderId="0" xfId="4" applyNumberFormat="1" applyFont="1" applyFill="1" applyAlignment="1" applyProtection="1">
      <alignment horizontal="right" vertical="center"/>
      <protection hidden="1"/>
    </xf>
    <xf numFmtId="171" fontId="1" fillId="0" borderId="1" xfId="4" applyNumberFormat="1" applyFont="1" applyFill="1" applyBorder="1" applyAlignment="1" applyProtection="1">
      <alignment horizontal="right" vertical="center"/>
      <protection hidden="1"/>
    </xf>
    <xf numFmtId="171" fontId="1" fillId="0" borderId="1" xfId="1" applyNumberFormat="1" applyFont="1" applyFill="1" applyBorder="1" applyAlignment="1" applyProtection="1">
      <alignment horizontal="right" vertical="center"/>
      <protection hidden="1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4" fontId="11" fillId="0" borderId="0" xfId="1" applyFont="1" applyFill="1" applyBorder="1" applyAlignment="1" applyProtection="1">
      <alignment horizontal="center" vertical="center"/>
      <protection hidden="1"/>
    </xf>
    <xf numFmtId="44" fontId="11" fillId="0" borderId="0" xfId="2" applyNumberFormat="1" applyFont="1" applyFill="1" applyBorder="1" applyAlignment="1">
      <alignment horizontal="center" vertical="center"/>
    </xf>
    <xf numFmtId="169" fontId="6" fillId="0" borderId="1" xfId="5" applyNumberFormat="1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 applyProtection="1">
      <alignment vertical="center"/>
      <protection hidden="1"/>
    </xf>
    <xf numFmtId="44" fontId="1" fillId="0" borderId="1" xfId="4" applyNumberFormat="1" applyFont="1" applyFill="1" applyBorder="1" applyAlignment="1" applyProtection="1">
      <alignment horizontal="right" vertical="center"/>
      <protection hidden="1"/>
    </xf>
    <xf numFmtId="164" fontId="1" fillId="0" borderId="1" xfId="1" applyFont="1" applyFill="1" applyBorder="1" applyAlignment="1" applyProtection="1">
      <alignment horizontal="right" vertical="center"/>
      <protection hidden="1"/>
    </xf>
    <xf numFmtId="2" fontId="11" fillId="0" borderId="0" xfId="0" applyNumberFormat="1" applyFont="1" applyFill="1"/>
    <xf numFmtId="170" fontId="9" fillId="0" borderId="0" xfId="0" applyNumberFormat="1" applyFont="1" applyFill="1" applyAlignment="1">
      <alignment vertical="center"/>
    </xf>
    <xf numFmtId="44" fontId="9" fillId="0" borderId="0" xfId="0" applyNumberFormat="1" applyFont="1" applyFill="1" applyAlignment="1">
      <alignment vertical="center"/>
    </xf>
    <xf numFmtId="167" fontId="9" fillId="0" borderId="0" xfId="0" applyNumberFormat="1" applyFont="1" applyFill="1" applyAlignment="1">
      <alignment vertical="center"/>
    </xf>
    <xf numFmtId="166" fontId="9" fillId="0" borderId="0" xfId="0" applyNumberFormat="1" applyFont="1" applyFill="1" applyAlignment="1">
      <alignment vertical="center"/>
    </xf>
    <xf numFmtId="2" fontId="11" fillId="0" borderId="0" xfId="0" applyNumberFormat="1" applyFont="1" applyFill="1" applyAlignment="1">
      <alignment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textRotation="90" wrapText="1"/>
    </xf>
    <xf numFmtId="0" fontId="6" fillId="2" borderId="40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 applyProtection="1">
      <alignment vertical="center"/>
      <protection hidden="1"/>
    </xf>
    <xf numFmtId="171" fontId="6" fillId="2" borderId="1" xfId="4" applyNumberFormat="1" applyFont="1" applyFill="1" applyBorder="1" applyAlignment="1" applyProtection="1">
      <alignment horizontal="center" vertical="center"/>
      <protection hidden="1"/>
    </xf>
    <xf numFmtId="49" fontId="6" fillId="2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171" fontId="1" fillId="0" borderId="16" xfId="4" applyNumberFormat="1" applyFont="1" applyFill="1" applyBorder="1" applyAlignment="1" applyProtection="1">
      <alignment horizontal="right" vertical="center"/>
      <protection hidden="1"/>
    </xf>
    <xf numFmtId="171" fontId="1" fillId="0" borderId="18" xfId="4" applyNumberFormat="1" applyFont="1" applyFill="1" applyBorder="1" applyAlignment="1" applyProtection="1">
      <alignment horizontal="right" vertical="center"/>
      <protection hidden="1"/>
    </xf>
    <xf numFmtId="169" fontId="6" fillId="2" borderId="18" xfId="5" applyNumberFormat="1" applyFont="1" applyFill="1" applyBorder="1" applyAlignment="1" applyProtection="1">
      <alignment vertical="center"/>
      <protection hidden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167" fontId="6" fillId="0" borderId="18" xfId="4" applyNumberFormat="1" applyFont="1" applyFill="1" applyBorder="1" applyAlignment="1" applyProtection="1">
      <alignment horizontal="right" vertical="center"/>
      <protection hidden="1"/>
    </xf>
    <xf numFmtId="0" fontId="1" fillId="0" borderId="23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8" fontId="6" fillId="2" borderId="40" xfId="2" applyNumberFormat="1" applyFont="1" applyFill="1" applyBorder="1" applyAlignment="1">
      <alignment horizontal="right" vertical="center" wrapText="1"/>
    </xf>
    <xf numFmtId="0" fontId="11" fillId="0" borderId="1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4" fontId="11" fillId="0" borderId="24" xfId="0" applyNumberFormat="1" applyFont="1" applyFill="1" applyBorder="1" applyAlignment="1">
      <alignment vertical="center"/>
    </xf>
    <xf numFmtId="171" fontId="6" fillId="2" borderId="1" xfId="0" applyNumberFormat="1" applyFont="1" applyFill="1" applyBorder="1" applyAlignment="1" applyProtection="1">
      <alignment vertical="center"/>
      <protection hidden="1"/>
    </xf>
    <xf numFmtId="171" fontId="6" fillId="2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22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169" fontId="6" fillId="0" borderId="24" xfId="5" applyNumberFormat="1" applyFont="1" applyFill="1" applyBorder="1" applyAlignment="1" applyProtection="1">
      <alignment vertical="center"/>
      <protection hidden="1"/>
    </xf>
    <xf numFmtId="171" fontId="1" fillId="0" borderId="2" xfId="4" applyNumberFormat="1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169" fontId="6" fillId="0" borderId="4" xfId="5" applyNumberFormat="1" applyFont="1" applyFill="1" applyBorder="1" applyAlignment="1" applyProtection="1">
      <alignment vertical="center"/>
      <protection hidden="1"/>
    </xf>
    <xf numFmtId="171" fontId="6" fillId="0" borderId="2" xfId="5" applyNumberFormat="1" applyFont="1" applyFill="1" applyBorder="1" applyAlignment="1" applyProtection="1">
      <alignment vertical="center"/>
      <protection hidden="1"/>
    </xf>
    <xf numFmtId="0" fontId="1" fillId="0" borderId="2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1" fontId="11" fillId="0" borderId="0" xfId="0" applyNumberFormat="1" applyFont="1" applyFill="1"/>
    <xf numFmtId="171" fontId="9" fillId="0" borderId="0" xfId="0" applyNumberFormat="1" applyFont="1" applyFill="1"/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0" fillId="2" borderId="3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171" fontId="6" fillId="2" borderId="38" xfId="0" applyNumberFormat="1" applyFont="1" applyFill="1" applyBorder="1" applyAlignment="1">
      <alignment horizontal="center" vertical="center" wrapText="1"/>
    </xf>
    <xf numFmtId="164" fontId="6" fillId="0" borderId="5" xfId="1" applyFont="1" applyFill="1" applyBorder="1" applyAlignment="1">
      <alignment horizontal="center" vertical="center" textRotation="90" wrapText="1"/>
    </xf>
    <xf numFmtId="164" fontId="6" fillId="0" borderId="5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textRotation="90" wrapText="1"/>
    </xf>
    <xf numFmtId="164" fontId="6" fillId="0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 applyProtection="1">
      <alignment vertical="center"/>
      <protection hidden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71" fontId="6" fillId="2" borderId="2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44" fontId="6" fillId="2" borderId="1" xfId="1" applyNumberFormat="1" applyFont="1" applyFill="1" applyBorder="1" applyAlignment="1">
      <alignment horizontal="center" vertical="center"/>
    </xf>
    <xf numFmtId="169" fontId="6" fillId="2" borderId="1" xfId="1" applyNumberFormat="1" applyFont="1" applyFill="1" applyBorder="1" applyAlignment="1">
      <alignment vertical="center"/>
    </xf>
    <xf numFmtId="171" fontId="6" fillId="2" borderId="2" xfId="1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164" fontId="6" fillId="2" borderId="18" xfId="1" applyFont="1" applyFill="1" applyBorder="1" applyAlignment="1" applyProtection="1">
      <alignment vertical="center"/>
      <protection hidden="1"/>
    </xf>
    <xf numFmtId="44" fontId="1" fillId="0" borderId="0" xfId="0" applyNumberFormat="1" applyFont="1" applyFill="1" applyBorder="1" applyAlignment="1" applyProtection="1">
      <alignment vertical="center"/>
      <protection hidden="1"/>
    </xf>
    <xf numFmtId="166" fontId="1" fillId="0" borderId="0" xfId="4" applyNumberFormat="1" applyFont="1" applyFill="1" applyBorder="1" applyAlignment="1" applyProtection="1">
      <alignment horizontal="center" vertical="center"/>
      <protection hidden="1"/>
    </xf>
    <xf numFmtId="44" fontId="1" fillId="0" borderId="0" xfId="0" applyNumberFormat="1" applyFont="1" applyFill="1" applyBorder="1" applyAlignment="1" applyProtection="1">
      <alignment horizontal="center" vertical="center"/>
      <protection hidden="1"/>
    </xf>
    <xf numFmtId="171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/>
    <xf numFmtId="0" fontId="1" fillId="0" borderId="18" xfId="0" applyFont="1" applyFill="1" applyBorder="1"/>
    <xf numFmtId="169" fontId="6" fillId="2" borderId="18" xfId="1" applyNumberFormat="1" applyFont="1" applyFill="1" applyBorder="1" applyAlignment="1">
      <alignment horizontal="center" vertical="center"/>
    </xf>
    <xf numFmtId="44" fontId="6" fillId="2" borderId="18" xfId="2" applyNumberFormat="1" applyFont="1" applyFill="1" applyBorder="1" applyAlignment="1">
      <alignment horizontal="right" vertical="center"/>
    </xf>
    <xf numFmtId="169" fontId="6" fillId="2" borderId="40" xfId="2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Separador de milhares" xfId="2" builtinId="3"/>
  </cellStyles>
  <dxfs count="0"/>
  <tableStyles count="0" defaultTableStyle="TableStyleMedium2" defaultPivotStyle="PivotStyleLight16"/>
  <colors>
    <mruColors>
      <color rgb="FFFFCCFF"/>
      <color rgb="FFFFFF99"/>
      <color rgb="FF56D875"/>
      <color rgb="FF66FF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70906</xdr:colOff>
      <xdr:row>0</xdr:row>
      <xdr:rowOff>40218</xdr:rowOff>
    </xdr:from>
    <xdr:to>
      <xdr:col>1</xdr:col>
      <xdr:colOff>1942043</xdr:colOff>
      <xdr:row>0</xdr:row>
      <xdr:rowOff>733425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906" y="40218"/>
          <a:ext cx="2224620" cy="693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134408</xdr:colOff>
      <xdr:row>0</xdr:row>
      <xdr:rowOff>102658</xdr:rowOff>
    </xdr:from>
    <xdr:ext cx="2524124" cy="627592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408" y="102658"/>
          <a:ext cx="2524124" cy="62759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117472</xdr:colOff>
      <xdr:row>0</xdr:row>
      <xdr:rowOff>37043</xdr:rowOff>
    </xdr:from>
    <xdr:to>
      <xdr:col>1</xdr:col>
      <xdr:colOff>1989667</xdr:colOff>
      <xdr:row>0</xdr:row>
      <xdr:rowOff>762000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7472" y="37043"/>
          <a:ext cx="2263778" cy="7249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58209</xdr:rowOff>
    </xdr:from>
    <xdr:to>
      <xdr:col>1</xdr:col>
      <xdr:colOff>2475444</xdr:colOff>
      <xdr:row>0</xdr:row>
      <xdr:rowOff>740833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xmlns="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7889" y="58209"/>
          <a:ext cx="2475444" cy="682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3"/>
  <sheetViews>
    <sheetView tabSelected="1" zoomScaleNormal="100" workbookViewId="0">
      <selection activeCell="O43" sqref="O43"/>
    </sheetView>
  </sheetViews>
  <sheetFormatPr defaultRowHeight="15"/>
  <cols>
    <col min="1" max="1" width="5.28515625" style="55" customWidth="1"/>
    <col min="2" max="2" width="46.42578125" style="55" customWidth="1"/>
    <col min="3" max="3" width="26.85546875" style="55" customWidth="1"/>
    <col min="4" max="4" width="9.7109375" style="55" bestFit="1" customWidth="1"/>
    <col min="5" max="5" width="5.42578125" style="55" bestFit="1" customWidth="1"/>
    <col min="6" max="6" width="11" style="55" bestFit="1" customWidth="1"/>
    <col min="7" max="7" width="11.5703125" style="55" bestFit="1" customWidth="1"/>
    <col min="8" max="8" width="14.28515625" style="55" bestFit="1" customWidth="1"/>
    <col min="9" max="9" width="15.42578125" style="208" bestFit="1" customWidth="1"/>
    <col min="10" max="10" width="16.28515625" style="208" bestFit="1" customWidth="1"/>
    <col min="11" max="11" width="14.140625" style="208" bestFit="1" customWidth="1"/>
    <col min="12" max="12" width="6.42578125" style="55" customWidth="1"/>
    <col min="13" max="13" width="11.28515625" style="55" bestFit="1" customWidth="1"/>
    <col min="14" max="14" width="15.85546875" style="208" bestFit="1" customWidth="1"/>
    <col min="15" max="15" width="20.28515625" style="208" customWidth="1"/>
    <col min="16" max="16384" width="9.140625" style="55"/>
  </cols>
  <sheetData>
    <row r="1" spans="1:15" ht="63.75" customHeight="1" thickBot="1">
      <c r="A1" s="187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</row>
    <row r="2" spans="1:15" ht="18">
      <c r="A2" s="135" t="s">
        <v>1</v>
      </c>
      <c r="B2" s="136"/>
      <c r="C2" s="137"/>
      <c r="D2" s="138" t="s">
        <v>2</v>
      </c>
      <c r="E2" s="139"/>
      <c r="F2" s="140" t="s">
        <v>3</v>
      </c>
      <c r="G2" s="141" t="s">
        <v>4</v>
      </c>
      <c r="H2" s="141" t="s">
        <v>36</v>
      </c>
      <c r="I2" s="142" t="s">
        <v>5</v>
      </c>
      <c r="J2" s="143" t="s">
        <v>6</v>
      </c>
      <c r="K2" s="143"/>
      <c r="L2" s="143"/>
      <c r="M2" s="143"/>
      <c r="N2" s="143"/>
      <c r="O2" s="144"/>
    </row>
    <row r="3" spans="1:15" ht="70.5" customHeight="1">
      <c r="A3" s="396" t="s">
        <v>209</v>
      </c>
      <c r="B3" s="397"/>
      <c r="C3" s="398"/>
      <c r="D3" s="56" t="s">
        <v>169</v>
      </c>
      <c r="E3" s="57"/>
      <c r="F3" s="58" t="s">
        <v>140</v>
      </c>
      <c r="G3" s="59" t="s">
        <v>168</v>
      </c>
      <c r="H3" s="60">
        <v>17</v>
      </c>
      <c r="I3" s="76">
        <v>4.8</v>
      </c>
      <c r="J3" s="62" t="s">
        <v>7</v>
      </c>
      <c r="K3" s="62"/>
      <c r="L3" s="62"/>
      <c r="M3" s="62"/>
      <c r="N3" s="62"/>
      <c r="O3" s="63"/>
    </row>
    <row r="4" spans="1:15">
      <c r="A4" s="14" t="s">
        <v>8</v>
      </c>
      <c r="B4" s="64" t="s">
        <v>9</v>
      </c>
      <c r="C4" s="65" t="s">
        <v>10</v>
      </c>
      <c r="D4" s="65" t="s">
        <v>11</v>
      </c>
      <c r="E4" s="65" t="s">
        <v>12</v>
      </c>
      <c r="F4" s="65" t="s">
        <v>13</v>
      </c>
      <c r="G4" s="65" t="s">
        <v>14</v>
      </c>
      <c r="H4" s="66" t="s">
        <v>15</v>
      </c>
      <c r="I4" s="67"/>
      <c r="J4" s="67"/>
      <c r="K4" s="68"/>
      <c r="L4" s="65" t="s">
        <v>16</v>
      </c>
      <c r="M4" s="65"/>
      <c r="N4" s="65"/>
      <c r="O4" s="85" t="s">
        <v>17</v>
      </c>
    </row>
    <row r="5" spans="1:15" ht="47.25" customHeight="1" thickBot="1">
      <c r="A5" s="145"/>
      <c r="B5" s="146"/>
      <c r="C5" s="147"/>
      <c r="D5" s="147"/>
      <c r="E5" s="147"/>
      <c r="F5" s="147"/>
      <c r="G5" s="147"/>
      <c r="H5" s="148" t="s">
        <v>18</v>
      </c>
      <c r="I5" s="149" t="s">
        <v>19</v>
      </c>
      <c r="J5" s="149" t="s">
        <v>20</v>
      </c>
      <c r="K5" s="149" t="s">
        <v>21</v>
      </c>
      <c r="L5" s="150" t="s">
        <v>22</v>
      </c>
      <c r="M5" s="148" t="s">
        <v>23</v>
      </c>
      <c r="N5" s="149" t="s">
        <v>19</v>
      </c>
      <c r="O5" s="151"/>
    </row>
    <row r="6" spans="1:15">
      <c r="A6" s="17">
        <v>1</v>
      </c>
      <c r="B6" s="122" t="s">
        <v>76</v>
      </c>
      <c r="C6" s="71" t="s">
        <v>0</v>
      </c>
      <c r="D6" s="71" t="s">
        <v>35</v>
      </c>
      <c r="E6" s="127">
        <v>1</v>
      </c>
      <c r="F6" s="128">
        <v>44593</v>
      </c>
      <c r="G6" s="129" t="s">
        <v>77</v>
      </c>
      <c r="H6" s="130">
        <v>418</v>
      </c>
      <c r="I6" s="131">
        <v>86.4</v>
      </c>
      <c r="J6" s="131"/>
      <c r="K6" s="132">
        <v>504.4</v>
      </c>
      <c r="L6" s="133"/>
      <c r="M6" s="130"/>
      <c r="N6" s="131"/>
      <c r="O6" s="134">
        <f>SUM(H6+I6)</f>
        <v>504.4</v>
      </c>
    </row>
    <row r="7" spans="1:15">
      <c r="A7" s="17">
        <v>2</v>
      </c>
      <c r="B7" s="121" t="s">
        <v>174</v>
      </c>
      <c r="C7" s="31" t="s">
        <v>0</v>
      </c>
      <c r="D7" s="31" t="s">
        <v>35</v>
      </c>
      <c r="E7" s="19">
        <v>2</v>
      </c>
      <c r="F7" s="20">
        <v>45026</v>
      </c>
      <c r="G7" s="20">
        <v>45391</v>
      </c>
      <c r="H7" s="21">
        <v>292.58999999999997</v>
      </c>
      <c r="I7" s="78">
        <v>67.2</v>
      </c>
      <c r="J7" s="78"/>
      <c r="K7" s="79">
        <v>359.79</v>
      </c>
      <c r="L7" s="22"/>
      <c r="M7" s="21"/>
      <c r="N7" s="78"/>
      <c r="O7" s="86">
        <v>359.79</v>
      </c>
    </row>
    <row r="8" spans="1:15">
      <c r="A8" s="17">
        <v>3</v>
      </c>
      <c r="B8" s="121" t="s">
        <v>175</v>
      </c>
      <c r="C8" s="31" t="s">
        <v>176</v>
      </c>
      <c r="D8" s="31" t="s">
        <v>34</v>
      </c>
      <c r="E8" s="19">
        <v>2</v>
      </c>
      <c r="F8" s="20">
        <v>45026</v>
      </c>
      <c r="G8" s="18"/>
      <c r="H8" s="21">
        <v>441</v>
      </c>
      <c r="I8" s="78">
        <v>67.2</v>
      </c>
      <c r="J8" s="78"/>
      <c r="K8" s="79">
        <v>508.2</v>
      </c>
      <c r="L8" s="22"/>
      <c r="M8" s="21"/>
      <c r="N8" s="78"/>
      <c r="O8" s="86">
        <v>508.2</v>
      </c>
    </row>
    <row r="9" spans="1:15">
      <c r="A9" s="17">
        <v>4</v>
      </c>
      <c r="B9" s="121" t="s">
        <v>122</v>
      </c>
      <c r="C9" s="31" t="s">
        <v>31</v>
      </c>
      <c r="D9" s="31" t="s">
        <v>32</v>
      </c>
      <c r="E9" s="19">
        <v>1</v>
      </c>
      <c r="F9" s="20">
        <v>44875</v>
      </c>
      <c r="G9" s="20">
        <v>45605</v>
      </c>
      <c r="H9" s="21">
        <v>630</v>
      </c>
      <c r="I9" s="78">
        <v>81.599999999999994</v>
      </c>
      <c r="J9" s="78"/>
      <c r="K9" s="79">
        <v>711.6</v>
      </c>
      <c r="L9" s="22"/>
      <c r="M9" s="21"/>
      <c r="N9" s="78"/>
      <c r="O9" s="86">
        <v>711.6</v>
      </c>
    </row>
    <row r="10" spans="1:15">
      <c r="A10" s="17">
        <v>5</v>
      </c>
      <c r="B10" s="121" t="s">
        <v>120</v>
      </c>
      <c r="C10" s="31" t="s">
        <v>121</v>
      </c>
      <c r="D10" s="31" t="s">
        <v>35</v>
      </c>
      <c r="E10" s="19">
        <v>1</v>
      </c>
      <c r="F10" s="20">
        <v>44866</v>
      </c>
      <c r="G10" s="20">
        <v>45230</v>
      </c>
      <c r="H10" s="21">
        <v>630</v>
      </c>
      <c r="I10" s="78">
        <v>86.4</v>
      </c>
      <c r="J10" s="78"/>
      <c r="K10" s="79">
        <v>716.4</v>
      </c>
      <c r="L10" s="22"/>
      <c r="M10" s="21"/>
      <c r="N10" s="78"/>
      <c r="O10" s="86">
        <f t="shared" ref="O10" si="0">SUM(H10+I10)</f>
        <v>716.4</v>
      </c>
    </row>
    <row r="11" spans="1:15">
      <c r="A11" s="17">
        <v>6</v>
      </c>
      <c r="B11" s="122" t="s">
        <v>133</v>
      </c>
      <c r="C11" s="31" t="s">
        <v>0</v>
      </c>
      <c r="D11" s="31" t="s">
        <v>34</v>
      </c>
      <c r="E11" s="19">
        <v>1</v>
      </c>
      <c r="F11" s="20">
        <v>44896</v>
      </c>
      <c r="G11" s="20">
        <v>45260</v>
      </c>
      <c r="H11" s="21">
        <v>418</v>
      </c>
      <c r="I11" s="78">
        <v>81.599999999999994</v>
      </c>
      <c r="J11" s="78"/>
      <c r="K11" s="79">
        <v>499.6</v>
      </c>
      <c r="L11" s="24"/>
      <c r="M11" s="21"/>
      <c r="N11" s="78"/>
      <c r="O11" s="86">
        <f>SUM(H11+I11)</f>
        <v>499.6</v>
      </c>
    </row>
    <row r="12" spans="1:15">
      <c r="A12" s="17">
        <v>7</v>
      </c>
      <c r="B12" s="122" t="s">
        <v>181</v>
      </c>
      <c r="C12" s="31" t="s">
        <v>31</v>
      </c>
      <c r="D12" s="31"/>
      <c r="E12" s="19">
        <v>2</v>
      </c>
      <c r="F12" s="20">
        <v>45028</v>
      </c>
      <c r="G12" s="20"/>
      <c r="H12" s="21">
        <v>399</v>
      </c>
      <c r="I12" s="78">
        <v>57.6</v>
      </c>
      <c r="J12" s="78"/>
      <c r="K12" s="79">
        <v>456.6</v>
      </c>
      <c r="L12" s="24"/>
      <c r="M12" s="21"/>
      <c r="N12" s="78"/>
      <c r="O12" s="86">
        <v>456.6</v>
      </c>
    </row>
    <row r="13" spans="1:15">
      <c r="A13" s="17">
        <v>8</v>
      </c>
      <c r="B13" s="123" t="s">
        <v>153</v>
      </c>
      <c r="C13" s="31" t="s">
        <v>0</v>
      </c>
      <c r="D13" s="31" t="s">
        <v>34</v>
      </c>
      <c r="E13" s="19">
        <v>1</v>
      </c>
      <c r="F13" s="26" t="s">
        <v>162</v>
      </c>
      <c r="G13" s="26" t="s">
        <v>163</v>
      </c>
      <c r="H13" s="27">
        <v>418</v>
      </c>
      <c r="I13" s="78">
        <v>81.599999999999994</v>
      </c>
      <c r="J13" s="80"/>
      <c r="K13" s="79">
        <v>499.6</v>
      </c>
      <c r="L13" s="29"/>
      <c r="M13" s="28"/>
      <c r="N13" s="80"/>
      <c r="O13" s="86">
        <f>SUM(H13+I13)</f>
        <v>499.6</v>
      </c>
    </row>
    <row r="14" spans="1:15">
      <c r="A14" s="17">
        <v>9</v>
      </c>
      <c r="B14" s="123" t="s">
        <v>154</v>
      </c>
      <c r="C14" s="31" t="s">
        <v>0</v>
      </c>
      <c r="D14" s="31" t="s">
        <v>35</v>
      </c>
      <c r="E14" s="19">
        <v>1</v>
      </c>
      <c r="F14" s="26" t="s">
        <v>162</v>
      </c>
      <c r="G14" s="26" t="s">
        <v>146</v>
      </c>
      <c r="H14" s="27">
        <v>418</v>
      </c>
      <c r="I14" s="78">
        <v>86.4</v>
      </c>
      <c r="J14" s="80"/>
      <c r="K14" s="79">
        <v>504.4</v>
      </c>
      <c r="L14" s="29"/>
      <c r="M14" s="28"/>
      <c r="N14" s="80"/>
      <c r="O14" s="86">
        <f t="shared" ref="O14:O20" si="1">SUM(H14+I14)</f>
        <v>504.4</v>
      </c>
    </row>
    <row r="15" spans="1:15">
      <c r="A15" s="17">
        <v>10</v>
      </c>
      <c r="B15" s="121" t="s">
        <v>134</v>
      </c>
      <c r="C15" s="31" t="s">
        <v>31</v>
      </c>
      <c r="D15" s="31" t="s">
        <v>35</v>
      </c>
      <c r="E15" s="19">
        <v>1</v>
      </c>
      <c r="F15" s="26" t="s">
        <v>135</v>
      </c>
      <c r="G15" s="26" t="s">
        <v>136</v>
      </c>
      <c r="H15" s="27">
        <v>630</v>
      </c>
      <c r="I15" s="78">
        <v>86.4</v>
      </c>
      <c r="J15" s="80"/>
      <c r="K15" s="79">
        <v>716</v>
      </c>
      <c r="L15" s="28"/>
      <c r="M15" s="28"/>
      <c r="N15" s="80"/>
      <c r="O15" s="86">
        <f t="shared" si="1"/>
        <v>716.4</v>
      </c>
    </row>
    <row r="16" spans="1:15">
      <c r="A16" s="17">
        <v>11</v>
      </c>
      <c r="B16" s="121" t="s">
        <v>141</v>
      </c>
      <c r="C16" s="31" t="s">
        <v>0</v>
      </c>
      <c r="D16" s="31" t="s">
        <v>35</v>
      </c>
      <c r="E16" s="19">
        <v>1</v>
      </c>
      <c r="F16" s="26" t="s">
        <v>142</v>
      </c>
      <c r="G16" s="26" t="s">
        <v>143</v>
      </c>
      <c r="H16" s="27">
        <v>418</v>
      </c>
      <c r="I16" s="78">
        <v>86.4</v>
      </c>
      <c r="J16" s="80"/>
      <c r="K16" s="79">
        <v>504.4</v>
      </c>
      <c r="L16" s="28"/>
      <c r="M16" s="28"/>
      <c r="N16" s="80"/>
      <c r="O16" s="86">
        <f t="shared" si="1"/>
        <v>504.4</v>
      </c>
    </row>
    <row r="17" spans="1:15">
      <c r="A17" s="17">
        <v>12</v>
      </c>
      <c r="B17" s="121" t="s">
        <v>171</v>
      </c>
      <c r="C17" s="31" t="s">
        <v>0</v>
      </c>
      <c r="D17" s="31" t="s">
        <v>35</v>
      </c>
      <c r="E17" s="19">
        <v>2</v>
      </c>
      <c r="F17" s="26" t="s">
        <v>169</v>
      </c>
      <c r="G17" s="26" t="s">
        <v>146</v>
      </c>
      <c r="H17" s="27">
        <v>292.58999999999997</v>
      </c>
      <c r="I17" s="78">
        <v>67.2</v>
      </c>
      <c r="J17" s="80"/>
      <c r="K17" s="79">
        <v>359.79</v>
      </c>
      <c r="L17" s="28"/>
      <c r="M17" s="28"/>
      <c r="N17" s="80"/>
      <c r="O17" s="86">
        <v>359.79</v>
      </c>
    </row>
    <row r="18" spans="1:15">
      <c r="A18" s="17">
        <v>13</v>
      </c>
      <c r="B18" s="121" t="s">
        <v>109</v>
      </c>
      <c r="C18" s="31" t="s">
        <v>0</v>
      </c>
      <c r="D18" s="31" t="s">
        <v>35</v>
      </c>
      <c r="E18" s="19">
        <v>1</v>
      </c>
      <c r="F18" s="26" t="s">
        <v>110</v>
      </c>
      <c r="G18" s="26" t="s">
        <v>114</v>
      </c>
      <c r="H18" s="27">
        <v>418</v>
      </c>
      <c r="I18" s="78">
        <v>86.4</v>
      </c>
      <c r="J18" s="80"/>
      <c r="K18" s="79">
        <v>504.4</v>
      </c>
      <c r="L18" s="29"/>
      <c r="M18" s="28"/>
      <c r="N18" s="80"/>
      <c r="O18" s="86">
        <f t="shared" si="1"/>
        <v>504.4</v>
      </c>
    </row>
    <row r="19" spans="1:15">
      <c r="A19" s="17">
        <v>14</v>
      </c>
      <c r="B19" s="121" t="s">
        <v>152</v>
      </c>
      <c r="C19" s="31" t="s">
        <v>164</v>
      </c>
      <c r="D19" s="31" t="s">
        <v>34</v>
      </c>
      <c r="E19" s="19">
        <v>1</v>
      </c>
      <c r="F19" s="26" t="s">
        <v>151</v>
      </c>
      <c r="G19" s="26" t="s">
        <v>165</v>
      </c>
      <c r="H19" s="27">
        <v>630</v>
      </c>
      <c r="I19" s="78">
        <v>81.599999999999994</v>
      </c>
      <c r="J19" s="80"/>
      <c r="K19" s="79">
        <v>711.6</v>
      </c>
      <c r="L19" s="29"/>
      <c r="M19" s="28"/>
      <c r="N19" s="80"/>
      <c r="O19" s="86">
        <f t="shared" si="1"/>
        <v>711.6</v>
      </c>
    </row>
    <row r="20" spans="1:15">
      <c r="A20" s="17">
        <v>15</v>
      </c>
      <c r="B20" s="121" t="s">
        <v>48</v>
      </c>
      <c r="C20" s="36" t="s">
        <v>47</v>
      </c>
      <c r="D20" s="36" t="s">
        <v>46</v>
      </c>
      <c r="E20" s="19">
        <v>1</v>
      </c>
      <c r="F20" s="32">
        <v>44440</v>
      </c>
      <c r="G20" s="26" t="s">
        <v>73</v>
      </c>
      <c r="H20" s="27">
        <v>630</v>
      </c>
      <c r="I20" s="78">
        <v>81.599999999999994</v>
      </c>
      <c r="J20" s="81"/>
      <c r="K20" s="79">
        <v>711.6</v>
      </c>
      <c r="L20" s="34"/>
      <c r="M20" s="33"/>
      <c r="N20" s="81"/>
      <c r="O20" s="86">
        <f t="shared" si="1"/>
        <v>711.6</v>
      </c>
    </row>
    <row r="21" spans="1:15">
      <c r="A21" s="17">
        <v>16</v>
      </c>
      <c r="B21" s="121" t="s">
        <v>51</v>
      </c>
      <c r="C21" s="36" t="s">
        <v>0</v>
      </c>
      <c r="D21" s="36" t="s">
        <v>46</v>
      </c>
      <c r="E21" s="19">
        <v>1</v>
      </c>
      <c r="F21" s="32">
        <v>44470</v>
      </c>
      <c r="G21" s="26" t="s">
        <v>72</v>
      </c>
      <c r="H21" s="33">
        <v>418</v>
      </c>
      <c r="I21" s="78">
        <v>81.599999999999994</v>
      </c>
      <c r="J21" s="190"/>
      <c r="K21" s="79">
        <v>499.6</v>
      </c>
      <c r="L21" s="34"/>
      <c r="M21" s="33"/>
      <c r="N21" s="81"/>
      <c r="O21" s="86">
        <f t="shared" ref="O21" si="2">SUM(H21+I21)</f>
        <v>499.6</v>
      </c>
    </row>
    <row r="22" spans="1:15">
      <c r="A22" s="17">
        <v>17</v>
      </c>
      <c r="B22" s="121" t="s">
        <v>52</v>
      </c>
      <c r="C22" s="36" t="s">
        <v>0</v>
      </c>
      <c r="D22" s="36" t="s">
        <v>34</v>
      </c>
      <c r="E22" s="19">
        <v>1</v>
      </c>
      <c r="F22" s="32">
        <v>44505</v>
      </c>
      <c r="G22" s="26" t="s">
        <v>53</v>
      </c>
      <c r="H22" s="33">
        <v>418</v>
      </c>
      <c r="I22" s="78">
        <v>81.599999999999994</v>
      </c>
      <c r="J22" s="191"/>
      <c r="K22" s="79">
        <v>499.6</v>
      </c>
      <c r="L22" s="34"/>
      <c r="M22" s="33"/>
      <c r="N22" s="81">
        <v>4.8</v>
      </c>
      <c r="O22" s="86">
        <v>494.8</v>
      </c>
    </row>
    <row r="23" spans="1:15">
      <c r="A23" s="17">
        <v>18</v>
      </c>
      <c r="B23" s="121" t="s">
        <v>98</v>
      </c>
      <c r="C23" s="109" t="s">
        <v>0</v>
      </c>
      <c r="D23" s="36" t="s">
        <v>33</v>
      </c>
      <c r="E23" s="19">
        <v>1</v>
      </c>
      <c r="F23" s="32">
        <v>44652</v>
      </c>
      <c r="G23" s="26" t="s">
        <v>44</v>
      </c>
      <c r="H23" s="33">
        <v>418</v>
      </c>
      <c r="I23" s="78">
        <v>81.599999999999994</v>
      </c>
      <c r="J23" s="81"/>
      <c r="K23" s="79">
        <v>499.6</v>
      </c>
      <c r="L23" s="34"/>
      <c r="M23" s="33"/>
      <c r="N23" s="81"/>
      <c r="O23" s="86">
        <v>499.6</v>
      </c>
    </row>
    <row r="24" spans="1:15">
      <c r="A24" s="17">
        <v>19</v>
      </c>
      <c r="B24" s="121" t="s">
        <v>123</v>
      </c>
      <c r="C24" s="72" t="s">
        <v>31</v>
      </c>
      <c r="D24" s="74" t="s">
        <v>32</v>
      </c>
      <c r="E24" s="19">
        <v>1</v>
      </c>
      <c r="F24" s="32">
        <v>44876</v>
      </c>
      <c r="G24" s="26" t="s">
        <v>124</v>
      </c>
      <c r="H24" s="27">
        <v>630</v>
      </c>
      <c r="I24" s="78">
        <v>81.599999999999994</v>
      </c>
      <c r="J24" s="80"/>
      <c r="K24" s="79">
        <v>711.6</v>
      </c>
      <c r="L24" s="29"/>
      <c r="M24" s="28"/>
      <c r="N24" s="80"/>
      <c r="O24" s="86">
        <f t="shared" ref="O24:O28" si="3">SUM(H24+I24)</f>
        <v>711.6</v>
      </c>
    </row>
    <row r="25" spans="1:15">
      <c r="A25" s="17">
        <v>20</v>
      </c>
      <c r="B25" s="121" t="s">
        <v>170</v>
      </c>
      <c r="C25" s="72" t="s">
        <v>0</v>
      </c>
      <c r="D25" s="74" t="s">
        <v>35</v>
      </c>
      <c r="E25" s="19">
        <v>2</v>
      </c>
      <c r="F25" s="32">
        <v>45026</v>
      </c>
      <c r="G25" s="26"/>
      <c r="H25" s="27">
        <v>292.58999999999997</v>
      </c>
      <c r="I25" s="78">
        <v>67.2</v>
      </c>
      <c r="J25" s="80"/>
      <c r="K25" s="79">
        <v>359.79</v>
      </c>
      <c r="L25" s="29"/>
      <c r="M25" s="28"/>
      <c r="N25" s="80"/>
      <c r="O25" s="86">
        <v>359.79</v>
      </c>
    </row>
    <row r="26" spans="1:15">
      <c r="A26" s="17">
        <v>21</v>
      </c>
      <c r="B26" s="121" t="s">
        <v>117</v>
      </c>
      <c r="C26" s="36" t="s">
        <v>118</v>
      </c>
      <c r="D26" s="31" t="s">
        <v>34</v>
      </c>
      <c r="E26" s="19">
        <v>1</v>
      </c>
      <c r="F26" s="26" t="s">
        <v>119</v>
      </c>
      <c r="G26" s="35">
        <v>45230</v>
      </c>
      <c r="H26" s="34">
        <v>630</v>
      </c>
      <c r="I26" s="78">
        <v>81.599999999999994</v>
      </c>
      <c r="J26" s="80"/>
      <c r="K26" s="79">
        <v>711.6</v>
      </c>
      <c r="L26" s="29"/>
      <c r="M26" s="28"/>
      <c r="N26" s="80"/>
      <c r="O26" s="86">
        <f t="shared" si="3"/>
        <v>711.6</v>
      </c>
    </row>
    <row r="27" spans="1:15">
      <c r="A27" s="17">
        <v>22</v>
      </c>
      <c r="B27" s="121" t="s">
        <v>172</v>
      </c>
      <c r="C27" s="36" t="s">
        <v>126</v>
      </c>
      <c r="D27" s="31" t="s">
        <v>35</v>
      </c>
      <c r="E27" s="19">
        <v>2</v>
      </c>
      <c r="F27" s="26" t="s">
        <v>169</v>
      </c>
      <c r="G27" s="35">
        <v>45392</v>
      </c>
      <c r="H27" s="34">
        <v>441</v>
      </c>
      <c r="I27" s="78">
        <v>67.2</v>
      </c>
      <c r="J27" s="80"/>
      <c r="K27" s="79">
        <v>508.2</v>
      </c>
      <c r="L27" s="29"/>
      <c r="M27" s="28"/>
      <c r="N27" s="80"/>
      <c r="O27" s="86">
        <v>508.2</v>
      </c>
    </row>
    <row r="28" spans="1:15">
      <c r="A28" s="17">
        <v>23</v>
      </c>
      <c r="B28" s="121" t="s">
        <v>125</v>
      </c>
      <c r="C28" s="36" t="s">
        <v>0</v>
      </c>
      <c r="D28" s="31" t="s">
        <v>34</v>
      </c>
      <c r="E28" s="19">
        <v>1</v>
      </c>
      <c r="F28" s="26" t="s">
        <v>116</v>
      </c>
      <c r="G28" s="35">
        <v>45238</v>
      </c>
      <c r="H28" s="34">
        <v>418</v>
      </c>
      <c r="I28" s="78">
        <v>81.599999999999994</v>
      </c>
      <c r="J28" s="80"/>
      <c r="K28" s="79">
        <v>499.6</v>
      </c>
      <c r="L28" s="29"/>
      <c r="M28" s="28"/>
      <c r="N28" s="80"/>
      <c r="O28" s="86">
        <f t="shared" si="3"/>
        <v>499.6</v>
      </c>
    </row>
    <row r="29" spans="1:15">
      <c r="A29" s="17">
        <v>24</v>
      </c>
      <c r="B29" s="121" t="s">
        <v>173</v>
      </c>
      <c r="C29" s="36" t="s">
        <v>31</v>
      </c>
      <c r="D29" s="31" t="s">
        <v>35</v>
      </c>
      <c r="E29" s="19">
        <v>2</v>
      </c>
      <c r="F29" s="26" t="s">
        <v>169</v>
      </c>
      <c r="G29" s="35"/>
      <c r="H29" s="34">
        <v>441</v>
      </c>
      <c r="I29" s="78">
        <v>67.2</v>
      </c>
      <c r="J29" s="80"/>
      <c r="K29" s="79">
        <v>508.2</v>
      </c>
      <c r="L29" s="29"/>
      <c r="M29" s="28"/>
      <c r="N29" s="80"/>
      <c r="O29" s="86">
        <v>508.2</v>
      </c>
    </row>
    <row r="30" spans="1:15">
      <c r="A30" s="17">
        <v>25</v>
      </c>
      <c r="B30" s="121" t="s">
        <v>144</v>
      </c>
      <c r="C30" s="31" t="s">
        <v>31</v>
      </c>
      <c r="D30" s="31" t="s">
        <v>32</v>
      </c>
      <c r="E30" s="19">
        <v>1</v>
      </c>
      <c r="F30" s="26" t="s">
        <v>145</v>
      </c>
      <c r="G30" s="26" t="s">
        <v>146</v>
      </c>
      <c r="H30" s="27">
        <v>630</v>
      </c>
      <c r="I30" s="78">
        <v>81.599999999999994</v>
      </c>
      <c r="J30" s="80"/>
      <c r="K30" s="79">
        <v>711.6</v>
      </c>
      <c r="L30" s="29"/>
      <c r="M30" s="28"/>
      <c r="N30" s="80"/>
      <c r="O30" s="87">
        <f t="shared" ref="O30:O42" si="4">SUM(H30+I30)</f>
        <v>711.6</v>
      </c>
    </row>
    <row r="31" spans="1:15">
      <c r="A31" s="17">
        <v>26</v>
      </c>
      <c r="B31" s="121" t="s">
        <v>178</v>
      </c>
      <c r="C31" s="31" t="s">
        <v>177</v>
      </c>
      <c r="D31" s="31" t="s">
        <v>34</v>
      </c>
      <c r="E31" s="19">
        <v>2</v>
      </c>
      <c r="F31" s="26" t="s">
        <v>169</v>
      </c>
      <c r="G31" s="26" t="s">
        <v>179</v>
      </c>
      <c r="H31" s="27">
        <v>441</v>
      </c>
      <c r="I31" s="78">
        <v>67.2</v>
      </c>
      <c r="J31" s="80"/>
      <c r="K31" s="79">
        <v>508.2</v>
      </c>
      <c r="L31" s="29"/>
      <c r="M31" s="28"/>
      <c r="N31" s="80"/>
      <c r="O31" s="87">
        <f t="shared" si="4"/>
        <v>508.2</v>
      </c>
    </row>
    <row r="32" spans="1:15">
      <c r="A32" s="17">
        <v>27</v>
      </c>
      <c r="B32" s="121" t="s">
        <v>180</v>
      </c>
      <c r="C32" s="31" t="s">
        <v>0</v>
      </c>
      <c r="D32" s="31" t="s">
        <v>35</v>
      </c>
      <c r="E32" s="19">
        <v>2</v>
      </c>
      <c r="F32" s="26" t="s">
        <v>169</v>
      </c>
      <c r="G32" s="26" t="s">
        <v>179</v>
      </c>
      <c r="H32" s="27">
        <v>292.58999999999997</v>
      </c>
      <c r="I32" s="78">
        <v>67.2</v>
      </c>
      <c r="J32" s="80"/>
      <c r="K32" s="79">
        <v>359.79</v>
      </c>
      <c r="L32" s="29"/>
      <c r="M32" s="28"/>
      <c r="N32" s="80"/>
      <c r="O32" s="87">
        <v>359.79</v>
      </c>
    </row>
    <row r="33" spans="1:15">
      <c r="A33" s="17">
        <v>28</v>
      </c>
      <c r="B33" s="121" t="s">
        <v>58</v>
      </c>
      <c r="C33" s="36" t="s">
        <v>65</v>
      </c>
      <c r="D33" s="31" t="s">
        <v>86</v>
      </c>
      <c r="E33" s="19">
        <v>1</v>
      </c>
      <c r="F33" s="26" t="s">
        <v>70</v>
      </c>
      <c r="G33" s="35">
        <v>45260</v>
      </c>
      <c r="H33" s="34">
        <v>418</v>
      </c>
      <c r="I33" s="78">
        <v>81.599999999999994</v>
      </c>
      <c r="J33" s="80"/>
      <c r="K33" s="79">
        <v>499.6</v>
      </c>
      <c r="L33" s="29"/>
      <c r="M33" s="28"/>
      <c r="N33" s="80"/>
      <c r="O33" s="86">
        <f t="shared" si="4"/>
        <v>499.6</v>
      </c>
    </row>
    <row r="34" spans="1:15">
      <c r="A34" s="17">
        <v>29</v>
      </c>
      <c r="B34" s="121" t="s">
        <v>147</v>
      </c>
      <c r="C34" s="36" t="s">
        <v>31</v>
      </c>
      <c r="D34" s="31" t="s">
        <v>32</v>
      </c>
      <c r="E34" s="19">
        <v>1</v>
      </c>
      <c r="F34" s="26" t="s">
        <v>142</v>
      </c>
      <c r="G34" s="35">
        <v>45331</v>
      </c>
      <c r="H34" s="34">
        <v>630</v>
      </c>
      <c r="I34" s="78">
        <v>81.599999999999994</v>
      </c>
      <c r="J34" s="80"/>
      <c r="K34" s="79">
        <v>711.6</v>
      </c>
      <c r="L34" s="29"/>
      <c r="M34" s="28"/>
      <c r="N34" s="80"/>
      <c r="O34" s="86">
        <f>SUM(H34+I34)</f>
        <v>711.6</v>
      </c>
    </row>
    <row r="35" spans="1:15">
      <c r="A35" s="17">
        <v>30</v>
      </c>
      <c r="B35" s="121" t="s">
        <v>68</v>
      </c>
      <c r="C35" s="31" t="s">
        <v>63</v>
      </c>
      <c r="D35" s="31" t="s">
        <v>69</v>
      </c>
      <c r="E35" s="19">
        <v>1</v>
      </c>
      <c r="F35" s="26" t="s">
        <v>70</v>
      </c>
      <c r="G35" s="26" t="s">
        <v>136</v>
      </c>
      <c r="H35" s="34">
        <v>630</v>
      </c>
      <c r="I35" s="78">
        <v>86.4</v>
      </c>
      <c r="J35" s="80"/>
      <c r="K35" s="79">
        <v>716.4</v>
      </c>
      <c r="L35" s="29"/>
      <c r="M35" s="28"/>
      <c r="N35" s="80"/>
      <c r="O35" s="87">
        <f t="shared" si="4"/>
        <v>716.4</v>
      </c>
    </row>
    <row r="36" spans="1:15">
      <c r="A36" s="17">
        <v>31</v>
      </c>
      <c r="B36" s="121" t="s">
        <v>60</v>
      </c>
      <c r="C36" s="36" t="s">
        <v>65</v>
      </c>
      <c r="D36" s="31" t="s">
        <v>35</v>
      </c>
      <c r="E36" s="19">
        <v>1</v>
      </c>
      <c r="F36" s="26" t="s">
        <v>70</v>
      </c>
      <c r="G36" s="35">
        <v>45260</v>
      </c>
      <c r="H36" s="34">
        <v>418</v>
      </c>
      <c r="I36" s="78">
        <v>86.4</v>
      </c>
      <c r="J36" s="80"/>
      <c r="K36" s="79">
        <v>504.4</v>
      </c>
      <c r="L36" s="29"/>
      <c r="M36" s="28"/>
      <c r="N36" s="80"/>
      <c r="O36" s="86">
        <f t="shared" si="4"/>
        <v>504.4</v>
      </c>
    </row>
    <row r="37" spans="1:15">
      <c r="A37" s="17">
        <v>32</v>
      </c>
      <c r="B37" s="121" t="s">
        <v>148</v>
      </c>
      <c r="C37" s="36" t="s">
        <v>31</v>
      </c>
      <c r="D37" s="31" t="s">
        <v>32</v>
      </c>
      <c r="E37" s="19">
        <v>1</v>
      </c>
      <c r="F37" s="26" t="s">
        <v>142</v>
      </c>
      <c r="G37" s="35"/>
      <c r="H37" s="34">
        <v>630</v>
      </c>
      <c r="I37" s="78">
        <v>81.599999999999994</v>
      </c>
      <c r="J37" s="80"/>
      <c r="K37" s="79">
        <v>711.6</v>
      </c>
      <c r="L37" s="29"/>
      <c r="M37" s="28"/>
      <c r="N37" s="80"/>
      <c r="O37" s="86">
        <f>SUM(H37+I37)</f>
        <v>711.6</v>
      </c>
    </row>
    <row r="38" spans="1:15">
      <c r="A38" s="17">
        <v>33</v>
      </c>
      <c r="B38" s="121" t="s">
        <v>61</v>
      </c>
      <c r="C38" s="36" t="s">
        <v>0</v>
      </c>
      <c r="D38" s="31" t="s">
        <v>34</v>
      </c>
      <c r="E38" s="19">
        <v>1</v>
      </c>
      <c r="F38" s="26" t="s">
        <v>70</v>
      </c>
      <c r="G38" s="35">
        <v>45260</v>
      </c>
      <c r="H38" s="34">
        <v>418</v>
      </c>
      <c r="I38" s="78">
        <v>81.599999999999994</v>
      </c>
      <c r="J38" s="80"/>
      <c r="K38" s="79">
        <v>499.6</v>
      </c>
      <c r="L38" s="29"/>
      <c r="M38" s="28"/>
      <c r="N38" s="80">
        <v>24</v>
      </c>
      <c r="O38" s="86">
        <v>475.6</v>
      </c>
    </row>
    <row r="39" spans="1:15">
      <c r="A39" s="17">
        <v>34</v>
      </c>
      <c r="B39" s="121" t="s">
        <v>67</v>
      </c>
      <c r="C39" s="36" t="s">
        <v>66</v>
      </c>
      <c r="D39" s="36" t="s">
        <v>32</v>
      </c>
      <c r="E39" s="19">
        <v>1</v>
      </c>
      <c r="F39" s="32">
        <v>44531</v>
      </c>
      <c r="G39" s="26" t="s">
        <v>74</v>
      </c>
      <c r="H39" s="33">
        <v>630</v>
      </c>
      <c r="I39" s="78">
        <v>81.599999999999994</v>
      </c>
      <c r="J39" s="80"/>
      <c r="K39" s="79">
        <v>711.6</v>
      </c>
      <c r="L39" s="29"/>
      <c r="M39" s="28"/>
      <c r="N39" s="80"/>
      <c r="O39" s="87">
        <f t="shared" si="4"/>
        <v>711.6</v>
      </c>
    </row>
    <row r="40" spans="1:15">
      <c r="A40" s="17">
        <v>35</v>
      </c>
      <c r="B40" s="121" t="s">
        <v>62</v>
      </c>
      <c r="C40" s="31" t="s">
        <v>63</v>
      </c>
      <c r="D40" s="31" t="s">
        <v>35</v>
      </c>
      <c r="E40" s="19">
        <v>1</v>
      </c>
      <c r="F40" s="26" t="s">
        <v>70</v>
      </c>
      <c r="G40" s="35">
        <v>45261</v>
      </c>
      <c r="H40" s="33">
        <v>630</v>
      </c>
      <c r="I40" s="78">
        <v>86.4</v>
      </c>
      <c r="J40" s="80"/>
      <c r="K40" s="79">
        <v>716.4</v>
      </c>
      <c r="L40" s="29"/>
      <c r="M40" s="28"/>
      <c r="N40" s="80"/>
      <c r="O40" s="87">
        <f t="shared" si="4"/>
        <v>716.4</v>
      </c>
    </row>
    <row r="41" spans="1:15">
      <c r="A41" s="17">
        <v>36</v>
      </c>
      <c r="B41" s="121" t="s">
        <v>42</v>
      </c>
      <c r="C41" s="31" t="s">
        <v>78</v>
      </c>
      <c r="D41" s="36" t="s">
        <v>34</v>
      </c>
      <c r="E41" s="19" t="s">
        <v>208</v>
      </c>
      <c r="F41" s="26" t="s">
        <v>43</v>
      </c>
      <c r="G41" s="26" t="s">
        <v>207</v>
      </c>
      <c r="H41" s="34">
        <v>378</v>
      </c>
      <c r="I41" s="78">
        <v>81.599999999999994</v>
      </c>
      <c r="J41" s="81">
        <v>210</v>
      </c>
      <c r="K41" s="79">
        <v>669.6</v>
      </c>
      <c r="L41" s="37"/>
      <c r="M41" s="33"/>
      <c r="N41" s="81">
        <v>38.4</v>
      </c>
      <c r="O41" s="87">
        <v>631.20000000000005</v>
      </c>
    </row>
    <row r="42" spans="1:15">
      <c r="A42" s="17">
        <v>37</v>
      </c>
      <c r="B42" s="121" t="s">
        <v>49</v>
      </c>
      <c r="C42" s="36" t="s">
        <v>31</v>
      </c>
      <c r="D42" s="36" t="s">
        <v>32</v>
      </c>
      <c r="E42" s="19">
        <v>1</v>
      </c>
      <c r="F42" s="26" t="s">
        <v>45</v>
      </c>
      <c r="G42" s="26" t="s">
        <v>50</v>
      </c>
      <c r="H42" s="27">
        <v>630</v>
      </c>
      <c r="I42" s="78">
        <v>81.599999999999994</v>
      </c>
      <c r="J42" s="80"/>
      <c r="K42" s="79">
        <v>711.6</v>
      </c>
      <c r="L42" s="29"/>
      <c r="M42" s="28"/>
      <c r="N42" s="80"/>
      <c r="O42" s="87">
        <f t="shared" si="4"/>
        <v>711.6</v>
      </c>
    </row>
    <row r="43" spans="1:15">
      <c r="A43" s="12" t="s">
        <v>40</v>
      </c>
      <c r="B43" s="13"/>
      <c r="C43" s="13"/>
      <c r="D43" s="13"/>
      <c r="E43" s="13"/>
      <c r="F43" s="13"/>
      <c r="G43" s="13"/>
      <c r="H43" s="5">
        <f>SUM(H6:H42)</f>
        <v>17965.36</v>
      </c>
      <c r="I43" s="5">
        <f>SUM(I6:I42)</f>
        <v>2923.1999999999989</v>
      </c>
      <c r="J43" s="5">
        <f>SUM(J6:J42)</f>
        <v>210</v>
      </c>
      <c r="K43" s="5">
        <f>SUM(K6:K42)</f>
        <v>21098.160000000003</v>
      </c>
      <c r="L43" s="5"/>
      <c r="M43" s="4"/>
      <c r="N43" s="5">
        <f>SUM(N6:N42)</f>
        <v>67.2</v>
      </c>
      <c r="O43" s="5">
        <f>SUM(O6:O42)</f>
        <v>21031.360000000004</v>
      </c>
    </row>
    <row r="44" spans="1:15">
      <c r="A44" s="39"/>
      <c r="B44" s="111"/>
      <c r="C44" s="111"/>
      <c r="D44" s="111"/>
      <c r="E44" s="110"/>
      <c r="F44" s="110"/>
      <c r="G44" s="110"/>
      <c r="H44" s="112"/>
      <c r="I44" s="113"/>
      <c r="J44" s="114"/>
      <c r="K44" s="113"/>
      <c r="L44" s="6"/>
      <c r="M44" s="112"/>
      <c r="N44" s="114"/>
      <c r="O44" s="88"/>
    </row>
    <row r="45" spans="1:15">
      <c r="A45" s="192"/>
      <c r="B45" s="111"/>
      <c r="C45" s="111"/>
      <c r="D45" s="111"/>
      <c r="E45" s="193"/>
      <c r="F45" s="118"/>
      <c r="G45" s="118"/>
      <c r="H45" s="112"/>
      <c r="I45" s="114"/>
      <c r="J45" s="114"/>
      <c r="K45" s="115"/>
      <c r="L45" s="7"/>
      <c r="M45" s="116"/>
      <c r="N45" s="115"/>
      <c r="O45" s="88"/>
    </row>
    <row r="46" spans="1:15">
      <c r="A46" s="90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2"/>
    </row>
    <row r="47" spans="1:15" s="194" customFormat="1" ht="38.25">
      <c r="A47" s="93" t="s">
        <v>8</v>
      </c>
      <c r="B47" s="94" t="s">
        <v>9</v>
      </c>
      <c r="C47" s="94" t="s">
        <v>10</v>
      </c>
      <c r="D47" s="94" t="s">
        <v>11</v>
      </c>
      <c r="E47" s="69" t="s">
        <v>12</v>
      </c>
      <c r="F47" s="69" t="s">
        <v>25</v>
      </c>
      <c r="G47" s="69" t="s">
        <v>26</v>
      </c>
      <c r="H47" s="69" t="s">
        <v>18</v>
      </c>
      <c r="I47" s="77" t="s">
        <v>19</v>
      </c>
      <c r="J47" s="77" t="s">
        <v>27</v>
      </c>
      <c r="K47" s="77" t="s">
        <v>21</v>
      </c>
      <c r="L47" s="70" t="s">
        <v>22</v>
      </c>
      <c r="M47" s="69" t="s">
        <v>23</v>
      </c>
      <c r="N47" s="77" t="s">
        <v>28</v>
      </c>
      <c r="O47" s="95" t="s">
        <v>17</v>
      </c>
    </row>
    <row r="48" spans="1:15">
      <c r="A48" s="40"/>
      <c r="B48" s="41"/>
      <c r="C48" s="41"/>
      <c r="D48" s="75"/>
      <c r="E48" s="42"/>
      <c r="F48" s="43"/>
      <c r="G48" s="43"/>
      <c r="H48" s="8"/>
      <c r="I48" s="8"/>
      <c r="J48" s="8"/>
      <c r="K48" s="9"/>
      <c r="L48" s="10"/>
      <c r="M48" s="11"/>
      <c r="N48" s="11"/>
      <c r="O48" s="89"/>
    </row>
    <row r="49" spans="1:15">
      <c r="A49" s="195"/>
      <c r="B49" s="44"/>
      <c r="C49" s="44"/>
      <c r="D49" s="44"/>
      <c r="E49" s="196"/>
      <c r="F49" s="197"/>
      <c r="G49" s="198"/>
      <c r="H49" s="45"/>
      <c r="I49" s="82"/>
      <c r="J49" s="83"/>
      <c r="K49" s="83"/>
      <c r="L49" s="47" t="s">
        <v>30</v>
      </c>
      <c r="M49" s="46"/>
      <c r="N49" s="83"/>
      <c r="O49" s="89"/>
    </row>
    <row r="50" spans="1:15">
      <c r="A50" s="49"/>
      <c r="B50" s="118"/>
      <c r="C50" s="118"/>
      <c r="D50" s="118"/>
      <c r="E50" s="193"/>
      <c r="F50" s="118"/>
      <c r="G50" s="118"/>
      <c r="H50" s="118"/>
      <c r="I50" s="199"/>
      <c r="J50" s="199"/>
      <c r="K50" s="199"/>
      <c r="L50" s="118"/>
      <c r="M50" s="118"/>
      <c r="N50" s="199"/>
      <c r="O50" s="200"/>
    </row>
    <row r="51" spans="1:15">
      <c r="A51" s="96" t="s">
        <v>41</v>
      </c>
      <c r="B51" s="67"/>
      <c r="C51" s="67"/>
      <c r="D51" s="67"/>
      <c r="E51" s="67"/>
      <c r="F51" s="67"/>
      <c r="G51" s="68"/>
      <c r="H51" s="97">
        <v>17965.27</v>
      </c>
      <c r="I51" s="98">
        <v>2923.2</v>
      </c>
      <c r="J51" s="99">
        <v>210</v>
      </c>
      <c r="K51" s="99">
        <v>21098.16</v>
      </c>
      <c r="L51" s="100"/>
      <c r="M51" s="97"/>
      <c r="N51" s="101">
        <v>67.2</v>
      </c>
      <c r="O51" s="117">
        <v>21031.360000000001</v>
      </c>
    </row>
    <row r="52" spans="1:15">
      <c r="A52" s="49" t="s">
        <v>150</v>
      </c>
      <c r="B52" s="118"/>
      <c r="C52" s="118"/>
      <c r="D52" s="118"/>
      <c r="E52" s="193"/>
      <c r="F52" s="118"/>
      <c r="G52" s="118"/>
      <c r="H52" s="102" t="s">
        <v>39</v>
      </c>
      <c r="I52" s="103"/>
      <c r="J52" s="103"/>
      <c r="K52" s="103"/>
      <c r="L52" s="103"/>
      <c r="M52" s="103"/>
      <c r="N52" s="103"/>
      <c r="O52" s="119">
        <v>30</v>
      </c>
    </row>
    <row r="53" spans="1:15" ht="15.75" thickBot="1">
      <c r="A53" s="49"/>
      <c r="B53" s="118"/>
      <c r="C53" s="118"/>
      <c r="D53" s="118"/>
      <c r="E53" s="193"/>
      <c r="F53" s="118"/>
      <c r="G53" s="118"/>
      <c r="H53" s="104" t="s">
        <v>38</v>
      </c>
      <c r="I53" s="105"/>
      <c r="J53" s="105"/>
      <c r="K53" s="105"/>
      <c r="L53" s="105"/>
      <c r="M53" s="105"/>
      <c r="N53" s="105"/>
      <c r="O53" s="120">
        <v>1110</v>
      </c>
    </row>
    <row r="54" spans="1:15" ht="15.75" thickBot="1">
      <c r="A54" s="201"/>
      <c r="B54" s="202"/>
      <c r="C54" s="202"/>
      <c r="D54" s="202"/>
      <c r="E54" s="203"/>
      <c r="F54" s="202"/>
      <c r="G54" s="202"/>
      <c r="H54" s="106" t="s">
        <v>37</v>
      </c>
      <c r="I54" s="107"/>
      <c r="J54" s="107"/>
      <c r="K54" s="107"/>
      <c r="L54" s="107"/>
      <c r="M54" s="107"/>
      <c r="N54" s="107"/>
      <c r="O54" s="108">
        <v>22141.360000000001</v>
      </c>
    </row>
    <row r="55" spans="1:15">
      <c r="A55" s="73"/>
      <c r="B55" s="73"/>
      <c r="C55" s="73"/>
      <c r="D55" s="73"/>
      <c r="E55" s="54"/>
      <c r="F55" s="73"/>
      <c r="G55" s="73"/>
      <c r="H55" s="73"/>
      <c r="I55" s="204"/>
      <c r="J55" s="204"/>
      <c r="K55" s="204"/>
      <c r="L55" s="73"/>
      <c r="M55" s="73"/>
      <c r="N55" s="204"/>
      <c r="O55" s="204"/>
    </row>
    <row r="56" spans="1:15">
      <c r="A56" s="73"/>
      <c r="B56" s="73"/>
      <c r="C56" s="73"/>
      <c r="D56" s="73"/>
      <c r="E56" s="54"/>
      <c r="F56" s="73"/>
      <c r="G56" s="73"/>
      <c r="H56" s="73"/>
      <c r="I56" s="204"/>
      <c r="J56" s="204"/>
      <c r="K56" s="204"/>
      <c r="L56" s="73"/>
      <c r="M56" s="73"/>
      <c r="N56" s="204"/>
      <c r="O56" s="204"/>
    </row>
    <row r="57" spans="1:15">
      <c r="A57" s="73"/>
      <c r="B57" s="73"/>
      <c r="C57" s="73"/>
      <c r="D57" s="73"/>
      <c r="E57" s="54"/>
      <c r="F57" s="73"/>
      <c r="G57" s="73"/>
      <c r="H57" s="73"/>
      <c r="I57" s="204"/>
      <c r="J57" s="204"/>
      <c r="K57" s="204"/>
      <c r="L57" s="73"/>
      <c r="M57" s="73"/>
      <c r="N57" s="204"/>
      <c r="O57" s="204"/>
    </row>
    <row r="58" spans="1:15">
      <c r="A58" s="73"/>
      <c r="B58" s="73"/>
      <c r="C58" s="73"/>
      <c r="D58" s="73"/>
      <c r="E58" s="54"/>
      <c r="F58" s="73"/>
      <c r="G58" s="73"/>
      <c r="H58" s="73"/>
      <c r="I58" s="204"/>
      <c r="J58" s="204"/>
      <c r="K58" s="204"/>
      <c r="L58" s="73"/>
      <c r="M58" s="205"/>
      <c r="N58" s="204"/>
      <c r="O58" s="204"/>
    </row>
    <row r="59" spans="1:15">
      <c r="A59" s="73"/>
      <c r="B59" s="73"/>
      <c r="C59" s="73"/>
      <c r="D59" s="73"/>
      <c r="E59" s="54"/>
      <c r="F59" s="73"/>
      <c r="G59" s="73"/>
      <c r="H59" s="73"/>
      <c r="I59" s="204"/>
      <c r="J59" s="204"/>
      <c r="K59" s="204"/>
      <c r="L59" s="73"/>
      <c r="M59" s="205"/>
      <c r="N59" s="204"/>
      <c r="O59" s="204"/>
    </row>
    <row r="60" spans="1:15">
      <c r="A60" s="73"/>
      <c r="B60" s="73"/>
      <c r="C60" s="73"/>
      <c r="D60" s="73"/>
      <c r="E60" s="54"/>
      <c r="F60" s="73"/>
      <c r="G60" s="73"/>
      <c r="H60" s="73"/>
      <c r="I60" s="204"/>
      <c r="J60" s="204"/>
      <c r="K60" s="204"/>
      <c r="L60" s="73"/>
      <c r="M60" s="205"/>
      <c r="N60" s="204"/>
      <c r="O60" s="204"/>
    </row>
    <row r="61" spans="1:15">
      <c r="A61" s="73"/>
      <c r="B61" s="73"/>
      <c r="C61" s="73"/>
      <c r="D61" s="73"/>
      <c r="E61" s="54"/>
      <c r="F61" s="73"/>
      <c r="G61" s="73"/>
      <c r="H61" s="73"/>
      <c r="I61" s="204"/>
      <c r="J61" s="204"/>
      <c r="K61" s="204"/>
      <c r="L61" s="73"/>
      <c r="M61" s="205"/>
      <c r="N61" s="204"/>
      <c r="O61" s="204"/>
    </row>
    <row r="62" spans="1:15">
      <c r="A62" s="179"/>
      <c r="B62" s="179"/>
      <c r="C62" s="179"/>
      <c r="D62" s="179"/>
      <c r="E62" s="181"/>
      <c r="F62" s="179"/>
      <c r="G62" s="179"/>
      <c r="H62" s="179"/>
      <c r="I62" s="206"/>
      <c r="J62" s="206"/>
      <c r="K62" s="206"/>
      <c r="L62" s="179"/>
      <c r="M62" s="179"/>
      <c r="N62" s="206"/>
      <c r="O62" s="206"/>
    </row>
    <row r="63" spans="1:15">
      <c r="A63" s="179"/>
      <c r="B63" s="179"/>
      <c r="C63" s="179"/>
      <c r="D63" s="179"/>
      <c r="E63" s="181"/>
      <c r="F63" s="179"/>
      <c r="G63" s="179"/>
      <c r="H63" s="179"/>
      <c r="I63" s="206"/>
      <c r="J63" s="206"/>
      <c r="K63" s="206"/>
      <c r="L63" s="179"/>
      <c r="M63" s="179"/>
      <c r="N63" s="206"/>
      <c r="O63" s="206"/>
    </row>
    <row r="64" spans="1:15">
      <c r="A64" s="179"/>
      <c r="B64" s="179"/>
      <c r="C64" s="179"/>
      <c r="D64" s="179"/>
      <c r="E64" s="181"/>
      <c r="F64" s="179"/>
      <c r="G64" s="179"/>
      <c r="H64" s="179"/>
      <c r="I64" s="206"/>
      <c r="J64" s="206"/>
      <c r="K64" s="206"/>
      <c r="L64" s="179"/>
      <c r="M64" s="179"/>
      <c r="N64" s="206"/>
      <c r="O64" s="206"/>
    </row>
    <row r="65" spans="1:15">
      <c r="A65" s="179"/>
      <c r="B65" s="179"/>
      <c r="C65" s="179"/>
      <c r="D65" s="179"/>
      <c r="E65" s="181"/>
      <c r="F65" s="179"/>
      <c r="G65" s="179"/>
      <c r="H65" s="179"/>
      <c r="I65" s="206"/>
      <c r="J65" s="206"/>
      <c r="K65" s="206"/>
      <c r="L65" s="179"/>
      <c r="M65" s="179"/>
      <c r="N65" s="206"/>
      <c r="O65" s="206"/>
    </row>
    <row r="66" spans="1:15">
      <c r="A66" s="179"/>
      <c r="B66" s="179"/>
      <c r="C66" s="179"/>
      <c r="D66" s="179"/>
      <c r="E66" s="181"/>
      <c r="F66" s="179"/>
      <c r="G66" s="179"/>
      <c r="H66" s="179"/>
      <c r="I66" s="206"/>
      <c r="J66" s="206"/>
      <c r="K66" s="206"/>
      <c r="L66" s="179"/>
      <c r="M66" s="179"/>
      <c r="N66" s="206"/>
      <c r="O66" s="206"/>
    </row>
    <row r="67" spans="1:15">
      <c r="A67" s="179"/>
      <c r="B67" s="179"/>
      <c r="C67" s="179"/>
      <c r="D67" s="179"/>
      <c r="E67" s="181"/>
      <c r="F67" s="179"/>
      <c r="G67" s="179"/>
      <c r="H67" s="179"/>
      <c r="I67" s="206"/>
      <c r="J67" s="206"/>
      <c r="K67" s="206"/>
      <c r="L67" s="179"/>
      <c r="M67" s="179"/>
      <c r="N67" s="206"/>
      <c r="O67" s="206"/>
    </row>
    <row r="68" spans="1:15">
      <c r="E68" s="207"/>
    </row>
    <row r="69" spans="1:15">
      <c r="E69" s="207"/>
    </row>
    <row r="70" spans="1:15">
      <c r="E70" s="207"/>
    </row>
    <row r="71" spans="1:15">
      <c r="E71" s="207"/>
    </row>
    <row r="72" spans="1:15">
      <c r="E72" s="207"/>
    </row>
    <row r="73" spans="1:15">
      <c r="E73" s="207"/>
    </row>
  </sheetData>
  <mergeCells count="23">
    <mergeCell ref="A2:C2"/>
    <mergeCell ref="D2:E2"/>
    <mergeCell ref="J2:O2"/>
    <mergeCell ref="A3:C3"/>
    <mergeCell ref="D3:E3"/>
    <mergeCell ref="J3:O3"/>
    <mergeCell ref="B4:B5"/>
    <mergeCell ref="C4:C5"/>
    <mergeCell ref="D4:D5"/>
    <mergeCell ref="E4:E5"/>
    <mergeCell ref="F4:F5"/>
    <mergeCell ref="H53:N53"/>
    <mergeCell ref="H54:N54"/>
    <mergeCell ref="A51:G51"/>
    <mergeCell ref="A1:O1"/>
    <mergeCell ref="H52:N52"/>
    <mergeCell ref="G4:G5"/>
    <mergeCell ref="H4:K4"/>
    <mergeCell ref="L4:N4"/>
    <mergeCell ref="O4:O5"/>
    <mergeCell ref="A43:G43"/>
    <mergeCell ref="A46:O46"/>
    <mergeCell ref="A4:A5"/>
  </mergeCells>
  <phoneticPr fontId="12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opLeftCell="C1" zoomScaleNormal="100" workbookViewId="0">
      <selection activeCell="O23" sqref="O23"/>
    </sheetView>
  </sheetViews>
  <sheetFormatPr defaultRowHeight="15"/>
  <cols>
    <col min="1" max="1" width="5.28515625" style="55" customWidth="1"/>
    <col min="2" max="2" width="48.5703125" style="55" customWidth="1"/>
    <col min="3" max="3" width="19.140625" style="55" bestFit="1" customWidth="1"/>
    <col min="4" max="4" width="24.7109375" style="55" bestFit="1" customWidth="1"/>
    <col min="5" max="5" width="3.85546875" style="55" bestFit="1" customWidth="1"/>
    <col min="6" max="6" width="11" style="207" bestFit="1" customWidth="1"/>
    <col min="7" max="7" width="15.140625" style="207" customWidth="1"/>
    <col min="8" max="8" width="16.140625" style="55" bestFit="1" customWidth="1"/>
    <col min="9" max="9" width="12" style="55" bestFit="1" customWidth="1"/>
    <col min="10" max="10" width="14.140625" style="55" bestFit="1" customWidth="1"/>
    <col min="11" max="11" width="17.140625" style="55" bestFit="1" customWidth="1"/>
    <col min="12" max="12" width="8.5703125" style="55" bestFit="1" customWidth="1"/>
    <col min="13" max="13" width="12.28515625" style="55" bestFit="1" customWidth="1"/>
    <col min="14" max="14" width="12.5703125" style="55" bestFit="1" customWidth="1"/>
    <col min="15" max="15" width="20.5703125" style="55" customWidth="1"/>
    <col min="16" max="16384" width="9.140625" style="55"/>
  </cols>
  <sheetData>
    <row r="1" spans="1:15" ht="64.5" customHeight="1" thickBot="1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20"/>
    </row>
    <row r="2" spans="1:15" ht="18">
      <c r="A2" s="135" t="s">
        <v>1</v>
      </c>
      <c r="B2" s="136"/>
      <c r="C2" s="137"/>
      <c r="D2" s="138" t="s">
        <v>2</v>
      </c>
      <c r="E2" s="139"/>
      <c r="F2" s="140" t="s">
        <v>3</v>
      </c>
      <c r="G2" s="141" t="s">
        <v>4</v>
      </c>
      <c r="H2" s="141" t="s">
        <v>36</v>
      </c>
      <c r="I2" s="141" t="s">
        <v>5</v>
      </c>
      <c r="J2" s="143" t="s">
        <v>6</v>
      </c>
      <c r="K2" s="143"/>
      <c r="L2" s="143"/>
      <c r="M2" s="143"/>
      <c r="N2" s="143"/>
      <c r="O2" s="144"/>
    </row>
    <row r="3" spans="1:15" ht="52.5" customHeight="1">
      <c r="A3" s="396" t="s">
        <v>210</v>
      </c>
      <c r="B3" s="397"/>
      <c r="C3" s="398"/>
      <c r="D3" s="56" t="s">
        <v>169</v>
      </c>
      <c r="E3" s="57"/>
      <c r="F3" s="58" t="s">
        <v>140</v>
      </c>
      <c r="G3" s="209" t="s">
        <v>168</v>
      </c>
      <c r="H3" s="60">
        <v>17</v>
      </c>
      <c r="I3" s="61">
        <v>4.8</v>
      </c>
      <c r="J3" s="210" t="s">
        <v>7</v>
      </c>
      <c r="K3" s="210"/>
      <c r="L3" s="210"/>
      <c r="M3" s="210"/>
      <c r="N3" s="210"/>
      <c r="O3" s="211"/>
    </row>
    <row r="4" spans="1:15">
      <c r="A4" s="15" t="s">
        <v>8</v>
      </c>
      <c r="B4" s="260" t="s">
        <v>9</v>
      </c>
      <c r="C4" s="212" t="s">
        <v>10</v>
      </c>
      <c r="D4" s="213" t="s">
        <v>11</v>
      </c>
      <c r="E4" s="213" t="s">
        <v>12</v>
      </c>
      <c r="F4" s="213" t="s">
        <v>13</v>
      </c>
      <c r="G4" s="213" t="s">
        <v>14</v>
      </c>
      <c r="H4" s="214" t="s">
        <v>15</v>
      </c>
      <c r="I4" s="215"/>
      <c r="J4" s="215"/>
      <c r="K4" s="216"/>
      <c r="L4" s="213" t="s">
        <v>16</v>
      </c>
      <c r="M4" s="213"/>
      <c r="N4" s="213"/>
      <c r="O4" s="217" t="s">
        <v>17</v>
      </c>
    </row>
    <row r="5" spans="1:15" ht="56.25" customHeight="1" thickBot="1">
      <c r="A5" s="227"/>
      <c r="B5" s="261"/>
      <c r="C5" s="228"/>
      <c r="D5" s="229"/>
      <c r="E5" s="229"/>
      <c r="F5" s="229"/>
      <c r="G5" s="229"/>
      <c r="H5" s="230" t="s">
        <v>18</v>
      </c>
      <c r="I5" s="230" t="s">
        <v>19</v>
      </c>
      <c r="J5" s="230" t="s">
        <v>20</v>
      </c>
      <c r="K5" s="230" t="s">
        <v>21</v>
      </c>
      <c r="L5" s="231" t="s">
        <v>22</v>
      </c>
      <c r="M5" s="230" t="s">
        <v>18</v>
      </c>
      <c r="N5" s="230" t="s">
        <v>19</v>
      </c>
      <c r="O5" s="232"/>
    </row>
    <row r="6" spans="1:15">
      <c r="A6" s="221">
        <v>1</v>
      </c>
      <c r="B6" s="262" t="s">
        <v>97</v>
      </c>
      <c r="C6" s="235" t="s">
        <v>0</v>
      </c>
      <c r="D6" s="235" t="s">
        <v>99</v>
      </c>
      <c r="E6" s="222">
        <v>1</v>
      </c>
      <c r="F6" s="223" t="s">
        <v>100</v>
      </c>
      <c r="G6" s="224">
        <v>45291</v>
      </c>
      <c r="H6" s="265">
        <v>418</v>
      </c>
      <c r="I6" s="266">
        <v>86.4</v>
      </c>
      <c r="J6" s="266"/>
      <c r="K6" s="266">
        <v>504.4</v>
      </c>
      <c r="L6" s="266"/>
      <c r="M6" s="266"/>
      <c r="N6" s="266"/>
      <c r="O6" s="267">
        <v>504.4</v>
      </c>
    </row>
    <row r="7" spans="1:15">
      <c r="A7" s="152">
        <v>2</v>
      </c>
      <c r="B7" s="263" t="s">
        <v>104</v>
      </c>
      <c r="C7" s="161" t="s">
        <v>0</v>
      </c>
      <c r="D7" s="161" t="s">
        <v>102</v>
      </c>
      <c r="E7" s="153">
        <v>1</v>
      </c>
      <c r="F7" s="26" t="s">
        <v>105</v>
      </c>
      <c r="G7" s="35">
        <v>45291</v>
      </c>
      <c r="H7" s="81">
        <v>418</v>
      </c>
      <c r="I7" s="80">
        <v>86.4</v>
      </c>
      <c r="J7" s="80"/>
      <c r="K7" s="80">
        <v>504.4</v>
      </c>
      <c r="L7" s="80"/>
      <c r="M7" s="80"/>
      <c r="N7" s="80">
        <v>14.4</v>
      </c>
      <c r="O7" s="87">
        <v>490</v>
      </c>
    </row>
    <row r="8" spans="1:15">
      <c r="A8" s="152">
        <v>3</v>
      </c>
      <c r="B8" s="263" t="s">
        <v>155</v>
      </c>
      <c r="C8" s="161" t="s">
        <v>0</v>
      </c>
      <c r="D8" s="161" t="s">
        <v>88</v>
      </c>
      <c r="E8" s="153">
        <v>1</v>
      </c>
      <c r="F8" s="26" t="s">
        <v>166</v>
      </c>
      <c r="G8" s="35">
        <v>45291</v>
      </c>
      <c r="H8" s="81">
        <v>418</v>
      </c>
      <c r="I8" s="80">
        <v>86.4</v>
      </c>
      <c r="J8" s="80"/>
      <c r="K8" s="80">
        <v>504.4</v>
      </c>
      <c r="L8" s="80"/>
      <c r="M8" s="80"/>
      <c r="N8" s="80"/>
      <c r="O8" s="87">
        <f>SUM(H8+I8)</f>
        <v>504.4</v>
      </c>
    </row>
    <row r="9" spans="1:15">
      <c r="A9" s="152">
        <v>4</v>
      </c>
      <c r="B9" s="263" t="s">
        <v>113</v>
      </c>
      <c r="C9" s="161" t="s">
        <v>0</v>
      </c>
      <c r="D9" s="161" t="s">
        <v>112</v>
      </c>
      <c r="E9" s="153">
        <v>1</v>
      </c>
      <c r="F9" s="26" t="s">
        <v>111</v>
      </c>
      <c r="G9" s="35">
        <v>44782</v>
      </c>
      <c r="H9" s="81">
        <v>418</v>
      </c>
      <c r="I9" s="80">
        <v>86.4</v>
      </c>
      <c r="J9" s="11"/>
      <c r="K9" s="80">
        <v>504.4</v>
      </c>
      <c r="L9" s="80"/>
      <c r="M9" s="80"/>
      <c r="N9" s="80"/>
      <c r="O9" s="87">
        <f>SUM(H9+I9)</f>
        <v>504.4</v>
      </c>
    </row>
    <row r="10" spans="1:15">
      <c r="A10" s="152">
        <v>5</v>
      </c>
      <c r="B10" s="263" t="s">
        <v>182</v>
      </c>
      <c r="C10" s="161" t="s">
        <v>0</v>
      </c>
      <c r="D10" s="161" t="s">
        <v>205</v>
      </c>
      <c r="E10" s="153">
        <v>2</v>
      </c>
      <c r="F10" s="26" t="s">
        <v>169</v>
      </c>
      <c r="G10" s="35"/>
      <c r="H10" s="81">
        <v>292.58999999999997</v>
      </c>
      <c r="I10" s="80">
        <v>67.2</v>
      </c>
      <c r="J10" s="11"/>
      <c r="K10" s="80">
        <v>359.79</v>
      </c>
      <c r="L10" s="80"/>
      <c r="M10" s="80"/>
      <c r="N10" s="80"/>
      <c r="O10" s="87">
        <v>359.79</v>
      </c>
    </row>
    <row r="11" spans="1:15">
      <c r="A11" s="152">
        <v>6</v>
      </c>
      <c r="B11" s="264" t="s">
        <v>95</v>
      </c>
      <c r="C11" s="259" t="s">
        <v>0</v>
      </c>
      <c r="D11" s="259" t="s">
        <v>157</v>
      </c>
      <c r="E11" s="153">
        <v>1</v>
      </c>
      <c r="F11" s="26" t="s">
        <v>100</v>
      </c>
      <c r="G11" s="35">
        <v>45016</v>
      </c>
      <c r="H11" s="81">
        <v>418</v>
      </c>
      <c r="I11" s="80">
        <v>86.4</v>
      </c>
      <c r="J11" s="80"/>
      <c r="K11" s="80">
        <v>504.4</v>
      </c>
      <c r="L11" s="80"/>
      <c r="M11" s="80"/>
      <c r="N11" s="80"/>
      <c r="O11" s="87">
        <f>SUM(H11+I11)</f>
        <v>504.4</v>
      </c>
    </row>
    <row r="12" spans="1:15">
      <c r="A12" s="152">
        <v>7</v>
      </c>
      <c r="B12" s="263" t="s">
        <v>156</v>
      </c>
      <c r="C12" s="161" t="s">
        <v>0</v>
      </c>
      <c r="D12" s="161" t="s">
        <v>90</v>
      </c>
      <c r="E12" s="153">
        <v>1</v>
      </c>
      <c r="F12" s="26" t="s">
        <v>162</v>
      </c>
      <c r="G12" s="35"/>
      <c r="H12" s="81">
        <v>418</v>
      </c>
      <c r="I12" s="80">
        <v>86.4</v>
      </c>
      <c r="J12" s="11"/>
      <c r="K12" s="80">
        <v>504.4</v>
      </c>
      <c r="L12" s="80"/>
      <c r="M12" s="80"/>
      <c r="N12" s="80"/>
      <c r="O12" s="87">
        <f>SUM(H12+I12)</f>
        <v>504.4</v>
      </c>
    </row>
    <row r="13" spans="1:15">
      <c r="A13" s="152">
        <v>8</v>
      </c>
      <c r="B13" s="264" t="s">
        <v>129</v>
      </c>
      <c r="C13" s="259" t="s">
        <v>126</v>
      </c>
      <c r="D13" s="259" t="s">
        <v>79</v>
      </c>
      <c r="E13" s="153">
        <v>1</v>
      </c>
      <c r="F13" s="26" t="s">
        <v>127</v>
      </c>
      <c r="G13" s="26" t="s">
        <v>128</v>
      </c>
      <c r="H13" s="81">
        <v>630</v>
      </c>
      <c r="I13" s="80">
        <v>86.4</v>
      </c>
      <c r="J13" s="80"/>
      <c r="K13" s="80">
        <v>716.4</v>
      </c>
      <c r="L13" s="80"/>
      <c r="M13" s="80"/>
      <c r="N13" s="80">
        <v>4.8</v>
      </c>
      <c r="O13" s="87">
        <v>711.6</v>
      </c>
    </row>
    <row r="14" spans="1:15">
      <c r="A14" s="152">
        <v>9</v>
      </c>
      <c r="B14" s="264" t="s">
        <v>158</v>
      </c>
      <c r="C14" s="259" t="s">
        <v>159</v>
      </c>
      <c r="D14" s="259" t="s">
        <v>79</v>
      </c>
      <c r="E14" s="153">
        <v>1</v>
      </c>
      <c r="F14" s="26" t="s">
        <v>166</v>
      </c>
      <c r="G14" s="26"/>
      <c r="H14" s="81">
        <v>418</v>
      </c>
      <c r="I14" s="80">
        <v>86.4</v>
      </c>
      <c r="J14" s="80"/>
      <c r="K14" s="80">
        <v>504.4</v>
      </c>
      <c r="L14" s="80"/>
      <c r="M14" s="80"/>
      <c r="N14" s="80"/>
      <c r="O14" s="87">
        <f>SUM(H14+I14)</f>
        <v>504.4</v>
      </c>
    </row>
    <row r="15" spans="1:15">
      <c r="A15" s="152">
        <v>10</v>
      </c>
      <c r="B15" s="264" t="s">
        <v>183</v>
      </c>
      <c r="C15" s="259" t="s">
        <v>0</v>
      </c>
      <c r="D15" s="259" t="s">
        <v>198</v>
      </c>
      <c r="E15" s="153">
        <v>2</v>
      </c>
      <c r="F15" s="26" t="s">
        <v>169</v>
      </c>
      <c r="G15" s="26"/>
      <c r="H15" s="81">
        <v>292.58999999999997</v>
      </c>
      <c r="I15" s="80">
        <v>67.2</v>
      </c>
      <c r="J15" s="80"/>
      <c r="K15" s="80">
        <v>359.79</v>
      </c>
      <c r="L15" s="80"/>
      <c r="M15" s="80"/>
      <c r="N15" s="80"/>
      <c r="O15" s="87">
        <v>359.79</v>
      </c>
    </row>
    <row r="16" spans="1:15">
      <c r="A16" s="152">
        <v>11</v>
      </c>
      <c r="B16" s="263" t="s">
        <v>106</v>
      </c>
      <c r="C16" s="259" t="s">
        <v>0</v>
      </c>
      <c r="D16" s="161" t="s">
        <v>107</v>
      </c>
      <c r="E16" s="153">
        <v>1</v>
      </c>
      <c r="F16" s="26" t="s">
        <v>103</v>
      </c>
      <c r="G16" s="35">
        <v>45057</v>
      </c>
      <c r="H16" s="81">
        <v>418</v>
      </c>
      <c r="I16" s="80">
        <v>86.4</v>
      </c>
      <c r="J16" s="80"/>
      <c r="K16" s="80">
        <v>504.4</v>
      </c>
      <c r="L16" s="80"/>
      <c r="M16" s="80"/>
      <c r="N16" s="80"/>
      <c r="O16" s="87">
        <f t="shared" ref="O16:O20" si="0">SUM(H16+I16)</f>
        <v>504.4</v>
      </c>
    </row>
    <row r="17" spans="1:19">
      <c r="A17" s="152">
        <v>12</v>
      </c>
      <c r="B17" s="263" t="s">
        <v>59</v>
      </c>
      <c r="C17" s="259" t="s">
        <v>65</v>
      </c>
      <c r="D17" s="161" t="s">
        <v>79</v>
      </c>
      <c r="E17" s="153">
        <v>1</v>
      </c>
      <c r="F17" s="26" t="s">
        <v>70</v>
      </c>
      <c r="G17" s="155" t="s">
        <v>75</v>
      </c>
      <c r="H17" s="81">
        <v>418</v>
      </c>
      <c r="I17" s="80">
        <v>86.4</v>
      </c>
      <c r="J17" s="80"/>
      <c r="K17" s="80">
        <v>504.4</v>
      </c>
      <c r="L17" s="80"/>
      <c r="M17" s="80"/>
      <c r="N17" s="80"/>
      <c r="O17" s="87">
        <f t="shared" si="0"/>
        <v>504.4</v>
      </c>
    </row>
    <row r="18" spans="1:19">
      <c r="A18" s="152">
        <v>13</v>
      </c>
      <c r="B18" s="263" t="s">
        <v>184</v>
      </c>
      <c r="C18" s="259" t="s">
        <v>65</v>
      </c>
      <c r="D18" s="161" t="s">
        <v>205</v>
      </c>
      <c r="E18" s="153">
        <v>2</v>
      </c>
      <c r="F18" s="26" t="s">
        <v>169</v>
      </c>
      <c r="G18" s="155"/>
      <c r="H18" s="81">
        <v>292.58999999999997</v>
      </c>
      <c r="I18" s="80">
        <v>67.2</v>
      </c>
      <c r="J18" s="80"/>
      <c r="K18" s="80">
        <v>359.79</v>
      </c>
      <c r="L18" s="80"/>
      <c r="M18" s="80"/>
      <c r="N18" s="80"/>
      <c r="O18" s="87">
        <v>359.79</v>
      </c>
    </row>
    <row r="19" spans="1:19">
      <c r="A19" s="152">
        <v>14</v>
      </c>
      <c r="B19" s="263" t="s">
        <v>185</v>
      </c>
      <c r="C19" s="259" t="s">
        <v>65</v>
      </c>
      <c r="D19" s="161" t="s">
        <v>35</v>
      </c>
      <c r="E19" s="153">
        <v>2</v>
      </c>
      <c r="F19" s="26" t="s">
        <v>169</v>
      </c>
      <c r="G19" s="155"/>
      <c r="H19" s="81">
        <v>292.58999999999997</v>
      </c>
      <c r="I19" s="80">
        <v>67.2</v>
      </c>
      <c r="J19" s="80"/>
      <c r="K19" s="80">
        <v>359.79</v>
      </c>
      <c r="L19" s="80"/>
      <c r="M19" s="80"/>
      <c r="N19" s="80"/>
      <c r="O19" s="87">
        <v>359.79</v>
      </c>
    </row>
    <row r="20" spans="1:19">
      <c r="A20" s="152">
        <v>15</v>
      </c>
      <c r="B20" s="263" t="s">
        <v>167</v>
      </c>
      <c r="C20" s="259" t="s">
        <v>65</v>
      </c>
      <c r="D20" s="161" t="s">
        <v>160</v>
      </c>
      <c r="E20" s="153">
        <v>1</v>
      </c>
      <c r="F20" s="26" t="s">
        <v>166</v>
      </c>
      <c r="G20" s="35">
        <v>45356</v>
      </c>
      <c r="H20" s="81">
        <v>418</v>
      </c>
      <c r="I20" s="80">
        <v>86.4</v>
      </c>
      <c r="J20" s="80"/>
      <c r="K20" s="80">
        <v>504.4</v>
      </c>
      <c r="L20" s="80"/>
      <c r="M20" s="80"/>
      <c r="N20" s="80"/>
      <c r="O20" s="87">
        <f t="shared" si="0"/>
        <v>504.4</v>
      </c>
    </row>
    <row r="21" spans="1:19">
      <c r="A21" s="152">
        <v>16</v>
      </c>
      <c r="B21" s="263" t="s">
        <v>161</v>
      </c>
      <c r="C21" s="259" t="s">
        <v>0</v>
      </c>
      <c r="D21" s="161" t="s">
        <v>90</v>
      </c>
      <c r="E21" s="153">
        <v>1</v>
      </c>
      <c r="F21" s="26" t="s">
        <v>166</v>
      </c>
      <c r="G21" s="35"/>
      <c r="H21" s="81">
        <v>418</v>
      </c>
      <c r="I21" s="80">
        <v>86.4</v>
      </c>
      <c r="J21" s="80"/>
      <c r="K21" s="80">
        <v>504.4</v>
      </c>
      <c r="L21" s="80"/>
      <c r="M21" s="80"/>
      <c r="N21" s="80"/>
      <c r="O21" s="87">
        <f t="shared" ref="O21" si="1">SUM(H21+I21)</f>
        <v>504.4</v>
      </c>
    </row>
    <row r="22" spans="1:19">
      <c r="A22" s="152">
        <v>17</v>
      </c>
      <c r="B22" s="263" t="s">
        <v>186</v>
      </c>
      <c r="C22" s="259" t="s">
        <v>0</v>
      </c>
      <c r="D22" s="161" t="s">
        <v>206</v>
      </c>
      <c r="E22" s="153">
        <v>2</v>
      </c>
      <c r="F22" s="26" t="s">
        <v>169</v>
      </c>
      <c r="G22" s="35"/>
      <c r="H22" s="81">
        <v>292.58999999999997</v>
      </c>
      <c r="I22" s="80">
        <v>67.2</v>
      </c>
      <c r="J22" s="80"/>
      <c r="K22" s="80">
        <v>359.79</v>
      </c>
      <c r="L22" s="80"/>
      <c r="M22" s="80"/>
      <c r="N22" s="80"/>
      <c r="O22" s="87">
        <v>359.79</v>
      </c>
    </row>
    <row r="23" spans="1:19">
      <c r="A23" s="233" t="s">
        <v>80</v>
      </c>
      <c r="B23" s="234"/>
      <c r="C23" s="234"/>
      <c r="D23" s="234"/>
      <c r="E23" s="234"/>
      <c r="F23" s="234"/>
      <c r="G23" s="234"/>
      <c r="H23" s="268">
        <f>SUM(H6:H22)</f>
        <v>6690.9500000000007</v>
      </c>
      <c r="I23" s="268">
        <f>SUM(I6:I22)</f>
        <v>1372.8000000000002</v>
      </c>
      <c r="J23" s="268"/>
      <c r="K23" s="268">
        <f>SUM(K6:K22)</f>
        <v>8063.7499999999982</v>
      </c>
      <c r="L23" s="268"/>
      <c r="M23" s="268"/>
      <c r="N23" s="268">
        <f>SUM(N6:N22)</f>
        <v>19.2</v>
      </c>
      <c r="O23" s="268">
        <f>SUM(O6:O22)</f>
        <v>8044.5499999999984</v>
      </c>
    </row>
    <row r="24" spans="1:19">
      <c r="A24" s="173"/>
      <c r="B24" s="252"/>
      <c r="C24" s="253"/>
      <c r="D24" s="252"/>
      <c r="E24" s="254"/>
      <c r="F24" s="254"/>
      <c r="G24" s="254"/>
      <c r="H24" s="256"/>
      <c r="I24" s="256"/>
      <c r="J24" s="256"/>
      <c r="K24" s="256"/>
      <c r="L24" s="2"/>
      <c r="M24" s="256"/>
      <c r="N24" s="256"/>
      <c r="O24" s="159"/>
    </row>
    <row r="25" spans="1:19" ht="15.75" thickBot="1">
      <c r="A25" s="275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7"/>
    </row>
    <row r="26" spans="1:19" ht="44.25" thickBot="1">
      <c r="A26" s="269" t="s">
        <v>8</v>
      </c>
      <c r="B26" s="270" t="s">
        <v>9</v>
      </c>
      <c r="C26" s="271" t="s">
        <v>10</v>
      </c>
      <c r="D26" s="272"/>
      <c r="E26" s="272" t="s">
        <v>12</v>
      </c>
      <c r="F26" s="272" t="s">
        <v>25</v>
      </c>
      <c r="G26" s="272" t="s">
        <v>26</v>
      </c>
      <c r="H26" s="272" t="s">
        <v>18</v>
      </c>
      <c r="I26" s="272" t="s">
        <v>19</v>
      </c>
      <c r="J26" s="272" t="s">
        <v>27</v>
      </c>
      <c r="K26" s="272" t="s">
        <v>21</v>
      </c>
      <c r="L26" s="273" t="s">
        <v>22</v>
      </c>
      <c r="M26" s="272" t="s">
        <v>23</v>
      </c>
      <c r="N26" s="272" t="s">
        <v>28</v>
      </c>
      <c r="O26" s="274" t="s">
        <v>17</v>
      </c>
      <c r="S26" s="55" t="s">
        <v>29</v>
      </c>
    </row>
    <row r="27" spans="1:19">
      <c r="A27" s="17">
        <v>1</v>
      </c>
      <c r="B27" s="235"/>
      <c r="C27" s="23"/>
      <c r="D27" s="129"/>
      <c r="E27" s="222"/>
      <c r="F27" s="223"/>
      <c r="G27" s="223"/>
      <c r="H27" s="236"/>
      <c r="I27" s="236"/>
      <c r="J27" s="237"/>
      <c r="K27" s="238"/>
      <c r="L27" s="239"/>
      <c r="M27" s="240"/>
      <c r="N27" s="240"/>
      <c r="O27" s="241"/>
    </row>
    <row r="28" spans="1:19">
      <c r="A28" s="156" t="s">
        <v>81</v>
      </c>
      <c r="B28" s="157"/>
      <c r="C28" s="157"/>
      <c r="D28" s="157"/>
      <c r="E28" s="157"/>
      <c r="F28" s="157"/>
      <c r="G28" s="157"/>
      <c r="H28" s="158"/>
      <c r="I28" s="158">
        <f>SUM(I27:I27)</f>
        <v>0</v>
      </c>
      <c r="J28" s="158">
        <f>SUM(J27:J27)</f>
        <v>0</v>
      </c>
      <c r="K28" s="158"/>
      <c r="L28" s="165" t="s">
        <v>30</v>
      </c>
      <c r="M28" s="48">
        <f>SUM(M27:M27)</f>
        <v>0</v>
      </c>
      <c r="N28" s="48">
        <f>SUM(N27:N27)</f>
        <v>0</v>
      </c>
      <c r="O28" s="166"/>
    </row>
    <row r="29" spans="1:19">
      <c r="A29" s="168"/>
      <c r="B29" s="109"/>
      <c r="C29" s="255"/>
      <c r="D29" s="254"/>
      <c r="E29" s="254"/>
      <c r="F29" s="254"/>
      <c r="G29" s="254"/>
      <c r="H29" s="109"/>
      <c r="I29" s="109"/>
      <c r="J29" s="109"/>
      <c r="K29" s="109"/>
      <c r="L29" s="109"/>
      <c r="M29" s="109"/>
      <c r="N29" s="109"/>
      <c r="O29" s="174"/>
    </row>
    <row r="30" spans="1:19">
      <c r="A30" s="233" t="s">
        <v>82</v>
      </c>
      <c r="B30" s="234"/>
      <c r="C30" s="234"/>
      <c r="D30" s="234"/>
      <c r="E30" s="234"/>
      <c r="F30" s="234"/>
      <c r="G30" s="234"/>
      <c r="H30" s="242">
        <v>6690.95</v>
      </c>
      <c r="I30" s="243">
        <v>1372.8</v>
      </c>
      <c r="J30" s="244"/>
      <c r="K30" s="242">
        <v>8063.75</v>
      </c>
      <c r="L30" s="245"/>
      <c r="M30" s="97">
        <f>M28+M23</f>
        <v>0</v>
      </c>
      <c r="N30" s="246">
        <f>N28+N23</f>
        <v>19.2</v>
      </c>
      <c r="O30" s="257">
        <v>8044.55</v>
      </c>
    </row>
    <row r="31" spans="1:19">
      <c r="A31" s="168" t="s">
        <v>132</v>
      </c>
      <c r="B31" s="109"/>
      <c r="C31" s="255"/>
      <c r="D31" s="254"/>
      <c r="E31" s="254"/>
      <c r="F31" s="254"/>
      <c r="G31" s="254"/>
      <c r="H31" s="247" t="s">
        <v>83</v>
      </c>
      <c r="I31" s="248"/>
      <c r="J31" s="248"/>
      <c r="K31" s="248"/>
      <c r="L31" s="248"/>
      <c r="M31" s="248"/>
      <c r="N31" s="248"/>
      <c r="O31" s="258">
        <v>30</v>
      </c>
    </row>
    <row r="32" spans="1:19">
      <c r="A32" s="168"/>
      <c r="B32" s="109"/>
      <c r="C32" s="255"/>
      <c r="D32" s="254"/>
      <c r="E32" s="254"/>
      <c r="F32" s="254"/>
      <c r="G32" s="254"/>
      <c r="H32" s="247" t="s">
        <v>84</v>
      </c>
      <c r="I32" s="248"/>
      <c r="J32" s="248"/>
      <c r="K32" s="248"/>
      <c r="L32" s="248"/>
      <c r="M32" s="248"/>
      <c r="N32" s="248"/>
      <c r="O32" s="258">
        <v>510</v>
      </c>
    </row>
    <row r="33" spans="1:15" ht="15.75" thickBot="1">
      <c r="A33" s="175"/>
      <c r="B33" s="176"/>
      <c r="C33" s="177"/>
      <c r="D33" s="178"/>
      <c r="E33" s="178"/>
      <c r="F33" s="178"/>
      <c r="G33" s="178"/>
      <c r="H33" s="249" t="s">
        <v>85</v>
      </c>
      <c r="I33" s="250"/>
      <c r="J33" s="250"/>
      <c r="K33" s="250"/>
      <c r="L33" s="250"/>
      <c r="M33" s="250"/>
      <c r="N33" s="250"/>
      <c r="O33" s="251">
        <v>8554.5499999999993</v>
      </c>
    </row>
    <row r="34" spans="1:15">
      <c r="A34" s="179"/>
      <c r="B34" s="179"/>
      <c r="C34" s="180"/>
      <c r="D34" s="181"/>
      <c r="E34" s="181"/>
      <c r="F34" s="181"/>
      <c r="G34" s="181"/>
      <c r="H34" s="179"/>
      <c r="I34" s="179"/>
      <c r="J34" s="179"/>
      <c r="K34" s="179"/>
      <c r="L34" s="179"/>
      <c r="M34" s="179"/>
      <c r="N34" s="179"/>
      <c r="O34" s="182"/>
    </row>
    <row r="35" spans="1:15">
      <c r="A35" s="183"/>
      <c r="B35" s="183"/>
      <c r="C35" s="184"/>
      <c r="D35" s="185"/>
      <c r="E35" s="185"/>
      <c r="F35" s="185"/>
      <c r="G35" s="185"/>
      <c r="H35" s="183"/>
      <c r="I35" s="183"/>
      <c r="J35" s="183"/>
      <c r="K35" s="183"/>
      <c r="L35" s="183"/>
      <c r="M35" s="183"/>
      <c r="N35" s="183"/>
      <c r="O35" s="186"/>
    </row>
  </sheetData>
  <mergeCells count="24">
    <mergeCell ref="A28:G28"/>
    <mergeCell ref="A30:G30"/>
    <mergeCell ref="H31:N31"/>
    <mergeCell ref="H32:N32"/>
    <mergeCell ref="H33:N33"/>
    <mergeCell ref="A25:O25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23:G23"/>
    <mergeCell ref="A1:O1"/>
    <mergeCell ref="A2:C2"/>
    <mergeCell ref="D2:E2"/>
    <mergeCell ref="J2:O2"/>
    <mergeCell ref="A3:C3"/>
    <mergeCell ref="D3:E3"/>
    <mergeCell ref="J3:O3"/>
  </mergeCells>
  <phoneticPr fontId="12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4"/>
  <sheetViews>
    <sheetView zoomScaleNormal="100" zoomScaleSheetLayoutView="71" workbookViewId="0">
      <selection activeCell="H15" sqref="H15"/>
    </sheetView>
  </sheetViews>
  <sheetFormatPr defaultRowHeight="15"/>
  <cols>
    <col min="1" max="1" width="5.85546875" style="55" customWidth="1"/>
    <col min="2" max="2" width="41" style="55" customWidth="1"/>
    <col min="3" max="3" width="17" style="55" customWidth="1"/>
    <col min="4" max="4" width="25.28515625" style="55" bestFit="1" customWidth="1"/>
    <col min="5" max="5" width="6.42578125" style="55" customWidth="1"/>
    <col min="6" max="6" width="11" style="55" bestFit="1" customWidth="1"/>
    <col min="7" max="7" width="12.5703125" style="55" bestFit="1" customWidth="1"/>
    <col min="8" max="8" width="14.5703125" style="55" bestFit="1" customWidth="1"/>
    <col min="9" max="9" width="16.42578125" style="55" bestFit="1" customWidth="1"/>
    <col min="10" max="10" width="14.140625" style="55" bestFit="1" customWidth="1"/>
    <col min="11" max="11" width="15.42578125" style="55" bestFit="1" customWidth="1"/>
    <col min="12" max="12" width="10.7109375" style="55" bestFit="1" customWidth="1"/>
    <col min="13" max="13" width="12.28515625" style="55" bestFit="1" customWidth="1"/>
    <col min="14" max="14" width="13.140625" style="55" bestFit="1" customWidth="1"/>
    <col min="15" max="15" width="16.28515625" style="55" customWidth="1"/>
    <col min="16" max="18" width="9.140625" style="55"/>
    <col min="19" max="19" width="14.5703125" style="55" bestFit="1" customWidth="1"/>
    <col min="20" max="20" width="14.28515625" style="55" bestFit="1" customWidth="1"/>
    <col min="21" max="21" width="9.140625" style="55"/>
    <col min="22" max="22" width="13.85546875" style="55" bestFit="1" customWidth="1"/>
    <col min="23" max="23" width="9.140625" style="55"/>
    <col min="24" max="24" width="11.5703125" style="55" bestFit="1" customWidth="1"/>
    <col min="25" max="25" width="11.140625" style="55" bestFit="1" customWidth="1"/>
    <col min="26" max="26" width="13.42578125" style="55" bestFit="1" customWidth="1"/>
    <col min="27" max="16384" width="9.140625" style="55"/>
  </cols>
  <sheetData>
    <row r="1" spans="1:26" ht="66.75" customHeight="1" thickBot="1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2"/>
    </row>
    <row r="2" spans="1:26" ht="18">
      <c r="A2" s="306" t="s">
        <v>1</v>
      </c>
      <c r="B2" s="307"/>
      <c r="C2" s="307"/>
      <c r="D2" s="143" t="s">
        <v>2</v>
      </c>
      <c r="E2" s="143"/>
      <c r="F2" s="141" t="s">
        <v>3</v>
      </c>
      <c r="G2" s="141" t="s">
        <v>4</v>
      </c>
      <c r="H2" s="141" t="s">
        <v>36</v>
      </c>
      <c r="I2" s="141" t="s">
        <v>5</v>
      </c>
      <c r="J2" s="143" t="s">
        <v>6</v>
      </c>
      <c r="K2" s="143"/>
      <c r="L2" s="143"/>
      <c r="M2" s="143"/>
      <c r="N2" s="143"/>
      <c r="O2" s="144"/>
    </row>
    <row r="3" spans="1:26" ht="72" customHeight="1">
      <c r="A3" s="399" t="s">
        <v>211</v>
      </c>
      <c r="B3" s="62"/>
      <c r="C3" s="62"/>
      <c r="D3" s="278" t="s">
        <v>169</v>
      </c>
      <c r="E3" s="278"/>
      <c r="F3" s="59" t="s">
        <v>140</v>
      </c>
      <c r="G3" s="209" t="s">
        <v>168</v>
      </c>
      <c r="H3" s="60">
        <v>17</v>
      </c>
      <c r="I3" s="61">
        <v>4.8</v>
      </c>
      <c r="J3" s="62" t="s">
        <v>7</v>
      </c>
      <c r="K3" s="62"/>
      <c r="L3" s="62"/>
      <c r="M3" s="62"/>
      <c r="N3" s="62"/>
      <c r="O3" s="63"/>
    </row>
    <row r="4" spans="1:26">
      <c r="A4" s="279" t="s">
        <v>8</v>
      </c>
      <c r="B4" s="308" t="s">
        <v>9</v>
      </c>
      <c r="C4" s="308" t="s">
        <v>10</v>
      </c>
      <c r="D4" s="308" t="s">
        <v>11</v>
      </c>
      <c r="E4" s="308" t="s">
        <v>12</v>
      </c>
      <c r="F4" s="308" t="s">
        <v>13</v>
      </c>
      <c r="G4" s="308" t="s">
        <v>14</v>
      </c>
      <c r="H4" s="234" t="s">
        <v>15</v>
      </c>
      <c r="I4" s="234"/>
      <c r="J4" s="234"/>
      <c r="K4" s="234"/>
      <c r="L4" s="308" t="s">
        <v>16</v>
      </c>
      <c r="M4" s="308"/>
      <c r="N4" s="308"/>
      <c r="O4" s="309" t="s">
        <v>17</v>
      </c>
    </row>
    <row r="5" spans="1:26" ht="47.25" customHeight="1" thickBot="1">
      <c r="A5" s="280"/>
      <c r="B5" s="310"/>
      <c r="C5" s="310"/>
      <c r="D5" s="310"/>
      <c r="E5" s="310"/>
      <c r="F5" s="310"/>
      <c r="G5" s="310"/>
      <c r="H5" s="311" t="s">
        <v>18</v>
      </c>
      <c r="I5" s="311" t="s">
        <v>19</v>
      </c>
      <c r="J5" s="311" t="s">
        <v>20</v>
      </c>
      <c r="K5" s="311" t="s">
        <v>21</v>
      </c>
      <c r="L5" s="312" t="s">
        <v>22</v>
      </c>
      <c r="M5" s="311" t="s">
        <v>23</v>
      </c>
      <c r="N5" s="311" t="s">
        <v>149</v>
      </c>
      <c r="O5" s="313"/>
    </row>
    <row r="6" spans="1:26">
      <c r="A6" s="221">
        <v>1</v>
      </c>
      <c r="B6" s="262" t="s">
        <v>96</v>
      </c>
      <c r="C6" s="235" t="s">
        <v>0</v>
      </c>
      <c r="D6" s="235" t="s">
        <v>88</v>
      </c>
      <c r="E6" s="222">
        <v>1</v>
      </c>
      <c r="F6" s="223" t="s">
        <v>100</v>
      </c>
      <c r="G6" s="224">
        <v>45016</v>
      </c>
      <c r="H6" s="281">
        <v>418</v>
      </c>
      <c r="I6" s="281">
        <v>86.4</v>
      </c>
      <c r="J6" s="282"/>
      <c r="K6" s="281">
        <v>504.4</v>
      </c>
      <c r="L6" s="226"/>
      <c r="M6" s="225"/>
      <c r="N6" s="225"/>
      <c r="O6" s="323">
        <v>504.4</v>
      </c>
      <c r="S6" s="283"/>
      <c r="T6" s="284"/>
      <c r="U6" s="285"/>
      <c r="V6" s="286"/>
      <c r="W6" s="287"/>
      <c r="X6" s="288"/>
      <c r="Y6" s="288"/>
      <c r="Z6" s="289"/>
    </row>
    <row r="7" spans="1:26">
      <c r="A7" s="152">
        <v>2</v>
      </c>
      <c r="B7" s="263" t="s">
        <v>54</v>
      </c>
      <c r="C7" s="161" t="s">
        <v>0</v>
      </c>
      <c r="D7" s="161" t="s">
        <v>88</v>
      </c>
      <c r="E7" s="153">
        <v>1</v>
      </c>
      <c r="F7" s="32">
        <v>44440</v>
      </c>
      <c r="G7" s="26" t="s">
        <v>73</v>
      </c>
      <c r="H7" s="290">
        <v>418</v>
      </c>
      <c r="I7" s="290">
        <v>86.4</v>
      </c>
      <c r="J7" s="291"/>
      <c r="K7" s="290">
        <v>504.4</v>
      </c>
      <c r="L7" s="29"/>
      <c r="M7" s="27"/>
      <c r="N7" s="27"/>
      <c r="O7" s="324">
        <v>504.4</v>
      </c>
      <c r="S7" s="283"/>
      <c r="T7" s="284"/>
      <c r="U7" s="285"/>
      <c r="V7" s="286"/>
      <c r="W7" s="287"/>
      <c r="X7" s="288"/>
      <c r="Y7" s="288"/>
      <c r="Z7" s="289"/>
    </row>
    <row r="8" spans="1:26">
      <c r="A8" s="152">
        <v>3</v>
      </c>
      <c r="B8" s="263" t="s">
        <v>55</v>
      </c>
      <c r="C8" s="161" t="s">
        <v>0</v>
      </c>
      <c r="D8" s="161" t="s">
        <v>87</v>
      </c>
      <c r="E8" s="153">
        <v>1</v>
      </c>
      <c r="F8" s="32">
        <v>44440</v>
      </c>
      <c r="G8" s="26" t="s">
        <v>73</v>
      </c>
      <c r="H8" s="290">
        <v>418</v>
      </c>
      <c r="I8" s="290">
        <v>86.4</v>
      </c>
      <c r="J8" s="291"/>
      <c r="K8" s="290">
        <v>504.4</v>
      </c>
      <c r="L8" s="29"/>
      <c r="M8" s="27"/>
      <c r="N8" s="27"/>
      <c r="O8" s="324">
        <v>504.4</v>
      </c>
      <c r="S8" s="283"/>
      <c r="T8" s="284"/>
      <c r="U8" s="285"/>
      <c r="V8" s="286"/>
      <c r="W8" s="287"/>
      <c r="X8" s="288"/>
      <c r="Y8" s="288"/>
      <c r="Z8" s="289"/>
    </row>
    <row r="9" spans="1:26">
      <c r="A9" s="152">
        <v>4</v>
      </c>
      <c r="B9" s="263" t="s">
        <v>56</v>
      </c>
      <c r="C9" s="161" t="s">
        <v>0</v>
      </c>
      <c r="D9" s="161" t="s">
        <v>87</v>
      </c>
      <c r="E9" s="153">
        <v>1</v>
      </c>
      <c r="F9" s="32">
        <v>44440</v>
      </c>
      <c r="G9" s="26" t="s">
        <v>73</v>
      </c>
      <c r="H9" s="290">
        <v>418</v>
      </c>
      <c r="I9" s="290">
        <v>86.4</v>
      </c>
      <c r="J9" s="291"/>
      <c r="K9" s="290">
        <v>504.4</v>
      </c>
      <c r="L9" s="29"/>
      <c r="M9" s="27"/>
      <c r="N9" s="27"/>
      <c r="O9" s="324">
        <v>504.4</v>
      </c>
      <c r="S9" s="283"/>
      <c r="T9" s="284"/>
      <c r="U9" s="285"/>
      <c r="V9" s="286"/>
      <c r="W9" s="287"/>
      <c r="X9" s="288"/>
      <c r="Y9" s="288"/>
      <c r="Z9" s="289"/>
    </row>
    <row r="10" spans="1:26">
      <c r="A10" s="152">
        <v>5</v>
      </c>
      <c r="B10" s="263" t="s">
        <v>57</v>
      </c>
      <c r="C10" s="161" t="s">
        <v>0</v>
      </c>
      <c r="D10" s="161" t="s">
        <v>89</v>
      </c>
      <c r="E10" s="153">
        <v>1</v>
      </c>
      <c r="F10" s="32">
        <v>44440</v>
      </c>
      <c r="G10" s="26" t="s">
        <v>73</v>
      </c>
      <c r="H10" s="290">
        <v>418</v>
      </c>
      <c r="I10" s="290">
        <v>86.4</v>
      </c>
      <c r="J10" s="291"/>
      <c r="K10" s="290">
        <v>504.4</v>
      </c>
      <c r="L10" s="154"/>
      <c r="M10" s="28"/>
      <c r="N10" s="28"/>
      <c r="O10" s="324">
        <v>504.4</v>
      </c>
      <c r="S10" s="283"/>
      <c r="T10" s="284"/>
      <c r="U10" s="285"/>
      <c r="V10" s="286"/>
      <c r="W10" s="292"/>
      <c r="X10" s="293"/>
      <c r="Y10" s="293"/>
      <c r="Z10" s="289"/>
    </row>
    <row r="11" spans="1:26">
      <c r="A11" s="152">
        <v>6</v>
      </c>
      <c r="B11" s="263" t="s">
        <v>187</v>
      </c>
      <c r="C11" s="161" t="s">
        <v>126</v>
      </c>
      <c r="D11" s="161" t="s">
        <v>188</v>
      </c>
      <c r="E11" s="153">
        <v>2</v>
      </c>
      <c r="F11" s="32">
        <v>45026</v>
      </c>
      <c r="G11" s="26" t="s">
        <v>179</v>
      </c>
      <c r="H11" s="290">
        <v>441</v>
      </c>
      <c r="I11" s="290">
        <v>67.2</v>
      </c>
      <c r="J11" s="291"/>
      <c r="K11" s="290">
        <v>508.2</v>
      </c>
      <c r="L11" s="154"/>
      <c r="M11" s="28"/>
      <c r="N11" s="28"/>
      <c r="O11" s="324">
        <v>508.2</v>
      </c>
      <c r="S11" s="283"/>
      <c r="T11" s="284"/>
      <c r="U11" s="285"/>
      <c r="V11" s="286"/>
      <c r="W11" s="292"/>
      <c r="X11" s="293"/>
      <c r="Y11" s="293"/>
      <c r="Z11" s="289"/>
    </row>
    <row r="12" spans="1:26">
      <c r="A12" s="152">
        <v>7</v>
      </c>
      <c r="B12" s="263" t="s">
        <v>130</v>
      </c>
      <c r="C12" s="161" t="s">
        <v>0</v>
      </c>
      <c r="D12" s="161" t="s">
        <v>88</v>
      </c>
      <c r="E12" s="153">
        <v>1</v>
      </c>
      <c r="F12" s="32">
        <v>44866</v>
      </c>
      <c r="G12" s="26" t="s">
        <v>131</v>
      </c>
      <c r="H12" s="290">
        <v>418</v>
      </c>
      <c r="I12" s="290">
        <v>86.4</v>
      </c>
      <c r="J12" s="291"/>
      <c r="K12" s="290">
        <v>504.4</v>
      </c>
      <c r="L12" s="29"/>
      <c r="M12" s="27"/>
      <c r="N12" s="28"/>
      <c r="O12" s="324">
        <f t="shared" ref="O12:O13" si="0">SUM(H12+I12)</f>
        <v>504.4</v>
      </c>
      <c r="S12" s="283"/>
      <c r="T12" s="284"/>
      <c r="U12" s="285"/>
      <c r="V12" s="286"/>
      <c r="W12" s="287"/>
      <c r="X12" s="288"/>
      <c r="Y12" s="293"/>
      <c r="Z12" s="289"/>
    </row>
    <row r="13" spans="1:26">
      <c r="A13" s="152">
        <v>8</v>
      </c>
      <c r="B13" s="263" t="s">
        <v>108</v>
      </c>
      <c r="C13" s="161" t="s">
        <v>65</v>
      </c>
      <c r="D13" s="161" t="s">
        <v>90</v>
      </c>
      <c r="E13" s="153">
        <v>1</v>
      </c>
      <c r="F13" s="26" t="s">
        <v>70</v>
      </c>
      <c r="G13" s="35">
        <v>45260</v>
      </c>
      <c r="H13" s="290">
        <v>418</v>
      </c>
      <c r="I13" s="290">
        <v>86.4</v>
      </c>
      <c r="J13" s="291"/>
      <c r="K13" s="290">
        <v>504.4</v>
      </c>
      <c r="L13" s="29"/>
      <c r="M13" s="28"/>
      <c r="N13" s="28"/>
      <c r="O13" s="324">
        <f t="shared" si="0"/>
        <v>504.4</v>
      </c>
      <c r="S13" s="294"/>
      <c r="T13" s="284"/>
      <c r="U13" s="285"/>
      <c r="V13" s="286"/>
      <c r="W13" s="287"/>
      <c r="X13" s="293"/>
      <c r="Y13" s="293"/>
      <c r="Z13" s="289"/>
    </row>
    <row r="14" spans="1:26">
      <c r="A14" s="233" t="s">
        <v>40</v>
      </c>
      <c r="B14" s="234"/>
      <c r="C14" s="234"/>
      <c r="D14" s="234"/>
      <c r="E14" s="234"/>
      <c r="F14" s="234"/>
      <c r="G14" s="234"/>
      <c r="H14" s="341">
        <f>SUM(H6:H13)</f>
        <v>3367</v>
      </c>
      <c r="I14" s="315">
        <f>SUM(I6:I13)</f>
        <v>672</v>
      </c>
      <c r="J14" s="314"/>
      <c r="K14" s="342">
        <f>SUM(K6:K13)</f>
        <v>4039</v>
      </c>
      <c r="L14" s="316"/>
      <c r="M14" s="314"/>
      <c r="N14" s="314"/>
      <c r="O14" s="325">
        <f>SUM(O6:O13)</f>
        <v>4039</v>
      </c>
      <c r="S14" s="301"/>
      <c r="T14" s="302"/>
      <c r="V14" s="303"/>
      <c r="X14" s="304"/>
      <c r="Y14" s="304"/>
      <c r="Z14" s="303"/>
    </row>
    <row r="15" spans="1:26">
      <c r="A15" s="337"/>
      <c r="B15" s="338"/>
      <c r="C15" s="339"/>
      <c r="D15" s="339"/>
      <c r="E15" s="339"/>
      <c r="F15" s="338"/>
      <c r="G15" s="338"/>
      <c r="H15" s="338"/>
      <c r="I15" s="338"/>
      <c r="J15" s="338"/>
      <c r="K15" s="338"/>
      <c r="L15" s="338"/>
      <c r="M15" s="338"/>
      <c r="N15" s="338"/>
      <c r="O15" s="340"/>
    </row>
    <row r="16" spans="1:26">
      <c r="A16" s="337"/>
      <c r="B16" s="338"/>
      <c r="C16" s="339"/>
      <c r="D16" s="339"/>
      <c r="E16" s="339"/>
      <c r="F16" s="338"/>
      <c r="G16" s="338"/>
      <c r="H16" s="338"/>
      <c r="I16" s="338"/>
      <c r="J16" s="338"/>
      <c r="K16" s="338"/>
      <c r="L16" s="338"/>
      <c r="M16" s="338"/>
      <c r="N16" s="338"/>
      <c r="O16" s="340"/>
    </row>
    <row r="17" spans="1:15">
      <c r="A17" s="326" t="s">
        <v>24</v>
      </c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9"/>
    </row>
    <row r="18" spans="1:15" s="194" customFormat="1" ht="43.5">
      <c r="A18" s="327" t="s">
        <v>8</v>
      </c>
      <c r="B18" s="317" t="s">
        <v>9</v>
      </c>
      <c r="C18" s="317" t="s">
        <v>10</v>
      </c>
      <c r="D18" s="317" t="s">
        <v>11</v>
      </c>
      <c r="E18" s="317" t="s">
        <v>12</v>
      </c>
      <c r="F18" s="317" t="s">
        <v>25</v>
      </c>
      <c r="G18" s="317" t="s">
        <v>26</v>
      </c>
      <c r="H18" s="317" t="s">
        <v>18</v>
      </c>
      <c r="I18" s="317" t="s">
        <v>19</v>
      </c>
      <c r="J18" s="317" t="s">
        <v>27</v>
      </c>
      <c r="K18" s="317" t="s">
        <v>21</v>
      </c>
      <c r="L18" s="318" t="s">
        <v>22</v>
      </c>
      <c r="M18" s="317" t="s">
        <v>23</v>
      </c>
      <c r="N18" s="317" t="s">
        <v>28</v>
      </c>
      <c r="O18" s="328" t="s">
        <v>17</v>
      </c>
    </row>
    <row r="19" spans="1:15">
      <c r="A19" s="152"/>
      <c r="B19" s="36"/>
      <c r="C19" s="25"/>
      <c r="D19" s="18"/>
      <c r="E19" s="153"/>
      <c r="F19" s="26"/>
      <c r="G19" s="155"/>
      <c r="H19" s="155"/>
      <c r="I19" s="298"/>
      <c r="J19" s="299"/>
      <c r="K19" s="162"/>
      <c r="L19" s="3"/>
      <c r="M19" s="163"/>
      <c r="N19" s="163"/>
      <c r="O19" s="329"/>
    </row>
    <row r="20" spans="1:15">
      <c r="A20" s="160" t="s">
        <v>29</v>
      </c>
      <c r="B20" s="296"/>
      <c r="C20" s="296"/>
      <c r="D20" s="296"/>
      <c r="E20" s="25"/>
      <c r="F20" s="36"/>
      <c r="G20" s="36"/>
      <c r="H20" s="295"/>
      <c r="I20" s="295"/>
      <c r="J20" s="295"/>
      <c r="K20" s="295"/>
      <c r="L20" s="297" t="s">
        <v>30</v>
      </c>
      <c r="M20" s="295"/>
      <c r="N20" s="295"/>
      <c r="O20" s="164"/>
    </row>
    <row r="21" spans="1:15">
      <c r="A21" s="330"/>
      <c r="B21" s="36"/>
      <c r="C21" s="25"/>
      <c r="D21" s="25"/>
      <c r="E21" s="25"/>
      <c r="F21" s="36"/>
      <c r="G21" s="36"/>
      <c r="H21" s="36"/>
      <c r="I21" s="36"/>
      <c r="J21" s="36"/>
      <c r="K21" s="36"/>
      <c r="L21" s="36"/>
      <c r="M21" s="36"/>
      <c r="N21" s="36"/>
      <c r="O21" s="331"/>
    </row>
    <row r="22" spans="1:15">
      <c r="A22" s="233" t="s">
        <v>41</v>
      </c>
      <c r="B22" s="234"/>
      <c r="C22" s="234"/>
      <c r="D22" s="234"/>
      <c r="E22" s="234"/>
      <c r="F22" s="234"/>
      <c r="G22" s="234"/>
      <c r="H22" s="242">
        <v>3367</v>
      </c>
      <c r="I22" s="243">
        <v>672</v>
      </c>
      <c r="J22" s="242"/>
      <c r="K22" s="242">
        <v>4039</v>
      </c>
      <c r="L22" s="100"/>
      <c r="M22" s="242"/>
      <c r="N22" s="242"/>
      <c r="O22" s="257">
        <v>4039</v>
      </c>
    </row>
    <row r="23" spans="1:15">
      <c r="A23" s="330" t="s">
        <v>132</v>
      </c>
      <c r="B23" s="36"/>
      <c r="C23" s="25"/>
      <c r="D23" s="25"/>
      <c r="E23" s="25"/>
      <c r="F23" s="36"/>
      <c r="G23" s="36"/>
      <c r="H23" s="319" t="s">
        <v>39</v>
      </c>
      <c r="I23" s="319"/>
      <c r="J23" s="319"/>
      <c r="K23" s="319"/>
      <c r="L23" s="319"/>
      <c r="M23" s="319"/>
      <c r="N23" s="319"/>
      <c r="O23" s="258">
        <v>30</v>
      </c>
    </row>
    <row r="24" spans="1:15">
      <c r="A24" s="330"/>
      <c r="B24" s="36"/>
      <c r="C24" s="25"/>
      <c r="D24" s="25"/>
      <c r="E24" s="25"/>
      <c r="F24" s="36"/>
      <c r="G24" s="36"/>
      <c r="H24" s="319" t="s">
        <v>38</v>
      </c>
      <c r="I24" s="319"/>
      <c r="J24" s="319"/>
      <c r="K24" s="319"/>
      <c r="L24" s="319"/>
      <c r="M24" s="319"/>
      <c r="N24" s="319"/>
      <c r="O24" s="258">
        <v>240</v>
      </c>
    </row>
    <row r="25" spans="1:15" ht="15.75" thickBot="1">
      <c r="A25" s="332"/>
      <c r="B25" s="333"/>
      <c r="C25" s="334"/>
      <c r="D25" s="334"/>
      <c r="E25" s="334"/>
      <c r="F25" s="333"/>
      <c r="G25" s="333"/>
      <c r="H25" s="335" t="s">
        <v>37</v>
      </c>
      <c r="I25" s="335"/>
      <c r="J25" s="335"/>
      <c r="K25" s="335"/>
      <c r="L25" s="335"/>
      <c r="M25" s="335"/>
      <c r="N25" s="335"/>
      <c r="O25" s="336">
        <v>4279</v>
      </c>
    </row>
    <row r="26" spans="1:15">
      <c r="A26" s="179"/>
      <c r="B26" s="179"/>
      <c r="C26" s="181"/>
      <c r="D26" s="181"/>
      <c r="E26" s="181"/>
      <c r="F26" s="179"/>
      <c r="G26" s="179"/>
      <c r="H26" s="179"/>
      <c r="I26" s="179"/>
      <c r="J26" s="179"/>
      <c r="K26" s="179"/>
      <c r="L26" s="179"/>
      <c r="M26" s="179"/>
      <c r="N26" s="179"/>
      <c r="O26" s="182"/>
    </row>
    <row r="27" spans="1:15">
      <c r="A27" s="179"/>
      <c r="B27" s="179"/>
      <c r="C27" s="181"/>
      <c r="D27" s="181"/>
      <c r="E27" s="181"/>
      <c r="F27" s="179"/>
      <c r="G27" s="179"/>
      <c r="H27" s="179"/>
      <c r="I27" s="179"/>
      <c r="J27" s="179"/>
      <c r="K27" s="179"/>
      <c r="L27" s="179"/>
      <c r="M27" s="179"/>
      <c r="N27" s="179"/>
      <c r="O27" s="182"/>
    </row>
    <row r="28" spans="1:15">
      <c r="A28" s="179"/>
      <c r="B28" s="179"/>
      <c r="C28" s="181"/>
      <c r="D28" s="181"/>
      <c r="E28" s="181"/>
      <c r="F28" s="179"/>
      <c r="G28" s="179"/>
      <c r="H28" s="179"/>
      <c r="I28" s="179"/>
      <c r="J28" s="179"/>
      <c r="K28" s="179"/>
      <c r="L28" s="179"/>
      <c r="M28" s="179"/>
      <c r="N28" s="179"/>
      <c r="O28" s="182"/>
    </row>
    <row r="29" spans="1:15">
      <c r="A29" s="179"/>
      <c r="B29" s="179"/>
      <c r="C29" s="181"/>
      <c r="D29" s="181"/>
      <c r="E29" s="181"/>
      <c r="F29" s="179"/>
      <c r="G29" s="179"/>
      <c r="H29" s="179"/>
      <c r="I29" s="179"/>
      <c r="J29" s="179"/>
      <c r="K29" s="179"/>
      <c r="L29" s="179"/>
      <c r="M29" s="305"/>
      <c r="N29" s="179"/>
      <c r="O29" s="182"/>
    </row>
    <row r="30" spans="1:15">
      <c r="A30" s="179"/>
      <c r="B30" s="179"/>
      <c r="C30" s="181"/>
      <c r="D30" s="181"/>
      <c r="E30" s="181"/>
      <c r="F30" s="179"/>
      <c r="G30" s="179"/>
      <c r="H30" s="179"/>
      <c r="I30" s="179"/>
      <c r="J30" s="179"/>
      <c r="K30" s="179"/>
      <c r="L30" s="179"/>
      <c r="M30" s="305"/>
      <c r="N30" s="179"/>
      <c r="O30" s="182"/>
    </row>
    <row r="31" spans="1:15">
      <c r="A31" s="179"/>
      <c r="B31" s="179"/>
      <c r="C31" s="181"/>
      <c r="D31" s="181"/>
      <c r="E31" s="181"/>
      <c r="F31" s="179"/>
      <c r="G31" s="179"/>
      <c r="H31" s="179"/>
      <c r="I31" s="179"/>
      <c r="J31" s="179"/>
      <c r="K31" s="179"/>
      <c r="L31" s="179"/>
      <c r="M31" s="305"/>
      <c r="N31" s="179"/>
      <c r="O31" s="182"/>
    </row>
    <row r="32" spans="1:15">
      <c r="A32" s="179"/>
      <c r="B32" s="179"/>
      <c r="C32" s="181"/>
      <c r="D32" s="181"/>
      <c r="E32" s="181"/>
      <c r="F32" s="179"/>
      <c r="G32" s="179"/>
      <c r="H32" s="179"/>
      <c r="I32" s="179"/>
      <c r="J32" s="179"/>
      <c r="K32" s="179"/>
      <c r="L32" s="179"/>
      <c r="M32" s="305"/>
      <c r="N32" s="179"/>
      <c r="O32" s="179"/>
    </row>
    <row r="33" spans="1:15">
      <c r="A33" s="179"/>
      <c r="B33" s="179"/>
      <c r="C33" s="181"/>
      <c r="D33" s="181"/>
      <c r="E33" s="181"/>
      <c r="F33" s="179"/>
      <c r="G33" s="179"/>
      <c r="H33" s="179"/>
      <c r="I33" s="179"/>
      <c r="J33" s="179"/>
      <c r="K33" s="179"/>
      <c r="L33" s="179"/>
      <c r="M33" s="179"/>
      <c r="N33" s="179"/>
      <c r="O33" s="179"/>
    </row>
    <row r="34" spans="1:15">
      <c r="A34" s="179"/>
      <c r="B34" s="179"/>
      <c r="C34" s="181"/>
      <c r="D34" s="181"/>
      <c r="E34" s="181"/>
      <c r="F34" s="179"/>
      <c r="G34" s="179"/>
      <c r="H34" s="179"/>
      <c r="I34" s="179"/>
      <c r="J34" s="179"/>
      <c r="K34" s="179"/>
      <c r="L34" s="179"/>
      <c r="M34" s="179"/>
      <c r="N34" s="179"/>
      <c r="O34" s="179"/>
    </row>
    <row r="35" spans="1:15">
      <c r="A35" s="179"/>
      <c r="B35" s="179"/>
      <c r="C35" s="181"/>
      <c r="D35" s="181"/>
      <c r="E35" s="181"/>
      <c r="F35" s="179"/>
      <c r="G35" s="179"/>
      <c r="H35" s="179"/>
      <c r="I35" s="179"/>
      <c r="J35" s="179"/>
      <c r="K35" s="179"/>
      <c r="L35" s="179"/>
      <c r="M35" s="179"/>
      <c r="N35" s="179"/>
      <c r="O35" s="179"/>
    </row>
    <row r="36" spans="1:15">
      <c r="A36" s="179"/>
      <c r="B36" s="179"/>
      <c r="C36" s="181"/>
      <c r="D36" s="181"/>
      <c r="E36" s="181"/>
      <c r="F36" s="179"/>
      <c r="G36" s="179"/>
      <c r="H36" s="179"/>
      <c r="I36" s="179"/>
      <c r="J36" s="179"/>
      <c r="K36" s="179"/>
      <c r="L36" s="179"/>
      <c r="M36" s="179"/>
      <c r="N36" s="179"/>
      <c r="O36" s="179"/>
    </row>
    <row r="37" spans="1:15">
      <c r="A37" s="179"/>
      <c r="B37" s="181"/>
      <c r="C37" s="181"/>
      <c r="D37" s="181"/>
      <c r="E37" s="181"/>
      <c r="F37" s="179"/>
      <c r="G37" s="179"/>
      <c r="H37" s="179"/>
      <c r="I37" s="179"/>
      <c r="J37" s="179"/>
      <c r="K37" s="179"/>
      <c r="L37" s="179"/>
      <c r="M37" s="179"/>
      <c r="N37" s="179"/>
      <c r="O37" s="179"/>
    </row>
    <row r="38" spans="1:15">
      <c r="A38" s="179"/>
      <c r="B38" s="181"/>
      <c r="C38" s="181"/>
      <c r="D38" s="181"/>
      <c r="E38" s="181"/>
      <c r="F38" s="179"/>
      <c r="G38" s="179"/>
      <c r="H38" s="179"/>
      <c r="I38" s="179"/>
      <c r="J38" s="179"/>
      <c r="K38" s="179"/>
      <c r="L38" s="179"/>
      <c r="M38" s="179"/>
      <c r="N38" s="179"/>
      <c r="O38" s="179"/>
    </row>
    <row r="39" spans="1:15">
      <c r="B39" s="207"/>
      <c r="C39" s="207"/>
      <c r="D39" s="207"/>
      <c r="E39" s="207"/>
    </row>
    <row r="40" spans="1:15">
      <c r="B40" s="207"/>
      <c r="C40" s="207"/>
      <c r="D40" s="207"/>
      <c r="E40" s="207"/>
    </row>
    <row r="41" spans="1:15">
      <c r="B41" s="207"/>
      <c r="C41" s="207"/>
      <c r="D41" s="207"/>
      <c r="E41" s="207"/>
    </row>
    <row r="42" spans="1:15">
      <c r="B42" s="207"/>
      <c r="C42" s="207"/>
      <c r="D42" s="207"/>
      <c r="E42" s="207"/>
    </row>
    <row r="43" spans="1:15">
      <c r="B43" s="207"/>
      <c r="C43" s="207"/>
      <c r="D43" s="207"/>
      <c r="E43" s="207"/>
    </row>
    <row r="44" spans="1:15">
      <c r="B44" s="207"/>
      <c r="C44" s="207"/>
      <c r="D44" s="207"/>
      <c r="E44" s="207"/>
    </row>
  </sheetData>
  <mergeCells count="23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25:N25"/>
    <mergeCell ref="G4:G5"/>
    <mergeCell ref="H4:K4"/>
    <mergeCell ref="L4:N4"/>
    <mergeCell ref="O4:O5"/>
    <mergeCell ref="A14:G14"/>
    <mergeCell ref="A17:O17"/>
    <mergeCell ref="A22:G22"/>
    <mergeCell ref="H23:N23"/>
    <mergeCell ref="H24:N2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zoomScale="90" zoomScaleNormal="90" workbookViewId="0">
      <selection activeCell="H24" sqref="H24"/>
    </sheetView>
  </sheetViews>
  <sheetFormatPr defaultRowHeight="15"/>
  <cols>
    <col min="1" max="1" width="5.85546875" style="30" customWidth="1"/>
    <col min="2" max="2" width="51.140625" style="30" customWidth="1"/>
    <col min="3" max="3" width="13" style="30" bestFit="1" customWidth="1"/>
    <col min="4" max="4" width="23.140625" style="30" bestFit="1" customWidth="1"/>
    <col min="5" max="5" width="3.42578125" style="30" bestFit="1" customWidth="1"/>
    <col min="6" max="6" width="11" style="30" bestFit="1" customWidth="1"/>
    <col min="7" max="7" width="12.5703125" style="30" bestFit="1" customWidth="1"/>
    <col min="8" max="8" width="14.5703125" style="30" bestFit="1" customWidth="1"/>
    <col min="9" max="9" width="16.42578125" style="30" bestFit="1" customWidth="1"/>
    <col min="10" max="10" width="14.140625" style="30" bestFit="1" customWidth="1"/>
    <col min="11" max="11" width="15.42578125" style="30" bestFit="1" customWidth="1"/>
    <col min="12" max="12" width="8.140625" style="30" customWidth="1"/>
    <col min="13" max="13" width="12.28515625" style="30" bestFit="1" customWidth="1"/>
    <col min="14" max="14" width="13.140625" style="358" bestFit="1" customWidth="1"/>
    <col min="15" max="15" width="17.5703125" style="30" customWidth="1"/>
    <col min="16" max="16384" width="9.140625" style="30"/>
  </cols>
  <sheetData>
    <row r="1" spans="1:15" ht="64.5" customHeight="1" thickBot="1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1:15" ht="18">
      <c r="A2" s="135" t="s">
        <v>1</v>
      </c>
      <c r="B2" s="136"/>
      <c r="C2" s="137"/>
      <c r="D2" s="138" t="s">
        <v>2</v>
      </c>
      <c r="E2" s="139"/>
      <c r="F2" s="140" t="s">
        <v>3</v>
      </c>
      <c r="G2" s="141" t="s">
        <v>4</v>
      </c>
      <c r="H2" s="141" t="s">
        <v>36</v>
      </c>
      <c r="I2" s="141" t="s">
        <v>5</v>
      </c>
      <c r="J2" s="143" t="s">
        <v>6</v>
      </c>
      <c r="K2" s="143"/>
      <c r="L2" s="143"/>
      <c r="M2" s="143"/>
      <c r="N2" s="143"/>
      <c r="O2" s="144"/>
    </row>
    <row r="3" spans="1:15" ht="59.25" customHeight="1">
      <c r="A3" s="396" t="s">
        <v>212</v>
      </c>
      <c r="B3" s="397"/>
      <c r="C3" s="398"/>
      <c r="D3" s="56" t="s">
        <v>169</v>
      </c>
      <c r="E3" s="57"/>
      <c r="F3" s="58" t="s">
        <v>140</v>
      </c>
      <c r="G3" s="59" t="s">
        <v>168</v>
      </c>
      <c r="H3" s="60">
        <v>17</v>
      </c>
      <c r="I3" s="61">
        <v>4.8</v>
      </c>
      <c r="J3" s="62" t="s">
        <v>7</v>
      </c>
      <c r="K3" s="62"/>
      <c r="L3" s="62"/>
      <c r="M3" s="62"/>
      <c r="N3" s="62"/>
      <c r="O3" s="63"/>
    </row>
    <row r="4" spans="1:15" ht="15" customHeight="1">
      <c r="A4" s="16" t="s">
        <v>8</v>
      </c>
      <c r="B4" s="359" t="s">
        <v>9</v>
      </c>
      <c r="C4" s="308" t="s">
        <v>10</v>
      </c>
      <c r="D4" s="308" t="s">
        <v>11</v>
      </c>
      <c r="E4" s="308" t="s">
        <v>12</v>
      </c>
      <c r="F4" s="308" t="s">
        <v>13</v>
      </c>
      <c r="G4" s="308" t="s">
        <v>14</v>
      </c>
      <c r="H4" s="360" t="s">
        <v>15</v>
      </c>
      <c r="I4" s="361"/>
      <c r="J4" s="361"/>
      <c r="K4" s="362"/>
      <c r="L4" s="363" t="s">
        <v>16</v>
      </c>
      <c r="M4" s="363"/>
      <c r="N4" s="363"/>
      <c r="O4" s="309" t="s">
        <v>17</v>
      </c>
    </row>
    <row r="5" spans="1:15" ht="52.5" customHeight="1" thickBot="1">
      <c r="A5" s="364"/>
      <c r="B5" s="365"/>
      <c r="C5" s="310"/>
      <c r="D5" s="310"/>
      <c r="E5" s="310"/>
      <c r="F5" s="310"/>
      <c r="G5" s="310"/>
      <c r="H5" s="311" t="s">
        <v>18</v>
      </c>
      <c r="I5" s="311" t="s">
        <v>19</v>
      </c>
      <c r="J5" s="311" t="s">
        <v>20</v>
      </c>
      <c r="K5" s="311" t="s">
        <v>21</v>
      </c>
      <c r="L5" s="312" t="s">
        <v>22</v>
      </c>
      <c r="M5" s="311" t="s">
        <v>23</v>
      </c>
      <c r="N5" s="366" t="s">
        <v>19</v>
      </c>
      <c r="O5" s="313"/>
    </row>
    <row r="6" spans="1:15">
      <c r="A6" s="343">
        <v>1</v>
      </c>
      <c r="B6" s="262" t="s">
        <v>137</v>
      </c>
      <c r="C6" s="235" t="s">
        <v>64</v>
      </c>
      <c r="D6" s="235" t="s">
        <v>90</v>
      </c>
      <c r="E6" s="127">
        <v>1</v>
      </c>
      <c r="F6" s="128">
        <v>44896</v>
      </c>
      <c r="G6" s="128">
        <v>45260</v>
      </c>
      <c r="H6" s="131">
        <v>630</v>
      </c>
      <c r="I6" s="131">
        <v>86.4</v>
      </c>
      <c r="J6" s="131"/>
      <c r="K6" s="132">
        <v>716.4</v>
      </c>
      <c r="L6" s="367"/>
      <c r="M6" s="368"/>
      <c r="N6" s="368"/>
      <c r="O6" s="134">
        <f>SUM(H6+I6)</f>
        <v>716.4</v>
      </c>
    </row>
    <row r="7" spans="1:15">
      <c r="A7" s="343">
        <v>2</v>
      </c>
      <c r="B7" s="262" t="s">
        <v>138</v>
      </c>
      <c r="C7" s="161" t="s">
        <v>101</v>
      </c>
      <c r="D7" s="161" t="s">
        <v>90</v>
      </c>
      <c r="E7" s="19">
        <v>1</v>
      </c>
      <c r="F7" s="20">
        <v>44896</v>
      </c>
      <c r="G7" s="20">
        <v>45260</v>
      </c>
      <c r="H7" s="78">
        <v>630</v>
      </c>
      <c r="I7" s="78">
        <v>86.4</v>
      </c>
      <c r="J7" s="78"/>
      <c r="K7" s="79">
        <v>716.4</v>
      </c>
      <c r="L7" s="369"/>
      <c r="M7" s="370"/>
      <c r="N7" s="370"/>
      <c r="O7" s="86">
        <f t="shared" ref="O7" si="0">SUM(H7+I7)</f>
        <v>716.4</v>
      </c>
    </row>
    <row r="8" spans="1:15">
      <c r="A8" s="343">
        <v>3</v>
      </c>
      <c r="B8" s="263" t="s">
        <v>194</v>
      </c>
      <c r="C8" s="161" t="s">
        <v>101</v>
      </c>
      <c r="D8" s="161" t="s">
        <v>195</v>
      </c>
      <c r="E8" s="19">
        <v>2</v>
      </c>
      <c r="F8" s="26" t="s">
        <v>169</v>
      </c>
      <c r="G8" s="35">
        <v>45391</v>
      </c>
      <c r="H8" s="78">
        <v>441</v>
      </c>
      <c r="I8" s="78">
        <v>67.2</v>
      </c>
      <c r="J8" s="78"/>
      <c r="K8" s="79">
        <v>508.2</v>
      </c>
      <c r="L8" s="38"/>
      <c r="M8" s="80"/>
      <c r="N8" s="80"/>
      <c r="O8" s="86">
        <f>SUM(H8+I8)</f>
        <v>508.2</v>
      </c>
    </row>
    <row r="9" spans="1:15">
      <c r="A9" s="343">
        <v>4</v>
      </c>
      <c r="B9" s="263" t="s">
        <v>91</v>
      </c>
      <c r="C9" s="161" t="s">
        <v>101</v>
      </c>
      <c r="D9" s="161" t="s">
        <v>88</v>
      </c>
      <c r="E9" s="19">
        <v>1</v>
      </c>
      <c r="F9" s="26" t="s">
        <v>100</v>
      </c>
      <c r="G9" s="35">
        <v>45016</v>
      </c>
      <c r="H9" s="78">
        <v>630</v>
      </c>
      <c r="I9" s="78">
        <v>86.4</v>
      </c>
      <c r="J9" s="78"/>
      <c r="K9" s="79">
        <v>716.4</v>
      </c>
      <c r="L9" s="38"/>
      <c r="M9" s="80"/>
      <c r="N9" s="80"/>
      <c r="O9" s="86">
        <v>716.4</v>
      </c>
    </row>
    <row r="10" spans="1:15">
      <c r="A10" s="343">
        <v>5</v>
      </c>
      <c r="B10" s="263" t="s">
        <v>202</v>
      </c>
      <c r="C10" s="161" t="s">
        <v>101</v>
      </c>
      <c r="D10" s="161" t="s">
        <v>188</v>
      </c>
      <c r="E10" s="19">
        <v>2</v>
      </c>
      <c r="F10" s="26" t="s">
        <v>203</v>
      </c>
      <c r="G10" s="35"/>
      <c r="H10" s="78">
        <v>399</v>
      </c>
      <c r="I10" s="78">
        <v>57.6</v>
      </c>
      <c r="J10" s="78"/>
      <c r="K10" s="79">
        <v>456.6</v>
      </c>
      <c r="L10" s="38"/>
      <c r="M10" s="80"/>
      <c r="N10" s="80"/>
      <c r="O10" s="86">
        <v>456.6</v>
      </c>
    </row>
    <row r="11" spans="1:15">
      <c r="A11" s="343">
        <v>6</v>
      </c>
      <c r="B11" s="263" t="s">
        <v>200</v>
      </c>
      <c r="C11" s="161" t="s">
        <v>64</v>
      </c>
      <c r="D11" s="161" t="s">
        <v>201</v>
      </c>
      <c r="E11" s="19">
        <v>2</v>
      </c>
      <c r="F11" s="26" t="s">
        <v>169</v>
      </c>
      <c r="G11" s="35">
        <v>45391</v>
      </c>
      <c r="H11" s="78">
        <v>441</v>
      </c>
      <c r="I11" s="78">
        <v>67.2</v>
      </c>
      <c r="J11" s="78"/>
      <c r="K11" s="79">
        <v>508.2</v>
      </c>
      <c r="L11" s="38"/>
      <c r="M11" s="80"/>
      <c r="N11" s="80"/>
      <c r="O11" s="86">
        <v>508.2</v>
      </c>
    </row>
    <row r="12" spans="1:15">
      <c r="A12" s="343">
        <v>7</v>
      </c>
      <c r="B12" s="263" t="s">
        <v>197</v>
      </c>
      <c r="C12" s="161" t="s">
        <v>101</v>
      </c>
      <c r="D12" s="161" t="s">
        <v>198</v>
      </c>
      <c r="E12" s="19">
        <v>2</v>
      </c>
      <c r="F12" s="26" t="s">
        <v>169</v>
      </c>
      <c r="G12" s="35">
        <v>45391</v>
      </c>
      <c r="H12" s="78">
        <v>441</v>
      </c>
      <c r="I12" s="78">
        <v>67.2</v>
      </c>
      <c r="J12" s="78"/>
      <c r="K12" s="79">
        <v>508.2</v>
      </c>
      <c r="L12" s="38"/>
      <c r="M12" s="80"/>
      <c r="N12" s="80"/>
      <c r="O12" s="86">
        <v>508.2</v>
      </c>
    </row>
    <row r="13" spans="1:15">
      <c r="A13" s="343">
        <v>8</v>
      </c>
      <c r="B13" s="263" t="s">
        <v>189</v>
      </c>
      <c r="C13" s="161" t="s">
        <v>101</v>
      </c>
      <c r="D13" s="161" t="s">
        <v>188</v>
      </c>
      <c r="E13" s="19">
        <v>2</v>
      </c>
      <c r="F13" s="26" t="s">
        <v>169</v>
      </c>
      <c r="G13" s="35">
        <v>45391</v>
      </c>
      <c r="H13" s="78">
        <v>441</v>
      </c>
      <c r="I13" s="78">
        <v>67.2</v>
      </c>
      <c r="J13" s="78"/>
      <c r="K13" s="79">
        <v>508.2</v>
      </c>
      <c r="L13" s="38"/>
      <c r="M13" s="80"/>
      <c r="N13" s="80"/>
      <c r="O13" s="86">
        <v>508.2</v>
      </c>
    </row>
    <row r="14" spans="1:15">
      <c r="A14" s="343">
        <v>9</v>
      </c>
      <c r="B14" s="263" t="s">
        <v>190</v>
      </c>
      <c r="C14" s="161" t="s">
        <v>101</v>
      </c>
      <c r="D14" s="161" t="s">
        <v>193</v>
      </c>
      <c r="E14" s="19">
        <v>2</v>
      </c>
      <c r="F14" s="26" t="s">
        <v>169</v>
      </c>
      <c r="G14" s="35">
        <v>45391</v>
      </c>
      <c r="H14" s="78">
        <v>441</v>
      </c>
      <c r="I14" s="78">
        <v>67.2</v>
      </c>
      <c r="J14" s="78"/>
      <c r="K14" s="79">
        <v>508.2</v>
      </c>
      <c r="L14" s="38"/>
      <c r="M14" s="80"/>
      <c r="N14" s="80"/>
      <c r="O14" s="86">
        <v>508.2</v>
      </c>
    </row>
    <row r="15" spans="1:15">
      <c r="A15" s="343">
        <v>10</v>
      </c>
      <c r="B15" s="263" t="s">
        <v>191</v>
      </c>
      <c r="C15" s="161" t="s">
        <v>101</v>
      </c>
      <c r="D15" s="161" t="s">
        <v>192</v>
      </c>
      <c r="E15" s="19">
        <v>2</v>
      </c>
      <c r="F15" s="26" t="s">
        <v>169</v>
      </c>
      <c r="G15" s="35">
        <v>45391</v>
      </c>
      <c r="H15" s="78">
        <v>441</v>
      </c>
      <c r="I15" s="78">
        <v>67.2</v>
      </c>
      <c r="J15" s="78"/>
      <c r="K15" s="79">
        <v>508.2</v>
      </c>
      <c r="L15" s="38"/>
      <c r="M15" s="80"/>
      <c r="N15" s="80"/>
      <c r="O15" s="86">
        <v>508.2</v>
      </c>
    </row>
    <row r="16" spans="1:15">
      <c r="A16" s="343">
        <v>11</v>
      </c>
      <c r="B16" s="263" t="s">
        <v>196</v>
      </c>
      <c r="C16" s="161" t="s">
        <v>64</v>
      </c>
      <c r="D16" s="161" t="s">
        <v>198</v>
      </c>
      <c r="E16" s="19">
        <v>2</v>
      </c>
      <c r="F16" s="26" t="s">
        <v>169</v>
      </c>
      <c r="G16" s="35">
        <v>45391</v>
      </c>
      <c r="H16" s="78">
        <v>441</v>
      </c>
      <c r="I16" s="78">
        <v>67.2</v>
      </c>
      <c r="J16" s="78"/>
      <c r="K16" s="79">
        <v>508.2</v>
      </c>
      <c r="L16" s="38"/>
      <c r="M16" s="80"/>
      <c r="N16" s="80"/>
      <c r="O16" s="86">
        <v>508.2</v>
      </c>
    </row>
    <row r="17" spans="1:16" ht="21">
      <c r="A17" s="343">
        <v>12</v>
      </c>
      <c r="B17" s="263" t="s">
        <v>139</v>
      </c>
      <c r="C17" s="161" t="s">
        <v>64</v>
      </c>
      <c r="D17" s="161" t="s">
        <v>90</v>
      </c>
      <c r="E17" s="19">
        <v>1</v>
      </c>
      <c r="F17" s="26" t="s">
        <v>135</v>
      </c>
      <c r="G17" s="35">
        <v>45260</v>
      </c>
      <c r="H17" s="78">
        <v>630</v>
      </c>
      <c r="I17" s="78">
        <v>86.4</v>
      </c>
      <c r="J17" s="78"/>
      <c r="K17" s="79">
        <v>716.4</v>
      </c>
      <c r="L17" s="84"/>
      <c r="M17" s="84"/>
      <c r="N17" s="84"/>
      <c r="O17" s="86">
        <v>716.4</v>
      </c>
      <c r="P17" s="344"/>
    </row>
    <row r="18" spans="1:16">
      <c r="A18" s="343">
        <v>13</v>
      </c>
      <c r="B18" s="263" t="s">
        <v>92</v>
      </c>
      <c r="C18" s="161" t="s">
        <v>64</v>
      </c>
      <c r="D18" s="161" t="s">
        <v>90</v>
      </c>
      <c r="E18" s="19">
        <v>3</v>
      </c>
      <c r="F18" s="26" t="s">
        <v>100</v>
      </c>
      <c r="G18" s="35">
        <v>45016</v>
      </c>
      <c r="H18" s="78"/>
      <c r="I18" s="78"/>
      <c r="J18" s="78">
        <v>630</v>
      </c>
      <c r="K18" s="79">
        <v>630</v>
      </c>
      <c r="L18" s="38"/>
      <c r="M18" s="80"/>
      <c r="N18" s="80"/>
      <c r="O18" s="86">
        <v>630</v>
      </c>
    </row>
    <row r="19" spans="1:16">
      <c r="A19" s="343">
        <v>14</v>
      </c>
      <c r="B19" s="263" t="s">
        <v>93</v>
      </c>
      <c r="C19" s="161" t="s">
        <v>64</v>
      </c>
      <c r="D19" s="161" t="s">
        <v>99</v>
      </c>
      <c r="E19" s="19">
        <v>1</v>
      </c>
      <c r="F19" s="26" t="s">
        <v>100</v>
      </c>
      <c r="G19" s="35">
        <v>45016</v>
      </c>
      <c r="H19" s="78">
        <v>630</v>
      </c>
      <c r="I19" s="78">
        <v>86.4</v>
      </c>
      <c r="J19" s="78"/>
      <c r="K19" s="79">
        <v>716.4</v>
      </c>
      <c r="L19" s="38"/>
      <c r="M19" s="80"/>
      <c r="N19" s="80"/>
      <c r="O19" s="86">
        <v>716.4</v>
      </c>
    </row>
    <row r="20" spans="1:16">
      <c r="A20" s="343">
        <v>15</v>
      </c>
      <c r="B20" s="263" t="s">
        <v>94</v>
      </c>
      <c r="C20" s="161" t="s">
        <v>64</v>
      </c>
      <c r="D20" s="161" t="s">
        <v>99</v>
      </c>
      <c r="E20" s="19">
        <v>3</v>
      </c>
      <c r="F20" s="26" t="s">
        <v>100</v>
      </c>
      <c r="G20" s="35">
        <v>45016</v>
      </c>
      <c r="H20" s="78"/>
      <c r="I20" s="78"/>
      <c r="J20" s="78">
        <v>630</v>
      </c>
      <c r="K20" s="79">
        <v>630</v>
      </c>
      <c r="L20" s="38"/>
      <c r="M20" s="80"/>
      <c r="N20" s="80"/>
      <c r="O20" s="86">
        <v>630</v>
      </c>
    </row>
    <row r="21" spans="1:16">
      <c r="A21" s="343">
        <v>16</v>
      </c>
      <c r="B21" s="263" t="s">
        <v>199</v>
      </c>
      <c r="C21" s="161" t="s">
        <v>101</v>
      </c>
      <c r="D21" s="161" t="s">
        <v>99</v>
      </c>
      <c r="E21" s="19">
        <v>2</v>
      </c>
      <c r="F21" s="26" t="s">
        <v>169</v>
      </c>
      <c r="G21" s="35">
        <v>45391</v>
      </c>
      <c r="H21" s="78">
        <v>441</v>
      </c>
      <c r="I21" s="78">
        <v>67.2</v>
      </c>
      <c r="J21" s="78"/>
      <c r="K21" s="79">
        <v>508.2</v>
      </c>
      <c r="L21" s="38"/>
      <c r="M21" s="80"/>
      <c r="N21" s="80"/>
      <c r="O21" s="86">
        <v>508.2</v>
      </c>
    </row>
    <row r="22" spans="1:16">
      <c r="A22" s="343">
        <v>17</v>
      </c>
      <c r="B22" s="263" t="s">
        <v>115</v>
      </c>
      <c r="C22" s="161" t="s">
        <v>64</v>
      </c>
      <c r="D22" s="161" t="s">
        <v>35</v>
      </c>
      <c r="E22" s="19">
        <v>1</v>
      </c>
      <c r="F22" s="26" t="s">
        <v>70</v>
      </c>
      <c r="G22" s="155" t="s">
        <v>71</v>
      </c>
      <c r="H22" s="78">
        <v>630</v>
      </c>
      <c r="I22" s="78">
        <v>86.4</v>
      </c>
      <c r="J22" s="78"/>
      <c r="K22" s="79">
        <v>716.4</v>
      </c>
      <c r="L22" s="80" t="s">
        <v>204</v>
      </c>
      <c r="M22" s="80">
        <v>126</v>
      </c>
      <c r="N22" s="80">
        <v>28.8</v>
      </c>
      <c r="O22" s="86">
        <v>561.6</v>
      </c>
    </row>
    <row r="23" spans="1:16">
      <c r="A23" s="233" t="s">
        <v>40</v>
      </c>
      <c r="B23" s="234"/>
      <c r="C23" s="234"/>
      <c r="D23" s="234"/>
      <c r="E23" s="234"/>
      <c r="F23" s="234"/>
      <c r="G23" s="234"/>
      <c r="H23" s="371">
        <f>SUM(H6:H22)</f>
        <v>7707</v>
      </c>
      <c r="I23" s="371">
        <f>SUM(I6:I22)</f>
        <v>1113.6000000000001</v>
      </c>
      <c r="J23" s="371">
        <f>SUM(J6:J22)</f>
        <v>1260</v>
      </c>
      <c r="K23" s="371">
        <f>SUM(K6:K22)</f>
        <v>10080.599999999999</v>
      </c>
      <c r="L23" s="371"/>
      <c r="M23" s="371">
        <f>SUM(M6:M22)</f>
        <v>126</v>
      </c>
      <c r="N23" s="371">
        <f>SUM(N6:N22)</f>
        <v>28.8</v>
      </c>
      <c r="O23" s="384">
        <f>SUM(O6:O22)</f>
        <v>9925.7999999999993</v>
      </c>
    </row>
    <row r="24" spans="1:16">
      <c r="A24" s="345"/>
      <c r="B24" s="252"/>
      <c r="C24" s="252"/>
      <c r="D24" s="252"/>
      <c r="E24" s="252"/>
      <c r="F24" s="252"/>
      <c r="G24" s="252"/>
      <c r="H24" s="385"/>
      <c r="I24" s="386"/>
      <c r="J24" s="385"/>
      <c r="K24" s="387"/>
      <c r="L24" s="1"/>
      <c r="M24" s="385"/>
      <c r="N24" s="388"/>
      <c r="O24" s="346"/>
    </row>
    <row r="25" spans="1:16">
      <c r="A25" s="372" t="s">
        <v>24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4"/>
    </row>
    <row r="26" spans="1:16" s="50" customFormat="1" ht="49.5" customHeight="1">
      <c r="A26" s="327" t="s">
        <v>8</v>
      </c>
      <c r="B26" s="317" t="s">
        <v>9</v>
      </c>
      <c r="C26" s="317" t="s">
        <v>10</v>
      </c>
      <c r="D26" s="317" t="s">
        <v>11</v>
      </c>
      <c r="E26" s="317" t="s">
        <v>12</v>
      </c>
      <c r="F26" s="317" t="s">
        <v>25</v>
      </c>
      <c r="G26" s="317" t="s">
        <v>26</v>
      </c>
      <c r="H26" s="317" t="s">
        <v>18</v>
      </c>
      <c r="I26" s="317" t="s">
        <v>19</v>
      </c>
      <c r="J26" s="317" t="s">
        <v>27</v>
      </c>
      <c r="K26" s="317" t="s">
        <v>21</v>
      </c>
      <c r="L26" s="318" t="s">
        <v>22</v>
      </c>
      <c r="M26" s="317" t="s">
        <v>23</v>
      </c>
      <c r="N26" s="375" t="s">
        <v>28</v>
      </c>
      <c r="O26" s="328" t="s">
        <v>17</v>
      </c>
    </row>
    <row r="27" spans="1:16">
      <c r="A27" s="152"/>
      <c r="B27" s="36"/>
      <c r="C27" s="25"/>
      <c r="D27" s="18"/>
      <c r="E27" s="153"/>
      <c r="F27" s="26"/>
      <c r="G27" s="155"/>
      <c r="H27" s="155"/>
      <c r="I27" s="298"/>
      <c r="J27" s="299"/>
      <c r="K27" s="162"/>
      <c r="L27" s="3"/>
      <c r="M27" s="163"/>
      <c r="N27" s="347"/>
      <c r="O27" s="329"/>
    </row>
    <row r="28" spans="1:16">
      <c r="A28" s="348" t="s">
        <v>29</v>
      </c>
      <c r="B28" s="349"/>
      <c r="C28" s="349"/>
      <c r="D28" s="349"/>
      <c r="E28" s="350"/>
      <c r="F28" s="351"/>
      <c r="G28" s="352"/>
      <c r="H28" s="353"/>
      <c r="I28" s="295"/>
      <c r="J28" s="295"/>
      <c r="K28" s="295"/>
      <c r="L28" s="297" t="s">
        <v>30</v>
      </c>
      <c r="M28" s="295"/>
      <c r="N28" s="354"/>
      <c r="O28" s="164"/>
    </row>
    <row r="29" spans="1:16">
      <c r="A29" s="167"/>
      <c r="B29" s="389"/>
      <c r="C29" s="390"/>
      <c r="D29" s="390"/>
      <c r="E29" s="390"/>
      <c r="F29" s="389"/>
      <c r="G29" s="389"/>
      <c r="H29" s="389"/>
      <c r="I29" s="389"/>
      <c r="J29" s="389"/>
      <c r="K29" s="389"/>
      <c r="L29" s="389"/>
      <c r="M29" s="389"/>
      <c r="N29" s="391"/>
      <c r="O29" s="392"/>
    </row>
    <row r="30" spans="1:16">
      <c r="A30" s="376" t="s">
        <v>41</v>
      </c>
      <c r="B30" s="361"/>
      <c r="C30" s="361"/>
      <c r="D30" s="361"/>
      <c r="E30" s="361"/>
      <c r="F30" s="361"/>
      <c r="G30" s="362"/>
      <c r="H30" s="243">
        <v>7707</v>
      </c>
      <c r="I30" s="377">
        <v>1113.5999999999999</v>
      </c>
      <c r="J30" s="97">
        <v>1260</v>
      </c>
      <c r="K30" s="97">
        <v>10080.6</v>
      </c>
      <c r="L30" s="245"/>
      <c r="M30" s="378">
        <v>126</v>
      </c>
      <c r="N30" s="379">
        <v>28.8</v>
      </c>
      <c r="O30" s="393">
        <v>9925.7999999999993</v>
      </c>
    </row>
    <row r="31" spans="1:16">
      <c r="A31" s="355" t="s">
        <v>132</v>
      </c>
      <c r="B31" s="356"/>
      <c r="C31" s="350"/>
      <c r="D31" s="350"/>
      <c r="E31" s="350"/>
      <c r="F31" s="351"/>
      <c r="G31" s="352"/>
      <c r="H31" s="247" t="s">
        <v>39</v>
      </c>
      <c r="I31" s="248"/>
      <c r="J31" s="248"/>
      <c r="K31" s="248"/>
      <c r="L31" s="248"/>
      <c r="M31" s="248"/>
      <c r="N31" s="248"/>
      <c r="O31" s="394">
        <v>30</v>
      </c>
    </row>
    <row r="32" spans="1:16" ht="15.75" thickBot="1">
      <c r="A32" s="167"/>
      <c r="B32" s="389"/>
      <c r="C32" s="390"/>
      <c r="D32" s="390"/>
      <c r="E32" s="390"/>
      <c r="F32" s="389"/>
      <c r="G32" s="389"/>
      <c r="H32" s="380" t="s">
        <v>38</v>
      </c>
      <c r="I32" s="381"/>
      <c r="J32" s="381"/>
      <c r="K32" s="381"/>
      <c r="L32" s="381"/>
      <c r="M32" s="381"/>
      <c r="N32" s="381"/>
      <c r="O32" s="120">
        <v>510</v>
      </c>
    </row>
    <row r="33" spans="1:15" ht="15.75" thickBot="1">
      <c r="A33" s="169"/>
      <c r="B33" s="170"/>
      <c r="C33" s="171"/>
      <c r="D33" s="171"/>
      <c r="E33" s="171"/>
      <c r="F33" s="170"/>
      <c r="G33" s="170"/>
      <c r="H33" s="382" t="s">
        <v>37</v>
      </c>
      <c r="I33" s="383"/>
      <c r="J33" s="383"/>
      <c r="K33" s="383"/>
      <c r="L33" s="383"/>
      <c r="M33" s="383"/>
      <c r="N33" s="383"/>
      <c r="O33" s="395">
        <v>10435.799999999999</v>
      </c>
    </row>
    <row r="34" spans="1:15">
      <c r="A34" s="51"/>
      <c r="B34" s="51"/>
      <c r="C34" s="52"/>
      <c r="D34" s="52"/>
      <c r="E34" s="52"/>
      <c r="F34" s="51"/>
      <c r="G34" s="51"/>
      <c r="H34" s="51"/>
      <c r="I34" s="51"/>
      <c r="J34" s="51"/>
      <c r="K34" s="51"/>
      <c r="L34" s="51"/>
      <c r="M34" s="51"/>
      <c r="N34" s="357"/>
      <c r="O34" s="172"/>
    </row>
    <row r="35" spans="1:15">
      <c r="A35" s="51"/>
      <c r="B35" s="51"/>
      <c r="C35" s="52"/>
      <c r="D35" s="52"/>
      <c r="E35" s="52"/>
      <c r="F35" s="51"/>
      <c r="G35" s="51"/>
      <c r="H35" s="51"/>
      <c r="I35" s="51"/>
      <c r="J35" s="51"/>
      <c r="K35" s="51"/>
      <c r="L35" s="51"/>
      <c r="M35" s="51"/>
      <c r="N35" s="357"/>
      <c r="O35" s="172"/>
    </row>
    <row r="36" spans="1:15">
      <c r="A36" s="51"/>
      <c r="B36" s="51"/>
      <c r="C36" s="52"/>
      <c r="D36" s="52"/>
      <c r="E36" s="52"/>
      <c r="F36" s="51"/>
      <c r="G36" s="51"/>
      <c r="H36" s="51"/>
      <c r="I36" s="51"/>
      <c r="J36" s="51"/>
      <c r="K36" s="51"/>
      <c r="L36" s="51"/>
      <c r="M36" s="51"/>
      <c r="N36" s="357"/>
      <c r="O36" s="172"/>
    </row>
    <row r="37" spans="1:15">
      <c r="A37" s="51"/>
      <c r="B37" s="51"/>
      <c r="C37" s="52"/>
      <c r="D37" s="52"/>
      <c r="E37" s="52"/>
      <c r="F37" s="51"/>
      <c r="G37" s="51"/>
      <c r="H37" s="51"/>
      <c r="I37" s="51"/>
      <c r="J37" s="51"/>
      <c r="K37" s="51"/>
      <c r="L37" s="51"/>
      <c r="M37" s="300"/>
      <c r="N37" s="357"/>
      <c r="O37" s="172"/>
    </row>
    <row r="38" spans="1:15">
      <c r="A38" s="51"/>
      <c r="B38" s="51"/>
      <c r="C38" s="52"/>
      <c r="D38" s="52"/>
      <c r="E38" s="52"/>
      <c r="F38" s="51"/>
      <c r="G38" s="51"/>
      <c r="H38" s="51"/>
      <c r="I38" s="51"/>
      <c r="J38" s="51"/>
      <c r="K38" s="51"/>
      <c r="L38" s="51"/>
      <c r="M38" s="300"/>
      <c r="N38" s="357"/>
      <c r="O38" s="172"/>
    </row>
    <row r="39" spans="1:15">
      <c r="A39" s="51"/>
      <c r="B39" s="51"/>
      <c r="C39" s="52"/>
      <c r="D39" s="52"/>
      <c r="E39" s="52"/>
      <c r="F39" s="51"/>
      <c r="G39" s="51"/>
      <c r="H39" s="51"/>
      <c r="I39" s="51"/>
      <c r="J39" s="51"/>
      <c r="K39" s="51"/>
      <c r="L39" s="51"/>
      <c r="M39" s="300"/>
      <c r="N39" s="357"/>
      <c r="O39" s="172"/>
    </row>
    <row r="40" spans="1:15">
      <c r="A40" s="51"/>
      <c r="B40" s="51"/>
      <c r="C40" s="52"/>
      <c r="D40" s="52"/>
      <c r="E40" s="52"/>
      <c r="F40" s="51"/>
      <c r="G40" s="51"/>
      <c r="H40" s="51"/>
      <c r="I40" s="51"/>
      <c r="J40" s="51"/>
      <c r="K40" s="51"/>
      <c r="L40" s="51"/>
      <c r="M40" s="300"/>
      <c r="N40" s="357"/>
      <c r="O40" s="51"/>
    </row>
    <row r="41" spans="1:15">
      <c r="A41" s="51"/>
      <c r="B41" s="51"/>
      <c r="C41" s="52"/>
      <c r="D41" s="52"/>
      <c r="E41" s="52"/>
      <c r="F41" s="51"/>
      <c r="G41" s="51"/>
      <c r="H41" s="51"/>
      <c r="I41" s="51"/>
      <c r="J41" s="51"/>
      <c r="K41" s="51"/>
      <c r="L41" s="51"/>
      <c r="M41" s="51"/>
      <c r="N41" s="357"/>
      <c r="O41" s="51"/>
    </row>
    <row r="42" spans="1:15">
      <c r="A42" s="51"/>
      <c r="B42" s="51"/>
      <c r="C42" s="52"/>
      <c r="D42" s="52"/>
      <c r="E42" s="52"/>
      <c r="F42" s="51"/>
      <c r="G42" s="51"/>
      <c r="H42" s="51"/>
      <c r="I42" s="51"/>
      <c r="J42" s="51"/>
      <c r="K42" s="51"/>
      <c r="L42" s="51"/>
      <c r="M42" s="51"/>
      <c r="N42" s="357"/>
      <c r="O42" s="51"/>
    </row>
    <row r="43" spans="1:15">
      <c r="A43" s="51"/>
      <c r="B43" s="51"/>
      <c r="C43" s="52"/>
      <c r="D43" s="52"/>
      <c r="E43" s="52"/>
      <c r="F43" s="51"/>
      <c r="G43" s="51"/>
      <c r="H43" s="51"/>
      <c r="I43" s="51"/>
      <c r="J43" s="51"/>
      <c r="K43" s="51"/>
      <c r="L43" s="51"/>
      <c r="M43" s="51"/>
      <c r="N43" s="357"/>
      <c r="O43" s="51"/>
    </row>
    <row r="44" spans="1:15">
      <c r="A44" s="51"/>
      <c r="B44" s="51"/>
      <c r="C44" s="52"/>
      <c r="D44" s="52"/>
      <c r="E44" s="52"/>
      <c r="F44" s="51"/>
      <c r="G44" s="51"/>
      <c r="H44" s="51"/>
      <c r="I44" s="51"/>
      <c r="J44" s="51"/>
      <c r="K44" s="51"/>
      <c r="L44" s="51"/>
      <c r="M44" s="51"/>
      <c r="N44" s="357"/>
      <c r="O44" s="51"/>
    </row>
    <row r="45" spans="1:15">
      <c r="A45" s="51"/>
      <c r="B45" s="52"/>
      <c r="C45" s="52"/>
      <c r="D45" s="52"/>
      <c r="E45" s="52"/>
      <c r="F45" s="51"/>
      <c r="G45" s="51"/>
      <c r="H45" s="51"/>
      <c r="I45" s="51"/>
      <c r="J45" s="51"/>
      <c r="K45" s="51"/>
      <c r="L45" s="51"/>
      <c r="M45" s="51"/>
      <c r="N45" s="357"/>
      <c r="O45" s="51"/>
    </row>
    <row r="46" spans="1:15">
      <c r="A46" s="51"/>
      <c r="B46" s="52"/>
      <c r="C46" s="52"/>
      <c r="D46" s="52"/>
      <c r="E46" s="52"/>
      <c r="F46" s="51"/>
      <c r="G46" s="51"/>
      <c r="H46" s="51"/>
      <c r="I46" s="51"/>
      <c r="J46" s="51"/>
      <c r="K46" s="51"/>
      <c r="L46" s="51"/>
      <c r="M46" s="51"/>
      <c r="N46" s="357"/>
      <c r="O46" s="51"/>
    </row>
    <row r="47" spans="1:15">
      <c r="B47" s="53"/>
      <c r="C47" s="53"/>
      <c r="D47" s="53"/>
      <c r="E47" s="53"/>
    </row>
    <row r="48" spans="1:15">
      <c r="B48" s="53"/>
      <c r="C48" s="53"/>
      <c r="D48" s="53"/>
      <c r="E48" s="53"/>
    </row>
    <row r="49" spans="2:5">
      <c r="B49" s="53"/>
      <c r="C49" s="53"/>
      <c r="D49" s="53"/>
      <c r="E49" s="53"/>
    </row>
    <row r="50" spans="2:5">
      <c r="B50" s="53"/>
      <c r="C50" s="53"/>
      <c r="D50" s="53"/>
      <c r="E50" s="53"/>
    </row>
    <row r="51" spans="2:5">
      <c r="B51" s="53"/>
      <c r="C51" s="53"/>
      <c r="D51" s="53"/>
      <c r="E51" s="53"/>
    </row>
    <row r="52" spans="2:5">
      <c r="B52" s="53"/>
      <c r="C52" s="53"/>
      <c r="D52" s="53"/>
      <c r="E52" s="53"/>
    </row>
  </sheetData>
  <mergeCells count="23">
    <mergeCell ref="A30:G30"/>
    <mergeCell ref="H31:N31"/>
    <mergeCell ref="H32:N32"/>
    <mergeCell ref="H33:N33"/>
    <mergeCell ref="G4:G5"/>
    <mergeCell ref="H4:K4"/>
    <mergeCell ref="L4:N4"/>
    <mergeCell ref="O4:O5"/>
    <mergeCell ref="A23:G23"/>
    <mergeCell ref="A25:O25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2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2023-04-24T20:28:01Z</cp:lastPrinted>
  <dcterms:created xsi:type="dcterms:W3CDTF">2017-01-27T13:50:12Z</dcterms:created>
  <dcterms:modified xsi:type="dcterms:W3CDTF">2023-06-06T18:39:30Z</dcterms:modified>
</cp:coreProperties>
</file>