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20490" windowHeight="7755"/>
  </bookViews>
  <sheets>
    <sheet name="FOLHA IEL" sheetId="1" r:id="rId1"/>
  </sheets>
  <definedNames>
    <definedName name="_xlnm._FilterDatabase" localSheetId="0" hidden="1">'FOLHA IEL'!$B$1:$B$138</definedName>
    <definedName name="_xlnm.Print_Area" localSheetId="0">'FOLHA IEL'!$A$1:$O$103</definedName>
  </definedNames>
  <calcPr calcId="145621"/>
</workbook>
</file>

<file path=xl/calcChain.xml><?xml version="1.0" encoding="utf-8"?>
<calcChain xmlns="http://schemas.openxmlformats.org/spreadsheetml/2006/main">
  <c r="K96" i="1" l="1"/>
  <c r="O96" i="1" s="1"/>
  <c r="K63" i="1"/>
  <c r="M63" i="1"/>
  <c r="O63" i="1" l="1"/>
  <c r="M87" i="1" l="1"/>
  <c r="I87" i="1"/>
  <c r="K87" i="1" s="1"/>
  <c r="O87" i="1" s="1"/>
  <c r="M82" i="1" l="1"/>
  <c r="I82" i="1"/>
  <c r="K82" i="1" s="1"/>
  <c r="M76" i="1"/>
  <c r="I76" i="1"/>
  <c r="K76" i="1" s="1"/>
  <c r="O82" i="1" l="1"/>
  <c r="O76" i="1"/>
  <c r="I7" i="1"/>
  <c r="M86" i="1" l="1"/>
  <c r="M59" i="1" l="1"/>
  <c r="I59" i="1"/>
  <c r="K59" i="1" s="1"/>
  <c r="O59" i="1" l="1"/>
  <c r="M58" i="1" l="1"/>
  <c r="I58" i="1"/>
  <c r="K58" i="1" s="1"/>
  <c r="M21" i="1"/>
  <c r="I21" i="1"/>
  <c r="K21" i="1" s="1"/>
  <c r="I86" i="1"/>
  <c r="K86" i="1" s="1"/>
  <c r="O86" i="1" s="1"/>
  <c r="K77" i="1"/>
  <c r="M77" i="1"/>
  <c r="I74" i="1"/>
  <c r="I22" i="1"/>
  <c r="O21" i="1" l="1"/>
  <c r="O58" i="1"/>
  <c r="O77" i="1"/>
  <c r="M69" i="1"/>
  <c r="I69" i="1"/>
  <c r="K69" i="1" s="1"/>
  <c r="M73" i="1"/>
  <c r="I73" i="1"/>
  <c r="K73" i="1" s="1"/>
  <c r="M66" i="1"/>
  <c r="I66" i="1"/>
  <c r="K66" i="1" s="1"/>
  <c r="O73" i="1" l="1"/>
  <c r="O66" i="1"/>
  <c r="O69" i="1"/>
  <c r="M72" i="1" l="1"/>
  <c r="I72" i="1"/>
  <c r="K72" i="1" s="1"/>
  <c r="O72" i="1" l="1"/>
  <c r="M45" i="1"/>
  <c r="I45" i="1"/>
  <c r="K45" i="1" s="1"/>
  <c r="M80" i="1"/>
  <c r="I80" i="1"/>
  <c r="K80" i="1" s="1"/>
  <c r="M41" i="1"/>
  <c r="I41" i="1"/>
  <c r="K41" i="1" s="1"/>
  <c r="O41" i="1" l="1"/>
  <c r="O45" i="1"/>
  <c r="O80" i="1"/>
  <c r="M54" i="1"/>
  <c r="I54" i="1"/>
  <c r="K54" i="1" s="1"/>
  <c r="M88" i="1"/>
  <c r="I88" i="1"/>
  <c r="K88" i="1" s="1"/>
  <c r="M61" i="1"/>
  <c r="I61" i="1"/>
  <c r="K61" i="1" s="1"/>
  <c r="M24" i="1"/>
  <c r="I24" i="1"/>
  <c r="K24" i="1" s="1"/>
  <c r="O61" i="1" l="1"/>
  <c r="O88" i="1"/>
  <c r="O54" i="1"/>
  <c r="O24" i="1"/>
  <c r="M90" i="1"/>
  <c r="I90" i="1"/>
  <c r="K90" i="1" s="1"/>
  <c r="M84" i="1"/>
  <c r="I84" i="1"/>
  <c r="K84" i="1" s="1"/>
  <c r="M49" i="1"/>
  <c r="I49" i="1"/>
  <c r="K49" i="1" s="1"/>
  <c r="M42" i="1"/>
  <c r="I42" i="1"/>
  <c r="K42" i="1" s="1"/>
  <c r="M33" i="1"/>
  <c r="I33" i="1"/>
  <c r="K33" i="1" s="1"/>
  <c r="M27" i="1"/>
  <c r="I27" i="1"/>
  <c r="K27" i="1" s="1"/>
  <c r="O90" i="1" l="1"/>
  <c r="O49" i="1"/>
  <c r="O84" i="1"/>
  <c r="O42" i="1"/>
  <c r="O27" i="1"/>
  <c r="O33" i="1"/>
  <c r="M51" i="1"/>
  <c r="I51" i="1"/>
  <c r="K51" i="1" s="1"/>
  <c r="O51" i="1" l="1"/>
  <c r="M60" i="1"/>
  <c r="I60" i="1"/>
  <c r="K60" i="1" s="1"/>
  <c r="M8" i="1"/>
  <c r="I8" i="1"/>
  <c r="K8" i="1" s="1"/>
  <c r="O8" i="1" l="1"/>
  <c r="O60" i="1"/>
  <c r="M23" i="1"/>
  <c r="I23" i="1"/>
  <c r="K23" i="1" s="1"/>
  <c r="M20" i="1"/>
  <c r="I20" i="1"/>
  <c r="K20" i="1" s="1"/>
  <c r="O23" i="1" l="1"/>
  <c r="O20" i="1"/>
  <c r="M48" i="1"/>
  <c r="I48" i="1"/>
  <c r="K48" i="1" s="1"/>
  <c r="O48" i="1" l="1"/>
  <c r="M50" i="1"/>
  <c r="I50" i="1"/>
  <c r="K50" i="1" s="1"/>
  <c r="M55" i="1"/>
  <c r="I55" i="1"/>
  <c r="K55" i="1" s="1"/>
  <c r="M35" i="1"/>
  <c r="I35" i="1"/>
  <c r="K35" i="1" s="1"/>
  <c r="M31" i="1"/>
  <c r="I31" i="1"/>
  <c r="K31" i="1" s="1"/>
  <c r="M19" i="1"/>
  <c r="I19" i="1"/>
  <c r="K19" i="1" s="1"/>
  <c r="M7" i="1"/>
  <c r="K7" i="1"/>
  <c r="O7" i="1" l="1"/>
  <c r="O35" i="1"/>
  <c r="O19" i="1"/>
  <c r="O31" i="1"/>
  <c r="O50" i="1"/>
  <c r="O55" i="1"/>
  <c r="M91" i="1" l="1"/>
  <c r="I91" i="1"/>
  <c r="K91" i="1" s="1"/>
  <c r="M62" i="1"/>
  <c r="I62" i="1"/>
  <c r="K62" i="1" s="1"/>
  <c r="M65" i="1"/>
  <c r="K65" i="1"/>
  <c r="M40" i="1"/>
  <c r="I40" i="1"/>
  <c r="K40" i="1" s="1"/>
  <c r="M36" i="1"/>
  <c r="I36" i="1"/>
  <c r="K36" i="1" s="1"/>
  <c r="M34" i="1"/>
  <c r="I34" i="1"/>
  <c r="K34" i="1" s="1"/>
  <c r="M30" i="1"/>
  <c r="I30" i="1"/>
  <c r="K30" i="1" s="1"/>
  <c r="M16" i="1"/>
  <c r="I16" i="1"/>
  <c r="K16" i="1" s="1"/>
  <c r="M9" i="1"/>
  <c r="I9" i="1"/>
  <c r="K9" i="1" s="1"/>
  <c r="M14" i="1"/>
  <c r="K14" i="1"/>
  <c r="M13" i="1"/>
  <c r="I13" i="1"/>
  <c r="K13" i="1" s="1"/>
  <c r="M75" i="1"/>
  <c r="I75" i="1"/>
  <c r="K75" i="1" s="1"/>
  <c r="O36" i="1" l="1"/>
  <c r="O91" i="1"/>
  <c r="O65" i="1"/>
  <c r="O40" i="1"/>
  <c r="O62" i="1"/>
  <c r="O75" i="1"/>
  <c r="O14" i="1"/>
  <c r="O34" i="1"/>
  <c r="O13" i="1"/>
  <c r="O9" i="1"/>
  <c r="O30" i="1"/>
  <c r="O16" i="1"/>
  <c r="I10" i="1"/>
  <c r="M85" i="1" l="1"/>
  <c r="I85" i="1"/>
  <c r="K85" i="1" s="1"/>
  <c r="M81" i="1"/>
  <c r="I81" i="1"/>
  <c r="K81" i="1" s="1"/>
  <c r="O81" i="1" l="1"/>
  <c r="O85" i="1"/>
  <c r="M53" i="1"/>
  <c r="I53" i="1"/>
  <c r="K53" i="1" s="1"/>
  <c r="O53" i="1" l="1"/>
  <c r="M37" i="1"/>
  <c r="I37" i="1"/>
  <c r="K37" i="1" s="1"/>
  <c r="M28" i="1"/>
  <c r="I28" i="1"/>
  <c r="K28" i="1" s="1"/>
  <c r="O37" i="1" l="1"/>
  <c r="O28" i="1"/>
  <c r="M11" i="1"/>
  <c r="I11" i="1"/>
  <c r="K11" i="1" s="1"/>
  <c r="M15" i="1"/>
  <c r="I15" i="1"/>
  <c r="K15" i="1" s="1"/>
  <c r="O15" i="1" l="1"/>
  <c r="O11" i="1"/>
  <c r="I98" i="1" l="1"/>
  <c r="H98" i="1"/>
  <c r="M89" i="1" l="1"/>
  <c r="I89" i="1"/>
  <c r="K89" i="1" s="1"/>
  <c r="M78" i="1"/>
  <c r="I78" i="1"/>
  <c r="K78" i="1" s="1"/>
  <c r="O78" i="1" l="1"/>
  <c r="O89" i="1"/>
  <c r="M70" i="1"/>
  <c r="I70" i="1"/>
  <c r="K70" i="1" s="1"/>
  <c r="O70" i="1" l="1"/>
  <c r="M44" i="1" l="1"/>
  <c r="I44" i="1"/>
  <c r="K44" i="1" s="1"/>
  <c r="M39" i="1"/>
  <c r="I39" i="1"/>
  <c r="K39" i="1" s="1"/>
  <c r="O39" i="1" l="1"/>
  <c r="O44" i="1"/>
  <c r="M38" i="1"/>
  <c r="K38" i="1"/>
  <c r="K98" i="1"/>
  <c r="O38" i="1" l="1"/>
  <c r="O98" i="1"/>
  <c r="M25" i="1" l="1"/>
  <c r="I25" i="1"/>
  <c r="K25" i="1" s="1"/>
  <c r="M68" i="1"/>
  <c r="I68" i="1"/>
  <c r="K68" i="1" s="1"/>
  <c r="M18" i="1"/>
  <c r="I18" i="1"/>
  <c r="K18" i="1" s="1"/>
  <c r="M57" i="1"/>
  <c r="K57" i="1"/>
  <c r="M26" i="1"/>
  <c r="I26" i="1"/>
  <c r="K26" i="1" s="1"/>
  <c r="O26" i="1" l="1"/>
  <c r="O68" i="1"/>
  <c r="O25" i="1"/>
  <c r="O57" i="1"/>
  <c r="O18" i="1"/>
  <c r="M47" i="1"/>
  <c r="I47" i="1"/>
  <c r="K47" i="1" s="1"/>
  <c r="O47" i="1" l="1"/>
  <c r="M67" i="1" l="1"/>
  <c r="I67" i="1"/>
  <c r="K67" i="1" s="1"/>
  <c r="M46" i="1"/>
  <c r="I46" i="1"/>
  <c r="K46" i="1" s="1"/>
  <c r="M74" i="1"/>
  <c r="K74" i="1"/>
  <c r="M83" i="1"/>
  <c r="I83" i="1"/>
  <c r="K83" i="1" s="1"/>
  <c r="O83" i="1" l="1"/>
  <c r="O67" i="1"/>
  <c r="O74" i="1"/>
  <c r="O46" i="1"/>
  <c r="M43" i="1"/>
  <c r="I43" i="1"/>
  <c r="K43" i="1" s="1"/>
  <c r="M52" i="1"/>
  <c r="I52" i="1"/>
  <c r="K52" i="1" s="1"/>
  <c r="O52" i="1" l="1"/>
  <c r="O43" i="1"/>
  <c r="M64" i="1" l="1"/>
  <c r="I64" i="1"/>
  <c r="K64" i="1" s="1"/>
  <c r="I17" i="1"/>
  <c r="O64" i="1" l="1"/>
  <c r="M71" i="1"/>
  <c r="I71" i="1"/>
  <c r="K71" i="1" s="1"/>
  <c r="O71" i="1" l="1"/>
  <c r="M56" i="1" l="1"/>
  <c r="I56" i="1"/>
  <c r="K56" i="1" s="1"/>
  <c r="O56" i="1" l="1"/>
  <c r="M32" i="1" l="1"/>
  <c r="I32" i="1"/>
  <c r="K32" i="1" s="1"/>
  <c r="M22" i="1"/>
  <c r="K22" i="1"/>
  <c r="M12" i="1"/>
  <c r="I12" i="1"/>
  <c r="K12" i="1" s="1"/>
  <c r="O32" i="1" l="1"/>
  <c r="O22" i="1"/>
  <c r="O12" i="1"/>
  <c r="H92" i="1"/>
  <c r="J92" i="1"/>
  <c r="N92" i="1"/>
  <c r="J98" i="1"/>
  <c r="M98" i="1"/>
  <c r="N98" i="1"/>
  <c r="M17" i="1" l="1"/>
  <c r="K17" i="1"/>
  <c r="M10" i="1"/>
  <c r="K10" i="1"/>
  <c r="M29" i="1"/>
  <c r="I29" i="1"/>
  <c r="K29" i="1" s="1"/>
  <c r="O17" i="1" l="1"/>
  <c r="O29" i="1"/>
  <c r="O10" i="1"/>
  <c r="M79" i="1" l="1"/>
  <c r="K79" i="1"/>
  <c r="O79" i="1" l="1"/>
  <c r="N100" i="1" l="1"/>
  <c r="J100" i="1"/>
  <c r="H100" i="1"/>
  <c r="I92" i="1" l="1"/>
  <c r="I100" i="1" s="1"/>
  <c r="M92" i="1"/>
  <c r="M100" i="1" s="1"/>
  <c r="K92" i="1"/>
  <c r="K100" i="1" l="1"/>
  <c r="O92" i="1" l="1"/>
  <c r="O100" i="1" s="1"/>
  <c r="O103" i="1" s="1"/>
</calcChain>
</file>

<file path=xl/sharedStrings.xml><?xml version="1.0" encoding="utf-8"?>
<sst xmlns="http://schemas.openxmlformats.org/spreadsheetml/2006/main" count="481" uniqueCount="243">
  <si>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</si>
  <si>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</si>
  <si>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</si>
  <si>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</si>
  <si>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</si>
  <si>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</si>
  <si>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</si>
  <si>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</si>
  <si>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</si>
  <si>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</si>
  <si>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</si>
  <si>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</si>
  <si>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</si>
  <si>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</si>
  <si>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</si>
  <si>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</si>
  <si>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</si>
  <si>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</si>
  <si>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</si>
  <si>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>DIREITO</t>
  </si>
  <si>
    <t>CONTABILIDADE</t>
  </si>
  <si>
    <t>ENSINO MÉDIO</t>
  </si>
  <si>
    <t>ARQUITETURA</t>
  </si>
  <si>
    <t>ADMISTRAÇÃO</t>
  </si>
  <si>
    <t>SERVIÇO SOCIAL</t>
  </si>
  <si>
    <t>ENGENHARIA CIVIL</t>
  </si>
  <si>
    <t>V. TRANS</t>
  </si>
  <si>
    <t>TOTAL DA FOLHA DO MÊS................................R$</t>
  </si>
  <si>
    <t>PAGAMENTO DE MESES RETROATIVOS</t>
  </si>
  <si>
    <t>DT-CONTR</t>
  </si>
  <si>
    <t>REFERÊNCIA</t>
  </si>
  <si>
    <t>TAXA DE AGENCIAMENTO  - Valor Unitário....................... R$</t>
  </si>
  <si>
    <t>TOTAL DOS SERVIÇOS MENSAIS A FATURAR......................R$</t>
  </si>
  <si>
    <t>TOTAL DA DESPESA - PROGRAMA BOLSA-ESTÁGIO...........R$</t>
  </si>
  <si>
    <t>LOTAÇÃO</t>
  </si>
  <si>
    <t>SEOP</t>
  </si>
  <si>
    <t>RBTRANS</t>
  </si>
  <si>
    <t>SMDGU</t>
  </si>
  <si>
    <t>PROJURI</t>
  </si>
  <si>
    <t>SEJUV</t>
  </si>
  <si>
    <t>ST</t>
  </si>
  <si>
    <t>DATA PROCESS</t>
  </si>
  <si>
    <t>MÊS REF</t>
  </si>
  <si>
    <t>FOLHA MENSAL DE PAGAMENTO DE ESTAGIÁRIOS</t>
  </si>
  <si>
    <t>RECESSO REMUNERADO</t>
  </si>
  <si>
    <t>RECESSO REMUN.</t>
  </si>
  <si>
    <t>-</t>
  </si>
  <si>
    <t>01/05/2016</t>
  </si>
  <si>
    <t>ODONTOLOGIA</t>
  </si>
  <si>
    <t>SEMSA</t>
  </si>
  <si>
    <t>BIOMEDICINA</t>
  </si>
  <si>
    <t>01/07/2016</t>
  </si>
  <si>
    <t>17/06/2016</t>
  </si>
  <si>
    <t>PGM</t>
  </si>
  <si>
    <r>
      <rPr>
        <b/>
        <sz val="9"/>
        <rFont val="Bookman Old Style"/>
        <family val="1"/>
      </rPr>
      <t>ST</t>
    </r>
    <r>
      <rPr>
        <sz val="9"/>
        <rFont val="Bookman Old Style"/>
        <family val="1"/>
      </rPr>
      <t>=SITUAÇÃO NO MÊS = {</t>
    </r>
    <r>
      <rPr>
        <b/>
        <sz val="9"/>
        <rFont val="Bookman Old Style"/>
        <family val="1"/>
      </rPr>
      <t xml:space="preserve"> 1</t>
    </r>
    <r>
      <rPr>
        <sz val="9"/>
        <rFont val="Bookman Old Style"/>
        <family val="1"/>
      </rPr>
      <t xml:space="preserve">- Ativo regular  </t>
    </r>
    <r>
      <rPr>
        <b/>
        <sz val="9"/>
        <rFont val="Bookman Old Style"/>
        <family val="1"/>
      </rPr>
      <t>2</t>
    </r>
    <r>
      <rPr>
        <sz val="9"/>
        <rFont val="Bookman Old Style"/>
        <family val="1"/>
      </rPr>
      <t xml:space="preserve">-Contrato novo  </t>
    </r>
    <r>
      <rPr>
        <b/>
        <sz val="9"/>
        <rFont val="Bookman Old Style"/>
        <family val="1"/>
      </rPr>
      <t>3</t>
    </r>
    <r>
      <rPr>
        <sz val="9"/>
        <rFont val="Bookman Old Style"/>
        <family val="1"/>
      </rPr>
      <t xml:space="preserve">-Recesso remunerado  </t>
    </r>
    <r>
      <rPr>
        <b/>
        <sz val="9"/>
        <rFont val="Bookman Old Style"/>
        <family val="1"/>
      </rPr>
      <t>4</t>
    </r>
    <r>
      <rPr>
        <sz val="9"/>
        <rFont val="Bookman Old Style"/>
        <family val="1"/>
      </rPr>
      <t>-Contrato encerrado}</t>
    </r>
  </si>
  <si>
    <t>01/09/2016</t>
  </si>
  <si>
    <t>30/06/2016</t>
  </si>
  <si>
    <t>LETRAS INGÊS</t>
  </si>
  <si>
    <t>TALLES MACEDO DA SILVA</t>
  </si>
  <si>
    <t>SISTEMA DE INFORMAÇÃO</t>
  </si>
  <si>
    <t>01/03/2016</t>
  </si>
  <si>
    <t>SEDHIPA</t>
  </si>
  <si>
    <t>CIÊNCIAS CONTABÉIS</t>
  </si>
  <si>
    <t>SEME</t>
  </si>
  <si>
    <t>FRANCISCO DE SOUZA SILVA</t>
  </si>
  <si>
    <t>NUTRIÇÃO</t>
  </si>
  <si>
    <t>AMANDA CRISTINA CASTRO DE SOUZA</t>
  </si>
  <si>
    <t>PEDAGOGIA</t>
  </si>
  <si>
    <t>FISIOTERAPIA</t>
  </si>
  <si>
    <t>TEC. EM GESTÃO PÚBLICA</t>
  </si>
  <si>
    <t>01/04/2016</t>
  </si>
  <si>
    <t>01/04/2017</t>
  </si>
  <si>
    <t>ANA CLAUDIA DOS SANTOS SOUZA</t>
  </si>
  <si>
    <t>EDILSON FERNANDES DA SILVA RODRIGUES</t>
  </si>
  <si>
    <t>HUBERT ABRAÃO SOARES DE ANDRADE</t>
  </si>
  <si>
    <t>LUCAS VITOR DE OLIVEIRA</t>
  </si>
  <si>
    <t>LETRAS FRANCÊS</t>
  </si>
  <si>
    <t>01/05/2017</t>
  </si>
  <si>
    <t>01/06/2017</t>
  </si>
  <si>
    <t>GEOGRAFIA</t>
  </si>
  <si>
    <t>01/07/2017</t>
  </si>
  <si>
    <t>RAFAEL DE ALBUQUERQUE MAIA</t>
  </si>
  <si>
    <t xml:space="preserve">BRUNA ROBERTH MONTEIRO PINTO </t>
  </si>
  <si>
    <t>ISABELLE DE ALMEIDA PINTO VIANA</t>
  </si>
  <si>
    <t>MATHEUS DA COSTA MOURA</t>
  </si>
  <si>
    <t>PREFEITURA</t>
  </si>
  <si>
    <t>30/06/2017</t>
  </si>
  <si>
    <t>30/04/2017</t>
  </si>
  <si>
    <t>LUENNA INGREDY LESSA DA SILVA</t>
  </si>
  <si>
    <t>01/08/2016</t>
  </si>
  <si>
    <t>01/08/2017</t>
  </si>
  <si>
    <t>KARINA GUIMARÃES DE ALENCAR</t>
  </si>
  <si>
    <t>THALITA PESSOA NASCIMENTO</t>
  </si>
  <si>
    <t>FILOSOFIA</t>
  </si>
  <si>
    <t>ROBSON MATOS AGUIAR</t>
  </si>
  <si>
    <t>BIOLOGIA</t>
  </si>
  <si>
    <t>KESELEY SANTOS DE SOUZA</t>
  </si>
  <si>
    <t>TEC.CONTROLE AMBIENTAL</t>
  </si>
  <si>
    <t>17/02/2017</t>
  </si>
  <si>
    <t xml:space="preserve">NATHANA FERREIRA DE ARAUJO </t>
  </si>
  <si>
    <t>FARMÁCIA</t>
  </si>
  <si>
    <t>EDUCAÇÃO FÍSICA</t>
  </si>
  <si>
    <t>LANNA VIEIRA PALLADINO</t>
  </si>
  <si>
    <t>24/08/2016</t>
  </si>
  <si>
    <t>24/08/2017</t>
  </si>
  <si>
    <t>ELIANA DANIEL DE CARVALHO</t>
  </si>
  <si>
    <t>01/09/2017</t>
  </si>
  <si>
    <t>MARIA ROSÁLIA DA SILVA NASCIMENTO</t>
  </si>
  <si>
    <t>CAMILA TELES CARNEIRO</t>
  </si>
  <si>
    <t>15/09/2016</t>
  </si>
  <si>
    <t>15/09/2017</t>
  </si>
  <si>
    <t>OTÁVIO DA ROCHA MELO JÚNIOR</t>
  </si>
  <si>
    <t>ELDRY DE FREITAS FERREIRA</t>
  </si>
  <si>
    <t>31/12/2017</t>
  </si>
  <si>
    <t>ADMINISTRAÇÃO</t>
  </si>
  <si>
    <t>01/02/2017</t>
  </si>
  <si>
    <t>01/02/2018</t>
  </si>
  <si>
    <t>JOZIMAR FARIAS DE SOUZA</t>
  </si>
  <si>
    <t>JOÃO PAULO BASTOS BATISTA DE NAZARÉ</t>
  </si>
  <si>
    <t>ECONOMIA</t>
  </si>
  <si>
    <t>SEAD</t>
  </si>
  <si>
    <t>KEROLLY MAGALHÃES SILVEIRA</t>
  </si>
  <si>
    <t>PEDRO NOBREGA GOMES</t>
  </si>
  <si>
    <t>01/08/2018</t>
  </si>
  <si>
    <t>SARAH KALINY SILVA SOUZA</t>
  </si>
  <si>
    <t>ENGENHARIA FLORESTAL</t>
  </si>
  <si>
    <t>SEMEIA</t>
  </si>
  <si>
    <t>WALISSON SILVA DE ARAUJO</t>
  </si>
  <si>
    <t>04/05/2016</t>
  </si>
  <si>
    <t>04/05/2017</t>
  </si>
  <si>
    <t>02/03/2017</t>
  </si>
  <si>
    <t>AUREA BRUNA DO NASCIMENTO MORAIS</t>
  </si>
  <si>
    <t>02/03/2018</t>
  </si>
  <si>
    <t>AMANDA MARIA LINS CRAVEIRO</t>
  </si>
  <si>
    <t>28/02/2018</t>
  </si>
  <si>
    <t>TEC.EM SIST. PARA INTERNET</t>
  </si>
  <si>
    <t>FELIPE MARTINS CANDIDO</t>
  </si>
  <si>
    <t>13/03/2017</t>
  </si>
  <si>
    <t>12/03/2018</t>
  </si>
  <si>
    <t>JHOINGLE DA SILVA LIMA</t>
  </si>
  <si>
    <t>LUIULLY NUNES DE ALMEIDA</t>
  </si>
  <si>
    <t>03/03/2017</t>
  </si>
  <si>
    <t>TALLYSSON BRUNO NEVES DE MESQUITA</t>
  </si>
  <si>
    <t>GESTÃO EM SEG. NO TRABALHO</t>
  </si>
  <si>
    <t>THIAGO ELIAS DO AMARAL MELO</t>
  </si>
  <si>
    <t>31/03/2018</t>
  </si>
  <si>
    <t>ROMERITO OLIVEIRA LIMA</t>
  </si>
  <si>
    <t>02/04/2017</t>
  </si>
  <si>
    <t>02/04/2018</t>
  </si>
  <si>
    <t>ANA VICTÓRIA FONSECA RODRIGUES</t>
  </si>
  <si>
    <t>01/04/2018</t>
  </si>
  <si>
    <t>ANDRÊSSA CRISTINI MATIAS DE SOUZA</t>
  </si>
  <si>
    <t>AMANDA CARNEVALI SIQUEIRA</t>
  </si>
  <si>
    <t>BENTON ALEXANDRE VIEIRA TEIXEIRA</t>
  </si>
  <si>
    <t>GABRIEL BEZERRA VERCOSA</t>
  </si>
  <si>
    <t>DTI</t>
  </si>
  <si>
    <t>JOÃO PEDRO LUCAS DE LIMA</t>
  </si>
  <si>
    <t>SEMEL</t>
  </si>
  <si>
    <t>MIRLA DIAS LOPES</t>
  </si>
  <si>
    <t>PSICOLOGIA</t>
  </si>
  <si>
    <t>MARIA ROSA JORGE DE FRANÇA</t>
  </si>
  <si>
    <t>SANGELA MACIEL DE SOUZA</t>
  </si>
  <si>
    <t>WLADIMIR MACHADO DE BARROS</t>
  </si>
  <si>
    <t>DANIEL AYRTON MARTINS RODRIGUES</t>
  </si>
  <si>
    <t>GENTIL DO NASCIMENTO MESQUITA</t>
  </si>
  <si>
    <t>ISABELLY DE ARAUJO FREIRE</t>
  </si>
  <si>
    <t>LUCAS SANTOS GUERRA</t>
  </si>
  <si>
    <t>LETYCIA ALMEIDA DE MOURA</t>
  </si>
  <si>
    <t>ALINE BRAGA DA SILVA</t>
  </si>
  <si>
    <t>02/05/2017</t>
  </si>
  <si>
    <t>01/05/2018</t>
  </si>
  <si>
    <t>TEC. EM RADIOLOGIA</t>
  </si>
  <si>
    <t>03/05/2017</t>
  </si>
  <si>
    <t>02/05/2018</t>
  </si>
  <si>
    <t>LARYSSA TAVARES ROCHA</t>
  </si>
  <si>
    <t>DANIELA ALMEIDA DE SANTANA</t>
  </si>
  <si>
    <t>30/06/2018</t>
  </si>
  <si>
    <t>EDINEIDE ALTO ROCHA</t>
  </si>
  <si>
    <t>SEMCAS</t>
  </si>
  <si>
    <t>ALUIZIO ARAÚJO DE OLIVEIRA FILHO</t>
  </si>
  <si>
    <t>31/06/2018</t>
  </si>
  <si>
    <t>MARCIO OLIVEIRA DOS SANTOS</t>
  </si>
  <si>
    <t>GESTÃO PÚBLICO</t>
  </si>
  <si>
    <t>LUANA CAROLINE DE LIMA CUNHA</t>
  </si>
  <si>
    <t>ELIZABETH BEZERRA DA COSTA</t>
  </si>
  <si>
    <t>31/07/2018</t>
  </si>
  <si>
    <t>IGOR CAFÉ DE ALBUQUERQUE BATISTA</t>
  </si>
  <si>
    <t>JUCILENE DA SILVA ARAUJO</t>
  </si>
  <si>
    <t xml:space="preserve">LAURO TINOCO DANTAS </t>
  </si>
  <si>
    <t>CONTROLADORIA</t>
  </si>
  <si>
    <t xml:space="preserve">THIAGO DE ARAUJO MAIA </t>
  </si>
  <si>
    <t>WILLIAN DA SILVA OLIVEIRA</t>
  </si>
  <si>
    <t xml:space="preserve">EDWILLIAN SOUZA OLIVEIRA </t>
  </si>
  <si>
    <t>31/08/2018</t>
  </si>
  <si>
    <t>MARCOS MATHEUS BARROS FERNANDEZ DOS SANTOS</t>
  </si>
  <si>
    <t>ZAID SADIM GANUM</t>
  </si>
  <si>
    <t>LUIZ FELIPE MAGALHAES DA SILVA</t>
  </si>
  <si>
    <t>TEC.EM RH</t>
  </si>
  <si>
    <t>JONATAS REIS DE OLIVEIRA</t>
  </si>
  <si>
    <t xml:space="preserve">TALES SARKIS CARNEIRO </t>
  </si>
  <si>
    <t>01/10/2017</t>
  </si>
  <si>
    <t>31/09/2018</t>
  </si>
  <si>
    <t>GEDUC</t>
  </si>
  <si>
    <t xml:space="preserve">KAROLLLYNE SANTOS SCHWALBE    </t>
  </si>
  <si>
    <t>RAYSSA MAYARA MAELLY ARAÚJO SILVA</t>
  </si>
  <si>
    <t>SAÚDE COLETIVA</t>
  </si>
  <si>
    <t>06/11/2017</t>
  </si>
  <si>
    <t>05/11/2018</t>
  </si>
  <si>
    <t>NAGILA DA SILVA BONFIM</t>
  </si>
  <si>
    <t>01/12/2017</t>
  </si>
  <si>
    <t>PAULA JENNYFER OLIVEIRA FERREIRA</t>
  </si>
  <si>
    <t>30/11/2019</t>
  </si>
  <si>
    <t>RENAN FARIAS VASCONCELOS</t>
  </si>
  <si>
    <t>30/112019</t>
  </si>
  <si>
    <t>SEDIHPA</t>
  </si>
  <si>
    <t>31/12/2018</t>
  </si>
  <si>
    <t>2018</t>
  </si>
  <si>
    <t>DAVI KENNEDY DE ALMEIDA</t>
  </si>
  <si>
    <t>JARDEL DA SILVA FREIRA</t>
  </si>
  <si>
    <t>MAICON CHARLES LOPES PINHEIRO</t>
  </si>
  <si>
    <t>HISTÓRIA</t>
  </si>
  <si>
    <t>02/01/2018</t>
  </si>
  <si>
    <t>02/01/2020</t>
  </si>
  <si>
    <t>MATEMÁTICA</t>
  </si>
  <si>
    <t>VITOR OLIVEIRA DE SOUZA</t>
  </si>
  <si>
    <t>02/01/2019</t>
  </si>
  <si>
    <t>GESTÃO SEG. NO TRABALHO</t>
  </si>
  <si>
    <t>TEC.EM ANÁLISE E DES. SISTEMA</t>
  </si>
  <si>
    <t>ITEC</t>
  </si>
  <si>
    <t>31/12/2019</t>
  </si>
  <si>
    <t>MAIKOM SALES AMORIM</t>
  </si>
  <si>
    <t>FEVEREIRO</t>
  </si>
  <si>
    <t>05/03/2018</t>
  </si>
  <si>
    <t>SAMUEL HENRIQUE LIMA CARVALHO</t>
  </si>
  <si>
    <t>CASA CIVIL</t>
  </si>
  <si>
    <t>THAIS DA SILVA MUNIZ</t>
  </si>
  <si>
    <t>31/01/2020</t>
  </si>
  <si>
    <t>VICTÓRIA DE OLIVEIRA DERZE</t>
  </si>
  <si>
    <t>02/02/2018</t>
  </si>
  <si>
    <t>01/02/2020</t>
  </si>
  <si>
    <t>MARIANA AMIM KATAR VAREDA</t>
  </si>
  <si>
    <t>01/2018</t>
  </si>
  <si>
    <t>Contrato Nº 041/2014   -   CIEE - CENTRO DE INTEGRAÇÃO EMPRESA ESCOLA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</si>
</sst>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0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9" xfId="0" applyFont="1" applyFill="1" applyBorder="1"/>
    <xf numFmtId="0" fontId="9" fillId="0" borderId="8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37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wrapText="1"/>
    </xf>
    <xf numFmtId="0" fontId="7" fillId="0" borderId="1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7" fillId="0" borderId="1" xfId="0" applyNumberFormat="1" applyFont="1" applyFill="1" applyBorder="1" applyAlignment="1">
      <alignment horizontal="center"/>
    </xf>
    <xf numFmtId="49" fontId="4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6" fontId="4" fillId="0" borderId="1" xfId="5" applyNumberFormat="1" applyFont="1" applyFill="1" applyBorder="1" applyAlignment="1" applyProtection="1">
      <alignment horizontal="center" vertical="center"/>
      <protection hidden="1"/>
    </xf>
    <xf numFmtId="166" fontId="4" fillId="0" borderId="1" xfId="6" applyNumberFormat="1" applyFont="1" applyFill="1" applyBorder="1" applyAlignment="1" applyProtection="1">
      <alignment horizontal="center" vertical="center"/>
      <protection hidden="1"/>
    </xf>
    <xf numFmtId="167" fontId="2" fillId="0" borderId="1" xfId="5" applyNumberFormat="1" applyFont="1" applyFill="1" applyBorder="1" applyAlignment="1" applyProtection="1">
      <alignment horizontal="right" vertical="center"/>
      <protection hidden="1"/>
    </xf>
    <xf numFmtId="164" fontId="2" fillId="0" borderId="1" xfId="6" applyNumberFormat="1" applyFont="1" applyFill="1" applyBorder="1" applyAlignment="1" applyProtection="1">
      <alignment horizontal="center" vertical="center"/>
      <protection hidden="1"/>
    </xf>
    <xf numFmtId="168" fontId="2" fillId="0" borderId="1" xfId="4" applyNumberFormat="1" applyFont="1" applyFill="1" applyBorder="1" applyAlignment="1" applyProtection="1">
      <alignment horizontal="right" vertical="center"/>
      <protection hidden="1"/>
    </xf>
    <xf numFmtId="0" fontId="4" fillId="0" borderId="1" xfId="2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2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4" fontId="1" fillId="0" borderId="1" xfId="0" applyNumberFormat="1" applyFont="1" applyFill="1" applyBorder="1" applyAlignment="1" applyProtection="1">
      <alignment vertical="center"/>
      <protection hidden="1"/>
    </xf>
    <xf numFmtId="44" fontId="5" fillId="0" borderId="1" xfId="0" applyNumberFormat="1" applyFont="1" applyFill="1" applyBorder="1" applyAlignment="1" applyProtection="1">
      <alignment vertical="center"/>
      <protection hidden="1"/>
    </xf>
    <xf numFmtId="168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6" applyNumberFormat="1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4" fontId="4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7" fillId="0" borderId="12" xfId="0" applyFont="1" applyFill="1" applyBorder="1" applyAlignment="1">
      <alignment horizontal="center"/>
    </xf>
    <xf numFmtId="44" fontId="2" fillId="0" borderId="3" xfId="5" applyNumberFormat="1" applyFont="1" applyFill="1" applyBorder="1" applyAlignment="1" applyProtection="1">
      <alignment horizontal="right" vertical="center"/>
      <protection hidden="1"/>
    </xf>
    <xf numFmtId="44" fontId="1" fillId="0" borderId="3" xfId="0" applyNumberFormat="1" applyFont="1" applyFill="1" applyBorder="1" applyAlignment="1" applyProtection="1">
      <alignment vertical="center"/>
      <protection hidden="1"/>
    </xf>
    <xf numFmtId="44" fontId="5" fillId="0" borderId="3" xfId="0" applyNumberFormat="1" applyFont="1" applyFill="1" applyBorder="1" applyAlignment="1" applyProtection="1">
      <alignment vertical="center"/>
      <protection hidden="1"/>
    </xf>
    <xf numFmtId="168" fontId="2" fillId="0" borderId="3" xfId="4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44" fontId="1" fillId="0" borderId="1" xfId="7" applyNumberFormat="1" applyFont="1" applyFill="1" applyBorder="1" applyAlignment="1">
      <alignment vertical="center"/>
    </xf>
    <xf numFmtId="44" fontId="5" fillId="0" borderId="1" xfId="7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vertical="center"/>
    </xf>
    <xf numFmtId="0" fontId="13" fillId="0" borderId="0" xfId="0" applyFont="1" applyFill="1" applyBorder="1"/>
    <xf numFmtId="43" fontId="11" fillId="0" borderId="5" xfId="6" applyFont="1" applyFill="1" applyBorder="1"/>
    <xf numFmtId="43" fontId="5" fillId="0" borderId="14" xfId="6" applyFont="1" applyFill="1" applyBorder="1" applyAlignment="1">
      <alignment horizontal="right"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43" fontId="10" fillId="0" borderId="1" xfId="6" applyFont="1" applyFill="1" applyBorder="1" applyAlignment="1">
      <alignment horizontal="right" wrapText="1"/>
    </xf>
    <xf numFmtId="44" fontId="7" fillId="0" borderId="0" xfId="0" applyNumberFormat="1" applyFont="1" applyFill="1"/>
    <xf numFmtId="2" fontId="7" fillId="0" borderId="0" xfId="0" applyNumberFormat="1" applyFont="1" applyFill="1"/>
    <xf numFmtId="1" fontId="7" fillId="0" borderId="3" xfId="0" applyNumberFormat="1" applyFont="1" applyFill="1" applyBorder="1" applyAlignment="1">
      <alignment horizontal="center"/>
    </xf>
    <xf numFmtId="49" fontId="4" fillId="0" borderId="3" xfId="5" applyNumberFormat="1" applyFont="1" applyFill="1" applyBorder="1" applyAlignment="1">
      <alignment horizontal="left" vertical="center"/>
    </xf>
    <xf numFmtId="0" fontId="14" fillId="0" borderId="3" xfId="5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6" fontId="4" fillId="0" borderId="3" xfId="5" applyNumberFormat="1" applyFont="1" applyFill="1" applyBorder="1" applyAlignment="1" applyProtection="1">
      <alignment horizontal="center" vertical="center"/>
      <protection hidden="1"/>
    </xf>
    <xf numFmtId="166" fontId="4" fillId="0" borderId="3" xfId="6" applyNumberFormat="1" applyFont="1" applyFill="1" applyBorder="1" applyAlignment="1" applyProtection="1">
      <alignment horizontal="center" vertical="center"/>
      <protection hidden="1"/>
    </xf>
    <xf numFmtId="167" fontId="2" fillId="0" borderId="3" xfId="5" applyNumberFormat="1" applyFont="1" applyFill="1" applyBorder="1" applyAlignment="1" applyProtection="1">
      <alignment horizontal="right" vertical="center"/>
      <protection hidden="1"/>
    </xf>
    <xf numFmtId="164" fontId="2" fillId="0" borderId="3" xfId="6" applyNumberFormat="1" applyFont="1" applyFill="1" applyBorder="1" applyAlignment="1" applyProtection="1">
      <alignment horizontal="center" vertical="center"/>
      <protection hidden="1"/>
    </xf>
    <xf numFmtId="168" fontId="2" fillId="0" borderId="3" xfId="4" applyNumberFormat="1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351681</xdr:colOff>
      <xdr:row>0</xdr:row>
      <xdr:rowOff>657224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33081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workbookViewId="0">
      <selection activeCell="B9" sqref="B9"/>
    </sheetView>
  </sheetViews>
  <sheetFormatPr defaultRowHeight="15" x14ac:dyDescent="0.25"/>
  <cols>
    <col min="1" max="1" width="4.42578125" style="1" customWidth="1"/>
    <col min="2" max="2" width="49.28515625" style="1" bestFit="1" customWidth="1"/>
    <col min="3" max="3" width="28.85546875" style="91" customWidth="1"/>
    <col min="4" max="4" width="15.85546875" style="91" bestFit="1" customWidth="1"/>
    <col min="5" max="5" width="4" style="52" customWidth="1"/>
    <col min="6" max="6" width="10.7109375" style="1" customWidth="1"/>
    <col min="7" max="7" width="14.28515625" style="1" customWidth="1"/>
    <col min="8" max="9" width="13.28515625" style="1" bestFit="1" customWidth="1"/>
    <col min="10" max="10" width="12.140625" style="1" bestFit="1" customWidth="1"/>
    <col min="11" max="11" width="14" style="1" customWidth="1"/>
    <col min="12" max="12" width="4.7109375" style="1" bestFit="1" customWidth="1"/>
    <col min="13" max="13" width="12.140625" style="1" bestFit="1" customWidth="1"/>
    <col min="14" max="14" width="9.85546875" style="1" customWidth="1"/>
    <col min="15" max="15" width="13.85546875" style="1" customWidth="1"/>
    <col min="16" max="16384" width="9.140625" style="1"/>
  </cols>
  <sheetData>
    <row r="1" spans="1:16" ht="53.45" customHeight="1" x14ac:dyDescent="0.25">
      <c r="A1" s="3"/>
      <c r="B1" s="92"/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6" ht="15.75" customHeight="1" x14ac:dyDescent="0.25">
      <c r="A2" s="113" t="s">
        <v>43</v>
      </c>
      <c r="B2" s="114"/>
      <c r="C2" s="115"/>
      <c r="D2" s="109" t="s">
        <v>41</v>
      </c>
      <c r="E2" s="110"/>
      <c r="F2" s="4" t="s">
        <v>6</v>
      </c>
      <c r="G2" s="5" t="s">
        <v>42</v>
      </c>
      <c r="H2" s="6" t="s">
        <v>3</v>
      </c>
      <c r="I2" s="6" t="s">
        <v>26</v>
      </c>
      <c r="J2" s="105" t="s">
        <v>7</v>
      </c>
      <c r="K2" s="105"/>
      <c r="L2" s="105"/>
      <c r="M2" s="105"/>
      <c r="N2" s="105"/>
      <c r="O2" s="105"/>
      <c r="P2" s="2"/>
    </row>
    <row r="3" spans="1:16" ht="15.75" customHeight="1" x14ac:dyDescent="0.25">
      <c r="A3" s="118" t="s">
        <v>242</v>
      </c>
      <c r="B3" s="119"/>
      <c r="C3" s="120"/>
      <c r="D3" s="111" t="s">
        <v>232</v>
      </c>
      <c r="E3" s="112"/>
      <c r="F3" s="7" t="s">
        <v>216</v>
      </c>
      <c r="G3" s="8" t="s">
        <v>231</v>
      </c>
      <c r="H3" s="9">
        <v>17</v>
      </c>
      <c r="I3" s="10">
        <v>4.8</v>
      </c>
      <c r="J3" s="106" t="s">
        <v>5</v>
      </c>
      <c r="K3" s="106"/>
      <c r="L3" s="106"/>
      <c r="M3" s="106"/>
      <c r="N3" s="106"/>
      <c r="O3" s="106"/>
      <c r="P3" s="2"/>
    </row>
    <row r="4" spans="1:16" ht="15.75" thickBot="1" x14ac:dyDescent="0.3">
      <c r="A4" s="1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2"/>
    </row>
    <row r="5" spans="1:16" ht="14.45" customHeight="1" x14ac:dyDescent="0.25">
      <c r="A5" s="116" t="s">
        <v>10</v>
      </c>
      <c r="B5" s="97" t="s">
        <v>0</v>
      </c>
      <c r="C5" s="107"/>
      <c r="D5" s="107"/>
      <c r="E5" s="107"/>
      <c r="F5" s="107"/>
      <c r="G5" s="108"/>
      <c r="H5" s="102" t="s">
        <v>16</v>
      </c>
      <c r="I5" s="103"/>
      <c r="J5" s="103"/>
      <c r="K5" s="104"/>
      <c r="L5" s="101" t="s">
        <v>13</v>
      </c>
      <c r="M5" s="101"/>
      <c r="N5" s="101"/>
      <c r="O5" s="99" t="s">
        <v>17</v>
      </c>
      <c r="P5" s="2"/>
    </row>
    <row r="6" spans="1:16" ht="46.9" customHeight="1" thickBot="1" x14ac:dyDescent="0.3">
      <c r="A6" s="117"/>
      <c r="B6" s="98"/>
      <c r="C6" s="81" t="s">
        <v>18</v>
      </c>
      <c r="D6" s="79" t="s">
        <v>34</v>
      </c>
      <c r="E6" s="79" t="s">
        <v>40</v>
      </c>
      <c r="F6" s="79" t="s">
        <v>1</v>
      </c>
      <c r="G6" s="79" t="s">
        <v>2</v>
      </c>
      <c r="H6" s="79" t="s">
        <v>12</v>
      </c>
      <c r="I6" s="79" t="s">
        <v>9</v>
      </c>
      <c r="J6" s="79" t="s">
        <v>45</v>
      </c>
      <c r="K6" s="79" t="s">
        <v>11</v>
      </c>
      <c r="L6" s="80" t="s">
        <v>8</v>
      </c>
      <c r="M6" s="79" t="s">
        <v>15</v>
      </c>
      <c r="N6" s="79" t="s">
        <v>14</v>
      </c>
      <c r="O6" s="100"/>
      <c r="P6" s="2"/>
    </row>
    <row r="7" spans="1:16" x14ac:dyDescent="0.25">
      <c r="A7" s="70">
        <v>1</v>
      </c>
      <c r="B7" s="71" t="s">
        <v>168</v>
      </c>
      <c r="C7" s="71" t="s">
        <v>68</v>
      </c>
      <c r="D7" s="71" t="s">
        <v>39</v>
      </c>
      <c r="E7" s="72">
        <v>1</v>
      </c>
      <c r="F7" s="73" t="s">
        <v>169</v>
      </c>
      <c r="G7" s="73" t="s">
        <v>170</v>
      </c>
      <c r="H7" s="74">
        <v>630</v>
      </c>
      <c r="I7" s="74">
        <f t="shared" ref="I7:I8" si="0">H$3*I$3</f>
        <v>81.599999999999994</v>
      </c>
      <c r="J7" s="75"/>
      <c r="K7" s="76">
        <f>SUM(H7:J7)</f>
        <v>711.6</v>
      </c>
      <c r="L7" s="77"/>
      <c r="M7" s="74">
        <f>(H7/H$3)*L7</f>
        <v>0</v>
      </c>
      <c r="N7" s="74">
        <v>0</v>
      </c>
      <c r="O7" s="78">
        <f>K7-SUM(M7:N7)</f>
        <v>711.6</v>
      </c>
      <c r="P7" s="2"/>
    </row>
    <row r="8" spans="1:16" x14ac:dyDescent="0.25">
      <c r="A8" s="14">
        <v>2</v>
      </c>
      <c r="B8" s="15" t="s">
        <v>179</v>
      </c>
      <c r="C8" s="15" t="s">
        <v>21</v>
      </c>
      <c r="D8" s="15" t="s">
        <v>39</v>
      </c>
      <c r="E8" s="16">
        <v>1</v>
      </c>
      <c r="F8" s="17" t="s">
        <v>80</v>
      </c>
      <c r="G8" s="17" t="s">
        <v>180</v>
      </c>
      <c r="H8" s="18">
        <v>418</v>
      </c>
      <c r="I8" s="18">
        <f t="shared" si="0"/>
        <v>81.599999999999994</v>
      </c>
      <c r="J8" s="19">
        <v>0</v>
      </c>
      <c r="K8" s="20">
        <f t="shared" ref="K8" si="1">SUM(H8:J8)</f>
        <v>499.6</v>
      </c>
      <c r="L8" s="21">
        <v>0</v>
      </c>
      <c r="M8" s="18">
        <f>(H8/H$3)*L8</f>
        <v>0</v>
      </c>
      <c r="N8" s="18">
        <v>0</v>
      </c>
      <c r="O8" s="22">
        <f t="shared" ref="O8" si="2">K8-SUM(M8:N8)</f>
        <v>499.6</v>
      </c>
      <c r="P8" s="2"/>
    </row>
    <row r="9" spans="1:16" x14ac:dyDescent="0.25">
      <c r="A9" s="14">
        <v>3</v>
      </c>
      <c r="B9" s="23" t="s">
        <v>152</v>
      </c>
      <c r="C9" s="82" t="s">
        <v>19</v>
      </c>
      <c r="D9" s="129" t="s">
        <v>38</v>
      </c>
      <c r="E9" s="16">
        <v>1</v>
      </c>
      <c r="F9" s="24" t="s">
        <v>147</v>
      </c>
      <c r="G9" s="17" t="s">
        <v>148</v>
      </c>
      <c r="H9" s="18">
        <v>630</v>
      </c>
      <c r="I9" s="18">
        <f t="shared" ref="I9" si="3">H$3*I$3</f>
        <v>81.599999999999994</v>
      </c>
      <c r="J9" s="19">
        <v>0</v>
      </c>
      <c r="K9" s="20">
        <f t="shared" ref="K9" si="4">SUM(H9:J9)</f>
        <v>711.6</v>
      </c>
      <c r="L9" s="21">
        <v>0</v>
      </c>
      <c r="M9" s="18">
        <f t="shared" ref="M9" si="5">(H9/H$3)*L9</f>
        <v>0</v>
      </c>
      <c r="N9" s="18">
        <v>0</v>
      </c>
      <c r="O9" s="22">
        <f t="shared" ref="O9" si="6">K9-SUM(M9:N9)</f>
        <v>711.6</v>
      </c>
      <c r="P9" s="2"/>
    </row>
    <row r="10" spans="1:16" x14ac:dyDescent="0.25">
      <c r="A10" s="14">
        <v>4</v>
      </c>
      <c r="B10" s="23" t="s">
        <v>66</v>
      </c>
      <c r="C10" s="82" t="s">
        <v>67</v>
      </c>
      <c r="D10" s="129" t="s">
        <v>63</v>
      </c>
      <c r="E10" s="16">
        <v>1</v>
      </c>
      <c r="F10" s="24" t="s">
        <v>60</v>
      </c>
      <c r="G10" s="17" t="s">
        <v>134</v>
      </c>
      <c r="H10" s="18">
        <v>630</v>
      </c>
      <c r="I10" s="18">
        <f t="shared" ref="I10:I11" si="7">H$3*I$3</f>
        <v>81.599999999999994</v>
      </c>
      <c r="J10" s="19"/>
      <c r="K10" s="20">
        <f t="shared" ref="K10:K11" si="8">SUM(H10:J10)</f>
        <v>711.6</v>
      </c>
      <c r="L10" s="21">
        <v>0</v>
      </c>
      <c r="M10" s="18">
        <f t="shared" ref="M10:M11" si="9">(H10/H$3)*L10</f>
        <v>0</v>
      </c>
      <c r="N10" s="18">
        <v>0</v>
      </c>
      <c r="O10" s="22">
        <f t="shared" ref="O10:O11" si="10">K10-SUM(M10:N10)</f>
        <v>711.6</v>
      </c>
      <c r="P10" s="2"/>
    </row>
    <row r="11" spans="1:16" x14ac:dyDescent="0.25">
      <c r="A11" s="14">
        <v>5</v>
      </c>
      <c r="B11" s="23" t="s">
        <v>133</v>
      </c>
      <c r="C11" s="82" t="s">
        <v>19</v>
      </c>
      <c r="D11" s="129" t="s">
        <v>61</v>
      </c>
      <c r="E11" s="16">
        <v>1</v>
      </c>
      <c r="F11" s="24" t="s">
        <v>130</v>
      </c>
      <c r="G11" s="17" t="s">
        <v>132</v>
      </c>
      <c r="H11" s="18">
        <v>630</v>
      </c>
      <c r="I11" s="18">
        <f t="shared" si="7"/>
        <v>81.599999999999994</v>
      </c>
      <c r="J11" s="19">
        <v>0</v>
      </c>
      <c r="K11" s="20">
        <f t="shared" si="8"/>
        <v>711.6</v>
      </c>
      <c r="L11" s="21">
        <v>0</v>
      </c>
      <c r="M11" s="18">
        <f t="shared" si="9"/>
        <v>0</v>
      </c>
      <c r="N11" s="18">
        <v>0</v>
      </c>
      <c r="O11" s="22">
        <f t="shared" si="10"/>
        <v>711.6</v>
      </c>
      <c r="P11" s="2"/>
    </row>
    <row r="12" spans="1:16" x14ac:dyDescent="0.25">
      <c r="A12" s="14">
        <v>6</v>
      </c>
      <c r="B12" s="23" t="s">
        <v>72</v>
      </c>
      <c r="C12" s="82" t="s">
        <v>50</v>
      </c>
      <c r="D12" s="129" t="s">
        <v>49</v>
      </c>
      <c r="E12" s="16">
        <v>1</v>
      </c>
      <c r="F12" s="17" t="s">
        <v>70</v>
      </c>
      <c r="G12" s="17" t="s">
        <v>71</v>
      </c>
      <c r="H12" s="18">
        <v>630</v>
      </c>
      <c r="I12" s="18">
        <f t="shared" ref="I12" si="11">H$3*I$3</f>
        <v>81.599999999999994</v>
      </c>
      <c r="J12" s="19">
        <v>0</v>
      </c>
      <c r="K12" s="20">
        <f t="shared" ref="K12" si="12">SUM(H12:J12)</f>
        <v>711.6</v>
      </c>
      <c r="L12" s="21">
        <v>0</v>
      </c>
      <c r="M12" s="18">
        <f t="shared" ref="M12" si="13">(H12/H$3)*L12</f>
        <v>0</v>
      </c>
      <c r="N12" s="18">
        <v>0</v>
      </c>
      <c r="O12" s="22">
        <f t="shared" ref="O12" si="14">K12-SUM(M12:N12)</f>
        <v>711.6</v>
      </c>
      <c r="P12" s="2"/>
    </row>
    <row r="13" spans="1:16" x14ac:dyDescent="0.25">
      <c r="A13" s="14">
        <v>7</v>
      </c>
      <c r="B13" s="23" t="s">
        <v>149</v>
      </c>
      <c r="C13" s="82" t="s">
        <v>19</v>
      </c>
      <c r="D13" s="129" t="s">
        <v>61</v>
      </c>
      <c r="E13" s="16">
        <v>1</v>
      </c>
      <c r="F13" s="17" t="s">
        <v>71</v>
      </c>
      <c r="G13" s="17" t="s">
        <v>150</v>
      </c>
      <c r="H13" s="18">
        <v>630</v>
      </c>
      <c r="I13" s="18">
        <f t="shared" ref="I13" si="15">H$3*I$3</f>
        <v>81.599999999999994</v>
      </c>
      <c r="J13" s="19">
        <v>0</v>
      </c>
      <c r="K13" s="20">
        <f t="shared" ref="K13" si="16">SUM(H13:J13)</f>
        <v>711.6</v>
      </c>
      <c r="L13" s="21">
        <v>0</v>
      </c>
      <c r="M13" s="18">
        <f t="shared" ref="M13" si="17">(H13/H$3)*L13</f>
        <v>0</v>
      </c>
      <c r="N13" s="18">
        <v>0</v>
      </c>
      <c r="O13" s="22">
        <f t="shared" ref="O13" si="18">K13-SUM(M13:N13)</f>
        <v>711.6</v>
      </c>
      <c r="P13" s="2"/>
    </row>
    <row r="14" spans="1:16" x14ac:dyDescent="0.25">
      <c r="A14" s="14">
        <v>8</v>
      </c>
      <c r="B14" s="23" t="s">
        <v>151</v>
      </c>
      <c r="C14" s="82" t="s">
        <v>65</v>
      </c>
      <c r="D14" s="129" t="s">
        <v>39</v>
      </c>
      <c r="E14" s="16">
        <v>3</v>
      </c>
      <c r="F14" s="17" t="s">
        <v>71</v>
      </c>
      <c r="G14" s="17" t="s">
        <v>150</v>
      </c>
      <c r="H14" s="18"/>
      <c r="I14" s="18"/>
      <c r="J14" s="19">
        <v>630</v>
      </c>
      <c r="K14" s="20">
        <f t="shared" ref="K14" si="19">SUM(H14:J14)</f>
        <v>630</v>
      </c>
      <c r="L14" s="21">
        <v>0</v>
      </c>
      <c r="M14" s="18">
        <f t="shared" ref="M14" si="20">(H14/H$3)*L14</f>
        <v>0</v>
      </c>
      <c r="N14" s="18">
        <v>0</v>
      </c>
      <c r="O14" s="22">
        <f t="shared" ref="O14" si="21">K14-SUM(M14:N14)</f>
        <v>630</v>
      </c>
      <c r="P14" s="2"/>
    </row>
    <row r="15" spans="1:16" x14ac:dyDescent="0.25">
      <c r="A15" s="14">
        <v>9</v>
      </c>
      <c r="B15" s="23" t="s">
        <v>131</v>
      </c>
      <c r="C15" s="83" t="s">
        <v>22</v>
      </c>
      <c r="D15" s="83" t="s">
        <v>37</v>
      </c>
      <c r="E15" s="16">
        <v>1</v>
      </c>
      <c r="F15" s="17" t="s">
        <v>130</v>
      </c>
      <c r="G15" s="17" t="s">
        <v>132</v>
      </c>
      <c r="H15" s="18">
        <v>630</v>
      </c>
      <c r="I15" s="18">
        <f t="shared" ref="I15" si="22">H$3*I$3</f>
        <v>81.599999999999994</v>
      </c>
      <c r="J15" s="19">
        <v>0</v>
      </c>
      <c r="K15" s="20">
        <f t="shared" ref="K15" si="23">SUM(H15:J15)</f>
        <v>711.6</v>
      </c>
      <c r="L15" s="21">
        <v>0</v>
      </c>
      <c r="M15" s="18">
        <f t="shared" ref="M15:M28" si="24">(H15/H$3)*L15</f>
        <v>0</v>
      </c>
      <c r="N15" s="18">
        <v>0</v>
      </c>
      <c r="O15" s="22">
        <f t="shared" ref="O15" si="25">K15-SUM(M15:N15)</f>
        <v>711.6</v>
      </c>
      <c r="P15" s="2"/>
    </row>
    <row r="16" spans="1:16" x14ac:dyDescent="0.25">
      <c r="A16" s="14">
        <v>10</v>
      </c>
      <c r="B16" s="23" t="s">
        <v>153</v>
      </c>
      <c r="C16" s="83" t="s">
        <v>25</v>
      </c>
      <c r="D16" s="83" t="s">
        <v>35</v>
      </c>
      <c r="E16" s="16">
        <v>1</v>
      </c>
      <c r="F16" s="17" t="s">
        <v>71</v>
      </c>
      <c r="G16" s="17" t="s">
        <v>150</v>
      </c>
      <c r="H16" s="18">
        <v>630</v>
      </c>
      <c r="I16" s="18">
        <f t="shared" ref="I16" si="26">H$3*I$3</f>
        <v>81.599999999999994</v>
      </c>
      <c r="J16" s="19">
        <v>0</v>
      </c>
      <c r="K16" s="20">
        <f t="shared" ref="K16" si="27">SUM(H16:J16)</f>
        <v>711.6</v>
      </c>
      <c r="L16" s="21">
        <v>0</v>
      </c>
      <c r="M16" s="18">
        <f t="shared" ref="M16" si="28">(H16/H$3)*L16</f>
        <v>0</v>
      </c>
      <c r="N16" s="18">
        <v>0</v>
      </c>
      <c r="O16" s="22">
        <f t="shared" ref="O16" si="29">K16-SUM(M16:N16)</f>
        <v>711.6</v>
      </c>
      <c r="P16" s="2"/>
    </row>
    <row r="17" spans="1:16" x14ac:dyDescent="0.25">
      <c r="A17" s="14">
        <v>11</v>
      </c>
      <c r="B17" s="23" t="s">
        <v>82</v>
      </c>
      <c r="C17" s="23" t="s">
        <v>48</v>
      </c>
      <c r="D17" s="23" t="s">
        <v>49</v>
      </c>
      <c r="E17" s="16">
        <v>1</v>
      </c>
      <c r="F17" s="17" t="s">
        <v>60</v>
      </c>
      <c r="G17" s="17" t="s">
        <v>113</v>
      </c>
      <c r="H17" s="18">
        <v>630</v>
      </c>
      <c r="I17" s="18">
        <f t="shared" ref="I17" si="30">H$3*I$3</f>
        <v>81.599999999999994</v>
      </c>
      <c r="J17" s="19">
        <v>0</v>
      </c>
      <c r="K17" s="20">
        <f t="shared" ref="K17" si="31">SUM(H17:J17)</f>
        <v>711.6</v>
      </c>
      <c r="L17" s="21">
        <v>0</v>
      </c>
      <c r="M17" s="18">
        <f>(H17/H$3)*L17</f>
        <v>0</v>
      </c>
      <c r="N17" s="18">
        <v>0</v>
      </c>
      <c r="O17" s="22">
        <f t="shared" ref="O17" si="32">K17-SUM(M17:N17)</f>
        <v>711.6</v>
      </c>
      <c r="P17" s="2"/>
    </row>
    <row r="18" spans="1:16" ht="15" customHeight="1" x14ac:dyDescent="0.25">
      <c r="A18" s="14">
        <v>12</v>
      </c>
      <c r="B18" s="23" t="s">
        <v>108</v>
      </c>
      <c r="C18" s="83" t="s">
        <v>22</v>
      </c>
      <c r="D18" s="83" t="s">
        <v>36</v>
      </c>
      <c r="E18" s="16">
        <v>1</v>
      </c>
      <c r="F18" s="17" t="s">
        <v>109</v>
      </c>
      <c r="G18" s="17" t="s">
        <v>110</v>
      </c>
      <c r="H18" s="18">
        <v>630</v>
      </c>
      <c r="I18" s="18">
        <f t="shared" ref="I18" si="33">H$3*I$3</f>
        <v>81.599999999999994</v>
      </c>
      <c r="J18" s="19">
        <v>0</v>
      </c>
      <c r="K18" s="20">
        <f t="shared" ref="K18" si="34">SUM(H18:J18)</f>
        <v>711.6</v>
      </c>
      <c r="L18" s="21">
        <v>0</v>
      </c>
      <c r="M18" s="18">
        <f t="shared" ref="M18" si="35">(H18/H$3)*L18</f>
        <v>0</v>
      </c>
      <c r="N18" s="18">
        <v>0</v>
      </c>
      <c r="O18" s="22">
        <f t="shared" ref="O18" si="36">K18-SUM(M18:N18)</f>
        <v>711.6</v>
      </c>
      <c r="P18" s="2"/>
    </row>
    <row r="19" spans="1:16" x14ac:dyDescent="0.25">
      <c r="A19" s="14">
        <v>13</v>
      </c>
      <c r="B19" s="23" t="s">
        <v>163</v>
      </c>
      <c r="C19" s="23" t="s">
        <v>171</v>
      </c>
      <c r="D19" s="83" t="s">
        <v>49</v>
      </c>
      <c r="E19" s="16">
        <v>1</v>
      </c>
      <c r="F19" s="17" t="s">
        <v>169</v>
      </c>
      <c r="G19" s="17" t="s">
        <v>170</v>
      </c>
      <c r="H19" s="18">
        <v>630</v>
      </c>
      <c r="I19" s="18">
        <f t="shared" ref="I19" si="37">H$3*I$3</f>
        <v>81.599999999999994</v>
      </c>
      <c r="J19" s="19">
        <v>0</v>
      </c>
      <c r="K19" s="20">
        <f t="shared" ref="K19" si="38">SUM(H19:J19)</f>
        <v>711.6</v>
      </c>
      <c r="L19" s="21">
        <v>0</v>
      </c>
      <c r="M19" s="18">
        <f t="shared" ref="M19" si="39">(H19/H$3)*L19</f>
        <v>0</v>
      </c>
      <c r="N19" s="18">
        <v>0</v>
      </c>
      <c r="O19" s="22">
        <f t="shared" ref="O19" si="40">K19-SUM(M19:N19)</f>
        <v>711.6</v>
      </c>
      <c r="P19" s="2"/>
    </row>
    <row r="20" spans="1:16" x14ac:dyDescent="0.25">
      <c r="A20" s="14">
        <v>14</v>
      </c>
      <c r="B20" s="23" t="s">
        <v>175</v>
      </c>
      <c r="C20" s="23" t="s">
        <v>50</v>
      </c>
      <c r="D20" s="83" t="s">
        <v>39</v>
      </c>
      <c r="E20" s="16">
        <v>1</v>
      </c>
      <c r="F20" s="17" t="s">
        <v>78</v>
      </c>
      <c r="G20" s="17" t="s">
        <v>176</v>
      </c>
      <c r="H20" s="18">
        <v>630</v>
      </c>
      <c r="I20" s="18">
        <f t="shared" ref="I20" si="41">H$3*I$3</f>
        <v>81.599999999999994</v>
      </c>
      <c r="J20" s="19">
        <v>0</v>
      </c>
      <c r="K20" s="20">
        <f t="shared" ref="K20" si="42">SUM(H20:J20)</f>
        <v>711.6</v>
      </c>
      <c r="L20" s="21"/>
      <c r="M20" s="18">
        <f t="shared" ref="M20" si="43">(H20/H$3)*L20</f>
        <v>0</v>
      </c>
      <c r="N20" s="18">
        <v>0</v>
      </c>
      <c r="O20" s="22">
        <f t="shared" ref="O20" si="44">K20-SUM(M20:N20)</f>
        <v>711.6</v>
      </c>
      <c r="P20" s="2"/>
    </row>
    <row r="21" spans="1:16" x14ac:dyDescent="0.25">
      <c r="A21" s="14">
        <v>15</v>
      </c>
      <c r="B21" s="23" t="s">
        <v>217</v>
      </c>
      <c r="C21" s="23" t="s">
        <v>68</v>
      </c>
      <c r="D21" s="83" t="s">
        <v>49</v>
      </c>
      <c r="E21" s="16">
        <v>1</v>
      </c>
      <c r="F21" s="17" t="s">
        <v>221</v>
      </c>
      <c r="G21" s="17" t="s">
        <v>222</v>
      </c>
      <c r="H21" s="18">
        <v>630</v>
      </c>
      <c r="I21" s="18">
        <f t="shared" ref="I21" si="45">H$3*I$3</f>
        <v>81.599999999999994</v>
      </c>
      <c r="J21" s="19">
        <v>0</v>
      </c>
      <c r="K21" s="20">
        <f t="shared" ref="K21" si="46">SUM(H21:J21)</f>
        <v>711.6</v>
      </c>
      <c r="L21" s="21"/>
      <c r="M21" s="18">
        <f t="shared" ref="M21" si="47">(H21/H$3)*L21</f>
        <v>0</v>
      </c>
      <c r="N21" s="18">
        <v>0</v>
      </c>
      <c r="O21" s="22">
        <f t="shared" ref="O21" si="48">K21-SUM(M21:N21)</f>
        <v>711.6</v>
      </c>
      <c r="P21" s="2"/>
    </row>
    <row r="22" spans="1:16" x14ac:dyDescent="0.25">
      <c r="A22" s="14">
        <v>16</v>
      </c>
      <c r="B22" s="23" t="s">
        <v>73</v>
      </c>
      <c r="C22" s="23" t="s">
        <v>67</v>
      </c>
      <c r="D22" s="23" t="s">
        <v>63</v>
      </c>
      <c r="E22" s="16">
        <v>1</v>
      </c>
      <c r="F22" s="17" t="s">
        <v>47</v>
      </c>
      <c r="G22" s="17" t="s">
        <v>87</v>
      </c>
      <c r="H22" s="18">
        <v>630</v>
      </c>
      <c r="I22" s="18">
        <f t="shared" ref="I22" si="49">H$3*I$3</f>
        <v>81.599999999999994</v>
      </c>
      <c r="J22" s="19"/>
      <c r="K22" s="20">
        <f t="shared" ref="K22" si="50">SUM(H22:J22)</f>
        <v>711.6</v>
      </c>
      <c r="L22" s="21">
        <v>0</v>
      </c>
      <c r="M22" s="18">
        <f t="shared" ref="M22" si="51">(H22/H$3)*L22</f>
        <v>0</v>
      </c>
      <c r="N22" s="18">
        <v>0</v>
      </c>
      <c r="O22" s="22">
        <f t="shared" ref="O22" si="52">K22-SUM(M22:N22)</f>
        <v>711.6</v>
      </c>
      <c r="P22" s="2"/>
    </row>
    <row r="23" spans="1:16" x14ac:dyDescent="0.25">
      <c r="A23" s="14">
        <v>17</v>
      </c>
      <c r="B23" s="23" t="s">
        <v>177</v>
      </c>
      <c r="C23" s="23" t="s">
        <v>24</v>
      </c>
      <c r="D23" s="23" t="s">
        <v>178</v>
      </c>
      <c r="E23" s="16">
        <v>1</v>
      </c>
      <c r="F23" s="17" t="s">
        <v>78</v>
      </c>
      <c r="G23" s="17" t="s">
        <v>176</v>
      </c>
      <c r="H23" s="18">
        <v>630</v>
      </c>
      <c r="I23" s="18">
        <f t="shared" ref="I23" si="53">H$3*I$3</f>
        <v>81.599999999999994</v>
      </c>
      <c r="J23" s="19"/>
      <c r="K23" s="20">
        <f t="shared" ref="K23" si="54">SUM(H23:J23)</f>
        <v>711.6</v>
      </c>
      <c r="L23" s="21"/>
      <c r="M23" s="18">
        <f t="shared" ref="M23" si="55">(H23/H$3)*L23</f>
        <v>0</v>
      </c>
      <c r="N23" s="18"/>
      <c r="O23" s="22">
        <f t="shared" ref="O23" si="56">K23-SUM(M23:N23)</f>
        <v>711.6</v>
      </c>
      <c r="P23" s="2"/>
    </row>
    <row r="24" spans="1:16" x14ac:dyDescent="0.25">
      <c r="A24" s="14">
        <v>18</v>
      </c>
      <c r="B24" s="23" t="s">
        <v>192</v>
      </c>
      <c r="C24" s="23" t="s">
        <v>79</v>
      </c>
      <c r="D24" s="23" t="s">
        <v>39</v>
      </c>
      <c r="E24" s="16">
        <v>1</v>
      </c>
      <c r="F24" s="17" t="s">
        <v>106</v>
      </c>
      <c r="G24" s="17" t="s">
        <v>193</v>
      </c>
      <c r="H24" s="18">
        <v>630</v>
      </c>
      <c r="I24" s="18">
        <f t="shared" ref="I24" si="57">H$3*I$3</f>
        <v>81.599999999999994</v>
      </c>
      <c r="J24" s="19"/>
      <c r="K24" s="20">
        <f t="shared" ref="K24" si="58">SUM(H24:J24)</f>
        <v>711.6</v>
      </c>
      <c r="L24" s="21"/>
      <c r="M24" s="18">
        <f t="shared" ref="M24" si="59">(H24/H$3)*L24</f>
        <v>0</v>
      </c>
      <c r="N24" s="18"/>
      <c r="O24" s="22">
        <f t="shared" ref="O24" si="60">K24-SUM(M24:N24)</f>
        <v>711.6</v>
      </c>
      <c r="P24" s="2"/>
    </row>
    <row r="25" spans="1:16" x14ac:dyDescent="0.25">
      <c r="A25" s="14">
        <v>19</v>
      </c>
      <c r="B25" s="23" t="s">
        <v>112</v>
      </c>
      <c r="C25" s="23" t="s">
        <v>22</v>
      </c>
      <c r="D25" s="23" t="s">
        <v>36</v>
      </c>
      <c r="E25" s="16">
        <v>1</v>
      </c>
      <c r="F25" s="17" t="s">
        <v>55</v>
      </c>
      <c r="G25" s="17" t="s">
        <v>106</v>
      </c>
      <c r="H25" s="18">
        <v>630</v>
      </c>
      <c r="I25" s="18">
        <f t="shared" ref="I25" si="61">H$3*I$3</f>
        <v>81.599999999999994</v>
      </c>
      <c r="J25" s="19">
        <v>0</v>
      </c>
      <c r="K25" s="20">
        <f t="shared" ref="K25" si="62">SUM(H25:J25)</f>
        <v>711.6</v>
      </c>
      <c r="L25" s="21">
        <v>0</v>
      </c>
      <c r="M25" s="18">
        <f t="shared" ref="M25" si="63">(H25/H$3)*L25</f>
        <v>0</v>
      </c>
      <c r="N25" s="18">
        <v>0</v>
      </c>
      <c r="O25" s="22">
        <f t="shared" ref="O25:O26" si="64">K25-SUM(M25:N25)</f>
        <v>711.6</v>
      </c>
      <c r="P25" s="2"/>
    </row>
    <row r="26" spans="1:16" x14ac:dyDescent="0.25">
      <c r="A26" s="14">
        <v>20</v>
      </c>
      <c r="B26" s="23" t="s">
        <v>105</v>
      </c>
      <c r="C26" s="83" t="s">
        <v>48</v>
      </c>
      <c r="D26" s="83" t="s">
        <v>49</v>
      </c>
      <c r="E26" s="16">
        <v>1</v>
      </c>
      <c r="F26" s="17" t="s">
        <v>89</v>
      </c>
      <c r="G26" s="17" t="s">
        <v>90</v>
      </c>
      <c r="H26" s="18">
        <v>630</v>
      </c>
      <c r="I26" s="18">
        <f t="shared" ref="I26" si="65">H$3*I$3</f>
        <v>81.599999999999994</v>
      </c>
      <c r="J26" s="19">
        <v>0</v>
      </c>
      <c r="K26" s="20">
        <f t="shared" ref="K26" si="66">SUM(H26:J26)</f>
        <v>711.6</v>
      </c>
      <c r="L26" s="21">
        <v>0</v>
      </c>
      <c r="M26" s="18">
        <f t="shared" si="24"/>
        <v>0</v>
      </c>
      <c r="N26" s="18">
        <v>0</v>
      </c>
      <c r="O26" s="22">
        <f t="shared" si="64"/>
        <v>711.6</v>
      </c>
      <c r="P26" s="2"/>
    </row>
    <row r="27" spans="1:16" x14ac:dyDescent="0.25">
      <c r="A27" s="14">
        <v>21</v>
      </c>
      <c r="B27" s="23" t="s">
        <v>184</v>
      </c>
      <c r="C27" s="83" t="s">
        <v>24</v>
      </c>
      <c r="D27" s="83" t="s">
        <v>39</v>
      </c>
      <c r="E27" s="16">
        <v>1</v>
      </c>
      <c r="F27" s="17" t="s">
        <v>90</v>
      </c>
      <c r="G27" s="17" t="s">
        <v>176</v>
      </c>
      <c r="H27" s="18">
        <v>630</v>
      </c>
      <c r="I27" s="18">
        <f t="shared" ref="I27" si="67">H$3*I$3</f>
        <v>81.599999999999994</v>
      </c>
      <c r="J27" s="19">
        <v>0</v>
      </c>
      <c r="K27" s="20">
        <f t="shared" ref="K27" si="68">SUM(H27:J27)</f>
        <v>711.6</v>
      </c>
      <c r="L27" s="21">
        <v>0</v>
      </c>
      <c r="M27" s="18">
        <f t="shared" ref="M27" si="69">(H27/H$3)*L27</f>
        <v>0</v>
      </c>
      <c r="N27" s="18">
        <v>0</v>
      </c>
      <c r="O27" s="22">
        <f t="shared" ref="O27" si="70">K27-SUM(M27:N27)</f>
        <v>711.6</v>
      </c>
      <c r="P27" s="2"/>
    </row>
    <row r="28" spans="1:16" x14ac:dyDescent="0.25">
      <c r="A28" s="14">
        <v>22</v>
      </c>
      <c r="B28" s="23" t="s">
        <v>136</v>
      </c>
      <c r="C28" s="23" t="s">
        <v>19</v>
      </c>
      <c r="D28" s="23" t="s">
        <v>53</v>
      </c>
      <c r="E28" s="16">
        <v>1</v>
      </c>
      <c r="F28" s="17" t="s">
        <v>137</v>
      </c>
      <c r="G28" s="17" t="s">
        <v>138</v>
      </c>
      <c r="H28" s="18">
        <v>630</v>
      </c>
      <c r="I28" s="18">
        <f>H$3*I$3</f>
        <v>81.599999999999994</v>
      </c>
      <c r="J28" s="19">
        <v>0</v>
      </c>
      <c r="K28" s="20">
        <f t="shared" ref="K28:K29" si="71">SUM(H28:J28)</f>
        <v>711.6</v>
      </c>
      <c r="L28" s="21"/>
      <c r="M28" s="18">
        <f t="shared" si="24"/>
        <v>0</v>
      </c>
      <c r="N28" s="18">
        <v>0</v>
      </c>
      <c r="O28" s="22">
        <f>K28-SUM(M28:N28)</f>
        <v>711.6</v>
      </c>
      <c r="P28" s="2"/>
    </row>
    <row r="29" spans="1:16" x14ac:dyDescent="0.25">
      <c r="A29" s="14">
        <v>23</v>
      </c>
      <c r="B29" s="23" t="s">
        <v>64</v>
      </c>
      <c r="C29" s="23" t="s">
        <v>65</v>
      </c>
      <c r="D29" s="23" t="s">
        <v>63</v>
      </c>
      <c r="E29" s="16">
        <v>4</v>
      </c>
      <c r="F29" s="17" t="s">
        <v>60</v>
      </c>
      <c r="G29" s="17" t="s">
        <v>134</v>
      </c>
      <c r="H29" s="18">
        <v>630</v>
      </c>
      <c r="I29" s="18">
        <f t="shared" ref="I29" si="72">H$3*I$3</f>
        <v>81.599999999999994</v>
      </c>
      <c r="J29" s="19">
        <v>630</v>
      </c>
      <c r="K29" s="20">
        <f t="shared" si="71"/>
        <v>1341.6</v>
      </c>
      <c r="L29" s="21">
        <v>0</v>
      </c>
      <c r="M29" s="18">
        <f t="shared" ref="M29" si="73">(H29/H$3)*L29</f>
        <v>0</v>
      </c>
      <c r="N29" s="18">
        <v>0</v>
      </c>
      <c r="O29" s="22">
        <f t="shared" ref="O29" si="74">K29-SUM(M29:N29)</f>
        <v>1341.6</v>
      </c>
      <c r="P29" s="2"/>
    </row>
    <row r="30" spans="1:16" x14ac:dyDescent="0.25">
      <c r="A30" s="14">
        <v>24</v>
      </c>
      <c r="B30" s="23" t="s">
        <v>154</v>
      </c>
      <c r="C30" s="23" t="s">
        <v>114</v>
      </c>
      <c r="D30" s="23" t="s">
        <v>39</v>
      </c>
      <c r="E30" s="16">
        <v>1</v>
      </c>
      <c r="F30" s="17" t="s">
        <v>71</v>
      </c>
      <c r="G30" s="17" t="s">
        <v>150</v>
      </c>
      <c r="H30" s="18">
        <v>630</v>
      </c>
      <c r="I30" s="18">
        <f t="shared" ref="I30" si="75">H$3*I$3</f>
        <v>81.599999999999994</v>
      </c>
      <c r="J30" s="19">
        <v>0</v>
      </c>
      <c r="K30" s="20">
        <f t="shared" ref="K30" si="76">SUM(H30:J30)</f>
        <v>711.6</v>
      </c>
      <c r="L30" s="21">
        <v>0</v>
      </c>
      <c r="M30" s="18">
        <f t="shared" ref="M30" si="77">(H30/H$3)*L30</f>
        <v>0</v>
      </c>
      <c r="N30" s="18">
        <v>0</v>
      </c>
      <c r="O30" s="22">
        <f t="shared" ref="O30" si="78">K30-SUM(M30:N30)</f>
        <v>711.6</v>
      </c>
      <c r="P30" s="2"/>
    </row>
    <row r="31" spans="1:16" x14ac:dyDescent="0.25">
      <c r="A31" s="14">
        <v>25</v>
      </c>
      <c r="B31" s="23" t="s">
        <v>164</v>
      </c>
      <c r="C31" s="23" t="s">
        <v>65</v>
      </c>
      <c r="D31" s="23" t="s">
        <v>49</v>
      </c>
      <c r="E31" s="16">
        <v>1</v>
      </c>
      <c r="F31" s="17" t="s">
        <v>169</v>
      </c>
      <c r="G31" s="17" t="s">
        <v>170</v>
      </c>
      <c r="H31" s="18">
        <v>630</v>
      </c>
      <c r="I31" s="18">
        <f t="shared" ref="I31" si="79">H$3*I$3</f>
        <v>81.599999999999994</v>
      </c>
      <c r="J31" s="19">
        <v>0</v>
      </c>
      <c r="K31" s="20">
        <f t="shared" ref="K31" si="80">SUM(H31:J31)</f>
        <v>711.6</v>
      </c>
      <c r="L31" s="21">
        <v>0</v>
      </c>
      <c r="M31" s="18">
        <f t="shared" ref="M31" si="81">(H31/H$3)*L31</f>
        <v>0</v>
      </c>
      <c r="N31" s="18">
        <v>0</v>
      </c>
      <c r="O31" s="22">
        <f t="shared" ref="O31" si="82">K31-SUM(M31:N31)</f>
        <v>711.6</v>
      </c>
      <c r="P31" s="2"/>
    </row>
    <row r="32" spans="1:16" x14ac:dyDescent="0.25">
      <c r="A32" s="14">
        <v>26</v>
      </c>
      <c r="B32" s="23" t="s">
        <v>74</v>
      </c>
      <c r="C32" s="83" t="s">
        <v>25</v>
      </c>
      <c r="D32" s="83" t="s">
        <v>35</v>
      </c>
      <c r="E32" s="16">
        <v>1</v>
      </c>
      <c r="F32" s="17" t="s">
        <v>70</v>
      </c>
      <c r="G32" s="17" t="s">
        <v>145</v>
      </c>
      <c r="H32" s="18">
        <v>630</v>
      </c>
      <c r="I32" s="18">
        <f>H$3*I$3</f>
        <v>81.599999999999994</v>
      </c>
      <c r="J32" s="19">
        <v>0</v>
      </c>
      <c r="K32" s="20">
        <f t="shared" ref="K32" si="83">SUM(H32:J32)</f>
        <v>711.6</v>
      </c>
      <c r="L32" s="21">
        <v>0</v>
      </c>
      <c r="M32" s="18">
        <f t="shared" ref="M32" si="84">(H32/H$3)*L32</f>
        <v>0</v>
      </c>
      <c r="N32" s="18">
        <v>0</v>
      </c>
      <c r="O32" s="22">
        <f t="shared" ref="O32" si="85">K32-SUM(M32:N32)</f>
        <v>711.6</v>
      </c>
      <c r="P32" s="2"/>
    </row>
    <row r="33" spans="1:16" x14ac:dyDescent="0.25">
      <c r="A33" s="14">
        <v>27</v>
      </c>
      <c r="B33" s="23" t="s">
        <v>186</v>
      </c>
      <c r="C33" s="23" t="s">
        <v>135</v>
      </c>
      <c r="D33" s="83" t="s">
        <v>155</v>
      </c>
      <c r="E33" s="16">
        <v>1</v>
      </c>
      <c r="F33" s="17" t="s">
        <v>90</v>
      </c>
      <c r="G33" s="17" t="s">
        <v>185</v>
      </c>
      <c r="H33" s="18">
        <v>630</v>
      </c>
      <c r="I33" s="18">
        <f t="shared" ref="I33" si="86">H$3*I$3</f>
        <v>81.599999999999994</v>
      </c>
      <c r="J33" s="19">
        <v>0</v>
      </c>
      <c r="K33" s="20">
        <f t="shared" ref="K33" si="87">SUM(H33:J33)</f>
        <v>711.6</v>
      </c>
      <c r="L33" s="21">
        <v>0</v>
      </c>
      <c r="M33" s="18">
        <f t="shared" ref="M33" si="88">(H33/H$3)*L33</f>
        <v>0</v>
      </c>
      <c r="N33" s="18">
        <v>0</v>
      </c>
      <c r="O33" s="22">
        <f t="shared" ref="O33" si="89">K33-SUM(M33:N33)</f>
        <v>711.6</v>
      </c>
      <c r="P33" s="2"/>
    </row>
    <row r="34" spans="1:16" x14ac:dyDescent="0.25">
      <c r="A34" s="14">
        <v>28</v>
      </c>
      <c r="B34" s="23" t="s">
        <v>83</v>
      </c>
      <c r="C34" s="83" t="s">
        <v>22</v>
      </c>
      <c r="D34" s="83" t="s">
        <v>35</v>
      </c>
      <c r="E34" s="16">
        <v>1</v>
      </c>
      <c r="F34" s="17" t="s">
        <v>51</v>
      </c>
      <c r="G34" s="17" t="s">
        <v>80</v>
      </c>
      <c r="H34" s="18">
        <v>630</v>
      </c>
      <c r="I34" s="18">
        <f t="shared" ref="I34:I40" si="90">H$3*I$3</f>
        <v>81.599999999999994</v>
      </c>
      <c r="J34" s="19">
        <v>0</v>
      </c>
      <c r="K34" s="20">
        <f t="shared" ref="K34" si="91">SUM(H34:J34)</f>
        <v>711.6</v>
      </c>
      <c r="L34" s="21">
        <v>0</v>
      </c>
      <c r="M34" s="18">
        <f t="shared" ref="M34" si="92">(H34/H$3)*L34</f>
        <v>0</v>
      </c>
      <c r="N34" s="18">
        <v>0</v>
      </c>
      <c r="O34" s="22">
        <f t="shared" ref="O34" si="93">K34-SUM(M34:N34)</f>
        <v>711.6</v>
      </c>
      <c r="P34" s="2"/>
    </row>
    <row r="35" spans="1:16" x14ac:dyDescent="0.25">
      <c r="A35" s="14">
        <v>29</v>
      </c>
      <c r="B35" s="25" t="s">
        <v>165</v>
      </c>
      <c r="C35" s="83" t="s">
        <v>19</v>
      </c>
      <c r="D35" s="83" t="s">
        <v>39</v>
      </c>
      <c r="E35" s="16">
        <v>1</v>
      </c>
      <c r="F35" s="17" t="s">
        <v>172</v>
      </c>
      <c r="G35" s="17" t="s">
        <v>173</v>
      </c>
      <c r="H35" s="18">
        <v>630</v>
      </c>
      <c r="I35" s="18">
        <f t="shared" si="90"/>
        <v>81.599999999999994</v>
      </c>
      <c r="J35" s="19">
        <v>0</v>
      </c>
      <c r="K35" s="20">
        <f t="shared" ref="K35" si="94">SUM(H35:J35)</f>
        <v>711.6</v>
      </c>
      <c r="L35" s="21">
        <v>0</v>
      </c>
      <c r="M35" s="18">
        <f t="shared" ref="M35" si="95">(H35/H$3)*L35</f>
        <v>0</v>
      </c>
      <c r="N35" s="18">
        <v>0</v>
      </c>
      <c r="O35" s="22">
        <f t="shared" ref="O35" si="96">K35-SUM(M35:N35)</f>
        <v>711.6</v>
      </c>
      <c r="P35" s="2"/>
    </row>
    <row r="36" spans="1:16" ht="15.75" customHeight="1" x14ac:dyDescent="0.25">
      <c r="A36" s="14">
        <v>30</v>
      </c>
      <c r="B36" s="26" t="s">
        <v>218</v>
      </c>
      <c r="C36" s="83" t="s">
        <v>227</v>
      </c>
      <c r="D36" s="83" t="s">
        <v>228</v>
      </c>
      <c r="E36" s="16">
        <v>1</v>
      </c>
      <c r="F36" s="17" t="s">
        <v>221</v>
      </c>
      <c r="G36" s="17" t="s">
        <v>225</v>
      </c>
      <c r="H36" s="18">
        <v>630</v>
      </c>
      <c r="I36" s="18">
        <f t="shared" si="90"/>
        <v>81.599999999999994</v>
      </c>
      <c r="J36" s="19">
        <v>0</v>
      </c>
      <c r="K36" s="20">
        <f t="shared" ref="K36" si="97">SUM(H36:J36)</f>
        <v>711.6</v>
      </c>
      <c r="L36" s="21">
        <v>0</v>
      </c>
      <c r="M36" s="18">
        <f t="shared" ref="M36" si="98">(H36/H$3)*L36</f>
        <v>0</v>
      </c>
      <c r="N36" s="18">
        <v>0</v>
      </c>
      <c r="O36" s="22">
        <f t="shared" ref="O36" si="99">K36-SUM(M36:N36)</f>
        <v>711.6</v>
      </c>
      <c r="P36" s="2"/>
    </row>
    <row r="37" spans="1:16" ht="15" customHeight="1" x14ac:dyDescent="0.25">
      <c r="A37" s="14">
        <v>31</v>
      </c>
      <c r="B37" s="26" t="s">
        <v>139</v>
      </c>
      <c r="C37" s="83" t="s">
        <v>19</v>
      </c>
      <c r="D37" s="83" t="s">
        <v>53</v>
      </c>
      <c r="E37" s="16">
        <v>1</v>
      </c>
      <c r="F37" s="17" t="s">
        <v>137</v>
      </c>
      <c r="G37" s="17" t="s">
        <v>138</v>
      </c>
      <c r="H37" s="18">
        <v>630</v>
      </c>
      <c r="I37" s="18">
        <f t="shared" si="90"/>
        <v>81.599999999999994</v>
      </c>
      <c r="J37" s="19">
        <v>0</v>
      </c>
      <c r="K37" s="20">
        <f t="shared" ref="K37" si="100">SUM(H37:J37)</f>
        <v>711.6</v>
      </c>
      <c r="L37" s="21">
        <v>0</v>
      </c>
      <c r="M37" s="18">
        <f t="shared" ref="M37" si="101">(H37/H$3)*L37</f>
        <v>0</v>
      </c>
      <c r="N37" s="18">
        <v>0</v>
      </c>
      <c r="O37" s="22">
        <f t="shared" ref="O37" si="102">K37-SUM(M37:N37)</f>
        <v>711.6</v>
      </c>
      <c r="P37" s="2"/>
    </row>
    <row r="38" spans="1:16" x14ac:dyDescent="0.25">
      <c r="A38" s="14">
        <v>32</v>
      </c>
      <c r="B38" s="26" t="s">
        <v>117</v>
      </c>
      <c r="C38" s="83" t="s">
        <v>93</v>
      </c>
      <c r="D38" s="83" t="s">
        <v>63</v>
      </c>
      <c r="E38" s="16">
        <v>3</v>
      </c>
      <c r="F38" s="17" t="s">
        <v>115</v>
      </c>
      <c r="G38" s="17" t="s">
        <v>116</v>
      </c>
      <c r="H38" s="18"/>
      <c r="I38" s="18"/>
      <c r="J38" s="19">
        <v>630</v>
      </c>
      <c r="K38" s="20">
        <f t="shared" ref="K38" si="103">SUM(H38:J38)</f>
        <v>630</v>
      </c>
      <c r="L38" s="21">
        <v>0</v>
      </c>
      <c r="M38" s="18">
        <f t="shared" ref="M38" si="104">(H38/H$3)*L38</f>
        <v>0</v>
      </c>
      <c r="N38" s="18">
        <v>0</v>
      </c>
      <c r="O38" s="22">
        <f t="shared" ref="O38" si="105">K38-SUM(M38:N38)</f>
        <v>630</v>
      </c>
      <c r="P38" s="2"/>
    </row>
    <row r="39" spans="1:16" x14ac:dyDescent="0.25">
      <c r="A39" s="14">
        <v>33</v>
      </c>
      <c r="B39" s="26" t="s">
        <v>118</v>
      </c>
      <c r="C39" s="83" t="s">
        <v>119</v>
      </c>
      <c r="D39" s="83" t="s">
        <v>120</v>
      </c>
      <c r="E39" s="16">
        <v>1</v>
      </c>
      <c r="F39" s="17" t="s">
        <v>115</v>
      </c>
      <c r="G39" s="17" t="s">
        <v>116</v>
      </c>
      <c r="H39" s="18">
        <v>630</v>
      </c>
      <c r="I39" s="18">
        <f t="shared" si="90"/>
        <v>81.599999999999994</v>
      </c>
      <c r="J39" s="19">
        <v>0</v>
      </c>
      <c r="K39" s="20">
        <f t="shared" ref="K39" si="106">SUM(H39:J39)</f>
        <v>711.6</v>
      </c>
      <c r="L39" s="21">
        <v>0</v>
      </c>
      <c r="M39" s="18">
        <f t="shared" ref="M39" si="107">(H39/H$3)*L39</f>
        <v>0</v>
      </c>
      <c r="N39" s="18">
        <v>0</v>
      </c>
      <c r="O39" s="22">
        <f t="shared" ref="O39" si="108">K39-SUM(M39:N39)</f>
        <v>711.6</v>
      </c>
      <c r="P39" s="2"/>
    </row>
    <row r="40" spans="1:16" x14ac:dyDescent="0.25">
      <c r="A40" s="14">
        <v>34</v>
      </c>
      <c r="B40" s="26" t="s">
        <v>156</v>
      </c>
      <c r="C40" s="83" t="s">
        <v>101</v>
      </c>
      <c r="D40" s="83" t="s">
        <v>157</v>
      </c>
      <c r="E40" s="16">
        <v>1</v>
      </c>
      <c r="F40" s="17" t="s">
        <v>147</v>
      </c>
      <c r="G40" s="17" t="s">
        <v>148</v>
      </c>
      <c r="H40" s="18">
        <v>630</v>
      </c>
      <c r="I40" s="18">
        <f t="shared" si="90"/>
        <v>81.599999999999994</v>
      </c>
      <c r="J40" s="19">
        <v>0</v>
      </c>
      <c r="K40" s="20">
        <f t="shared" ref="K40:K41" si="109">SUM(H40:J40)</f>
        <v>711.6</v>
      </c>
      <c r="L40" s="21">
        <v>0</v>
      </c>
      <c r="M40" s="18">
        <f t="shared" ref="M40:M41" si="110">(H40/H$3)*L40</f>
        <v>0</v>
      </c>
      <c r="N40" s="18">
        <v>0</v>
      </c>
      <c r="O40" s="22">
        <f t="shared" ref="O40:O41" si="111">K40-SUM(M40:N40)</f>
        <v>711.6</v>
      </c>
      <c r="P40" s="2"/>
    </row>
    <row r="41" spans="1:16" x14ac:dyDescent="0.25">
      <c r="A41" s="14">
        <v>35</v>
      </c>
      <c r="B41" s="26" t="s">
        <v>198</v>
      </c>
      <c r="C41" s="83" t="s">
        <v>21</v>
      </c>
      <c r="D41" s="83" t="s">
        <v>39</v>
      </c>
      <c r="E41" s="16">
        <v>1</v>
      </c>
      <c r="F41" s="17" t="s">
        <v>200</v>
      </c>
      <c r="G41" s="17" t="s">
        <v>201</v>
      </c>
      <c r="H41" s="18">
        <v>418</v>
      </c>
      <c r="I41" s="18">
        <f t="shared" ref="I41" si="112">H$3*I$3</f>
        <v>81.599999999999994</v>
      </c>
      <c r="J41" s="19">
        <v>0</v>
      </c>
      <c r="K41" s="20">
        <f t="shared" si="109"/>
        <v>499.6</v>
      </c>
      <c r="L41" s="21">
        <v>0</v>
      </c>
      <c r="M41" s="18">
        <f t="shared" si="110"/>
        <v>0</v>
      </c>
      <c r="N41" s="18">
        <v>0</v>
      </c>
      <c r="O41" s="22">
        <f t="shared" si="111"/>
        <v>499.6</v>
      </c>
      <c r="P41" s="2"/>
    </row>
    <row r="42" spans="1:16" x14ac:dyDescent="0.25">
      <c r="A42" s="14">
        <v>36</v>
      </c>
      <c r="B42" s="26" t="s">
        <v>187</v>
      </c>
      <c r="C42" s="83" t="s">
        <v>25</v>
      </c>
      <c r="D42" s="83" t="s">
        <v>35</v>
      </c>
      <c r="E42" s="16">
        <v>1</v>
      </c>
      <c r="F42" s="17" t="s">
        <v>90</v>
      </c>
      <c r="G42" s="17" t="s">
        <v>185</v>
      </c>
      <c r="H42" s="18">
        <v>630</v>
      </c>
      <c r="I42" s="18">
        <f t="shared" ref="I42" si="113">H$3*I$3</f>
        <v>81.599999999999994</v>
      </c>
      <c r="J42" s="19">
        <v>0</v>
      </c>
      <c r="K42" s="20">
        <f t="shared" ref="K42" si="114">SUM(H42:J42)</f>
        <v>711.6</v>
      </c>
      <c r="L42" s="21">
        <v>0</v>
      </c>
      <c r="M42" s="18">
        <f t="shared" ref="M42" si="115">(H42/H$3)*L42</f>
        <v>0</v>
      </c>
      <c r="N42" s="18">
        <v>0</v>
      </c>
      <c r="O42" s="22">
        <f>K42-SUM(M42:N42)</f>
        <v>711.6</v>
      </c>
      <c r="P42" s="2"/>
    </row>
    <row r="43" spans="1:16" ht="15" customHeight="1" x14ac:dyDescent="0.25">
      <c r="A43" s="14">
        <v>37</v>
      </c>
      <c r="B43" s="25" t="s">
        <v>91</v>
      </c>
      <c r="C43" s="83" t="s">
        <v>220</v>
      </c>
      <c r="D43" s="83" t="s">
        <v>39</v>
      </c>
      <c r="E43" s="16">
        <v>1</v>
      </c>
      <c r="F43" s="17" t="s">
        <v>221</v>
      </c>
      <c r="G43" s="17" t="s">
        <v>222</v>
      </c>
      <c r="H43" s="18">
        <v>630</v>
      </c>
      <c r="I43" s="18">
        <f t="shared" ref="I43" si="116">H$3*I$3</f>
        <v>81.599999999999994</v>
      </c>
      <c r="J43" s="19">
        <v>0</v>
      </c>
      <c r="K43" s="20">
        <f t="shared" ref="K43" si="117">SUM(H43:J43)</f>
        <v>711.6</v>
      </c>
      <c r="L43" s="21">
        <v>0</v>
      </c>
      <c r="M43" s="18">
        <f t="shared" ref="M43" si="118">(H43/H$3)*L43</f>
        <v>0</v>
      </c>
      <c r="N43" s="18">
        <v>0</v>
      </c>
      <c r="O43" s="22">
        <f t="shared" ref="O43" si="119">K43-SUM(M43:N43)</f>
        <v>711.6</v>
      </c>
      <c r="P43" s="2"/>
    </row>
    <row r="44" spans="1:16" x14ac:dyDescent="0.25">
      <c r="A44" s="14">
        <v>38</v>
      </c>
      <c r="B44" s="25" t="s">
        <v>121</v>
      </c>
      <c r="C44" s="84" t="s">
        <v>25</v>
      </c>
      <c r="D44" s="84" t="s">
        <v>37</v>
      </c>
      <c r="E44" s="16">
        <v>1</v>
      </c>
      <c r="F44" s="17" t="s">
        <v>115</v>
      </c>
      <c r="G44" s="17" t="s">
        <v>116</v>
      </c>
      <c r="H44" s="18">
        <v>630</v>
      </c>
      <c r="I44" s="18">
        <f t="shared" ref="I44" si="120">H$3*I$3</f>
        <v>81.599999999999994</v>
      </c>
      <c r="J44" s="19">
        <v>0</v>
      </c>
      <c r="K44" s="20">
        <f t="shared" ref="K44" si="121">SUM(H44:J44)</f>
        <v>711.6</v>
      </c>
      <c r="L44" s="21">
        <v>0</v>
      </c>
      <c r="M44" s="18">
        <f t="shared" ref="M44" si="122">(H44/H$3)*L44</f>
        <v>0</v>
      </c>
      <c r="N44" s="18">
        <v>0</v>
      </c>
      <c r="O44" s="22">
        <f t="shared" ref="O44" si="123">K44-SUM(M44:N44)</f>
        <v>711.6</v>
      </c>
      <c r="P44" s="2"/>
    </row>
    <row r="45" spans="1:16" x14ac:dyDescent="0.25">
      <c r="A45" s="14">
        <v>39</v>
      </c>
      <c r="B45" s="25" t="s">
        <v>203</v>
      </c>
      <c r="C45" s="84" t="s">
        <v>159</v>
      </c>
      <c r="D45" s="84" t="s">
        <v>202</v>
      </c>
      <c r="E45" s="16">
        <v>1</v>
      </c>
      <c r="F45" s="17" t="s">
        <v>106</v>
      </c>
      <c r="G45" s="17" t="s">
        <v>193</v>
      </c>
      <c r="H45" s="18">
        <v>630</v>
      </c>
      <c r="I45" s="18">
        <f t="shared" ref="I45" si="124">H$3*I$3</f>
        <v>81.599999999999994</v>
      </c>
      <c r="J45" s="19">
        <v>0</v>
      </c>
      <c r="K45" s="20">
        <f t="shared" ref="K45" si="125">SUM(H45:J45)</f>
        <v>711.6</v>
      </c>
      <c r="L45" s="21">
        <v>0</v>
      </c>
      <c r="M45" s="18">
        <f t="shared" ref="M45" si="126">(H45/H$3)*L45</f>
        <v>0</v>
      </c>
      <c r="N45" s="18">
        <v>0</v>
      </c>
      <c r="O45" s="22">
        <f t="shared" ref="O45" si="127">K45-SUM(M45:N45)</f>
        <v>711.6</v>
      </c>
      <c r="P45" s="2"/>
    </row>
    <row r="46" spans="1:16" ht="15" customHeight="1" x14ac:dyDescent="0.25">
      <c r="A46" s="14">
        <v>40</v>
      </c>
      <c r="B46" s="25" t="s">
        <v>96</v>
      </c>
      <c r="C46" s="84" t="s">
        <v>97</v>
      </c>
      <c r="D46" s="84" t="s">
        <v>39</v>
      </c>
      <c r="E46" s="16">
        <v>1</v>
      </c>
      <c r="F46" s="17" t="s">
        <v>89</v>
      </c>
      <c r="G46" s="17" t="s">
        <v>98</v>
      </c>
      <c r="H46" s="18">
        <v>630</v>
      </c>
      <c r="I46" s="18">
        <f t="shared" ref="I46" si="128">H$3*I$3</f>
        <v>81.599999999999994</v>
      </c>
      <c r="J46" s="19">
        <v>0</v>
      </c>
      <c r="K46" s="20">
        <f t="shared" ref="K46" si="129">SUM(H46:J46)</f>
        <v>711.6</v>
      </c>
      <c r="L46" s="21">
        <v>0</v>
      </c>
      <c r="M46" s="18">
        <f t="shared" ref="M46" si="130">(H46/H$3)*L46</f>
        <v>0</v>
      </c>
      <c r="N46" s="18">
        <v>0</v>
      </c>
      <c r="O46" s="22">
        <f t="shared" ref="O46" si="131">K46-SUM(M46:N46)</f>
        <v>711.6</v>
      </c>
      <c r="P46" s="2"/>
    </row>
    <row r="47" spans="1:16" ht="15" customHeight="1" x14ac:dyDescent="0.25">
      <c r="A47" s="14">
        <v>41</v>
      </c>
      <c r="B47" s="25" t="s">
        <v>102</v>
      </c>
      <c r="C47" s="84" t="s">
        <v>19</v>
      </c>
      <c r="D47" s="84" t="s">
        <v>38</v>
      </c>
      <c r="E47" s="16">
        <v>1</v>
      </c>
      <c r="F47" s="17" t="s">
        <v>103</v>
      </c>
      <c r="G47" s="17" t="s">
        <v>104</v>
      </c>
      <c r="H47" s="18">
        <v>630</v>
      </c>
      <c r="I47" s="18">
        <f t="shared" ref="I47" si="132">H$3*I$3</f>
        <v>81.599999999999994</v>
      </c>
      <c r="J47" s="19">
        <v>0</v>
      </c>
      <c r="K47" s="20">
        <f t="shared" ref="K47" si="133">SUM(H47:J47)</f>
        <v>711.6</v>
      </c>
      <c r="L47" s="21"/>
      <c r="M47" s="18">
        <f t="shared" ref="M47:M48" si="134">(H47/H$3)*L47</f>
        <v>0</v>
      </c>
      <c r="N47" s="18">
        <v>0</v>
      </c>
      <c r="O47" s="22">
        <f t="shared" ref="O47:O48" si="135">K47-SUM(M47:N47)</f>
        <v>711.6</v>
      </c>
      <c r="P47" s="2"/>
    </row>
    <row r="48" spans="1:16" ht="15" customHeight="1" x14ac:dyDescent="0.25">
      <c r="A48" s="14">
        <v>42</v>
      </c>
      <c r="B48" s="25" t="s">
        <v>174</v>
      </c>
      <c r="C48" s="84" t="s">
        <v>114</v>
      </c>
      <c r="D48" s="84" t="s">
        <v>35</v>
      </c>
      <c r="E48" s="16">
        <v>1</v>
      </c>
      <c r="F48" s="17" t="s">
        <v>169</v>
      </c>
      <c r="G48" s="17" t="s">
        <v>170</v>
      </c>
      <c r="H48" s="18">
        <v>630</v>
      </c>
      <c r="I48" s="18">
        <f t="shared" ref="I48" si="136">H$3*I$3</f>
        <v>81.599999999999994</v>
      </c>
      <c r="J48" s="19">
        <v>0</v>
      </c>
      <c r="K48" s="20">
        <f t="shared" ref="K48" si="137">SUM(H48:J48)</f>
        <v>711.6</v>
      </c>
      <c r="L48" s="21">
        <v>0</v>
      </c>
      <c r="M48" s="18">
        <f t="shared" si="134"/>
        <v>0</v>
      </c>
      <c r="N48" s="18">
        <v>0</v>
      </c>
      <c r="O48" s="22">
        <f t="shared" si="135"/>
        <v>711.6</v>
      </c>
      <c r="P48" s="2"/>
    </row>
    <row r="49" spans="1:16" ht="15" customHeight="1" x14ac:dyDescent="0.25">
      <c r="A49" s="14">
        <v>43</v>
      </c>
      <c r="B49" s="25" t="s">
        <v>188</v>
      </c>
      <c r="C49" s="84" t="s">
        <v>19</v>
      </c>
      <c r="D49" s="84" t="s">
        <v>189</v>
      </c>
      <c r="E49" s="16">
        <v>1</v>
      </c>
      <c r="F49" s="17" t="s">
        <v>90</v>
      </c>
      <c r="G49" s="17" t="s">
        <v>185</v>
      </c>
      <c r="H49" s="18">
        <v>630</v>
      </c>
      <c r="I49" s="18">
        <f t="shared" ref="I49" si="138">H$3*I$3</f>
        <v>81.599999999999994</v>
      </c>
      <c r="J49" s="19">
        <v>0</v>
      </c>
      <c r="K49" s="20">
        <f t="shared" ref="K49" si="139">SUM(H49:J49)</f>
        <v>711.6</v>
      </c>
      <c r="L49" s="21">
        <v>0</v>
      </c>
      <c r="M49" s="18">
        <f t="shared" ref="M49" si="140">(H49/H$3)*L49</f>
        <v>0</v>
      </c>
      <c r="N49" s="18">
        <v>0</v>
      </c>
      <c r="O49" s="22">
        <f t="shared" ref="O49" si="141">K49-SUM(M49:N49)</f>
        <v>711.6</v>
      </c>
      <c r="P49" s="2"/>
    </row>
    <row r="50" spans="1:16" x14ac:dyDescent="0.25">
      <c r="A50" s="14">
        <v>44</v>
      </c>
      <c r="B50" s="25" t="s">
        <v>167</v>
      </c>
      <c r="C50" s="84" t="s">
        <v>19</v>
      </c>
      <c r="D50" s="84" t="s">
        <v>53</v>
      </c>
      <c r="E50" s="16">
        <v>1</v>
      </c>
      <c r="F50" s="17" t="s">
        <v>169</v>
      </c>
      <c r="G50" s="17" t="s">
        <v>170</v>
      </c>
      <c r="H50" s="18">
        <v>630</v>
      </c>
      <c r="I50" s="18">
        <f t="shared" ref="I50:I51" si="142">H$3*I$3</f>
        <v>81.599999999999994</v>
      </c>
      <c r="J50" s="19">
        <v>0</v>
      </c>
      <c r="K50" s="20">
        <f t="shared" ref="K50" si="143">SUM(H50:J50)</f>
        <v>711.6</v>
      </c>
      <c r="L50" s="21">
        <v>0</v>
      </c>
      <c r="M50" s="18">
        <f t="shared" ref="M50:M51" si="144">(H50/H$3)*L50</f>
        <v>0</v>
      </c>
      <c r="N50" s="18">
        <v>0</v>
      </c>
      <c r="O50" s="22">
        <f t="shared" ref="O50:O51" si="145">K50-SUM(M50:N50)</f>
        <v>711.6</v>
      </c>
      <c r="P50" s="2"/>
    </row>
    <row r="51" spans="1:16" x14ac:dyDescent="0.25">
      <c r="A51" s="14">
        <v>45</v>
      </c>
      <c r="B51" s="25" t="s">
        <v>183</v>
      </c>
      <c r="C51" s="84" t="s">
        <v>21</v>
      </c>
      <c r="D51" s="84" t="s">
        <v>39</v>
      </c>
      <c r="E51" s="16">
        <v>1</v>
      </c>
      <c r="F51" s="17" t="s">
        <v>80</v>
      </c>
      <c r="G51" s="17" t="s">
        <v>176</v>
      </c>
      <c r="H51" s="18">
        <v>418</v>
      </c>
      <c r="I51" s="18">
        <f t="shared" si="142"/>
        <v>81.599999999999994</v>
      </c>
      <c r="J51" s="19">
        <v>0</v>
      </c>
      <c r="K51" s="20">
        <f t="shared" ref="K51" si="146">SUM(H51:J51)</f>
        <v>499.6</v>
      </c>
      <c r="L51" s="21"/>
      <c r="M51" s="18">
        <f t="shared" si="144"/>
        <v>0</v>
      </c>
      <c r="N51" s="18">
        <v>0</v>
      </c>
      <c r="O51" s="22">
        <f t="shared" si="145"/>
        <v>499.6</v>
      </c>
      <c r="P51" s="2"/>
    </row>
    <row r="52" spans="1:16" ht="15.75" customHeight="1" x14ac:dyDescent="0.25">
      <c r="A52" s="14">
        <v>46</v>
      </c>
      <c r="B52" s="25" t="s">
        <v>88</v>
      </c>
      <c r="C52" s="83" t="s">
        <v>22</v>
      </c>
      <c r="D52" s="83" t="s">
        <v>35</v>
      </c>
      <c r="E52" s="16">
        <v>1</v>
      </c>
      <c r="F52" s="17" t="s">
        <v>89</v>
      </c>
      <c r="G52" s="17" t="s">
        <v>90</v>
      </c>
      <c r="H52" s="18">
        <v>630</v>
      </c>
      <c r="I52" s="18">
        <f t="shared" ref="I52" si="147">H$3*I$3</f>
        <v>81.599999999999994</v>
      </c>
      <c r="J52" s="19">
        <v>0</v>
      </c>
      <c r="K52" s="20">
        <f t="shared" ref="K52:K53" si="148">SUM(H52:J52)</f>
        <v>711.6</v>
      </c>
      <c r="L52" s="21">
        <v>0</v>
      </c>
      <c r="M52" s="18">
        <f>(H52/H$3)*L52</f>
        <v>0</v>
      </c>
      <c r="N52" s="18">
        <v>0</v>
      </c>
      <c r="O52" s="22">
        <f t="shared" ref="O52:O53" si="149">K52-SUM(M52:N52)</f>
        <v>711.6</v>
      </c>
      <c r="P52" s="2"/>
    </row>
    <row r="53" spans="1:16" ht="15.75" customHeight="1" x14ac:dyDescent="0.25">
      <c r="A53" s="14">
        <v>47</v>
      </c>
      <c r="B53" s="25" t="s">
        <v>140</v>
      </c>
      <c r="C53" s="83" t="s">
        <v>20</v>
      </c>
      <c r="D53" s="83" t="s">
        <v>39</v>
      </c>
      <c r="E53" s="16">
        <v>1</v>
      </c>
      <c r="F53" s="17" t="s">
        <v>141</v>
      </c>
      <c r="G53" s="17" t="s">
        <v>132</v>
      </c>
      <c r="H53" s="18">
        <v>630</v>
      </c>
      <c r="I53" s="18">
        <f t="shared" ref="I53" si="150">H$3*I$3</f>
        <v>81.599999999999994</v>
      </c>
      <c r="J53" s="19">
        <v>0</v>
      </c>
      <c r="K53" s="20">
        <f t="shared" si="148"/>
        <v>711.6</v>
      </c>
      <c r="L53" s="21">
        <v>0</v>
      </c>
      <c r="M53" s="18">
        <f>(H53/H$3)*L53</f>
        <v>0</v>
      </c>
      <c r="N53" s="18">
        <v>0</v>
      </c>
      <c r="O53" s="22">
        <f t="shared" si="149"/>
        <v>711.6</v>
      </c>
      <c r="P53" s="2"/>
    </row>
    <row r="54" spans="1:16" ht="15.75" customHeight="1" x14ac:dyDescent="0.25">
      <c r="A54" s="14">
        <v>48</v>
      </c>
      <c r="B54" s="25" t="s">
        <v>196</v>
      </c>
      <c r="C54" s="83" t="s">
        <v>197</v>
      </c>
      <c r="D54" s="83" t="s">
        <v>49</v>
      </c>
      <c r="E54" s="16">
        <v>1</v>
      </c>
      <c r="F54" s="17" t="s">
        <v>106</v>
      </c>
      <c r="G54" s="17" t="s">
        <v>193</v>
      </c>
      <c r="H54" s="18">
        <v>630</v>
      </c>
      <c r="I54" s="18">
        <f t="shared" ref="I54" si="151">H$3*I$3</f>
        <v>81.599999999999994</v>
      </c>
      <c r="J54" s="19">
        <v>0</v>
      </c>
      <c r="K54" s="20">
        <f t="shared" ref="K54" si="152">SUM(H54:J54)</f>
        <v>711.6</v>
      </c>
      <c r="L54" s="21">
        <v>0</v>
      </c>
      <c r="M54" s="18">
        <f>(H54/H$3)*L54</f>
        <v>0</v>
      </c>
      <c r="N54" s="18">
        <v>0</v>
      </c>
      <c r="O54" s="22">
        <f t="shared" ref="O54" si="153">K54-SUM(M54:N54)</f>
        <v>711.6</v>
      </c>
      <c r="P54" s="2"/>
    </row>
    <row r="55" spans="1:16" ht="15.75" customHeight="1" x14ac:dyDescent="0.25">
      <c r="A55" s="14">
        <v>49</v>
      </c>
      <c r="B55" s="23" t="s">
        <v>166</v>
      </c>
      <c r="C55" s="83" t="s">
        <v>22</v>
      </c>
      <c r="D55" s="83" t="s">
        <v>39</v>
      </c>
      <c r="E55" s="16">
        <v>1</v>
      </c>
      <c r="F55" s="17" t="s">
        <v>169</v>
      </c>
      <c r="G55" s="17" t="s">
        <v>170</v>
      </c>
      <c r="H55" s="18">
        <v>630</v>
      </c>
      <c r="I55" s="18">
        <f t="shared" ref="I55" si="154">H$3*I$3</f>
        <v>81.599999999999994</v>
      </c>
      <c r="J55" s="19">
        <v>0</v>
      </c>
      <c r="K55" s="20">
        <f t="shared" ref="K55" si="155">SUM(H55:J55)</f>
        <v>711.6</v>
      </c>
      <c r="L55" s="21">
        <v>0</v>
      </c>
      <c r="M55" s="18">
        <f t="shared" ref="M55" si="156">(H55/H$3)*L55</f>
        <v>0</v>
      </c>
      <c r="N55" s="18">
        <v>0</v>
      </c>
      <c r="O55" s="22">
        <f t="shared" ref="O55" si="157">K55-SUM(M55:N55)</f>
        <v>711.6</v>
      </c>
      <c r="P55" s="2"/>
    </row>
    <row r="56" spans="1:16" x14ac:dyDescent="0.25">
      <c r="A56" s="14">
        <v>50</v>
      </c>
      <c r="B56" s="25" t="s">
        <v>75</v>
      </c>
      <c r="C56" s="83" t="s">
        <v>76</v>
      </c>
      <c r="D56" s="83" t="s">
        <v>39</v>
      </c>
      <c r="E56" s="16">
        <v>1</v>
      </c>
      <c r="F56" s="17" t="s">
        <v>47</v>
      </c>
      <c r="G56" s="17" t="s">
        <v>77</v>
      </c>
      <c r="H56" s="18">
        <v>630</v>
      </c>
      <c r="I56" s="18">
        <f t="shared" ref="I56" si="158">H$3*I$3</f>
        <v>81.599999999999994</v>
      </c>
      <c r="J56" s="19">
        <v>0</v>
      </c>
      <c r="K56" s="20">
        <f t="shared" ref="K56" si="159">SUM(H56:J56)</f>
        <v>711.6</v>
      </c>
      <c r="L56" s="21">
        <v>0</v>
      </c>
      <c r="M56" s="18">
        <f t="shared" ref="M56" si="160">(H56/H$3)*L56</f>
        <v>0</v>
      </c>
      <c r="N56" s="18">
        <v>0</v>
      </c>
      <c r="O56" s="22">
        <f t="shared" ref="O56" si="161">K56-SUM(M56:N56)</f>
        <v>711.6</v>
      </c>
      <c r="P56" s="2"/>
    </row>
    <row r="57" spans="1:16" x14ac:dyDescent="0.25">
      <c r="A57" s="14">
        <v>51</v>
      </c>
      <c r="B57" s="25" t="s">
        <v>107</v>
      </c>
      <c r="C57" s="83" t="s">
        <v>67</v>
      </c>
      <c r="D57" s="83" t="s">
        <v>63</v>
      </c>
      <c r="E57" s="16">
        <v>3</v>
      </c>
      <c r="F57" s="17" t="s">
        <v>55</v>
      </c>
      <c r="G57" s="17" t="s">
        <v>106</v>
      </c>
      <c r="H57" s="18"/>
      <c r="I57" s="18"/>
      <c r="J57" s="19">
        <v>630</v>
      </c>
      <c r="K57" s="20">
        <f t="shared" ref="K57" si="162">SUM(H57:J57)</f>
        <v>630</v>
      </c>
      <c r="L57" s="21">
        <v>0</v>
      </c>
      <c r="M57" s="18">
        <f t="shared" ref="M57" si="163">(H57/H$3)*L57</f>
        <v>0</v>
      </c>
      <c r="N57" s="18">
        <v>0</v>
      </c>
      <c r="O57" s="22">
        <f t="shared" ref="O57" si="164">K57-SUM(M57:N57)</f>
        <v>630</v>
      </c>
      <c r="P57" s="2"/>
    </row>
    <row r="58" spans="1:16" x14ac:dyDescent="0.25">
      <c r="A58" s="14">
        <v>52</v>
      </c>
      <c r="B58" s="25" t="s">
        <v>219</v>
      </c>
      <c r="C58" s="83" t="s">
        <v>159</v>
      </c>
      <c r="D58" s="83" t="s">
        <v>49</v>
      </c>
      <c r="E58" s="16">
        <v>1</v>
      </c>
      <c r="F58" s="17" t="s">
        <v>221</v>
      </c>
      <c r="G58" s="17" t="s">
        <v>229</v>
      </c>
      <c r="H58" s="18">
        <v>630</v>
      </c>
      <c r="I58" s="18">
        <f t="shared" ref="I58" si="165">H$3*I$3</f>
        <v>81.599999999999994</v>
      </c>
      <c r="J58" s="19">
        <v>0</v>
      </c>
      <c r="K58" s="20">
        <f t="shared" ref="K58" si="166">SUM(H58:J58)</f>
        <v>711.6</v>
      </c>
      <c r="L58" s="21">
        <v>0</v>
      </c>
      <c r="M58" s="18">
        <f t="shared" ref="M58" si="167">(H58/H$3)*L58</f>
        <v>0</v>
      </c>
      <c r="N58" s="18">
        <v>0</v>
      </c>
      <c r="O58" s="22">
        <f t="shared" ref="O58" si="168">K58-SUM(M58:N58)</f>
        <v>711.6</v>
      </c>
      <c r="P58" s="2"/>
    </row>
    <row r="59" spans="1:16" x14ac:dyDescent="0.25">
      <c r="A59" s="14">
        <v>53</v>
      </c>
      <c r="B59" s="25" t="s">
        <v>230</v>
      </c>
      <c r="C59" s="83" t="s">
        <v>125</v>
      </c>
      <c r="D59" s="83" t="s">
        <v>126</v>
      </c>
      <c r="E59" s="16">
        <v>1</v>
      </c>
      <c r="F59" s="17" t="s">
        <v>221</v>
      </c>
      <c r="G59" s="17" t="s">
        <v>222</v>
      </c>
      <c r="H59" s="18">
        <v>630</v>
      </c>
      <c r="I59" s="18">
        <f t="shared" ref="I59" si="169">H$3*I$3</f>
        <v>81.599999999999994</v>
      </c>
      <c r="J59" s="19">
        <v>0</v>
      </c>
      <c r="K59" s="20">
        <f t="shared" ref="K59" si="170">SUM(H59:J59)</f>
        <v>711.6</v>
      </c>
      <c r="L59" s="21">
        <v>0</v>
      </c>
      <c r="M59" s="18">
        <f t="shared" ref="M59" si="171">(H59/H$3)*L59</f>
        <v>0</v>
      </c>
      <c r="N59" s="18">
        <v>0</v>
      </c>
      <c r="O59" s="22">
        <f t="shared" ref="O59" si="172">K59-SUM(M59:N59)</f>
        <v>711.6</v>
      </c>
      <c r="P59" s="2"/>
    </row>
    <row r="60" spans="1:16" x14ac:dyDescent="0.25">
      <c r="A60" s="14">
        <v>54</v>
      </c>
      <c r="B60" s="25" t="s">
        <v>181</v>
      </c>
      <c r="C60" s="83" t="s">
        <v>182</v>
      </c>
      <c r="D60" s="83" t="s">
        <v>39</v>
      </c>
      <c r="E60" s="16">
        <v>1</v>
      </c>
      <c r="F60" s="17" t="s">
        <v>80</v>
      </c>
      <c r="G60" s="17" t="s">
        <v>176</v>
      </c>
      <c r="H60" s="18">
        <v>630</v>
      </c>
      <c r="I60" s="18">
        <f t="shared" ref="I60" si="173">H$3*I$3</f>
        <v>81.599999999999994</v>
      </c>
      <c r="J60" s="19">
        <v>0</v>
      </c>
      <c r="K60" s="20">
        <f t="shared" ref="K60" si="174">SUM(H60:J60)</f>
        <v>711.6</v>
      </c>
      <c r="L60" s="21">
        <v>0</v>
      </c>
      <c r="M60" s="18">
        <f t="shared" ref="M60" si="175">(H60/H$3)*L60</f>
        <v>0</v>
      </c>
      <c r="N60" s="18">
        <v>0</v>
      </c>
      <c r="O60" s="22">
        <f t="shared" ref="O60" si="176">K60-SUM(M60:N60)</f>
        <v>711.6</v>
      </c>
      <c r="P60" s="2"/>
    </row>
    <row r="61" spans="1:16" x14ac:dyDescent="0.25">
      <c r="A61" s="14">
        <v>55</v>
      </c>
      <c r="B61" s="25" t="s">
        <v>194</v>
      </c>
      <c r="C61" s="83" t="s">
        <v>19</v>
      </c>
      <c r="D61" s="83" t="s">
        <v>53</v>
      </c>
      <c r="E61" s="16">
        <v>1</v>
      </c>
      <c r="F61" s="17" t="s">
        <v>90</v>
      </c>
      <c r="G61" s="17" t="s">
        <v>185</v>
      </c>
      <c r="H61" s="18">
        <v>630</v>
      </c>
      <c r="I61" s="18">
        <f t="shared" ref="I61" si="177">H$3*I$3</f>
        <v>81.599999999999994</v>
      </c>
      <c r="J61" s="19">
        <v>0</v>
      </c>
      <c r="K61" s="20">
        <f t="shared" ref="K61" si="178">SUM(H61:J61)</f>
        <v>711.6</v>
      </c>
      <c r="L61" s="21">
        <v>0</v>
      </c>
      <c r="M61" s="18">
        <f t="shared" ref="M61" si="179">(H61/H$3)*L61</f>
        <v>0</v>
      </c>
      <c r="N61" s="18">
        <v>0</v>
      </c>
      <c r="O61" s="22">
        <f t="shared" ref="O61" si="180">K61-SUM(M61:N61)</f>
        <v>711.6</v>
      </c>
      <c r="P61" s="2"/>
    </row>
    <row r="62" spans="1:16" x14ac:dyDescent="0.25">
      <c r="A62" s="14">
        <v>56</v>
      </c>
      <c r="B62" s="25" t="s">
        <v>160</v>
      </c>
      <c r="C62" s="83" t="s">
        <v>19</v>
      </c>
      <c r="D62" s="83" t="s">
        <v>38</v>
      </c>
      <c r="E62" s="16">
        <v>1</v>
      </c>
      <c r="F62" s="17" t="s">
        <v>147</v>
      </c>
      <c r="G62" s="17" t="s">
        <v>148</v>
      </c>
      <c r="H62" s="18">
        <v>630</v>
      </c>
      <c r="I62" s="18">
        <f t="shared" ref="I62" si="181">H$3*I$3</f>
        <v>81.599999999999994</v>
      </c>
      <c r="J62" s="19">
        <v>0</v>
      </c>
      <c r="K62" s="20">
        <f t="shared" ref="K62:K63" si="182">SUM(H62:J62)</f>
        <v>711.6</v>
      </c>
      <c r="L62" s="21">
        <v>0</v>
      </c>
      <c r="M62" s="18">
        <f t="shared" ref="M62:M63" si="183">(H62/H$3)*L62</f>
        <v>0</v>
      </c>
      <c r="N62" s="18">
        <v>0</v>
      </c>
      <c r="O62" s="22">
        <f t="shared" ref="O62:O63" si="184">K62-SUM(M62:N62)</f>
        <v>711.6</v>
      </c>
      <c r="P62" s="2"/>
    </row>
    <row r="63" spans="1:16" x14ac:dyDescent="0.25">
      <c r="A63" s="14">
        <v>57</v>
      </c>
      <c r="B63" s="25" t="s">
        <v>240</v>
      </c>
      <c r="C63" s="83" t="s">
        <v>100</v>
      </c>
      <c r="D63" s="83" t="s">
        <v>49</v>
      </c>
      <c r="E63" s="16">
        <v>3</v>
      </c>
      <c r="F63" s="17" t="s">
        <v>78</v>
      </c>
      <c r="G63" s="17" t="s">
        <v>176</v>
      </c>
      <c r="H63" s="18"/>
      <c r="I63" s="18"/>
      <c r="J63" s="19">
        <v>630</v>
      </c>
      <c r="K63" s="20">
        <f t="shared" si="182"/>
        <v>630</v>
      </c>
      <c r="L63" s="21">
        <v>0</v>
      </c>
      <c r="M63" s="18">
        <f t="shared" si="183"/>
        <v>0</v>
      </c>
      <c r="N63" s="18">
        <v>0</v>
      </c>
      <c r="O63" s="22">
        <f t="shared" si="184"/>
        <v>630</v>
      </c>
      <c r="P63" s="2"/>
    </row>
    <row r="64" spans="1:16" ht="15" customHeight="1" x14ac:dyDescent="0.25">
      <c r="A64" s="14">
        <v>58</v>
      </c>
      <c r="B64" s="25" t="s">
        <v>84</v>
      </c>
      <c r="C64" s="83" t="s">
        <v>19</v>
      </c>
      <c r="D64" s="83" t="s">
        <v>85</v>
      </c>
      <c r="E64" s="16">
        <v>1</v>
      </c>
      <c r="F64" s="17" t="s">
        <v>56</v>
      </c>
      <c r="G64" s="17" t="s">
        <v>86</v>
      </c>
      <c r="H64" s="18">
        <v>630</v>
      </c>
      <c r="I64" s="18">
        <f t="shared" ref="I64" si="185">H$3*I$3</f>
        <v>81.599999999999994</v>
      </c>
      <c r="J64" s="19">
        <v>0</v>
      </c>
      <c r="K64" s="20">
        <f t="shared" ref="K64" si="186">SUM(H64:J64)</f>
        <v>711.6</v>
      </c>
      <c r="L64" s="21">
        <v>0</v>
      </c>
      <c r="M64" s="18">
        <f t="shared" ref="M64" si="187">(H64/H$3)*L64</f>
        <v>0</v>
      </c>
      <c r="N64" s="18">
        <v>0</v>
      </c>
      <c r="O64" s="22">
        <f t="shared" ref="O64" si="188">K64-SUM(M64:N64)</f>
        <v>711.6</v>
      </c>
      <c r="P64" s="2"/>
    </row>
    <row r="65" spans="1:16" x14ac:dyDescent="0.25">
      <c r="A65" s="14">
        <v>59</v>
      </c>
      <c r="B65" s="25" t="s">
        <v>158</v>
      </c>
      <c r="C65" s="83" t="s">
        <v>159</v>
      </c>
      <c r="D65" s="83" t="s">
        <v>63</v>
      </c>
      <c r="E65" s="16">
        <v>3</v>
      </c>
      <c r="F65" s="17" t="s">
        <v>71</v>
      </c>
      <c r="G65" s="17" t="s">
        <v>150</v>
      </c>
      <c r="H65" s="18"/>
      <c r="I65" s="18"/>
      <c r="J65" s="19">
        <v>630</v>
      </c>
      <c r="K65" s="20">
        <f t="shared" ref="K65" si="189">SUM(H65:J65)</f>
        <v>630</v>
      </c>
      <c r="L65" s="21">
        <v>0</v>
      </c>
      <c r="M65" s="18">
        <f>(H65/H$3)*L65</f>
        <v>0</v>
      </c>
      <c r="N65" s="18">
        <v>0</v>
      </c>
      <c r="O65" s="22">
        <f t="shared" ref="O65" si="190">K65-SUM(M65:N65)</f>
        <v>630</v>
      </c>
      <c r="P65" s="2"/>
    </row>
    <row r="66" spans="1:16" ht="15" customHeight="1" x14ac:dyDescent="0.25">
      <c r="A66" s="14">
        <v>60</v>
      </c>
      <c r="B66" s="25" t="s">
        <v>208</v>
      </c>
      <c r="C66" s="83" t="s">
        <v>67</v>
      </c>
      <c r="D66" s="83"/>
      <c r="E66" s="16">
        <v>1</v>
      </c>
      <c r="F66" s="17" t="s">
        <v>209</v>
      </c>
      <c r="G66" s="17" t="s">
        <v>211</v>
      </c>
      <c r="H66" s="18">
        <v>630</v>
      </c>
      <c r="I66" s="18">
        <f t="shared" ref="I66" si="191">H$3*I$3</f>
        <v>81.599999999999994</v>
      </c>
      <c r="J66" s="19">
        <v>0</v>
      </c>
      <c r="K66" s="20">
        <f t="shared" ref="K66" si="192">SUM(H66:J66)</f>
        <v>711.6</v>
      </c>
      <c r="L66" s="21">
        <v>0</v>
      </c>
      <c r="M66" s="18">
        <f t="shared" ref="M66" si="193">(H66/H$3)*L66</f>
        <v>0</v>
      </c>
      <c r="N66" s="18">
        <v>0</v>
      </c>
      <c r="O66" s="22">
        <f t="shared" ref="O66" si="194">K66-SUM(M66:N66)</f>
        <v>711.6</v>
      </c>
      <c r="P66" s="2"/>
    </row>
    <row r="67" spans="1:16" ht="15" customHeight="1" x14ac:dyDescent="0.25">
      <c r="A67" s="14">
        <v>61</v>
      </c>
      <c r="B67" s="25" t="s">
        <v>99</v>
      </c>
      <c r="C67" s="83" t="s">
        <v>100</v>
      </c>
      <c r="D67" s="83" t="s">
        <v>49</v>
      </c>
      <c r="E67" s="16">
        <v>1</v>
      </c>
      <c r="F67" s="17" t="s">
        <v>89</v>
      </c>
      <c r="G67" s="17" t="s">
        <v>90</v>
      </c>
      <c r="H67" s="18">
        <v>630</v>
      </c>
      <c r="I67" s="18">
        <f t="shared" ref="I67" si="195">H$3*I$3</f>
        <v>81.599999999999994</v>
      </c>
      <c r="J67" s="19">
        <v>0</v>
      </c>
      <c r="K67" s="20">
        <f t="shared" ref="K67" si="196">SUM(H67:J67)</f>
        <v>711.6</v>
      </c>
      <c r="L67" s="21">
        <v>0</v>
      </c>
      <c r="M67" s="18">
        <f t="shared" ref="M67" si="197">(H67/H$3)*L67</f>
        <v>0</v>
      </c>
      <c r="N67" s="18">
        <v>0</v>
      </c>
      <c r="O67" s="22">
        <f t="shared" ref="O67" si="198">K67-SUM(M67:N67)</f>
        <v>711.6</v>
      </c>
      <c r="P67" s="2"/>
    </row>
    <row r="68" spans="1:16" ht="15" customHeight="1" x14ac:dyDescent="0.25">
      <c r="A68" s="14">
        <v>62</v>
      </c>
      <c r="B68" s="25" t="s">
        <v>111</v>
      </c>
      <c r="C68" s="83" t="s">
        <v>62</v>
      </c>
      <c r="D68" s="83" t="s">
        <v>36</v>
      </c>
      <c r="E68" s="16">
        <v>4</v>
      </c>
      <c r="F68" s="17" t="s">
        <v>55</v>
      </c>
      <c r="G68" s="17" t="s">
        <v>106</v>
      </c>
      <c r="H68" s="18">
        <v>630</v>
      </c>
      <c r="I68" s="18">
        <f t="shared" ref="I68" si="199">H$3*I$3</f>
        <v>81.599999999999994</v>
      </c>
      <c r="J68" s="19">
        <v>0</v>
      </c>
      <c r="K68" s="20">
        <f t="shared" ref="K68:K69" si="200">SUM(H68:J68)</f>
        <v>711.6</v>
      </c>
      <c r="L68" s="21">
        <v>13</v>
      </c>
      <c r="M68" s="18">
        <f t="shared" ref="M68:M69" si="201">(H68/H$3)*L68</f>
        <v>481.76470588235298</v>
      </c>
      <c r="N68" s="18">
        <v>0</v>
      </c>
      <c r="O68" s="22">
        <f t="shared" ref="O68:O69" si="202">K68-SUM(M68:N68)</f>
        <v>229.83529411764704</v>
      </c>
      <c r="P68" s="2"/>
    </row>
    <row r="69" spans="1:16" ht="15" customHeight="1" x14ac:dyDescent="0.25">
      <c r="A69" s="14">
        <v>63</v>
      </c>
      <c r="B69" s="25" t="s">
        <v>210</v>
      </c>
      <c r="C69" s="83" t="s">
        <v>19</v>
      </c>
      <c r="D69" s="83" t="s">
        <v>214</v>
      </c>
      <c r="E69" s="16">
        <v>1</v>
      </c>
      <c r="F69" s="17" t="s">
        <v>209</v>
      </c>
      <c r="G69" s="17" t="s">
        <v>215</v>
      </c>
      <c r="H69" s="18">
        <v>630</v>
      </c>
      <c r="I69" s="18">
        <f t="shared" ref="I69" si="203">H$3*I$3</f>
        <v>81.599999999999994</v>
      </c>
      <c r="J69" s="19">
        <v>0</v>
      </c>
      <c r="K69" s="20">
        <f t="shared" si="200"/>
        <v>711.6</v>
      </c>
      <c r="L69" s="21">
        <v>0</v>
      </c>
      <c r="M69" s="18">
        <f t="shared" si="201"/>
        <v>0</v>
      </c>
      <c r="N69" s="18">
        <v>0</v>
      </c>
      <c r="O69" s="22">
        <f t="shared" si="202"/>
        <v>711.6</v>
      </c>
      <c r="P69" s="2"/>
    </row>
    <row r="70" spans="1:16" x14ac:dyDescent="0.25">
      <c r="A70" s="14">
        <v>64</v>
      </c>
      <c r="B70" s="25" t="s">
        <v>122</v>
      </c>
      <c r="C70" s="82" t="s">
        <v>67</v>
      </c>
      <c r="D70" s="82" t="s">
        <v>39</v>
      </c>
      <c r="E70" s="16">
        <v>1</v>
      </c>
      <c r="F70" s="17" t="s">
        <v>89</v>
      </c>
      <c r="G70" s="17" t="s">
        <v>123</v>
      </c>
      <c r="H70" s="18">
        <v>630</v>
      </c>
      <c r="I70" s="18">
        <f t="shared" ref="I70" si="204">H$3*I$3</f>
        <v>81.599999999999994</v>
      </c>
      <c r="J70" s="19">
        <v>0</v>
      </c>
      <c r="K70" s="20">
        <f t="shared" ref="K70:K73" si="205">SUM(H70:J70)</f>
        <v>711.6</v>
      </c>
      <c r="L70" s="21"/>
      <c r="M70" s="18">
        <f t="shared" ref="M70:M72" si="206">(H70/H$3)*L70</f>
        <v>0</v>
      </c>
      <c r="N70" s="18">
        <v>0</v>
      </c>
      <c r="O70" s="22">
        <f t="shared" ref="O70:O73" si="207">K70-SUM(M70:N70)</f>
        <v>711.6</v>
      </c>
      <c r="P70" s="2"/>
    </row>
    <row r="71" spans="1:16" x14ac:dyDescent="0.25">
      <c r="A71" s="14">
        <v>65</v>
      </c>
      <c r="B71" s="25" t="s">
        <v>81</v>
      </c>
      <c r="C71" s="82" t="s">
        <v>23</v>
      </c>
      <c r="D71" s="82" t="s">
        <v>36</v>
      </c>
      <c r="E71" s="16">
        <v>1</v>
      </c>
      <c r="F71" s="17" t="s">
        <v>52</v>
      </c>
      <c r="G71" s="17" t="s">
        <v>78</v>
      </c>
      <c r="H71" s="18">
        <v>630</v>
      </c>
      <c r="I71" s="18">
        <f t="shared" ref="I71:I74" si="208">H$3*I$3</f>
        <v>81.599999999999994</v>
      </c>
      <c r="J71" s="19">
        <v>0</v>
      </c>
      <c r="K71" s="20">
        <f t="shared" ref="K71" si="209">SUM(H71:J71)</f>
        <v>711.6</v>
      </c>
      <c r="L71" s="21"/>
      <c r="M71" s="18">
        <f t="shared" si="206"/>
        <v>0</v>
      </c>
      <c r="N71" s="18">
        <v>0</v>
      </c>
      <c r="O71" s="22">
        <f t="shared" si="207"/>
        <v>711.6</v>
      </c>
      <c r="P71" s="2"/>
    </row>
    <row r="72" spans="1:16" x14ac:dyDescent="0.25">
      <c r="A72" s="14">
        <v>66</v>
      </c>
      <c r="B72" s="25" t="s">
        <v>204</v>
      </c>
      <c r="C72" s="82" t="s">
        <v>205</v>
      </c>
      <c r="D72" s="83" t="s">
        <v>49</v>
      </c>
      <c r="E72" s="16">
        <v>1</v>
      </c>
      <c r="F72" s="17" t="s">
        <v>206</v>
      </c>
      <c r="G72" s="17" t="s">
        <v>207</v>
      </c>
      <c r="H72" s="18">
        <v>630</v>
      </c>
      <c r="I72" s="18">
        <f t="shared" ref="I72" si="210">H$3*I$3</f>
        <v>81.599999999999994</v>
      </c>
      <c r="J72" s="19">
        <v>0</v>
      </c>
      <c r="K72" s="20">
        <f t="shared" ref="K72" si="211">SUM(H72:J72)</f>
        <v>711.6</v>
      </c>
      <c r="L72" s="21"/>
      <c r="M72" s="18">
        <f t="shared" si="206"/>
        <v>0</v>
      </c>
      <c r="N72" s="18">
        <v>0</v>
      </c>
      <c r="O72" s="22">
        <f t="shared" si="207"/>
        <v>711.6</v>
      </c>
      <c r="P72" s="2"/>
    </row>
    <row r="73" spans="1:16" x14ac:dyDescent="0.25">
      <c r="A73" s="14">
        <v>67</v>
      </c>
      <c r="B73" s="25" t="s">
        <v>212</v>
      </c>
      <c r="C73" s="83" t="s">
        <v>101</v>
      </c>
      <c r="D73" s="82" t="s">
        <v>157</v>
      </c>
      <c r="E73" s="16">
        <v>1</v>
      </c>
      <c r="F73" s="17" t="s">
        <v>209</v>
      </c>
      <c r="G73" s="17" t="s">
        <v>213</v>
      </c>
      <c r="H73" s="18">
        <v>630</v>
      </c>
      <c r="I73" s="18">
        <f t="shared" si="208"/>
        <v>81.599999999999994</v>
      </c>
      <c r="J73" s="19"/>
      <c r="K73" s="20">
        <f t="shared" si="205"/>
        <v>711.6</v>
      </c>
      <c r="L73" s="21"/>
      <c r="M73" s="18">
        <f t="shared" ref="M73" si="212">(H73/H$3)*L73</f>
        <v>0</v>
      </c>
      <c r="N73" s="18">
        <v>0</v>
      </c>
      <c r="O73" s="22">
        <f t="shared" si="207"/>
        <v>711.6</v>
      </c>
      <c r="P73" s="2"/>
    </row>
    <row r="74" spans="1:16" x14ac:dyDescent="0.25">
      <c r="A74" s="14">
        <v>68</v>
      </c>
      <c r="B74" s="25" t="s">
        <v>94</v>
      </c>
      <c r="C74" s="82" t="s">
        <v>95</v>
      </c>
      <c r="D74" s="82" t="s">
        <v>39</v>
      </c>
      <c r="E74" s="16">
        <v>1</v>
      </c>
      <c r="F74" s="17" t="s">
        <v>89</v>
      </c>
      <c r="G74" s="17" t="s">
        <v>90</v>
      </c>
      <c r="H74" s="18">
        <v>630</v>
      </c>
      <c r="I74" s="18">
        <f t="shared" si="208"/>
        <v>81.599999999999994</v>
      </c>
      <c r="J74" s="19"/>
      <c r="K74" s="20">
        <f t="shared" ref="K74" si="213">SUM(H74:J74)</f>
        <v>711.6</v>
      </c>
      <c r="L74" s="21">
        <v>0</v>
      </c>
      <c r="M74" s="18">
        <f>(H74/H$3)*L74</f>
        <v>0</v>
      </c>
      <c r="N74" s="18">
        <v>0</v>
      </c>
      <c r="O74" s="22">
        <f t="shared" ref="O74" si="214">K74-SUM(M74:N74)</f>
        <v>711.6</v>
      </c>
      <c r="P74" s="2"/>
    </row>
    <row r="75" spans="1:16" x14ac:dyDescent="0.25">
      <c r="A75" s="14">
        <v>69</v>
      </c>
      <c r="B75" s="25" t="s">
        <v>146</v>
      </c>
      <c r="C75" s="82" t="s">
        <v>69</v>
      </c>
      <c r="D75" s="82" t="s">
        <v>39</v>
      </c>
      <c r="E75" s="16">
        <v>1</v>
      </c>
      <c r="F75" s="17" t="s">
        <v>147</v>
      </c>
      <c r="G75" s="17" t="s">
        <v>148</v>
      </c>
      <c r="H75" s="18">
        <v>630</v>
      </c>
      <c r="I75" s="18">
        <f>H$3*I$3</f>
        <v>81.599999999999994</v>
      </c>
      <c r="J75" s="19">
        <v>0</v>
      </c>
      <c r="K75" s="20">
        <f t="shared" ref="K75" si="215">SUM(H75:J75)</f>
        <v>711.6</v>
      </c>
      <c r="L75" s="21">
        <v>0</v>
      </c>
      <c r="M75" s="18">
        <f>(H75/H$3)*L75</f>
        <v>0</v>
      </c>
      <c r="N75" s="18">
        <v>0</v>
      </c>
      <c r="O75" s="22">
        <f t="shared" ref="O75:O76" si="216">K75-SUM(M75:N75)</f>
        <v>711.6</v>
      </c>
      <c r="P75" s="2"/>
    </row>
    <row r="76" spans="1:16" x14ac:dyDescent="0.25">
      <c r="A76" s="14">
        <v>70</v>
      </c>
      <c r="B76" s="25" t="s">
        <v>233</v>
      </c>
      <c r="C76" s="82" t="s">
        <v>21</v>
      </c>
      <c r="D76" s="82" t="s">
        <v>234</v>
      </c>
      <c r="E76" s="16">
        <v>2</v>
      </c>
      <c r="F76" s="17" t="s">
        <v>221</v>
      </c>
      <c r="G76" s="17" t="s">
        <v>229</v>
      </c>
      <c r="H76" s="18">
        <v>418</v>
      </c>
      <c r="I76" s="18">
        <f>H$3*I$3</f>
        <v>81.599999999999994</v>
      </c>
      <c r="J76" s="19"/>
      <c r="K76" s="20">
        <f t="shared" ref="K76" si="217">SUM(H76:J76)</f>
        <v>499.6</v>
      </c>
      <c r="L76" s="21">
        <v>0</v>
      </c>
      <c r="M76" s="18">
        <f>(H76/H$3)*L76</f>
        <v>0</v>
      </c>
      <c r="N76" s="18">
        <v>0</v>
      </c>
      <c r="O76" s="22">
        <f t="shared" si="216"/>
        <v>499.6</v>
      </c>
      <c r="P76" s="2"/>
    </row>
    <row r="77" spans="1:16" x14ac:dyDescent="0.25">
      <c r="A77" s="14">
        <v>71</v>
      </c>
      <c r="B77" s="25" t="s">
        <v>161</v>
      </c>
      <c r="C77" s="82" t="s">
        <v>125</v>
      </c>
      <c r="D77" s="82" t="s">
        <v>126</v>
      </c>
      <c r="E77" s="16">
        <v>1</v>
      </c>
      <c r="F77" s="17" t="s">
        <v>71</v>
      </c>
      <c r="G77" s="17" t="s">
        <v>150</v>
      </c>
      <c r="H77" s="18"/>
      <c r="I77" s="18"/>
      <c r="J77" s="19">
        <v>630</v>
      </c>
      <c r="K77" s="20">
        <f t="shared" ref="K77" si="218">SUM(H77:J77)</f>
        <v>630</v>
      </c>
      <c r="L77" s="21">
        <v>0</v>
      </c>
      <c r="M77" s="18">
        <f>(H77/H$3)*L77</f>
        <v>0</v>
      </c>
      <c r="N77" s="18">
        <v>0</v>
      </c>
      <c r="O77" s="22">
        <f t="shared" ref="O77" si="219">K77-SUM(M77:N77)</f>
        <v>630</v>
      </c>
      <c r="P77" s="2"/>
    </row>
    <row r="78" spans="1:16" x14ac:dyDescent="0.25">
      <c r="A78" s="14">
        <v>72</v>
      </c>
      <c r="B78" s="25" t="s">
        <v>124</v>
      </c>
      <c r="C78" s="82" t="s">
        <v>125</v>
      </c>
      <c r="D78" s="82" t="s">
        <v>126</v>
      </c>
      <c r="E78" s="16">
        <v>1</v>
      </c>
      <c r="F78" s="17" t="s">
        <v>115</v>
      </c>
      <c r="G78" s="17" t="s">
        <v>116</v>
      </c>
      <c r="H78" s="18">
        <v>630</v>
      </c>
      <c r="I78" s="18">
        <f t="shared" ref="I78" si="220">H$3*I$3</f>
        <v>81.599999999999994</v>
      </c>
      <c r="J78" s="19">
        <v>0</v>
      </c>
      <c r="K78" s="20">
        <f t="shared" ref="K78" si="221">SUM(H78:J78)</f>
        <v>711.6</v>
      </c>
      <c r="L78" s="21">
        <v>0</v>
      </c>
      <c r="M78" s="18">
        <f t="shared" ref="M78" si="222">(H78/H$3)*L78</f>
        <v>0</v>
      </c>
      <c r="N78" s="18">
        <v>0</v>
      </c>
      <c r="O78" s="22">
        <f t="shared" ref="O78" si="223">K78-SUM(M78:N78)</f>
        <v>711.6</v>
      </c>
      <c r="P78" s="2"/>
    </row>
    <row r="79" spans="1:16" ht="15.75" customHeight="1" x14ac:dyDescent="0.25">
      <c r="A79" s="14">
        <v>73</v>
      </c>
      <c r="B79" s="25" t="s">
        <v>58</v>
      </c>
      <c r="C79" s="82" t="s">
        <v>223</v>
      </c>
      <c r="D79" s="82" t="s">
        <v>39</v>
      </c>
      <c r="E79" s="16">
        <v>3</v>
      </c>
      <c r="F79" s="17" t="s">
        <v>221</v>
      </c>
      <c r="G79" s="17" t="s">
        <v>222</v>
      </c>
      <c r="H79" s="18"/>
      <c r="I79" s="18"/>
      <c r="J79" s="19">
        <v>630</v>
      </c>
      <c r="K79" s="20">
        <f t="shared" ref="K79:K82" si="224">SUM(H79:J79)</f>
        <v>630</v>
      </c>
      <c r="L79" s="21">
        <v>0</v>
      </c>
      <c r="M79" s="18">
        <f t="shared" ref="M79:M82" si="225">(H79/H$3)*L79</f>
        <v>0</v>
      </c>
      <c r="N79" s="18">
        <v>0</v>
      </c>
      <c r="O79" s="22">
        <f t="shared" ref="O79:O82" si="226">K79-SUM(M79:N79)</f>
        <v>630</v>
      </c>
      <c r="P79" s="2"/>
    </row>
    <row r="80" spans="1:16" ht="15.75" customHeight="1" x14ac:dyDescent="0.25">
      <c r="A80" s="14">
        <v>74</v>
      </c>
      <c r="B80" s="25" t="s">
        <v>199</v>
      </c>
      <c r="C80" s="82" t="s">
        <v>59</v>
      </c>
      <c r="D80" s="82" t="s">
        <v>155</v>
      </c>
      <c r="E80" s="16">
        <v>1</v>
      </c>
      <c r="F80" s="17" t="s">
        <v>106</v>
      </c>
      <c r="G80" s="17" t="s">
        <v>193</v>
      </c>
      <c r="H80" s="18">
        <v>630</v>
      </c>
      <c r="I80" s="18">
        <f t="shared" ref="I80" si="227">H$3*I$3</f>
        <v>81.599999999999994</v>
      </c>
      <c r="J80" s="19">
        <v>0</v>
      </c>
      <c r="K80" s="20">
        <f t="shared" ref="K80" si="228">SUM(H80:J80)</f>
        <v>711.6</v>
      </c>
      <c r="L80" s="21">
        <v>0</v>
      </c>
      <c r="M80" s="18">
        <f t="shared" ref="M80" si="229">(H80/H$3)*L80</f>
        <v>0</v>
      </c>
      <c r="N80" s="18">
        <v>0</v>
      </c>
      <c r="O80" s="22">
        <f t="shared" ref="O80" si="230">K80-SUM(M80:N80)</f>
        <v>711.6</v>
      </c>
      <c r="P80" s="2"/>
    </row>
    <row r="81" spans="1:16" ht="15.75" customHeight="1" x14ac:dyDescent="0.25">
      <c r="A81" s="14">
        <v>75</v>
      </c>
      <c r="B81" s="25" t="s">
        <v>142</v>
      </c>
      <c r="C81" s="82" t="s">
        <v>143</v>
      </c>
      <c r="D81" s="82" t="s">
        <v>39</v>
      </c>
      <c r="E81" s="16">
        <v>4</v>
      </c>
      <c r="F81" s="17" t="s">
        <v>130</v>
      </c>
      <c r="G81" s="17" t="s">
        <v>132</v>
      </c>
      <c r="H81" s="18">
        <v>630</v>
      </c>
      <c r="I81" s="18">
        <f t="shared" ref="I81:I82" si="231">H$3*I$3</f>
        <v>81.599999999999994</v>
      </c>
      <c r="J81" s="19">
        <v>0</v>
      </c>
      <c r="K81" s="20">
        <f t="shared" si="224"/>
        <v>711.6</v>
      </c>
      <c r="L81" s="21">
        <v>10</v>
      </c>
      <c r="M81" s="18">
        <f t="shared" si="225"/>
        <v>370.58823529411768</v>
      </c>
      <c r="N81" s="18">
        <v>0</v>
      </c>
      <c r="O81" s="22">
        <f t="shared" si="226"/>
        <v>341.01176470588234</v>
      </c>
      <c r="P81" s="2"/>
    </row>
    <row r="82" spans="1:16" ht="15.75" customHeight="1" x14ac:dyDescent="0.25">
      <c r="A82" s="14">
        <v>76</v>
      </c>
      <c r="B82" s="25" t="s">
        <v>235</v>
      </c>
      <c r="C82" s="82" t="s">
        <v>65</v>
      </c>
      <c r="D82" s="82" t="s">
        <v>39</v>
      </c>
      <c r="E82" s="16">
        <v>2</v>
      </c>
      <c r="F82" s="17" t="s">
        <v>116</v>
      </c>
      <c r="G82" s="17" t="s">
        <v>236</v>
      </c>
      <c r="H82" s="18">
        <v>630</v>
      </c>
      <c r="I82" s="18">
        <f t="shared" si="231"/>
        <v>81.599999999999994</v>
      </c>
      <c r="J82" s="19">
        <v>0</v>
      </c>
      <c r="K82" s="20">
        <f t="shared" si="224"/>
        <v>711.6</v>
      </c>
      <c r="L82" s="21"/>
      <c r="M82" s="18">
        <f t="shared" si="225"/>
        <v>0</v>
      </c>
      <c r="N82" s="18">
        <v>0</v>
      </c>
      <c r="O82" s="22">
        <f t="shared" si="226"/>
        <v>711.6</v>
      </c>
      <c r="P82" s="2"/>
    </row>
    <row r="83" spans="1:16" x14ac:dyDescent="0.25">
      <c r="A83" s="14">
        <v>77</v>
      </c>
      <c r="B83" s="25" t="s">
        <v>92</v>
      </c>
      <c r="C83" s="82" t="s">
        <v>93</v>
      </c>
      <c r="D83" s="82" t="s">
        <v>39</v>
      </c>
      <c r="E83" s="16">
        <v>1</v>
      </c>
      <c r="F83" s="17" t="s">
        <v>89</v>
      </c>
      <c r="G83" s="17" t="s">
        <v>90</v>
      </c>
      <c r="H83" s="18">
        <v>630</v>
      </c>
      <c r="I83" s="18">
        <f>H$3*I$3</f>
        <v>81.599999999999994</v>
      </c>
      <c r="J83" s="19">
        <v>0</v>
      </c>
      <c r="K83" s="20">
        <f t="shared" ref="K83:K91" si="232">SUM(H83:J83)</f>
        <v>711.6</v>
      </c>
      <c r="L83" s="21">
        <v>0</v>
      </c>
      <c r="M83" s="18">
        <f t="shared" ref="M83:M91" si="233">(H83/H$3)*L83</f>
        <v>0</v>
      </c>
      <c r="N83" s="18">
        <v>0</v>
      </c>
      <c r="O83" s="22">
        <f t="shared" ref="O83:O91" si="234">K83-SUM(M83:N83)</f>
        <v>711.6</v>
      </c>
      <c r="P83" s="2"/>
    </row>
    <row r="84" spans="1:16" x14ac:dyDescent="0.25">
      <c r="A84" s="14">
        <v>78</v>
      </c>
      <c r="B84" s="25" t="s">
        <v>190</v>
      </c>
      <c r="C84" s="82" t="s">
        <v>57</v>
      </c>
      <c r="D84" s="82" t="s">
        <v>39</v>
      </c>
      <c r="E84" s="16">
        <v>4</v>
      </c>
      <c r="F84" s="17" t="s">
        <v>90</v>
      </c>
      <c r="G84" s="17" t="s">
        <v>134</v>
      </c>
      <c r="H84" s="18">
        <v>630</v>
      </c>
      <c r="I84" s="18">
        <f>H$3*I$3</f>
        <v>81.599999999999994</v>
      </c>
      <c r="J84" s="19">
        <v>0</v>
      </c>
      <c r="K84" s="20">
        <f t="shared" ref="K84" si="235">SUM(H84:J84)</f>
        <v>711.6</v>
      </c>
      <c r="L84" s="21">
        <v>0</v>
      </c>
      <c r="M84" s="18">
        <f t="shared" ref="M84" si="236">(H84/H$3)*L84</f>
        <v>0</v>
      </c>
      <c r="N84" s="18">
        <v>0</v>
      </c>
      <c r="O84" s="22">
        <f t="shared" ref="O84" si="237">K84-SUM(M84:N84)</f>
        <v>711.6</v>
      </c>
      <c r="P84" s="2"/>
    </row>
    <row r="85" spans="1:16" x14ac:dyDescent="0.25">
      <c r="A85" s="14">
        <v>79</v>
      </c>
      <c r="B85" s="25" t="s">
        <v>144</v>
      </c>
      <c r="C85" s="82" t="s">
        <v>114</v>
      </c>
      <c r="D85" s="82" t="s">
        <v>39</v>
      </c>
      <c r="E85" s="16">
        <v>1</v>
      </c>
      <c r="F85" s="17" t="s">
        <v>130</v>
      </c>
      <c r="G85" s="17" t="s">
        <v>132</v>
      </c>
      <c r="H85" s="18">
        <v>630</v>
      </c>
      <c r="I85" s="18">
        <f>H$3*I$3</f>
        <v>81.599999999999994</v>
      </c>
      <c r="J85" s="19">
        <v>0</v>
      </c>
      <c r="K85" s="20">
        <f t="shared" si="232"/>
        <v>711.6</v>
      </c>
      <c r="L85" s="21">
        <v>0</v>
      </c>
      <c r="M85" s="18">
        <f t="shared" si="233"/>
        <v>0</v>
      </c>
      <c r="N85" s="18">
        <v>0</v>
      </c>
      <c r="O85" s="22">
        <f t="shared" si="234"/>
        <v>711.6</v>
      </c>
      <c r="P85" s="2"/>
    </row>
    <row r="86" spans="1:16" x14ac:dyDescent="0.25">
      <c r="A86" s="14">
        <v>80</v>
      </c>
      <c r="B86" s="25" t="s">
        <v>224</v>
      </c>
      <c r="C86" s="82" t="s">
        <v>226</v>
      </c>
      <c r="D86" s="82" t="s">
        <v>39</v>
      </c>
      <c r="E86" s="16">
        <v>1</v>
      </c>
      <c r="F86" s="17" t="s">
        <v>221</v>
      </c>
      <c r="G86" s="17" t="s">
        <v>225</v>
      </c>
      <c r="H86" s="18">
        <v>630</v>
      </c>
      <c r="I86" s="18">
        <f t="shared" ref="I86:I87" si="238">H$3*I$3</f>
        <v>81.599999999999994</v>
      </c>
      <c r="J86" s="19">
        <v>0</v>
      </c>
      <c r="K86" s="20">
        <f t="shared" si="232"/>
        <v>711.6</v>
      </c>
      <c r="L86" s="21"/>
      <c r="M86" s="18">
        <f t="shared" si="233"/>
        <v>0</v>
      </c>
      <c r="N86" s="18">
        <v>0</v>
      </c>
      <c r="O86" s="22">
        <f t="shared" si="234"/>
        <v>711.6</v>
      </c>
      <c r="P86" s="2"/>
    </row>
    <row r="87" spans="1:16" x14ac:dyDescent="0.25">
      <c r="A87" s="14">
        <v>81</v>
      </c>
      <c r="B87" s="25" t="s">
        <v>237</v>
      </c>
      <c r="C87" s="82" t="s">
        <v>223</v>
      </c>
      <c r="D87" s="82" t="s">
        <v>39</v>
      </c>
      <c r="E87" s="16">
        <v>2</v>
      </c>
      <c r="F87" s="17" t="s">
        <v>238</v>
      </c>
      <c r="G87" s="17" t="s">
        <v>239</v>
      </c>
      <c r="H87" s="18">
        <v>630</v>
      </c>
      <c r="I87" s="18">
        <f t="shared" si="238"/>
        <v>81.599999999999994</v>
      </c>
      <c r="J87" s="19">
        <v>0</v>
      </c>
      <c r="K87" s="20">
        <f t="shared" si="232"/>
        <v>711.6</v>
      </c>
      <c r="L87" s="21"/>
      <c r="M87" s="18">
        <f t="shared" si="233"/>
        <v>0</v>
      </c>
      <c r="N87" s="18">
        <v>0</v>
      </c>
      <c r="O87" s="22">
        <f t="shared" si="234"/>
        <v>711.6</v>
      </c>
      <c r="P87" s="2"/>
    </row>
    <row r="88" spans="1:16" x14ac:dyDescent="0.25">
      <c r="A88" s="14">
        <v>82</v>
      </c>
      <c r="B88" s="25" t="s">
        <v>195</v>
      </c>
      <c r="C88" s="82" t="s">
        <v>19</v>
      </c>
      <c r="D88" s="82" t="s">
        <v>53</v>
      </c>
      <c r="E88" s="16">
        <v>1</v>
      </c>
      <c r="F88" s="17" t="s">
        <v>90</v>
      </c>
      <c r="G88" s="17" t="s">
        <v>185</v>
      </c>
      <c r="H88" s="18">
        <v>630</v>
      </c>
      <c r="I88" s="18">
        <f>H$3*I$3</f>
        <v>81.599999999999994</v>
      </c>
      <c r="J88" s="19">
        <v>0</v>
      </c>
      <c r="K88" s="20">
        <f t="shared" ref="K88" si="239">SUM(H88:J88)</f>
        <v>711.6</v>
      </c>
      <c r="L88" s="21">
        <v>0</v>
      </c>
      <c r="M88" s="18">
        <f t="shared" ref="M88" si="240">(H88/H$3)*L88</f>
        <v>0</v>
      </c>
      <c r="N88" s="18">
        <v>0</v>
      </c>
      <c r="O88" s="22">
        <f t="shared" ref="O88" si="241">K88-SUM(M88:N88)</f>
        <v>711.6</v>
      </c>
      <c r="P88" s="2"/>
    </row>
    <row r="89" spans="1:16" x14ac:dyDescent="0.25">
      <c r="A89" s="14">
        <v>83</v>
      </c>
      <c r="B89" s="25" t="s">
        <v>127</v>
      </c>
      <c r="C89" s="82" t="s">
        <v>101</v>
      </c>
      <c r="D89" s="82" t="s">
        <v>39</v>
      </c>
      <c r="E89" s="16">
        <v>1</v>
      </c>
      <c r="F89" s="17" t="s">
        <v>128</v>
      </c>
      <c r="G89" s="17" t="s">
        <v>129</v>
      </c>
      <c r="H89" s="18">
        <v>630</v>
      </c>
      <c r="I89" s="18">
        <f>H$3*I$3</f>
        <v>81.599999999999994</v>
      </c>
      <c r="J89" s="19">
        <v>0</v>
      </c>
      <c r="K89" s="20">
        <f t="shared" si="232"/>
        <v>711.6</v>
      </c>
      <c r="L89" s="21">
        <v>0</v>
      </c>
      <c r="M89" s="18">
        <f t="shared" si="233"/>
        <v>0</v>
      </c>
      <c r="N89" s="18">
        <v>0</v>
      </c>
      <c r="O89" s="22">
        <f t="shared" si="234"/>
        <v>711.6</v>
      </c>
      <c r="P89" s="2"/>
    </row>
    <row r="90" spans="1:16" x14ac:dyDescent="0.25">
      <c r="A90" s="14">
        <v>84</v>
      </c>
      <c r="B90" s="25" t="s">
        <v>191</v>
      </c>
      <c r="C90" s="82" t="s">
        <v>135</v>
      </c>
      <c r="D90" s="82" t="s">
        <v>155</v>
      </c>
      <c r="E90" s="16">
        <v>1</v>
      </c>
      <c r="F90" s="17" t="s">
        <v>90</v>
      </c>
      <c r="G90" s="17" t="s">
        <v>185</v>
      </c>
      <c r="H90" s="18">
        <v>630</v>
      </c>
      <c r="I90" s="18">
        <f>H$3*I$3</f>
        <v>81.599999999999994</v>
      </c>
      <c r="J90" s="19">
        <v>0</v>
      </c>
      <c r="K90" s="20">
        <f t="shared" ref="K90" si="242">SUM(H90:J90)</f>
        <v>711.6</v>
      </c>
      <c r="L90" s="21">
        <v>1</v>
      </c>
      <c r="M90" s="18">
        <f t="shared" ref="M90" si="243">(H90/H$3)*L90</f>
        <v>37.058823529411768</v>
      </c>
      <c r="N90" s="18">
        <v>0</v>
      </c>
      <c r="O90" s="22">
        <f t="shared" ref="O90" si="244">K90-SUM(M90:N90)</f>
        <v>674.5411764705882</v>
      </c>
      <c r="P90" s="2"/>
    </row>
    <row r="91" spans="1:16" x14ac:dyDescent="0.25">
      <c r="A91" s="14">
        <v>85</v>
      </c>
      <c r="B91" s="25" t="s">
        <v>162</v>
      </c>
      <c r="C91" s="82" t="s">
        <v>93</v>
      </c>
      <c r="D91" s="82" t="s">
        <v>39</v>
      </c>
      <c r="E91" s="16">
        <v>1</v>
      </c>
      <c r="F91" s="17" t="s">
        <v>71</v>
      </c>
      <c r="G91" s="17" t="s">
        <v>150</v>
      </c>
      <c r="H91" s="18">
        <v>630</v>
      </c>
      <c r="I91" s="18">
        <f>H$3*I$3</f>
        <v>81.599999999999994</v>
      </c>
      <c r="J91" s="19">
        <v>0</v>
      </c>
      <c r="K91" s="20">
        <f t="shared" si="232"/>
        <v>711.6</v>
      </c>
      <c r="L91" s="21">
        <v>0</v>
      </c>
      <c r="M91" s="18">
        <f t="shared" si="233"/>
        <v>0</v>
      </c>
      <c r="N91" s="18">
        <v>0</v>
      </c>
      <c r="O91" s="22">
        <f t="shared" si="234"/>
        <v>711.6</v>
      </c>
      <c r="P91" s="2"/>
    </row>
    <row r="92" spans="1:16" ht="13.5" customHeight="1" x14ac:dyDescent="0.25">
      <c r="A92" s="27"/>
      <c r="B92" s="28" t="s">
        <v>27</v>
      </c>
      <c r="C92" s="85"/>
      <c r="D92" s="85"/>
      <c r="E92" s="29"/>
      <c r="F92" s="2"/>
      <c r="G92" s="2"/>
      <c r="H92" s="30">
        <f>SUM(H7:H91)</f>
        <v>48292</v>
      </c>
      <c r="I92" s="30">
        <f>SUM(I7:I91)</f>
        <v>6364.8000000000065</v>
      </c>
      <c r="J92" s="30">
        <f>SUM(J7:J91)</f>
        <v>5040</v>
      </c>
      <c r="K92" s="31">
        <f>SUM(K7:K91)</f>
        <v>59696.799999999923</v>
      </c>
      <c r="L92" s="21">
        <v>0</v>
      </c>
      <c r="M92" s="31">
        <f>SUM(M7:M91)</f>
        <v>889.41176470588243</v>
      </c>
      <c r="N92" s="31">
        <f>SUM(N7:N91)</f>
        <v>0</v>
      </c>
      <c r="O92" s="32">
        <f>SUM(O7:O91)</f>
        <v>58807.388235294042</v>
      </c>
    </row>
    <row r="93" spans="1:16" ht="13.5" customHeight="1" x14ac:dyDescent="0.25">
      <c r="A93" s="29"/>
      <c r="B93" s="33"/>
      <c r="C93" s="86"/>
      <c r="D93" s="86"/>
      <c r="E93" s="29"/>
      <c r="F93" s="2"/>
      <c r="G93" s="2"/>
      <c r="H93" s="34"/>
      <c r="I93" s="34"/>
      <c r="J93" s="34"/>
      <c r="K93" s="35"/>
      <c r="L93" s="36"/>
      <c r="M93" s="35"/>
      <c r="N93" s="35"/>
      <c r="O93" s="37"/>
    </row>
    <row r="94" spans="1:16" ht="18.75" customHeight="1" x14ac:dyDescent="0.25">
      <c r="A94" s="121" t="s">
        <v>28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6" ht="39.75" customHeight="1" x14ac:dyDescent="0.25">
      <c r="A95" s="38" t="s">
        <v>10</v>
      </c>
      <c r="B95" s="12" t="s">
        <v>0</v>
      </c>
      <c r="C95" s="87" t="s">
        <v>18</v>
      </c>
      <c r="D95" s="87"/>
      <c r="E95" s="12" t="s">
        <v>40</v>
      </c>
      <c r="F95" s="12" t="s">
        <v>29</v>
      </c>
      <c r="G95" s="39" t="s">
        <v>30</v>
      </c>
      <c r="H95" s="12" t="s">
        <v>12</v>
      </c>
      <c r="I95" s="12" t="s">
        <v>9</v>
      </c>
      <c r="J95" s="12" t="s">
        <v>44</v>
      </c>
      <c r="K95" s="12" t="s">
        <v>11</v>
      </c>
      <c r="L95" s="13" t="s">
        <v>8</v>
      </c>
      <c r="M95" s="12" t="s">
        <v>15</v>
      </c>
      <c r="N95" s="12" t="s">
        <v>14</v>
      </c>
      <c r="O95" s="39" t="s">
        <v>17</v>
      </c>
    </row>
    <row r="96" spans="1:16" ht="19.5" customHeight="1" x14ac:dyDescent="0.25">
      <c r="A96" s="40">
        <v>86</v>
      </c>
      <c r="B96" s="25" t="s">
        <v>233</v>
      </c>
      <c r="C96" s="82" t="s">
        <v>21</v>
      </c>
      <c r="D96" s="82" t="s">
        <v>234</v>
      </c>
      <c r="E96" s="16">
        <v>2</v>
      </c>
      <c r="F96" s="17" t="s">
        <v>221</v>
      </c>
      <c r="G96" s="17" t="s">
        <v>241</v>
      </c>
      <c r="H96" s="18">
        <v>418</v>
      </c>
      <c r="I96" s="18">
        <v>100.8</v>
      </c>
      <c r="J96" s="41"/>
      <c r="K96" s="20">
        <f>SUM(H96:I96)</f>
        <v>518.79999999999995</v>
      </c>
      <c r="L96" s="42"/>
      <c r="M96" s="43"/>
      <c r="N96" s="43"/>
      <c r="O96" s="22">
        <f>K96-SUM(M96:N96)</f>
        <v>518.79999999999995</v>
      </c>
    </row>
    <row r="97" spans="1:15" ht="21" customHeight="1" x14ac:dyDescent="0.25">
      <c r="A97" s="14"/>
      <c r="B97" s="25"/>
      <c r="C97" s="82"/>
      <c r="D97" s="82"/>
      <c r="E97" s="16"/>
      <c r="F97" s="44"/>
      <c r="G97" s="45"/>
      <c r="H97" s="18"/>
      <c r="I97" s="18"/>
      <c r="J97" s="46"/>
      <c r="K97" s="20"/>
      <c r="L97" s="21"/>
      <c r="M97" s="18"/>
      <c r="N97" s="18"/>
      <c r="O97" s="22"/>
    </row>
    <row r="98" spans="1:15" ht="12" customHeight="1" x14ac:dyDescent="0.25">
      <c r="A98" s="47" t="s">
        <v>4</v>
      </c>
      <c r="B98" s="33"/>
      <c r="C98" s="86"/>
      <c r="D98" s="86"/>
      <c r="E98" s="29"/>
      <c r="F98" s="2"/>
      <c r="G98" s="2"/>
      <c r="H98" s="48">
        <f>SUM(H96:H97)</f>
        <v>418</v>
      </c>
      <c r="I98" s="48">
        <f>SUM(I96:I97)</f>
        <v>100.8</v>
      </c>
      <c r="J98" s="49">
        <f>SUM(J97:J97)</f>
        <v>0</v>
      </c>
      <c r="K98" s="48">
        <f>SUM(K96:K97)</f>
        <v>518.79999999999995</v>
      </c>
      <c r="L98" s="49" t="s">
        <v>46</v>
      </c>
      <c r="M98" s="50">
        <f>SUM(M97:M97)</f>
        <v>0</v>
      </c>
      <c r="N98" s="50">
        <f>SUM(N97:N97)</f>
        <v>0</v>
      </c>
      <c r="O98" s="51">
        <f>SUM(O96:O97)</f>
        <v>518.79999999999995</v>
      </c>
    </row>
    <row r="99" spans="1:15" x14ac:dyDescent="0.25">
      <c r="A99" s="11"/>
      <c r="B99" s="2"/>
      <c r="C99" s="88"/>
      <c r="D99" s="88"/>
    </row>
    <row r="100" spans="1:15" x14ac:dyDescent="0.25">
      <c r="A100" s="53" t="s">
        <v>4</v>
      </c>
      <c r="B100" s="54"/>
      <c r="C100" s="89"/>
      <c r="D100" s="89"/>
      <c r="E100" s="54"/>
      <c r="F100" s="55"/>
      <c r="G100" s="56"/>
      <c r="H100" s="57">
        <f>H98+H92</f>
        <v>48710</v>
      </c>
      <c r="I100" s="57">
        <f>I98+I92</f>
        <v>6465.6000000000067</v>
      </c>
      <c r="J100" s="57">
        <f>J98+J92</f>
        <v>5040</v>
      </c>
      <c r="K100" s="58">
        <f>K98+K92</f>
        <v>60215.599999999926</v>
      </c>
      <c r="L100" s="59"/>
      <c r="M100" s="58">
        <f>M98+M92</f>
        <v>889.41176470588243</v>
      </c>
      <c r="N100" s="58">
        <f>N98+N92</f>
        <v>0</v>
      </c>
      <c r="O100" s="60">
        <f>O98+O92</f>
        <v>59326.188235294045</v>
      </c>
    </row>
    <row r="101" spans="1:15" x14ac:dyDescent="0.25">
      <c r="A101" s="61" t="s">
        <v>54</v>
      </c>
      <c r="B101" s="61"/>
      <c r="C101" s="88"/>
      <c r="D101" s="88"/>
      <c r="E101" s="29"/>
      <c r="F101" s="2"/>
      <c r="G101" s="2"/>
      <c r="H101" s="2"/>
      <c r="I101" s="125" t="s">
        <v>31</v>
      </c>
      <c r="J101" s="126"/>
      <c r="K101" s="126"/>
      <c r="L101" s="126"/>
      <c r="M101" s="126"/>
      <c r="N101" s="126"/>
      <c r="O101" s="62">
        <v>20</v>
      </c>
    </row>
    <row r="102" spans="1:15" x14ac:dyDescent="0.25">
      <c r="A102" s="11"/>
      <c r="B102" s="2"/>
      <c r="C102" s="88"/>
      <c r="D102" s="88"/>
      <c r="E102" s="29"/>
      <c r="F102" s="2"/>
      <c r="G102" s="2"/>
      <c r="H102" s="2"/>
      <c r="I102" s="127" t="s">
        <v>32</v>
      </c>
      <c r="J102" s="128"/>
      <c r="K102" s="128"/>
      <c r="L102" s="128"/>
      <c r="M102" s="128"/>
      <c r="N102" s="128"/>
      <c r="O102" s="63">
        <v>1720</v>
      </c>
    </row>
    <row r="103" spans="1:15" x14ac:dyDescent="0.25">
      <c r="A103" s="64"/>
      <c r="B103" s="65"/>
      <c r="C103" s="90"/>
      <c r="D103" s="90"/>
      <c r="E103" s="66"/>
      <c r="F103" s="65"/>
      <c r="G103" s="65"/>
      <c r="H103" s="65"/>
      <c r="I103" s="124" t="s">
        <v>33</v>
      </c>
      <c r="J103" s="124"/>
      <c r="K103" s="124"/>
      <c r="L103" s="124"/>
      <c r="M103" s="124"/>
      <c r="N103" s="124"/>
      <c r="O103" s="67">
        <f>O102+O100</f>
        <v>61046.188235294045</v>
      </c>
    </row>
    <row r="104" spans="1:15" x14ac:dyDescent="0.25">
      <c r="O104" s="68"/>
    </row>
    <row r="105" spans="1:15" x14ac:dyDescent="0.25">
      <c r="O105" s="68"/>
    </row>
    <row r="106" spans="1:15" x14ac:dyDescent="0.25">
      <c r="O106" s="68"/>
    </row>
    <row r="107" spans="1:15" x14ac:dyDescent="0.25">
      <c r="M107" s="69"/>
      <c r="O107" s="68"/>
    </row>
    <row r="108" spans="1:15" x14ac:dyDescent="0.25">
      <c r="M108" s="69"/>
      <c r="O108" s="68"/>
    </row>
    <row r="109" spans="1:15" x14ac:dyDescent="0.25">
      <c r="M109" s="69"/>
      <c r="O109" s="68"/>
    </row>
    <row r="110" spans="1:15" x14ac:dyDescent="0.25">
      <c r="M110" s="69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ht="15" customHeight="1" x14ac:dyDescent="0.25">
      <c r="B124" s="52"/>
    </row>
    <row r="125" spans="2:2" ht="15" customHeight="1" x14ac:dyDescent="0.25">
      <c r="B125" s="52"/>
    </row>
    <row r="126" spans="2:2" ht="15" customHeight="1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</sheetData>
  <sheetProtection selectLockedCells="1"/>
  <mergeCells count="18">
    <mergeCell ref="A94:O94"/>
    <mergeCell ref="I103:N103"/>
    <mergeCell ref="I101:N101"/>
    <mergeCell ref="I102:N102"/>
    <mergeCell ref="B1:O1"/>
    <mergeCell ref="B4:O4"/>
    <mergeCell ref="B5:B6"/>
    <mergeCell ref="O5:O6"/>
    <mergeCell ref="L5:N5"/>
    <mergeCell ref="H5:K5"/>
    <mergeCell ref="J2:O2"/>
    <mergeCell ref="J3:O3"/>
    <mergeCell ref="C5:G5"/>
    <mergeCell ref="D2:E2"/>
    <mergeCell ref="D3:E3"/>
    <mergeCell ref="A2:C2"/>
    <mergeCell ref="A5:A6"/>
    <mergeCell ref="A3:C3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2018-03-14T17:36:52Z</cp:lastPrinted>
  <dcterms:created xsi:type="dcterms:W3CDTF">2014-09-29T14:03:13Z</dcterms:created>
  <dcterms:modified xsi:type="dcterms:W3CDTF">2018-07-02T21:58:57Z</dcterms:modified>
</cp:coreProperties>
</file>