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-120" yWindow="-120" windowWidth="29040" windowHeight="15720"/>
  </bookViews>
  <sheets>
    <sheet name="Filial 12-PRMB " sheetId="96" r:id="rId1"/>
    <sheet name="Filial 15" sheetId="101" r:id="rId2"/>
    <sheet name="Filial 14" sheetId="103" r:id="rId3"/>
    <sheet name="Filial 16" sheetId="102" r:id="rId4"/>
  </sheets>
  <definedNames>
    <definedName name="_xlnm._FilterDatabase" localSheetId="0" hidden="1">'Filial 12-PRMB '!$A$4:$O$76</definedName>
    <definedName name="_xlnm._FilterDatabase" localSheetId="2" hidden="1">'Filial 14'!$A$4:$O$8</definedName>
    <definedName name="_xlnm._FilterDatabase" localSheetId="1" hidden="1">'Filial 15'!$A$4:$O$18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6" i="96" l="1"/>
  <c r="O55" i="96" l="1"/>
  <c r="H76" i="96"/>
  <c r="I76" i="96"/>
  <c r="K11" i="96"/>
  <c r="O11" i="96" s="1"/>
  <c r="K50" i="96"/>
  <c r="O50" i="96" s="1"/>
  <c r="K55" i="96"/>
  <c r="K28" i="96"/>
  <c r="O28" i="96" s="1"/>
  <c r="O28" i="102"/>
  <c r="O17" i="103"/>
  <c r="O24" i="101"/>
  <c r="H19" i="102"/>
  <c r="I19" i="102"/>
  <c r="I8" i="103"/>
  <c r="H8" i="103"/>
  <c r="K11" i="102" l="1"/>
  <c r="O11" i="102" s="1"/>
  <c r="H15" i="101"/>
  <c r="I15" i="101"/>
  <c r="K12" i="96"/>
  <c r="O12" i="96" s="1"/>
  <c r="K51" i="96"/>
  <c r="O51" i="96" s="1"/>
  <c r="K46" i="96"/>
  <c r="O46" i="96" s="1"/>
  <c r="K61" i="96"/>
  <c r="O61" i="96" s="1"/>
  <c r="K58" i="96" l="1"/>
  <c r="O58" i="96" s="1"/>
  <c r="K70" i="96"/>
  <c r="O70" i="96" s="1"/>
  <c r="K67" i="96"/>
  <c r="O67" i="96" s="1"/>
  <c r="K65" i="96"/>
  <c r="O65" i="96" s="1"/>
  <c r="K64" i="96"/>
  <c r="O64" i="96" s="1"/>
  <c r="K36" i="96"/>
  <c r="O36" i="96" s="1"/>
  <c r="K33" i="96"/>
  <c r="O33" i="96" s="1"/>
  <c r="H15" i="103" l="1"/>
  <c r="K6" i="103"/>
  <c r="K7" i="103"/>
  <c r="H22" i="101"/>
  <c r="I22" i="101"/>
  <c r="K12" i="101"/>
  <c r="K11" i="101"/>
  <c r="K14" i="102"/>
  <c r="O14" i="102" s="1"/>
  <c r="K7" i="102"/>
  <c r="K8" i="102"/>
  <c r="O8" i="102" s="1"/>
  <c r="K74" i="96"/>
  <c r="O74" i="96" s="1"/>
  <c r="K62" i="96"/>
  <c r="O62" i="96" s="1"/>
  <c r="N8" i="103"/>
  <c r="N15" i="101"/>
  <c r="N22" i="101" s="1"/>
  <c r="N76" i="96"/>
  <c r="M8" i="103"/>
  <c r="M76" i="96"/>
  <c r="K19" i="96"/>
  <c r="O19" i="96" s="1"/>
  <c r="K34" i="96"/>
  <c r="O34" i="96" s="1"/>
  <c r="K22" i="96"/>
  <c r="O22" i="96" s="1"/>
  <c r="K29" i="96"/>
  <c r="O29" i="96" s="1"/>
  <c r="K18" i="102"/>
  <c r="O18" i="102" s="1"/>
  <c r="K17" i="102"/>
  <c r="O17" i="102" s="1"/>
  <c r="K9" i="102"/>
  <c r="O9" i="102" s="1"/>
  <c r="K10" i="102"/>
  <c r="O10" i="102" s="1"/>
  <c r="K12" i="102"/>
  <c r="O12" i="102" s="1"/>
  <c r="K13" i="102"/>
  <c r="O13" i="102" s="1"/>
  <c r="K15" i="102"/>
  <c r="O15" i="102" s="1"/>
  <c r="K16" i="102"/>
  <c r="O16" i="102" s="1"/>
  <c r="M15" i="101"/>
  <c r="M22" i="101" s="1"/>
  <c r="K7" i="96"/>
  <c r="O7" i="96" s="1"/>
  <c r="K71" i="96"/>
  <c r="O71" i="96" s="1"/>
  <c r="K40" i="96"/>
  <c r="O40" i="96" s="1"/>
  <c r="K72" i="96"/>
  <c r="O72" i="96" s="1"/>
  <c r="K10" i="96"/>
  <c r="O10" i="96" s="1"/>
  <c r="O7" i="102" l="1"/>
  <c r="O19" i="102" s="1"/>
  <c r="K19" i="102"/>
  <c r="K8" i="103"/>
  <c r="K15" i="103" s="1"/>
  <c r="K9" i="96"/>
  <c r="O9" i="96" s="1"/>
  <c r="M19" i="102"/>
  <c r="N19" i="102"/>
  <c r="K13" i="101"/>
  <c r="O13" i="101" s="1"/>
  <c r="O26" i="102" l="1"/>
  <c r="O29" i="102" s="1"/>
  <c r="K17" i="96"/>
  <c r="O17" i="96" s="1"/>
  <c r="K16" i="96"/>
  <c r="O16" i="96" s="1"/>
  <c r="K15" i="96"/>
  <c r="O15" i="96" s="1"/>
  <c r="J15" i="101"/>
  <c r="K6" i="96"/>
  <c r="K68" i="96"/>
  <c r="O68" i="96" s="1"/>
  <c r="K6" i="101"/>
  <c r="K14" i="101"/>
  <c r="O14" i="101" s="1"/>
  <c r="O12" i="101"/>
  <c r="K8" i="101"/>
  <c r="O8" i="101" s="1"/>
  <c r="K7" i="101"/>
  <c r="O7" i="101" s="1"/>
  <c r="O11" i="101"/>
  <c r="I15" i="103"/>
  <c r="O6" i="96" l="1"/>
  <c r="O6" i="101"/>
  <c r="K56" i="96"/>
  <c r="K13" i="96"/>
  <c r="O13" i="96" s="1"/>
  <c r="O7" i="103"/>
  <c r="K9" i="101"/>
  <c r="O9" i="101" s="1"/>
  <c r="K10" i="101"/>
  <c r="O10" i="101" s="1"/>
  <c r="O15" i="101" l="1"/>
  <c r="O22" i="101"/>
  <c r="K15" i="101"/>
  <c r="K22" i="101" s="1"/>
  <c r="K49" i="96"/>
  <c r="O49" i="96" s="1"/>
  <c r="K8" i="96"/>
  <c r="K14" i="96"/>
  <c r="O14" i="96" s="1"/>
  <c r="K18" i="96"/>
  <c r="O18" i="96" s="1"/>
  <c r="K20" i="96"/>
  <c r="O20" i="96" s="1"/>
  <c r="K21" i="96"/>
  <c r="O21" i="96" s="1"/>
  <c r="K23" i="96"/>
  <c r="O23" i="96" s="1"/>
  <c r="K25" i="96"/>
  <c r="O25" i="96" s="1"/>
  <c r="K26" i="96"/>
  <c r="O26" i="96" s="1"/>
  <c r="K27" i="96"/>
  <c r="O27" i="96" s="1"/>
  <c r="K30" i="96"/>
  <c r="O30" i="96" s="1"/>
  <c r="K31" i="96"/>
  <c r="O31" i="96" s="1"/>
  <c r="K32" i="96"/>
  <c r="O32" i="96" s="1"/>
  <c r="K35" i="96"/>
  <c r="O35" i="96" s="1"/>
  <c r="K37" i="96"/>
  <c r="O37" i="96" s="1"/>
  <c r="K38" i="96"/>
  <c r="O38" i="96" s="1"/>
  <c r="K39" i="96"/>
  <c r="O39" i="96" s="1"/>
  <c r="K41" i="96"/>
  <c r="O41" i="96" s="1"/>
  <c r="K42" i="96"/>
  <c r="O42" i="96" s="1"/>
  <c r="K43" i="96"/>
  <c r="O43" i="96" s="1"/>
  <c r="K44" i="96"/>
  <c r="O44" i="96" s="1"/>
  <c r="K45" i="96"/>
  <c r="O45" i="96" s="1"/>
  <c r="K47" i="96"/>
  <c r="O47" i="96" s="1"/>
  <c r="K48" i="96"/>
  <c r="O48" i="96" s="1"/>
  <c r="K52" i="96"/>
  <c r="O52" i="96" s="1"/>
  <c r="K53" i="96"/>
  <c r="O53" i="96" s="1"/>
  <c r="K54" i="96"/>
  <c r="O54" i="96" s="1"/>
  <c r="O56" i="96"/>
  <c r="K57" i="96"/>
  <c r="O57" i="96" s="1"/>
  <c r="K59" i="96"/>
  <c r="O59" i="96" s="1"/>
  <c r="K60" i="96"/>
  <c r="O60" i="96" s="1"/>
  <c r="K63" i="96"/>
  <c r="O63" i="96" s="1"/>
  <c r="K66" i="96"/>
  <c r="O66" i="96" s="1"/>
  <c r="K69" i="96"/>
  <c r="O69" i="96" s="1"/>
  <c r="K73" i="96"/>
  <c r="O73" i="96" s="1"/>
  <c r="K75" i="96"/>
  <c r="O75" i="96" s="1"/>
  <c r="O6" i="103"/>
  <c r="O8" i="103" s="1"/>
  <c r="O15" i="103" s="1"/>
  <c r="O18" i="103" s="1"/>
  <c r="O8" i="96" l="1"/>
  <c r="O76" i="96" s="1"/>
  <c r="K76" i="96"/>
  <c r="K84" i="96" s="1"/>
  <c r="O25" i="101"/>
  <c r="M84" i="96"/>
  <c r="I26" i="102"/>
  <c r="H26" i="102"/>
  <c r="J19" i="102"/>
  <c r="J26" i="102" s="1"/>
  <c r="M26" i="102"/>
  <c r="N26" i="102"/>
  <c r="J22" i="101"/>
  <c r="O84" i="96" l="1"/>
  <c r="K26" i="102"/>
  <c r="N84" i="96"/>
  <c r="J76" i="96"/>
  <c r="J84" i="96" s="1"/>
  <c r="I84" i="96"/>
  <c r="H84" i="96"/>
  <c r="O87" i="96" l="1"/>
  <c r="N13" i="103"/>
  <c r="N15" i="103" s="1"/>
  <c r="M13" i="103"/>
  <c r="M15" i="103" s="1"/>
  <c r="J13" i="103"/>
  <c r="I13" i="103"/>
</calcChain>
</file>

<file path=xl/sharedStrings.xml><?xml version="1.0" encoding="utf-8"?>
<sst xmlns="http://schemas.openxmlformats.org/spreadsheetml/2006/main" count="612" uniqueCount="271">
  <si>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</si>
  <si>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</si>
  <si>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</si>
  <si>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</si>
  <si>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</si>
  <si>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</si>
  <si>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</si>
  <si>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</si>
  <si>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</si>
  <si>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</si>
  <si>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</si>
  <si>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</si>
  <si>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</si>
  <si>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</si>
  <si>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</si>
  <si>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</si>
  <si>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</si>
  <si>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</si>
  <si>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</si>
  <si>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</si>
  <si>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</si>
  <si>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</si>
  <si>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</si>
  <si>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</si>
  <si>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</si>
  <si>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</si>
  <si>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</si>
  <si>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</si>
  <si>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</si>
  <si>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</si>
  <si>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</si>
  <si>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</si>
  <si>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SEINFRA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</si>
  <si>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</si>
  <si>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</si>
  <si>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</si>
  <si>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</si>
  <si>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</si>
  <si>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</si>
  <si>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</si>
  <si>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</si>
  <si>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</si>
  <si>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PEDAGOGIA 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</si>
  <si>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</si>
  <si>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</si>
  <si>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</si>
  <si>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</si>
  <si>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</si>
  <si>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</si>
  <si>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</si>
  <si>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</si>
  <si>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>SEAGRO</t>
  </si>
  <si>
    <t>CRAS CIDADE NOVA</t>
  </si>
  <si>
    <t xml:space="preserve">PSICOLOGIA </t>
  </si>
  <si>
    <t>ADMINISTRAÇÃO</t>
  </si>
  <si>
    <t>PSICOLOGIA</t>
  </si>
  <si>
    <t>10/04/2023</t>
  </si>
  <si>
    <t>KAYO HENRIQUE SANTOS DE AGUIAR</t>
  </si>
  <si>
    <t>LETICIA DE LIMA AZEVEDO</t>
  </si>
  <si>
    <t>JORNALISMO</t>
  </si>
  <si>
    <t>MANOEL FRANCISCO LIMA DE SOUZA</t>
  </si>
  <si>
    <t>DANIEL LEÃO VICTOR</t>
  </si>
  <si>
    <t>LETICIA ESTEPHANE S. ANDRADE</t>
  </si>
  <si>
    <t>CRAS- RUI LINO</t>
  </si>
  <si>
    <t>CRAS- CALAFATE</t>
  </si>
  <si>
    <t>EUCLIDES ROQUE DE LIMA NETO</t>
  </si>
  <si>
    <t>CRAS- SOBRAL</t>
  </si>
  <si>
    <t>JAQUELINE SANTOS DA SILVA</t>
  </si>
  <si>
    <t>CRAS- CIDADE NOVA</t>
  </si>
  <si>
    <t>CRAS-CIDADE DO POVO</t>
  </si>
  <si>
    <t>SMCCI</t>
  </si>
  <si>
    <t>04/05/2023</t>
  </si>
  <si>
    <t>JOHNNY WILLIAN DE SOUZA BRITO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</si>
  <si>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</si>
  <si>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</si>
  <si>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HISTÓRIA</t>
  </si>
  <si>
    <t>FGB</t>
  </si>
  <si>
    <t>BOLSA FAMILIA</t>
  </si>
  <si>
    <t>SDTI</t>
  </si>
  <si>
    <t>LUIZ EDUARDO SOUZA MIRANDA</t>
  </si>
  <si>
    <t>EDUCAÇÃO FISICA</t>
  </si>
  <si>
    <t>01/08/2024</t>
  </si>
  <si>
    <t>SISTEMA DA INFORMAÇÃO</t>
  </si>
  <si>
    <t>ANA CAROLINE DO NASCIMENTO SILVA</t>
  </si>
  <si>
    <t>ENFERMAGEM</t>
  </si>
  <si>
    <t>ERICA DA COSTA CARVALHO</t>
  </si>
  <si>
    <t>FRANCISCO RAMON MAIA DA SILVA</t>
  </si>
  <si>
    <t>08/10/2024</t>
  </si>
  <si>
    <t>GABRIELLA RAMALHO DE SOUSA E SILVA</t>
  </si>
  <si>
    <t>INGRID MARIA MARTINS GOMES</t>
  </si>
  <si>
    <t>02/10/2023</t>
  </si>
  <si>
    <t>JOÃO PAULO MOREIRA DA SILVA</t>
  </si>
  <si>
    <t>TECNOLOGIA EM PROCESSOS ESCOLARES</t>
  </si>
  <si>
    <t>SAMARA MONTEIRO SOUZA</t>
  </si>
  <si>
    <t>CRAS-SÃO FRANCISCO</t>
  </si>
  <si>
    <t>01/10/2024</t>
  </si>
  <si>
    <t>LAILA BRANA KAGY ZAIRE</t>
  </si>
  <si>
    <t>ISLENE SILVA DA ROCHA</t>
  </si>
  <si>
    <t>ENGENHARIA CIVIL</t>
  </si>
  <si>
    <t>LEVI DIAS FREIRE</t>
  </si>
  <si>
    <t>JOAQUIM LORRAN MAIA DE MORAIS</t>
  </si>
  <si>
    <t xml:space="preserve">GEOGRAFIA </t>
  </si>
  <si>
    <t>LUCAS CAVALCANTE ARAÚJO</t>
  </si>
  <si>
    <t>CRAS -SOBRAL</t>
  </si>
  <si>
    <t>05/11/2024</t>
  </si>
  <si>
    <t>JOÃO VICTOR FREZE BARROS</t>
  </si>
  <si>
    <t>ATHOS  CARVALHO ROSA</t>
  </si>
  <si>
    <t>IZABELE PAULINO DE ARAUJO</t>
  </si>
  <si>
    <t>05/02/2024</t>
  </si>
  <si>
    <t>05/02/2025</t>
  </si>
  <si>
    <t>AGENOR GONÇALVES MARIANO JÚNIOR</t>
  </si>
  <si>
    <t>ENGENHARIA FLORESTAL</t>
  </si>
  <si>
    <t>SEMEIA</t>
  </si>
  <si>
    <t>CRISTIANE COSTA TAVARES</t>
  </si>
  <si>
    <t>BIOMEDICINA</t>
  </si>
  <si>
    <t>SISTEMA PARA INTERNA</t>
  </si>
  <si>
    <t>05/03/2024</t>
  </si>
  <si>
    <t>05/03/2025</t>
  </si>
  <si>
    <t>JOSEF DO NASCIMENTO CAMPOS</t>
  </si>
  <si>
    <t>FARMÁCIA</t>
  </si>
  <si>
    <t>01/03/2024</t>
  </si>
  <si>
    <t>01/03/2025</t>
  </si>
  <si>
    <t>KASSIO HOLANDA DA SILVA</t>
  </si>
  <si>
    <t xml:space="preserve"> SISTEMAS PARA INTERNET</t>
  </si>
  <si>
    <t>31/12/2025</t>
  </si>
  <si>
    <t xml:space="preserve">KAUÃ DA SILVA  CARVALHO
</t>
  </si>
  <si>
    <t xml:space="preserve">	
PABLO THIRRY OLIVEIRA DE LIMA</t>
  </si>
  <si>
    <t>RIKELME FREITAS DA SILVA</t>
  </si>
  <si>
    <t>ELIANE DA SILVA BELO</t>
  </si>
  <si>
    <t xml:space="preserve">PEDGOGIA </t>
  </si>
  <si>
    <t>LIANG VICTOR CHOY</t>
  </si>
  <si>
    <t>01/04/2024</t>
  </si>
  <si>
    <t>WAGNER JUNIOR PEREIRA DE OLIVEIRA</t>
  </si>
  <si>
    <t>PEDAGOGIA</t>
  </si>
  <si>
    <t>SARAH DA SILVA MAGALHÃES</t>
  </si>
  <si>
    <t>VANESKA LIMA DE OLIVEIRA</t>
  </si>
  <si>
    <t>02/05/2024</t>
  </si>
  <si>
    <t>02/05/2025</t>
  </si>
  <si>
    <t>DAVI RAUPP AZEVEDO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</si>
  <si>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</si>
  <si>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</si>
  <si>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</si>
  <si>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</si>
  <si>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</si>
  <si>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FERNANDO MENDONÇA TORRES</t>
  </si>
  <si>
    <t>ANA CLARA MARTINS DA SILVA</t>
  </si>
  <si>
    <t>MACILENE CAMURÇA DOS SANTOS</t>
  </si>
  <si>
    <t>ANALISE E D. DE SISTEMAS</t>
  </si>
  <si>
    <t>JOÃO PEDRO DE SOUZA SANTOS</t>
  </si>
  <si>
    <t>JOÃO PAULO GONDIM TESSINARI</t>
  </si>
  <si>
    <t xml:space="preserve">THIAGO BRITO DE SOUZA </t>
  </si>
  <si>
    <t>T.I</t>
  </si>
  <si>
    <t>PGM</t>
  </si>
  <si>
    <t>PEDRO CARLOS SOUZA CHAVES</t>
  </si>
  <si>
    <t>MATHEUS MOACYR DO NASCIMENTO CRISTOSTOMO</t>
  </si>
  <si>
    <t>LETICIA MOURA ALBARELLO</t>
  </si>
  <si>
    <t>08/04/2024</t>
  </si>
  <si>
    <t xml:space="preserve"> BRENDHA DINIZ DE OLIVEIRA</t>
  </si>
  <si>
    <t>DHIOGO DE SOUSA TAVARES</t>
  </si>
  <si>
    <t>06/05/2025</t>
  </si>
  <si>
    <t>YASMIM DE CASTRO MEDINA</t>
  </si>
  <si>
    <t>CADÚNICO</t>
  </si>
  <si>
    <t>02/07/2025</t>
  </si>
  <si>
    <t>ADRIANA COSTA DA SILVA</t>
  </si>
  <si>
    <t>DANIELLY IRAIDES DE SOUZA NEVES</t>
  </si>
  <si>
    <t>GILIARD ALBUQUERQUE FACUNDES</t>
  </si>
  <si>
    <t>10/07/2024</t>
  </si>
  <si>
    <t>10/07/2025</t>
  </si>
  <si>
    <t>WEVERTON MOTA LIMA</t>
  </si>
  <si>
    <t>15/07/2025</t>
  </si>
  <si>
    <t>ANA LUIZA MESQUISTA BRANDÃO</t>
  </si>
  <si>
    <t>THALISSON SILVA DOS SANTOS</t>
  </si>
  <si>
    <t>15/07/2024</t>
  </si>
  <si>
    <t>ALVÁRO RYAN ARAÚJO OLIVEIRA</t>
  </si>
  <si>
    <t>DATA PROCESSO</t>
  </si>
  <si>
    <t>MÊS REF.</t>
  </si>
  <si>
    <t>CALEB MOREIRA PEREIRA DE SOUSA</t>
  </si>
  <si>
    <t>INGRYD SOUZA ROCHA</t>
  </si>
  <si>
    <t>JEDER VALDINO DA SILVA</t>
  </si>
  <si>
    <t>WELLIGTON ARAÚJO DOS SANTOS</t>
  </si>
  <si>
    <t xml:space="preserve">SERVIÇO SOCIAL </t>
  </si>
  <si>
    <t xml:space="preserve">ESTEFANY KETHELY IBIAPINO PINTO </t>
  </si>
  <si>
    <t>14/08/2024</t>
  </si>
  <si>
    <t>GILMAYRA FRAGA PASSOS</t>
  </si>
  <si>
    <t>CIDADE NOVA</t>
  </si>
  <si>
    <t>15/08/2024</t>
  </si>
  <si>
    <t>15/08/2025</t>
  </si>
  <si>
    <t>GEOVANA DA SILVA FURTADO</t>
  </si>
  <si>
    <t>MARIA MADALENA ASSUNÇÃO DE SOUZA</t>
  </si>
  <si>
    <t>ISIS RODRIGUES CORREIA DA SILVA</t>
  </si>
  <si>
    <t>CALAFATE</t>
  </si>
  <si>
    <t>02/08/2024</t>
  </si>
  <si>
    <t>02/08/2025</t>
  </si>
  <si>
    <t>ARIKENID DA COSTA FERREIRA</t>
  </si>
  <si>
    <t>01/08/2025</t>
  </si>
  <si>
    <t>ANA RAICA MENEZES SALES</t>
  </si>
  <si>
    <t>09/08/2024</t>
  </si>
  <si>
    <t>09/08/2025</t>
  </si>
  <si>
    <t>JOÃO VICTOR BRANCO CÂNDIDO ENES</t>
  </si>
  <si>
    <t>VICTOR LUCIANO BARBOSA DE SOUZA</t>
  </si>
  <si>
    <t>14/08/2025</t>
  </si>
  <si>
    <t>LUAN PEREIRA DA SILVA</t>
  </si>
  <si>
    <t>IARA CRISTINY OLIVEIRA DOS SANTOS</t>
  </si>
  <si>
    <t>12/09//2024</t>
  </si>
  <si>
    <t>FERNANDO SANTOS DA COSTA</t>
  </si>
  <si>
    <t>SEFIN</t>
  </si>
  <si>
    <t>JULIANA DE OLIVEIRA RODRIGUES</t>
  </si>
  <si>
    <t>01/09/2024</t>
  </si>
  <si>
    <t>01/09/2025</t>
  </si>
  <si>
    <t>EVELLYN DA SILVA LOUBET</t>
  </si>
  <si>
    <t xml:space="preserve">SEME </t>
  </si>
  <si>
    <t>04/09/204</t>
  </si>
  <si>
    <t>RENÊ CAVALCANTE SORIA GALVARRO</t>
  </si>
  <si>
    <t>ENGENHARIA  CIVIAL</t>
  </si>
  <si>
    <t>WANESSA CARRILHA DE SOUZA</t>
  </si>
  <si>
    <t>EWRLYNE RODRIGUES DE LIMA</t>
  </si>
  <si>
    <t>01/11/2024</t>
  </si>
  <si>
    <t>NUTRIÇÃO</t>
  </si>
  <si>
    <t>JUVECRYSNEY RAMOS BRAZ</t>
  </si>
  <si>
    <t>RECURSOS HUMANOS</t>
  </si>
  <si>
    <t>01/112024</t>
  </si>
  <si>
    <t>01/11/2025</t>
  </si>
  <si>
    <t>JOSÉ EDUARDO MACAMBIRA DE SOUZA</t>
  </si>
  <si>
    <t>05/011/2025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</si>
  <si>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</si>
  <si>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SABRINA DA SILVA GOMES</t>
  </si>
  <si>
    <t>BACH. ENFERMAGEM</t>
  </si>
  <si>
    <t>14/11/2025</t>
  </si>
  <si>
    <t>14/11/2024</t>
  </si>
  <si>
    <t>TAMIRES ALVES A SILVA</t>
  </si>
  <si>
    <t>VITORIA MOREIRA DA ROCHA</t>
  </si>
  <si>
    <t>OTACÍLIO MIGUEL PEREIRA NETO</t>
  </si>
  <si>
    <t>SISTEMA DE INFORMAÇÃO</t>
  </si>
  <si>
    <t>LUIS HENRIQUE DE SOUZA SALES</t>
  </si>
  <si>
    <t>LYRIELL SILVA E SILVA</t>
  </si>
  <si>
    <t>08/11/2025</t>
  </si>
  <si>
    <t>SMCC</t>
  </si>
  <si>
    <t>RAYSE  VITÓRIA DUARTE DE SOUZA</t>
  </si>
  <si>
    <t>WILLIAN DAVID ALMEIDA DOS REIS</t>
  </si>
  <si>
    <t>08/11/2024</t>
  </si>
  <si>
    <t>ENGENHARIA AGRONÔMICA</t>
  </si>
  <si>
    <t>GABRIELA CUNHA QUEIROZ</t>
  </si>
  <si>
    <t>2025</t>
  </si>
  <si>
    <t>06/09/2024</t>
  </si>
  <si>
    <t>09/10/2024</t>
  </si>
  <si>
    <t>12104/2024</t>
  </si>
  <si>
    <t>02/10/2024</t>
  </si>
  <si>
    <t>31/03/2025</t>
  </si>
  <si>
    <t>09/10/2025</t>
  </si>
  <si>
    <t>08/10/2025</t>
  </si>
  <si>
    <t>12/09/2025</t>
  </si>
  <si>
    <t>09/04/2025</t>
  </si>
  <si>
    <t>10/04/2024</t>
  </si>
  <si>
    <t>01/10/2025</t>
  </si>
  <si>
    <t>02/072024</t>
  </si>
  <si>
    <t>04/09/2024</t>
  </si>
  <si>
    <t>11/03/2024</t>
  </si>
  <si>
    <t>10/10/2024</t>
  </si>
  <si>
    <t>DT-CONTRO</t>
  </si>
  <si>
    <t>SYNNDEL NATÁLIA MATOS ARAÚJO</t>
  </si>
  <si>
    <t>3 e 4</t>
  </si>
  <si>
    <t>CRAS CIDADE DO POVO</t>
  </si>
  <si>
    <t>01/08/2023</t>
  </si>
  <si>
    <t>18/02/2025</t>
  </si>
  <si>
    <t>FEVEREIRO</t>
  </si>
  <si>
    <t xml:space="preserve">3 e 4 </t>
  </si>
  <si>
    <t>LUAN EDUARDO DO NASCIMETO DIAS</t>
  </si>
  <si>
    <t>CONTRATO Nº 045/2020  -  PREFEITURA DE RIO BRANCO -                                                                    FILIAL 0012 / RECURSO PROGRAMA ESTÁGIO REMUNERADO</t>
  </si>
  <si>
    <t xml:space="preserve">CONTRATO Nº 045/2020  -  PREFEITURA DE RIO BRANCO -                                 FILIAL 0015 - RECURSO - PROGRAMA BOLSA FAMILIA E DO CADASTRO ÚNICO (IGD-PBF) </t>
  </si>
  <si>
    <t>CONTRATO Nº 045/2020   -   PREFEITURA DE RIO BRANCO                                                                                                 FILIAL 0014 / RECURSO 117-CRAS</t>
  </si>
  <si>
    <t>CONTRATO Nº 045/2020  -  PREFEITURA DE RIO BRANCO - FILIAL 0016 - RECURSO - PROGRAMA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</si>
</sst>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0" formatCode="_-[$R$-416]\ * #,##0.00_-;\-[$R$-416]\ * #,##0.00_-;_-[$R$-416]\ * &quot;-&quot;??_-;_-@_-"/>
    <numFmt numFmtId="171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3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458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2" fontId="9" fillId="0" borderId="0" xfId="0" applyNumberFormat="1" applyFont="1"/>
    <xf numFmtId="0" fontId="4" fillId="2" borderId="22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171" fontId="9" fillId="0" borderId="0" xfId="0" applyNumberFormat="1" applyFont="1"/>
    <xf numFmtId="0" fontId="1" fillId="0" borderId="0" xfId="0" applyFont="1"/>
    <xf numFmtId="44" fontId="1" fillId="0" borderId="0" xfId="0" applyNumberFormat="1" applyFont="1"/>
    <xf numFmtId="0" fontId="9" fillId="0" borderId="0" xfId="0" applyFont="1" applyAlignment="1">
      <alignment horizontal="left"/>
    </xf>
    <xf numFmtId="2" fontId="1" fillId="0" borderId="0" xfId="0" applyNumberFormat="1" applyFont="1"/>
    <xf numFmtId="171" fontId="4" fillId="5" borderId="1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>
      <alignment horizontal="center" vertical="center"/>
    </xf>
    <xf numFmtId="171" fontId="4" fillId="2" borderId="1" xfId="2" applyNumberFormat="1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69" fontId="5" fillId="7" borderId="21" xfId="5" applyNumberFormat="1" applyFont="1" applyFill="1" applyBorder="1" applyAlignment="1" applyProtection="1">
      <alignment horizontal="center" vertical="center"/>
      <protection hidden="1"/>
    </xf>
    <xf numFmtId="0" fontId="5" fillId="0" borderId="22" xfId="0" applyFont="1" applyBorder="1" applyAlignment="1">
      <alignment horizontal="center" vertical="center"/>
    </xf>
    <xf numFmtId="168" fontId="4" fillId="0" borderId="0" xfId="2" applyNumberFormat="1" applyFont="1" applyFill="1" applyBorder="1" applyAlignment="1" applyProtection="1">
      <alignment horizontal="center" vertical="center"/>
      <protection hidden="1"/>
    </xf>
    <xf numFmtId="169" fontId="5" fillId="0" borderId="27" xfId="5" applyNumberFormat="1" applyFont="1" applyBorder="1" applyAlignment="1" applyProtection="1">
      <alignment vertical="center"/>
      <protection hidden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1" fontId="4" fillId="2" borderId="2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1" xfId="4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/>
    <xf numFmtId="0" fontId="4" fillId="7" borderId="4" xfId="0" applyFont="1" applyFill="1" applyBorder="1"/>
    <xf numFmtId="169" fontId="5" fillId="7" borderId="4" xfId="5" applyNumberFormat="1" applyFont="1" applyFill="1" applyBorder="1" applyAlignment="1" applyProtection="1">
      <alignment vertical="center"/>
      <protection hidden="1"/>
    </xf>
    <xf numFmtId="169" fontId="5" fillId="7" borderId="1" xfId="5" applyNumberFormat="1" applyFont="1" applyFill="1" applyBorder="1" applyAlignment="1" applyProtection="1">
      <alignment vertical="center"/>
      <protection hidden="1"/>
    </xf>
    <xf numFmtId="44" fontId="4" fillId="7" borderId="1" xfId="0" applyNumberFormat="1" applyFont="1" applyFill="1" applyBorder="1" applyAlignment="1" applyProtection="1">
      <alignment vertical="center"/>
      <protection hidden="1"/>
    </xf>
    <xf numFmtId="171" fontId="5" fillId="7" borderId="2" xfId="5" applyNumberFormat="1" applyFont="1" applyFill="1" applyBorder="1" applyAlignment="1" applyProtection="1">
      <alignment vertical="center"/>
      <protection hidden="1"/>
    </xf>
    <xf numFmtId="0" fontId="4" fillId="0" borderId="22" xfId="0" applyFont="1" applyBorder="1"/>
    <xf numFmtId="171" fontId="4" fillId="0" borderId="0" xfId="0" applyNumberFormat="1" applyFont="1"/>
    <xf numFmtId="0" fontId="4" fillId="0" borderId="1" xfId="0" applyFont="1" applyBorder="1"/>
    <xf numFmtId="0" fontId="4" fillId="0" borderId="28" xfId="0" applyFont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5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22" xfId="0" applyFont="1" applyBorder="1" applyAlignment="1">
      <alignment vertical="center"/>
    </xf>
    <xf numFmtId="0" fontId="4" fillId="0" borderId="29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171" fontId="5" fillId="8" borderId="21" xfId="4" applyNumberFormat="1" applyFont="1" applyFill="1" applyBorder="1" applyAlignment="1" applyProtection="1">
      <alignment horizontal="center" vertical="center"/>
      <protection hidden="1"/>
    </xf>
    <xf numFmtId="164" fontId="5" fillId="7" borderId="1" xfId="4" applyNumberFormat="1" applyFont="1" applyFill="1" applyBorder="1" applyAlignment="1" applyProtection="1">
      <alignment horizontal="center" vertical="center"/>
      <protection hidden="1"/>
    </xf>
    <xf numFmtId="44" fontId="4" fillId="7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5" borderId="1" xfId="0" applyNumberFormat="1" applyFont="1" applyFill="1" applyBorder="1" applyAlignment="1">
      <alignment horizontal="center" vertical="center" textRotation="90" wrapText="1"/>
    </xf>
    <xf numFmtId="49" fontId="4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8" fontId="4" fillId="5" borderId="1" xfId="3" applyNumberFormat="1" applyFont="1" applyFill="1" applyBorder="1" applyAlignment="1">
      <alignment horizontal="center" vertical="center" wrapText="1"/>
    </xf>
    <xf numFmtId="171" fontId="5" fillId="8" borderId="1" xfId="4" applyNumberFormat="1" applyFont="1" applyFill="1" applyBorder="1" applyAlignment="1" applyProtection="1">
      <alignment horizontal="center" vertical="center"/>
      <protection hidden="1"/>
    </xf>
    <xf numFmtId="171" fontId="5" fillId="8" borderId="1" xfId="2" applyNumberFormat="1" applyFont="1" applyFill="1" applyBorder="1" applyAlignment="1" applyProtection="1">
      <alignment horizontal="center" vertical="center"/>
      <protection hidden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255" wrapText="1" readingOrder="1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49" fontId="5" fillId="2" borderId="1" xfId="2" applyNumberFormat="1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7" xfId="5" applyNumberFormat="1" applyFont="1" applyFill="1" applyBorder="1" applyAlignment="1" applyProtection="1">
      <alignment vertical="center"/>
      <protection hidden="1"/>
    </xf>
    <xf numFmtId="0" fontId="4" fillId="2" borderId="22" xfId="0" applyFont="1" applyFill="1" applyBorder="1" applyAlignment="1">
      <alignment horizontal="center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7" xfId="0" applyNumberFormat="1" applyFont="1" applyFill="1" applyBorder="1" applyAlignment="1" applyProtection="1">
      <alignment vertical="center"/>
      <protection hidden="1"/>
    </xf>
    <xf numFmtId="0" fontId="4" fillId="2" borderId="27" xfId="0" applyFont="1" applyFill="1" applyBorder="1"/>
    <xf numFmtId="0" fontId="4" fillId="2" borderId="2" xfId="0" applyFont="1" applyFill="1" applyBorder="1"/>
    <xf numFmtId="0" fontId="5" fillId="5" borderId="1" xfId="0" quotePrefix="1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 applyProtection="1">
      <alignment vertical="center"/>
      <protection hidden="1"/>
    </xf>
    <xf numFmtId="49" fontId="8" fillId="10" borderId="1" xfId="2" applyNumberFormat="1" applyFont="1" applyFill="1" applyBorder="1" applyAlignment="1" applyProtection="1">
      <alignment horizontal="center" vertical="center"/>
      <protection hidden="1"/>
    </xf>
    <xf numFmtId="171" fontId="5" fillId="10" borderId="1" xfId="0" applyNumberFormat="1" applyFont="1" applyFill="1" applyBorder="1" applyAlignment="1" applyProtection="1">
      <alignment vertical="center"/>
      <protection hidden="1"/>
    </xf>
    <xf numFmtId="166" fontId="5" fillId="10" borderId="1" xfId="4" applyNumberFormat="1" applyFont="1" applyFill="1" applyBorder="1" applyAlignment="1" applyProtection="1">
      <alignment horizontal="center" vertical="center"/>
      <protection hidden="1"/>
    </xf>
    <xf numFmtId="171" fontId="5" fillId="10" borderId="1" xfId="0" applyNumberFormat="1" applyFont="1" applyFill="1" applyBorder="1" applyAlignment="1" applyProtection="1">
      <alignment horizontal="center" vertical="center"/>
      <protection hidden="1"/>
    </xf>
    <xf numFmtId="168" fontId="5" fillId="10" borderId="1" xfId="2" applyNumberFormat="1" applyFont="1" applyFill="1" applyBorder="1" applyAlignment="1" applyProtection="1">
      <alignment horizontal="center" vertical="center"/>
      <protection hidden="1"/>
    </xf>
    <xf numFmtId="0" fontId="4" fillId="10" borderId="28" xfId="0" applyFont="1" applyFill="1" applyBorder="1" applyAlignment="1">
      <alignment horizontal="center"/>
    </xf>
    <xf numFmtId="0" fontId="5" fillId="10" borderId="3" xfId="0" applyFont="1" applyFill="1" applyBorder="1" applyAlignment="1">
      <alignment vertical="center"/>
    </xf>
    <xf numFmtId="0" fontId="5" fillId="10" borderId="3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169" fontId="5" fillId="10" borderId="4" xfId="5" applyNumberFormat="1" applyFont="1" applyFill="1" applyBorder="1" applyAlignment="1" applyProtection="1">
      <alignment horizontal="center" vertical="center"/>
      <protection hidden="1"/>
    </xf>
    <xf numFmtId="169" fontId="5" fillId="10" borderId="1" xfId="5" applyNumberFormat="1" applyFont="1" applyFill="1" applyBorder="1" applyAlignment="1" applyProtection="1">
      <alignment horizontal="center" vertical="center"/>
      <protection hidden="1"/>
    </xf>
    <xf numFmtId="169" fontId="5" fillId="10" borderId="1" xfId="5" applyNumberFormat="1" applyFont="1" applyFill="1" applyBorder="1" applyAlignment="1" applyProtection="1">
      <alignment vertical="center"/>
      <protection hidden="1"/>
    </xf>
    <xf numFmtId="44" fontId="5" fillId="10" borderId="1" xfId="0" applyNumberFormat="1" applyFont="1" applyFill="1" applyBorder="1" applyAlignment="1" applyProtection="1">
      <alignment vertical="center"/>
      <protection hidden="1"/>
    </xf>
    <xf numFmtId="169" fontId="5" fillId="10" borderId="21" xfId="5" applyNumberFormat="1" applyFont="1" applyFill="1" applyBorder="1" applyAlignment="1" applyProtection="1">
      <alignment vertical="center"/>
      <protection hidden="1"/>
    </xf>
    <xf numFmtId="171" fontId="4" fillId="5" borderId="21" xfId="1" applyNumberFormat="1" applyFont="1" applyFill="1" applyBorder="1" applyAlignment="1">
      <alignment horizontal="center" vertical="center" wrapText="1"/>
    </xf>
    <xf numFmtId="171" fontId="5" fillId="11" borderId="32" xfId="2" applyNumberFormat="1" applyFont="1" applyFill="1" applyBorder="1" applyAlignment="1">
      <alignment horizontal="right" vertical="center" wrapText="1"/>
    </xf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21" xfId="4" applyNumberFormat="1" applyFont="1" applyFill="1" applyBorder="1" applyAlignment="1" applyProtection="1">
      <alignment horizontal="center" vertical="center"/>
      <protection hidden="1"/>
    </xf>
    <xf numFmtId="0" fontId="5" fillId="7" borderId="2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 applyProtection="1">
      <alignment vertical="center"/>
      <protection hidden="1"/>
    </xf>
    <xf numFmtId="166" fontId="4" fillId="2" borderId="0" xfId="4" applyNumberFormat="1" applyFont="1" applyFill="1" applyBorder="1" applyAlignment="1" applyProtection="1">
      <alignment horizontal="center" vertical="center"/>
      <protection hidden="1"/>
    </xf>
    <xf numFmtId="44" fontId="4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4" fontId="5" fillId="2" borderId="0" xfId="0" applyNumberFormat="1" applyFont="1" applyFill="1" applyBorder="1" applyAlignment="1" applyProtection="1">
      <alignment vertical="center"/>
      <protection hidden="1"/>
    </xf>
    <xf numFmtId="0" fontId="4" fillId="2" borderId="26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left" vertical="top" indent="1"/>
    </xf>
    <xf numFmtId="0" fontId="9" fillId="0" borderId="13" xfId="0" applyFont="1" applyFill="1" applyBorder="1" applyAlignment="1">
      <alignment horizontal="left" vertical="top" indent="1"/>
    </xf>
    <xf numFmtId="0" fontId="4" fillId="5" borderId="5" xfId="3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5" borderId="5" xfId="1" applyNumberFormat="1" applyFont="1" applyFill="1" applyBorder="1" applyAlignment="1">
      <alignment horizontal="center" vertical="center" wrapText="1"/>
    </xf>
    <xf numFmtId="171" fontId="4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textRotation="90" wrapText="1"/>
    </xf>
    <xf numFmtId="171" fontId="4" fillId="5" borderId="19" xfId="1" applyNumberFormat="1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37" fontId="5" fillId="7" borderId="1" xfId="0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0" borderId="0" xfId="0" applyFont="1" applyFill="1" applyAlignment="1"/>
    <xf numFmtId="0" fontId="9" fillId="0" borderId="0" xfId="0" applyFont="1" applyFill="1" applyAlignment="1"/>
    <xf numFmtId="0" fontId="4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0" fontId="4" fillId="2" borderId="1" xfId="0" applyFont="1" applyFill="1" applyBorder="1" applyAlignment="1"/>
    <xf numFmtId="0" fontId="9" fillId="0" borderId="13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4" fillId="2" borderId="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1" fontId="4" fillId="0" borderId="1" xfId="4" applyNumberFormat="1" applyFont="1" applyFill="1" applyBorder="1" applyAlignment="1" applyProtection="1">
      <alignment horizontal="center" vertical="center"/>
      <protection hidden="1"/>
    </xf>
    <xf numFmtId="171" fontId="4" fillId="0" borderId="1" xfId="1" applyNumberFormat="1" applyFont="1" applyFill="1" applyBorder="1" applyAlignment="1">
      <alignment horizontal="center" vertical="center" wrapText="1"/>
    </xf>
    <xf numFmtId="171" fontId="4" fillId="0" borderId="1" xfId="1" applyNumberFormat="1" applyFont="1" applyFill="1" applyBorder="1" applyAlignment="1" applyProtection="1">
      <alignment horizontal="center" vertical="center"/>
      <protection hidden="1"/>
    </xf>
    <xf numFmtId="171" fontId="4" fillId="0" borderId="7" xfId="1" applyNumberFormat="1" applyFont="1" applyFill="1" applyBorder="1" applyAlignment="1">
      <alignment horizontal="center" vertical="center" wrapText="1"/>
    </xf>
    <xf numFmtId="171" fontId="4" fillId="0" borderId="1" xfId="2" applyNumberFormat="1" applyFont="1" applyFill="1" applyBorder="1" applyAlignment="1" applyProtection="1">
      <alignment horizontal="center" vertical="center"/>
      <protection hidden="1"/>
    </xf>
    <xf numFmtId="171" fontId="4" fillId="0" borderId="21" xfId="1" applyNumberFormat="1" applyFont="1" applyFill="1" applyBorder="1" applyAlignment="1">
      <alignment horizontal="center" vertical="center" wrapText="1"/>
    </xf>
    <xf numFmtId="49" fontId="8" fillId="4" borderId="7" xfId="2" applyNumberFormat="1" applyFont="1" applyFill="1" applyBorder="1" applyAlignment="1" applyProtection="1">
      <alignment horizontal="center" vertical="center"/>
      <protection hidden="1"/>
    </xf>
    <xf numFmtId="164" fontId="12" fillId="2" borderId="17" xfId="1" applyFont="1" applyFill="1" applyBorder="1" applyAlignment="1">
      <alignment horizontal="right" vertical="center"/>
    </xf>
    <xf numFmtId="164" fontId="5" fillId="4" borderId="32" xfId="1" applyFont="1" applyFill="1" applyBorder="1" applyAlignment="1">
      <alignment horizontal="right" vertical="center" wrapText="1"/>
    </xf>
    <xf numFmtId="171" fontId="8" fillId="10" borderId="1" xfId="0" applyNumberFormat="1" applyFont="1" applyFill="1" applyBorder="1" applyAlignment="1">
      <alignment vertical="center"/>
    </xf>
    <xf numFmtId="171" fontId="8" fillId="10" borderId="21" xfId="0" applyNumberFormat="1" applyFont="1" applyFill="1" applyBorder="1" applyAlignment="1">
      <alignment vertical="center"/>
    </xf>
    <xf numFmtId="171" fontId="8" fillId="4" borderId="7" xfId="0" applyNumberFormat="1" applyFont="1" applyFill="1" applyBorder="1" applyAlignment="1">
      <alignment vertical="center"/>
    </xf>
    <xf numFmtId="171" fontId="8" fillId="4" borderId="44" xfId="0" applyNumberFormat="1" applyFont="1" applyFill="1" applyBorder="1" applyAlignment="1">
      <alignment vertical="center"/>
    </xf>
    <xf numFmtId="0" fontId="9" fillId="0" borderId="22" xfId="0" applyFont="1" applyFill="1" applyBorder="1"/>
    <xf numFmtId="0" fontId="9" fillId="0" borderId="0" xfId="0" applyFont="1" applyFill="1" applyBorder="1" applyAlignment="1"/>
    <xf numFmtId="0" fontId="9" fillId="0" borderId="0" xfId="0" applyFont="1" applyFill="1" applyBorder="1"/>
    <xf numFmtId="164" fontId="8" fillId="2" borderId="23" xfId="1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Alignment="1"/>
    <xf numFmtId="170" fontId="9" fillId="0" borderId="0" xfId="4" applyNumberFormat="1" applyFont="1" applyFill="1" applyAlignment="1" applyProtection="1">
      <alignment horizontal="right" vertical="center"/>
      <protection hidden="1"/>
    </xf>
    <xf numFmtId="44" fontId="9" fillId="0" borderId="0" xfId="4" applyNumberFormat="1" applyFont="1" applyFill="1" applyAlignment="1" applyProtection="1">
      <alignment horizontal="right" vertical="center"/>
      <protection hidden="1"/>
    </xf>
    <xf numFmtId="164" fontId="9" fillId="0" borderId="0" xfId="1" applyFont="1" applyFill="1" applyBorder="1" applyAlignment="1" applyProtection="1">
      <alignment horizontal="right" vertical="center"/>
      <protection hidden="1"/>
    </xf>
    <xf numFmtId="167" fontId="9" fillId="0" borderId="0" xfId="4" applyNumberFormat="1" applyFont="1" applyFill="1" applyAlignment="1" applyProtection="1">
      <alignment horizontal="right" vertical="center"/>
      <protection hidden="1"/>
    </xf>
    <xf numFmtId="168" fontId="9" fillId="0" borderId="0" xfId="2" applyNumberFormat="1" applyFont="1" applyFill="1" applyBorder="1" applyAlignment="1" applyProtection="1">
      <alignment horizontal="center" vertical="center"/>
      <protection hidden="1"/>
    </xf>
    <xf numFmtId="164" fontId="9" fillId="0" borderId="0" xfId="1" applyFont="1" applyFill="1" applyBorder="1" applyAlignment="1" applyProtection="1">
      <alignment horizontal="center" vertical="center"/>
      <protection hidden="1"/>
    </xf>
    <xf numFmtId="167" fontId="7" fillId="0" borderId="0" xfId="4" applyNumberFormat="1" applyFont="1" applyFill="1" applyAlignment="1" applyProtection="1">
      <alignment horizontal="right" vertical="center"/>
      <protection hidden="1"/>
    </xf>
    <xf numFmtId="168" fontId="7" fillId="0" borderId="0" xfId="2" applyNumberFormat="1" applyFont="1" applyFill="1" applyBorder="1" applyAlignment="1" applyProtection="1">
      <alignment horizontal="center" vertical="center"/>
      <protection hidden="1"/>
    </xf>
    <xf numFmtId="166" fontId="9" fillId="0" borderId="0" xfId="4" applyNumberFormat="1" applyFont="1" applyFill="1" applyAlignment="1" applyProtection="1">
      <alignment horizontal="center" vertical="center"/>
      <protection hidden="1"/>
    </xf>
    <xf numFmtId="171" fontId="4" fillId="0" borderId="0" xfId="1" applyNumberFormat="1" applyFont="1" applyFill="1" applyBorder="1" applyAlignment="1">
      <alignment horizontal="center" vertical="center"/>
    </xf>
    <xf numFmtId="44" fontId="9" fillId="0" borderId="0" xfId="0" applyNumberFormat="1" applyFont="1" applyFill="1"/>
    <xf numFmtId="2" fontId="9" fillId="0" borderId="0" xfId="0" applyNumberFormat="1" applyFont="1" applyFill="1"/>
    <xf numFmtId="171" fontId="4" fillId="0" borderId="0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6" xfId="0" applyFont="1" applyFill="1" applyBorder="1"/>
    <xf numFmtId="0" fontId="4" fillId="0" borderId="46" xfId="0" applyFont="1" applyFill="1" applyBorder="1"/>
    <xf numFmtId="0" fontId="4" fillId="0" borderId="33" xfId="0" applyFont="1" applyFill="1" applyBorder="1"/>
    <xf numFmtId="0" fontId="4" fillId="0" borderId="3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4" fillId="7" borderId="26" xfId="0" applyFont="1" applyFill="1" applyBorder="1" applyAlignment="1">
      <alignment horizontal="center"/>
    </xf>
    <xf numFmtId="169" fontId="5" fillId="7" borderId="21" xfId="5" applyNumberFormat="1" applyFont="1" applyFill="1" applyBorder="1" applyAlignment="1" applyProtection="1">
      <alignment vertical="center"/>
      <protection hidden="1"/>
    </xf>
    <xf numFmtId="0" fontId="4" fillId="0" borderId="26" xfId="0" applyFont="1" applyBorder="1"/>
    <xf numFmtId="0" fontId="4" fillId="0" borderId="21" xfId="0" applyFont="1" applyBorder="1"/>
    <xf numFmtId="0" fontId="4" fillId="0" borderId="26" xfId="0" applyFont="1" applyFill="1" applyBorder="1" applyAlignment="1">
      <alignment vertical="center"/>
    </xf>
    <xf numFmtId="171" fontId="5" fillId="0" borderId="21" xfId="2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/>
    <xf numFmtId="8" fontId="5" fillId="11" borderId="43" xfId="2" applyNumberFormat="1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8" fontId="4" fillId="5" borderId="5" xfId="0" applyNumberFormat="1" applyFont="1" applyFill="1" applyBorder="1" applyAlignment="1">
      <alignment horizontal="center" vertical="center" wrapText="1"/>
    </xf>
    <xf numFmtId="8" fontId="4" fillId="5" borderId="5" xfId="3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/>
    </xf>
    <xf numFmtId="171" fontId="4" fillId="2" borderId="5" xfId="1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4" fontId="4" fillId="0" borderId="7" xfId="0" applyNumberFormat="1" applyFont="1" applyBorder="1" applyAlignment="1" applyProtection="1">
      <alignment vertical="center"/>
      <protection hidden="1"/>
    </xf>
    <xf numFmtId="166" fontId="4" fillId="0" borderId="7" xfId="4" applyNumberFormat="1" applyFont="1" applyBorder="1" applyAlignment="1" applyProtection="1">
      <alignment horizontal="center" vertical="center"/>
      <protection hidden="1"/>
    </xf>
    <xf numFmtId="44" fontId="4" fillId="0" borderId="7" xfId="0" applyNumberFormat="1" applyFont="1" applyBorder="1" applyAlignment="1" applyProtection="1">
      <alignment horizontal="center" vertical="center"/>
      <protection hidden="1"/>
    </xf>
    <xf numFmtId="168" fontId="4" fillId="0" borderId="7" xfId="2" applyNumberFormat="1" applyFont="1" applyFill="1" applyBorder="1" applyAlignment="1" applyProtection="1">
      <alignment horizontal="center" vertical="center"/>
      <protection hidden="1"/>
    </xf>
    <xf numFmtId="169" fontId="5" fillId="0" borderId="44" xfId="5" applyNumberFormat="1" applyFont="1" applyBorder="1" applyAlignment="1" applyProtection="1">
      <alignment vertical="center"/>
      <protection hidden="1"/>
    </xf>
    <xf numFmtId="1" fontId="4" fillId="2" borderId="25" xfId="0" applyNumberFormat="1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44" fontId="4" fillId="2" borderId="5" xfId="2" applyNumberFormat="1" applyFont="1" applyFill="1" applyBorder="1" applyAlignment="1">
      <alignment horizontal="center" vertical="center"/>
    </xf>
    <xf numFmtId="44" fontId="4" fillId="2" borderId="5" xfId="4" applyNumberFormat="1" applyFont="1" applyFill="1" applyBorder="1" applyAlignment="1" applyProtection="1">
      <alignment horizontal="right" vertical="center"/>
      <protection hidden="1"/>
    </xf>
    <xf numFmtId="164" fontId="4" fillId="2" borderId="5" xfId="1" applyFont="1" applyFill="1" applyBorder="1" applyAlignment="1" applyProtection="1">
      <alignment horizontal="right" vertical="center"/>
      <protection hidden="1"/>
    </xf>
    <xf numFmtId="167" fontId="5" fillId="2" borderId="5" xfId="4" applyNumberFormat="1" applyFont="1" applyFill="1" applyBorder="1" applyAlignment="1" applyProtection="1">
      <alignment horizontal="right" vertical="center"/>
      <protection hidden="1"/>
    </xf>
    <xf numFmtId="168" fontId="5" fillId="2" borderId="5" xfId="2" applyNumberFormat="1" applyFont="1" applyFill="1" applyBorder="1" applyAlignment="1" applyProtection="1">
      <alignment horizontal="center" vertical="center"/>
      <protection hidden="1"/>
    </xf>
    <xf numFmtId="166" fontId="4" fillId="2" borderId="5" xfId="4" applyNumberFormat="1" applyFont="1" applyFill="1" applyBorder="1" applyAlignment="1" applyProtection="1">
      <alignment horizontal="center" vertical="center"/>
      <protection hidden="1"/>
    </xf>
    <xf numFmtId="167" fontId="5" fillId="2" borderId="19" xfId="4" applyNumberFormat="1" applyFont="1" applyFill="1" applyBorder="1" applyAlignment="1" applyProtection="1">
      <alignment horizontal="right" vertical="center"/>
      <protection hidden="1"/>
    </xf>
    <xf numFmtId="0" fontId="5" fillId="7" borderId="46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textRotation="90" wrapText="1"/>
    </xf>
    <xf numFmtId="0" fontId="5" fillId="7" borderId="43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50" xfId="0" applyFont="1" applyFill="1" applyBorder="1"/>
    <xf numFmtId="8" fontId="7" fillId="8" borderId="7" xfId="1" applyNumberFormat="1" applyFont="1" applyFill="1" applyBorder="1" applyAlignment="1">
      <alignment vertical="center"/>
    </xf>
    <xf numFmtId="8" fontId="7" fillId="8" borderId="7" xfId="1" applyNumberFormat="1" applyFont="1" applyFill="1" applyBorder="1" applyAlignment="1">
      <alignment horizontal="center" vertical="center"/>
    </xf>
    <xf numFmtId="44" fontId="7" fillId="8" borderId="7" xfId="1" applyNumberFormat="1" applyFont="1" applyFill="1" applyBorder="1" applyAlignment="1">
      <alignment vertical="center"/>
    </xf>
    <xf numFmtId="49" fontId="7" fillId="8" borderId="7" xfId="0" applyNumberFormat="1" applyFont="1" applyFill="1" applyBorder="1" applyAlignment="1">
      <alignment horizontal="center" vertical="center"/>
    </xf>
    <xf numFmtId="171" fontId="7" fillId="8" borderId="44" xfId="1" applyNumberFormat="1" applyFont="1" applyFill="1" applyBorder="1" applyAlignment="1">
      <alignment vertical="center"/>
    </xf>
    <xf numFmtId="171" fontId="4" fillId="0" borderId="40" xfId="2" applyNumberFormat="1" applyFont="1" applyFill="1" applyBorder="1" applyAlignment="1">
      <alignment horizontal="right" vertical="center"/>
    </xf>
    <xf numFmtId="0" fontId="5" fillId="7" borderId="4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8" fontId="5" fillId="10" borderId="1" xfId="0" applyNumberFormat="1" applyFont="1" applyFill="1" applyBorder="1" applyAlignment="1">
      <alignment vertical="center"/>
    </xf>
    <xf numFmtId="171" fontId="5" fillId="9" borderId="0" xfId="0" applyNumberFormat="1" applyFont="1" applyFill="1" applyBorder="1" applyAlignment="1">
      <alignment vertical="center"/>
    </xf>
    <xf numFmtId="8" fontId="5" fillId="9" borderId="1" xfId="0" applyNumberFormat="1" applyFont="1" applyFill="1" applyBorder="1" applyAlignment="1">
      <alignment vertical="center"/>
    </xf>
    <xf numFmtId="8" fontId="5" fillId="9" borderId="21" xfId="0" applyNumberFormat="1" applyFont="1" applyFill="1" applyBorder="1" applyAlignment="1">
      <alignment vertical="center"/>
    </xf>
    <xf numFmtId="170" fontId="9" fillId="0" borderId="0" xfId="0" applyNumberFormat="1" applyFont="1" applyFill="1"/>
    <xf numFmtId="167" fontId="9" fillId="0" borderId="0" xfId="0" applyNumberFormat="1" applyFont="1" applyFill="1"/>
    <xf numFmtId="166" fontId="9" fillId="0" borderId="0" xfId="0" applyNumberFormat="1" applyFont="1" applyFill="1"/>
    <xf numFmtId="0" fontId="5" fillId="7" borderId="33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4" fontId="5" fillId="7" borderId="1" xfId="1" applyNumberFormat="1" applyFont="1" applyFill="1" applyBorder="1" applyAlignment="1">
      <alignment vertical="center"/>
    </xf>
    <xf numFmtId="171" fontId="5" fillId="2" borderId="21" xfId="2" applyNumberFormat="1" applyFont="1" applyFill="1" applyBorder="1" applyAlignment="1">
      <alignment horizontal="right" vertical="center"/>
    </xf>
    <xf numFmtId="171" fontId="4" fillId="2" borderId="5" xfId="4" applyNumberFormat="1" applyFont="1" applyFill="1" applyBorder="1" applyAlignment="1" applyProtection="1">
      <alignment horizontal="center" vertical="center"/>
      <protection hidden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5" borderId="51" xfId="1" applyNumberFormat="1" applyFont="1" applyFill="1" applyBorder="1" applyAlignment="1">
      <alignment horizontal="center" vertical="center" wrapText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171" fontId="4" fillId="2" borderId="19" xfId="4" applyNumberFormat="1" applyFont="1" applyFill="1" applyBorder="1" applyAlignment="1" applyProtection="1">
      <alignment horizontal="center" vertical="center"/>
      <protection hidden="1"/>
    </xf>
    <xf numFmtId="0" fontId="5" fillId="6" borderId="33" xfId="0" applyFont="1" applyFill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66" fontId="4" fillId="0" borderId="5" xfId="4" applyNumberFormat="1" applyFont="1" applyBorder="1" applyAlignment="1" applyProtection="1">
      <alignment horizontal="right" vertical="center"/>
      <protection hidden="1"/>
    </xf>
    <xf numFmtId="166" fontId="4" fillId="0" borderId="5" xfId="2" applyNumberFormat="1" applyFont="1" applyFill="1" applyBorder="1" applyAlignment="1" applyProtection="1">
      <alignment horizontal="right" vertical="center"/>
      <protection hidden="1"/>
    </xf>
    <xf numFmtId="167" fontId="5" fillId="0" borderId="5" xfId="4" applyNumberFormat="1" applyFont="1" applyBorder="1" applyAlignment="1" applyProtection="1">
      <alignment horizontal="right" vertical="center"/>
      <protection hidden="1"/>
    </xf>
    <xf numFmtId="168" fontId="5" fillId="0" borderId="5" xfId="2" applyNumberFormat="1" applyFont="1" applyFill="1" applyBorder="1" applyAlignment="1" applyProtection="1">
      <alignment horizontal="center" vertical="center"/>
      <protection hidden="1"/>
    </xf>
    <xf numFmtId="166" fontId="4" fillId="0" borderId="5" xfId="4" applyNumberFormat="1" applyFont="1" applyBorder="1" applyAlignment="1" applyProtection="1">
      <alignment horizontal="center" vertical="center"/>
      <protection hidden="1"/>
    </xf>
    <xf numFmtId="169" fontId="5" fillId="0" borderId="19" xfId="5" applyNumberFormat="1" applyFont="1" applyBorder="1" applyAlignment="1" applyProtection="1">
      <alignment vertical="center"/>
      <protection hidden="1"/>
    </xf>
    <xf numFmtId="0" fontId="5" fillId="7" borderId="33" xfId="0" applyFont="1" applyFill="1" applyBorder="1" applyAlignment="1">
      <alignment horizontal="left" vertical="center" wrapText="1"/>
    </xf>
    <xf numFmtId="0" fontId="5" fillId="7" borderId="33" xfId="0" applyFont="1" applyFill="1" applyBorder="1" applyAlignment="1">
      <alignment vertical="center" wrapText="1"/>
    </xf>
    <xf numFmtId="8" fontId="5" fillId="8" borderId="7" xfId="1" applyNumberFormat="1" applyFont="1" applyFill="1" applyBorder="1" applyAlignment="1">
      <alignment vertical="center"/>
    </xf>
    <xf numFmtId="8" fontId="5" fillId="8" borderId="7" xfId="1" applyNumberFormat="1" applyFont="1" applyFill="1" applyBorder="1" applyAlignment="1">
      <alignment horizontal="center" vertical="center"/>
    </xf>
    <xf numFmtId="44" fontId="5" fillId="8" borderId="7" xfId="1" applyNumberFormat="1" applyFont="1" applyFill="1" applyBorder="1" applyAlignment="1">
      <alignment vertical="center"/>
    </xf>
    <xf numFmtId="8" fontId="5" fillId="8" borderId="7" xfId="0" applyNumberFormat="1" applyFont="1" applyFill="1" applyBorder="1" applyAlignment="1">
      <alignment vertical="center"/>
    </xf>
    <xf numFmtId="171" fontId="5" fillId="8" borderId="8" xfId="1" applyNumberFormat="1" applyFont="1" applyFill="1" applyBorder="1" applyAlignment="1">
      <alignment vertical="center"/>
    </xf>
    <xf numFmtId="171" fontId="5" fillId="8" borderId="44" xfId="1" applyNumberFormat="1" applyFont="1" applyFill="1" applyBorder="1" applyAlignment="1">
      <alignment vertical="center"/>
    </xf>
    <xf numFmtId="171" fontId="5" fillId="0" borderId="40" xfId="2" applyNumberFormat="1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4" borderId="46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2" borderId="4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left" vertical="center"/>
    </xf>
    <xf numFmtId="0" fontId="5" fillId="11" borderId="33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8" fillId="3" borderId="45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3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11" borderId="29" xfId="0" applyFont="1" applyFill="1" applyBorder="1" applyAlignment="1">
      <alignment horizontal="left" vertical="center"/>
    </xf>
    <xf numFmtId="0" fontId="5" fillId="11" borderId="13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11" borderId="14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71" fontId="4" fillId="5" borderId="2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 applyProtection="1">
      <alignment vertical="center"/>
      <protection hidden="1"/>
    </xf>
    <xf numFmtId="166" fontId="4" fillId="0" borderId="0" xfId="4" applyNumberFormat="1" applyFont="1" applyBorder="1" applyAlignment="1" applyProtection="1">
      <alignment horizontal="center" vertical="center"/>
      <protection hidden="1"/>
    </xf>
    <xf numFmtId="44" fontId="4" fillId="0" borderId="0" xfId="0" applyNumberFormat="1" applyFont="1" applyBorder="1" applyAlignment="1" applyProtection="1">
      <alignment horizontal="center" vertical="center"/>
      <protection hidden="1"/>
    </xf>
    <xf numFmtId="171" fontId="4" fillId="0" borderId="0" xfId="0" applyNumberFormat="1" applyFont="1" applyBorder="1" applyAlignment="1" applyProtection="1">
      <alignment vertical="center"/>
      <protection hidden="1"/>
    </xf>
    <xf numFmtId="171" fontId="4" fillId="0" borderId="0" xfId="0" applyNumberFormat="1" applyFont="1" applyBorder="1"/>
    <xf numFmtId="164" fontId="5" fillId="2" borderId="21" xfId="1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171" fontId="4" fillId="5" borderId="19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7" borderId="22" xfId="0" applyFont="1" applyFill="1" applyBorder="1"/>
    <xf numFmtId="0" fontId="6" fillId="12" borderId="12" xfId="0" applyFont="1" applyFill="1" applyBorder="1" applyAlignment="1">
      <alignment horizontal="center" wrapText="1"/>
    </xf>
    <xf numFmtId="0" fontId="6" fillId="12" borderId="30" xfId="0" applyFont="1" applyFill="1" applyBorder="1" applyAlignment="1">
      <alignment horizontal="center" wrapText="1"/>
    </xf>
    <xf numFmtId="0" fontId="7" fillId="7" borderId="2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171" fontId="7" fillId="6" borderId="33" xfId="0" applyNumberFormat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171" fontId="4" fillId="2" borderId="53" xfId="4" applyNumberFormat="1" applyFont="1" applyFill="1" applyBorder="1" applyAlignment="1" applyProtection="1">
      <alignment horizontal="center" vertical="center"/>
      <protection hidden="1"/>
    </xf>
    <xf numFmtId="171" fontId="5" fillId="7" borderId="50" xfId="0" applyNumberFormat="1" applyFont="1" applyFill="1" applyBorder="1" applyAlignment="1">
      <alignment horizontal="center" vertical="center" wrapText="1"/>
    </xf>
    <xf numFmtId="171" fontId="5" fillId="8" borderId="7" xfId="0" applyNumberFormat="1" applyFont="1" applyFill="1" applyBorder="1" applyAlignment="1" applyProtection="1">
      <alignment vertical="center"/>
      <protection hidden="1"/>
    </xf>
    <xf numFmtId="166" fontId="5" fillId="8" borderId="7" xfId="4" applyNumberFormat="1" applyFont="1" applyFill="1" applyBorder="1" applyAlignment="1" applyProtection="1">
      <alignment horizontal="center" vertical="center"/>
      <protection hidden="1"/>
    </xf>
    <xf numFmtId="171" fontId="5" fillId="8" borderId="7" xfId="0" applyNumberFormat="1" applyFont="1" applyFill="1" applyBorder="1" applyAlignment="1" applyProtection="1">
      <alignment horizontal="center" vertical="center"/>
      <protection hidden="1"/>
    </xf>
    <xf numFmtId="168" fontId="5" fillId="8" borderId="7" xfId="2" applyNumberFormat="1" applyFont="1" applyFill="1" applyBorder="1" applyAlignment="1" applyProtection="1">
      <alignment horizontal="center" vertical="center"/>
      <protection hidden="1"/>
    </xf>
    <xf numFmtId="171" fontId="8" fillId="8" borderId="44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164" fontId="4" fillId="0" borderId="40" xfId="1" applyFont="1" applyFill="1" applyBorder="1" applyAlignment="1">
      <alignment horizontal="right" vertical="center"/>
    </xf>
    <xf numFmtId="164" fontId="5" fillId="11" borderId="43" xfId="1" applyFont="1" applyFill="1" applyBorder="1" applyAlignment="1">
      <alignment horizontal="center" vertical="center" wrapText="1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66FFFF"/>
      <color rgb="FFF58383"/>
      <color rgb="FFFFFF99"/>
      <color rgb="FF56D875"/>
      <color rgb="FFFFCC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155270</xdr:colOff>
      <xdr:row>0</xdr:row>
      <xdr:rowOff>123222</xdr:rowOff>
    </xdr:from>
    <xdr:to>
      <xdr:col>1</xdr:col>
      <xdr:colOff>1676675</xdr:colOff>
      <xdr:row>0</xdr:row>
      <xdr:rowOff>985762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70" y="123222"/>
          <a:ext cx="2092905" cy="862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80699</xdr:rowOff>
    </xdr:from>
    <xdr:to>
      <xdr:col>1</xdr:col>
      <xdr:colOff>1851783</xdr:colOff>
      <xdr:row>0</xdr:row>
      <xdr:rowOff>896370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80699"/>
          <a:ext cx="1994658" cy="8156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92869</xdr:rowOff>
    </xdr:from>
    <xdr:ext cx="1793081" cy="539749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2869"/>
          <a:ext cx="1793081" cy="5397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128324</xdr:rowOff>
    </xdr:from>
    <xdr:to>
      <xdr:col>1</xdr:col>
      <xdr:colOff>2035969</xdr:colOff>
      <xdr:row>0</xdr:row>
      <xdr:rowOff>750093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28324"/>
          <a:ext cx="2250281" cy="621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zoomScale="70" zoomScaleNormal="70" workbookViewId="0">
      <selection activeCell="B56" sqref="B56"/>
    </sheetView>
  </sheetViews>
  <sheetFormatPr defaultRowHeight="14.25" x14ac:dyDescent="0.2"/>
  <cols>
    <col min="1" max="1" width="8.5703125" style="2" customWidth="1"/>
    <col min="2" max="2" width="60.7109375" style="186" bestFit="1" customWidth="1"/>
    <col min="3" max="3" width="51.140625" style="186" bestFit="1" customWidth="1"/>
    <col min="4" max="4" width="12.42578125" style="186" bestFit="1" customWidth="1"/>
    <col min="5" max="5" width="7.28515625" style="2" customWidth="1"/>
    <col min="6" max="6" width="14.28515625" style="2" customWidth="1"/>
    <col min="7" max="7" width="16.7109375" style="2" customWidth="1"/>
    <col min="8" max="8" width="18.140625" style="2" bestFit="1" customWidth="1"/>
    <col min="9" max="9" width="16.42578125" style="2" bestFit="1" customWidth="1"/>
    <col min="10" max="10" width="12.5703125" style="2" customWidth="1"/>
    <col min="11" max="11" width="18.42578125" style="2" customWidth="1"/>
    <col min="12" max="12" width="10.28515625" style="2" customWidth="1"/>
    <col min="13" max="13" width="13" style="2" customWidth="1"/>
    <col min="14" max="14" width="17.5703125" style="2" customWidth="1"/>
    <col min="15" max="15" width="19.85546875" style="2" customWidth="1"/>
    <col min="16" max="17" width="9.140625" style="122"/>
    <col min="18" max="16384" width="9.140625" style="2"/>
  </cols>
  <sheetData>
    <row r="1" spans="1:15" ht="81.75" customHeight="1" thickBo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9"/>
    </row>
    <row r="2" spans="1:15" ht="33.75" customHeight="1" x14ac:dyDescent="0.2">
      <c r="A2" s="331" t="s">
        <v>1</v>
      </c>
      <c r="B2" s="332"/>
      <c r="C2" s="333"/>
      <c r="D2" s="334" t="s">
        <v>174</v>
      </c>
      <c r="E2" s="335"/>
      <c r="F2" s="147" t="s">
        <v>3</v>
      </c>
      <c r="G2" s="148" t="s">
        <v>175</v>
      </c>
      <c r="H2" s="148" t="s">
        <v>35</v>
      </c>
      <c r="I2" s="148" t="s">
        <v>5</v>
      </c>
      <c r="J2" s="336" t="s">
        <v>6</v>
      </c>
      <c r="K2" s="336"/>
      <c r="L2" s="336"/>
      <c r="M2" s="336"/>
      <c r="N2" s="336"/>
      <c r="O2" s="337"/>
    </row>
    <row r="3" spans="1:15" ht="42.75" customHeight="1" x14ac:dyDescent="0.25">
      <c r="A3" s="338" t="s">
        <v>267</v>
      </c>
      <c r="B3" s="339"/>
      <c r="C3" s="340"/>
      <c r="D3" s="341" t="s">
        <v>263</v>
      </c>
      <c r="E3" s="342"/>
      <c r="F3" s="143" t="s">
        <v>242</v>
      </c>
      <c r="G3" s="144" t="s">
        <v>264</v>
      </c>
      <c r="H3" s="145">
        <v>20</v>
      </c>
      <c r="I3" s="146">
        <v>4.8</v>
      </c>
      <c r="J3" s="343" t="s">
        <v>7</v>
      </c>
      <c r="K3" s="343"/>
      <c r="L3" s="343"/>
      <c r="M3" s="343"/>
      <c r="N3" s="343"/>
      <c r="O3" s="344"/>
    </row>
    <row r="4" spans="1:15" ht="15.75" customHeight="1" x14ac:dyDescent="0.25">
      <c r="A4" s="325" t="s">
        <v>8</v>
      </c>
      <c r="B4" s="327" t="s">
        <v>9</v>
      </c>
      <c r="C4" s="329" t="s">
        <v>10</v>
      </c>
      <c r="D4" s="329" t="s">
        <v>11</v>
      </c>
      <c r="E4" s="312" t="s">
        <v>12</v>
      </c>
      <c r="F4" s="312" t="s">
        <v>13</v>
      </c>
      <c r="G4" s="312" t="s">
        <v>14</v>
      </c>
      <c r="H4" s="314" t="s">
        <v>15</v>
      </c>
      <c r="I4" s="315"/>
      <c r="J4" s="315"/>
      <c r="K4" s="316"/>
      <c r="L4" s="317" t="s">
        <v>16</v>
      </c>
      <c r="M4" s="317"/>
      <c r="N4" s="317"/>
      <c r="O4" s="318" t="s">
        <v>17</v>
      </c>
    </row>
    <row r="5" spans="1:15" ht="48" thickBot="1" x14ac:dyDescent="0.25">
      <c r="A5" s="326"/>
      <c r="B5" s="328"/>
      <c r="C5" s="330"/>
      <c r="D5" s="330"/>
      <c r="E5" s="313"/>
      <c r="F5" s="313"/>
      <c r="G5" s="313"/>
      <c r="H5" s="142" t="s">
        <v>18</v>
      </c>
      <c r="I5" s="142" t="s">
        <v>19</v>
      </c>
      <c r="J5" s="142" t="s">
        <v>20</v>
      </c>
      <c r="K5" s="142" t="s">
        <v>21</v>
      </c>
      <c r="L5" s="142" t="s">
        <v>22</v>
      </c>
      <c r="M5" s="142" t="s">
        <v>18</v>
      </c>
      <c r="N5" s="142" t="s">
        <v>19</v>
      </c>
      <c r="O5" s="319"/>
    </row>
    <row r="6" spans="1:15" ht="15.75" x14ac:dyDescent="0.2">
      <c r="A6" s="54">
        <v>1</v>
      </c>
      <c r="B6" s="152" t="s">
        <v>173</v>
      </c>
      <c r="C6" s="152" t="s">
        <v>31</v>
      </c>
      <c r="D6" s="152" t="s">
        <v>34</v>
      </c>
      <c r="E6" s="136">
        <v>1</v>
      </c>
      <c r="F6" s="137">
        <v>45488</v>
      </c>
      <c r="G6" s="137">
        <v>45853</v>
      </c>
      <c r="H6" s="138">
        <v>630</v>
      </c>
      <c r="I6" s="138">
        <v>96</v>
      </c>
      <c r="J6" s="139"/>
      <c r="K6" s="138">
        <f t="shared" ref="K6:K10" si="0">SUM(H6+I6)</f>
        <v>726</v>
      </c>
      <c r="L6" s="140"/>
      <c r="M6" s="138"/>
      <c r="N6" s="138"/>
      <c r="O6" s="141">
        <f>SUM(K6-M6-N6)</f>
        <v>726</v>
      </c>
    </row>
    <row r="7" spans="1:15" ht="15.75" x14ac:dyDescent="0.2">
      <c r="A7" s="54">
        <v>2</v>
      </c>
      <c r="B7" s="153" t="s">
        <v>195</v>
      </c>
      <c r="C7" s="153" t="s">
        <v>43</v>
      </c>
      <c r="D7" s="153" t="s">
        <v>76</v>
      </c>
      <c r="E7" s="91" t="s">
        <v>260</v>
      </c>
      <c r="F7" s="27">
        <v>45505</v>
      </c>
      <c r="G7" s="27">
        <v>45870</v>
      </c>
      <c r="H7" s="15">
        <v>209</v>
      </c>
      <c r="I7" s="15">
        <v>0</v>
      </c>
      <c r="J7" s="16"/>
      <c r="K7" s="17">
        <f t="shared" si="0"/>
        <v>209</v>
      </c>
      <c r="L7" s="72"/>
      <c r="M7" s="15"/>
      <c r="N7" s="15"/>
      <c r="O7" s="108">
        <f>SUM(K7-M7-N7)</f>
        <v>209</v>
      </c>
    </row>
    <row r="8" spans="1:15" ht="15.75" x14ac:dyDescent="0.2">
      <c r="A8" s="54">
        <v>3</v>
      </c>
      <c r="B8" s="153" t="s">
        <v>145</v>
      </c>
      <c r="C8" s="153" t="s">
        <v>0</v>
      </c>
      <c r="D8" s="153" t="s">
        <v>34</v>
      </c>
      <c r="E8" s="91">
        <v>1</v>
      </c>
      <c r="F8" s="27">
        <v>45418</v>
      </c>
      <c r="G8" s="27">
        <v>45783</v>
      </c>
      <c r="H8" s="15">
        <v>418</v>
      </c>
      <c r="I8" s="15">
        <v>96</v>
      </c>
      <c r="J8" s="16"/>
      <c r="K8" s="17">
        <f t="shared" si="0"/>
        <v>514</v>
      </c>
      <c r="L8" s="72"/>
      <c r="M8" s="15"/>
      <c r="N8" s="15"/>
      <c r="O8" s="108">
        <f>SUM(K8-M8-N8)</f>
        <v>514</v>
      </c>
    </row>
    <row r="9" spans="1:15" ht="15.75" x14ac:dyDescent="0.2">
      <c r="A9" s="54">
        <v>4</v>
      </c>
      <c r="B9" s="153" t="s">
        <v>110</v>
      </c>
      <c r="C9" s="153" t="s">
        <v>111</v>
      </c>
      <c r="D9" s="153" t="s">
        <v>112</v>
      </c>
      <c r="E9" s="91">
        <v>3</v>
      </c>
      <c r="F9" s="27">
        <v>45352</v>
      </c>
      <c r="G9" s="27">
        <v>45716</v>
      </c>
      <c r="H9" s="15">
        <v>630</v>
      </c>
      <c r="I9" s="15">
        <v>0</v>
      </c>
      <c r="J9" s="16"/>
      <c r="K9" s="17">
        <f t="shared" si="0"/>
        <v>630</v>
      </c>
      <c r="L9" s="18"/>
      <c r="M9" s="15"/>
      <c r="N9" s="15"/>
      <c r="O9" s="108">
        <f t="shared" ref="O9:O19" si="1">SUM(K9-M9-N9)</f>
        <v>630</v>
      </c>
    </row>
    <row r="10" spans="1:15" ht="15.75" x14ac:dyDescent="0.2">
      <c r="A10" s="54">
        <v>5</v>
      </c>
      <c r="B10" s="153" t="s">
        <v>193</v>
      </c>
      <c r="C10" s="153" t="s">
        <v>80</v>
      </c>
      <c r="D10" s="153" t="s">
        <v>34</v>
      </c>
      <c r="E10" s="91">
        <v>1</v>
      </c>
      <c r="F10" s="27">
        <v>45505</v>
      </c>
      <c r="G10" s="27">
        <v>45870</v>
      </c>
      <c r="H10" s="15">
        <v>630</v>
      </c>
      <c r="I10" s="15">
        <v>96</v>
      </c>
      <c r="J10" s="16"/>
      <c r="K10" s="17">
        <f t="shared" si="0"/>
        <v>726</v>
      </c>
      <c r="L10" s="73"/>
      <c r="M10" s="15"/>
      <c r="N10" s="15"/>
      <c r="O10" s="108">
        <f>SUM(K10-M10-N10)</f>
        <v>726</v>
      </c>
    </row>
    <row r="11" spans="1:15" ht="15.75" x14ac:dyDescent="0.2">
      <c r="A11" s="54">
        <v>6</v>
      </c>
      <c r="B11" s="152" t="s">
        <v>83</v>
      </c>
      <c r="C11" s="153" t="s">
        <v>82</v>
      </c>
      <c r="D11" s="153" t="s">
        <v>78</v>
      </c>
      <c r="E11" s="91" t="s">
        <v>260</v>
      </c>
      <c r="F11" s="27">
        <v>45574</v>
      </c>
      <c r="G11" s="27">
        <v>45938</v>
      </c>
      <c r="H11" s="15">
        <v>315</v>
      </c>
      <c r="I11" s="15">
        <v>24</v>
      </c>
      <c r="J11" s="16"/>
      <c r="K11" s="17">
        <f>SUM(H11+I11)</f>
        <v>339</v>
      </c>
      <c r="L11" s="18"/>
      <c r="M11" s="15"/>
      <c r="N11" s="15"/>
      <c r="O11" s="108">
        <f>SUM(K11-M11-N11)</f>
        <v>339</v>
      </c>
    </row>
    <row r="12" spans="1:15" ht="15.75" x14ac:dyDescent="0.2">
      <c r="A12" s="54">
        <v>7</v>
      </c>
      <c r="B12" s="152" t="s">
        <v>106</v>
      </c>
      <c r="C12" s="153" t="s">
        <v>0</v>
      </c>
      <c r="D12" s="153" t="s">
        <v>33</v>
      </c>
      <c r="E12" s="91">
        <v>1</v>
      </c>
      <c r="F12" s="27">
        <v>45327</v>
      </c>
      <c r="G12" s="27">
        <v>45692</v>
      </c>
      <c r="H12" s="15">
        <v>418</v>
      </c>
      <c r="I12" s="15">
        <v>96</v>
      </c>
      <c r="J12" s="16"/>
      <c r="K12" s="17">
        <f>SUM(H12+I12)</f>
        <v>514</v>
      </c>
      <c r="L12" s="18"/>
      <c r="M12" s="15"/>
      <c r="N12" s="15"/>
      <c r="O12" s="108">
        <f>SUM(K12-M12-N12)</f>
        <v>514</v>
      </c>
    </row>
    <row r="13" spans="1:15" ht="15.75" x14ac:dyDescent="0.2">
      <c r="A13" s="54">
        <v>8</v>
      </c>
      <c r="B13" s="152" t="s">
        <v>176</v>
      </c>
      <c r="C13" s="153" t="s">
        <v>0</v>
      </c>
      <c r="D13" s="153" t="s">
        <v>112</v>
      </c>
      <c r="E13" s="91">
        <v>1</v>
      </c>
      <c r="F13" s="27">
        <v>45446</v>
      </c>
      <c r="G13" s="27">
        <v>45811</v>
      </c>
      <c r="H13" s="15">
        <v>418</v>
      </c>
      <c r="I13" s="15">
        <v>96</v>
      </c>
      <c r="J13" s="21"/>
      <c r="K13" s="17">
        <f t="shared" ref="K13:K65" si="2">SUM(H13+I13)</f>
        <v>514</v>
      </c>
      <c r="L13" s="22"/>
      <c r="M13" s="21"/>
      <c r="N13" s="21"/>
      <c r="O13" s="108">
        <f t="shared" si="1"/>
        <v>514</v>
      </c>
    </row>
    <row r="14" spans="1:15" ht="15.75" x14ac:dyDescent="0.2">
      <c r="A14" s="54">
        <v>9</v>
      </c>
      <c r="B14" s="152" t="s">
        <v>113</v>
      </c>
      <c r="C14" s="153" t="s">
        <v>114</v>
      </c>
      <c r="D14" s="153" t="s">
        <v>33</v>
      </c>
      <c r="E14" s="91">
        <v>1</v>
      </c>
      <c r="F14" s="27">
        <v>45352</v>
      </c>
      <c r="G14" s="27">
        <v>45716</v>
      </c>
      <c r="H14" s="15">
        <v>630</v>
      </c>
      <c r="I14" s="15">
        <v>96</v>
      </c>
      <c r="J14" s="21"/>
      <c r="K14" s="17">
        <f t="shared" si="2"/>
        <v>726</v>
      </c>
      <c r="L14" s="22"/>
      <c r="M14" s="21"/>
      <c r="N14" s="21"/>
      <c r="O14" s="108">
        <f>SUM(K14-M14-N14)</f>
        <v>726</v>
      </c>
    </row>
    <row r="15" spans="1:15" ht="15.75" x14ac:dyDescent="0.2">
      <c r="A15" s="54">
        <v>10</v>
      </c>
      <c r="B15" s="152" t="s">
        <v>157</v>
      </c>
      <c r="C15" s="153" t="s">
        <v>84</v>
      </c>
      <c r="D15" s="153" t="s">
        <v>33</v>
      </c>
      <c r="E15" s="91" t="s">
        <v>260</v>
      </c>
      <c r="F15" s="27">
        <v>45574</v>
      </c>
      <c r="G15" s="27">
        <v>45938</v>
      </c>
      <c r="H15" s="15">
        <v>168</v>
      </c>
      <c r="I15" s="15">
        <v>0</v>
      </c>
      <c r="J15" s="16"/>
      <c r="K15" s="17">
        <f>SUM(H15+I15)</f>
        <v>168</v>
      </c>
      <c r="L15" s="18"/>
      <c r="M15" s="15"/>
      <c r="N15" s="21"/>
      <c r="O15" s="108">
        <f t="shared" si="1"/>
        <v>168</v>
      </c>
    </row>
    <row r="16" spans="1:15" ht="15.75" x14ac:dyDescent="0.2">
      <c r="A16" s="54">
        <v>11</v>
      </c>
      <c r="B16" s="152" t="s">
        <v>138</v>
      </c>
      <c r="C16" s="153" t="s">
        <v>31</v>
      </c>
      <c r="D16" s="153" t="s">
        <v>41</v>
      </c>
      <c r="E16" s="91">
        <v>1</v>
      </c>
      <c r="F16" s="27">
        <v>45414</v>
      </c>
      <c r="G16" s="27">
        <v>45779</v>
      </c>
      <c r="H16" s="15">
        <v>357</v>
      </c>
      <c r="I16" s="15">
        <v>52.8</v>
      </c>
      <c r="J16" s="16"/>
      <c r="K16" s="17">
        <f>SUM(H16+I16)</f>
        <v>409.8</v>
      </c>
      <c r="L16" s="18"/>
      <c r="M16" s="15"/>
      <c r="N16" s="21"/>
      <c r="O16" s="108">
        <f>SUM(K16-M16-N16)</f>
        <v>409.8</v>
      </c>
    </row>
    <row r="17" spans="1:15" ht="15.75" x14ac:dyDescent="0.2">
      <c r="A17" s="54">
        <v>12</v>
      </c>
      <c r="B17" s="152" t="s">
        <v>158</v>
      </c>
      <c r="C17" s="153" t="s">
        <v>0</v>
      </c>
      <c r="D17" s="153" t="s">
        <v>112</v>
      </c>
      <c r="E17" s="91" t="s">
        <v>260</v>
      </c>
      <c r="F17" s="27">
        <v>45446</v>
      </c>
      <c r="G17" s="27">
        <v>45810</v>
      </c>
      <c r="H17" s="15">
        <v>0</v>
      </c>
      <c r="I17" s="15">
        <v>0</v>
      </c>
      <c r="J17" s="16"/>
      <c r="K17" s="17">
        <f>SUM(H17+I17)</f>
        <v>0</v>
      </c>
      <c r="L17" s="110">
        <v>30</v>
      </c>
      <c r="M17" s="15"/>
      <c r="N17" s="21"/>
      <c r="O17" s="108">
        <f t="shared" si="1"/>
        <v>0</v>
      </c>
    </row>
    <row r="18" spans="1:15" ht="15.75" x14ac:dyDescent="0.2">
      <c r="A18" s="54">
        <v>13</v>
      </c>
      <c r="B18" s="152" t="s">
        <v>61</v>
      </c>
      <c r="C18" s="153" t="s">
        <v>31</v>
      </c>
      <c r="D18" s="153" t="s">
        <v>70</v>
      </c>
      <c r="E18" s="91" t="s">
        <v>260</v>
      </c>
      <c r="F18" s="27" t="s">
        <v>245</v>
      </c>
      <c r="G18" s="27">
        <v>45758</v>
      </c>
      <c r="H18" s="15">
        <v>483</v>
      </c>
      <c r="I18" s="15">
        <v>0</v>
      </c>
      <c r="J18" s="15"/>
      <c r="K18" s="17">
        <f t="shared" si="2"/>
        <v>483</v>
      </c>
      <c r="L18" s="110">
        <v>30</v>
      </c>
      <c r="M18" s="15"/>
      <c r="N18" s="15"/>
      <c r="O18" s="108">
        <f>SUM(K18-M18-N18)</f>
        <v>483</v>
      </c>
    </row>
    <row r="19" spans="1:15" ht="15.75" x14ac:dyDescent="0.2">
      <c r="A19" s="54">
        <v>14</v>
      </c>
      <c r="B19" s="152" t="s">
        <v>209</v>
      </c>
      <c r="C19" s="153" t="s">
        <v>0</v>
      </c>
      <c r="D19" s="153" t="s">
        <v>210</v>
      </c>
      <c r="E19" s="91">
        <v>1</v>
      </c>
      <c r="F19" s="27" t="s">
        <v>211</v>
      </c>
      <c r="G19" s="27">
        <v>45904</v>
      </c>
      <c r="H19" s="15">
        <v>418</v>
      </c>
      <c r="I19" s="15">
        <v>96</v>
      </c>
      <c r="J19" s="16"/>
      <c r="K19" s="17">
        <f>SUM(H19+I19)</f>
        <v>514</v>
      </c>
      <c r="L19" s="110"/>
      <c r="M19" s="15"/>
      <c r="N19" s="15"/>
      <c r="O19" s="108">
        <f t="shared" si="1"/>
        <v>514</v>
      </c>
    </row>
    <row r="20" spans="1:15" ht="15.75" x14ac:dyDescent="0.2">
      <c r="A20" s="54">
        <v>15</v>
      </c>
      <c r="B20" s="152" t="s">
        <v>142</v>
      </c>
      <c r="C20" s="153" t="s">
        <v>84</v>
      </c>
      <c r="D20" s="153" t="s">
        <v>41</v>
      </c>
      <c r="E20" s="91">
        <v>1</v>
      </c>
      <c r="F20" s="27" t="s">
        <v>143</v>
      </c>
      <c r="G20" s="27">
        <v>45779</v>
      </c>
      <c r="H20" s="15">
        <v>630</v>
      </c>
      <c r="I20" s="15">
        <v>96</v>
      </c>
      <c r="J20" s="15"/>
      <c r="K20" s="17">
        <f t="shared" si="2"/>
        <v>726</v>
      </c>
      <c r="L20" s="110"/>
      <c r="M20" s="15"/>
      <c r="N20" s="15"/>
      <c r="O20" s="108">
        <f>SUM(K20-M20-N20)</f>
        <v>726</v>
      </c>
    </row>
    <row r="21" spans="1:15" ht="15.75" x14ac:dyDescent="0.2">
      <c r="A21" s="54">
        <v>16</v>
      </c>
      <c r="B21" s="152" t="s">
        <v>85</v>
      </c>
      <c r="C21" s="153" t="s">
        <v>54</v>
      </c>
      <c r="D21" s="153" t="s">
        <v>76</v>
      </c>
      <c r="E21" s="91" t="s">
        <v>260</v>
      </c>
      <c r="F21" s="27">
        <v>45570</v>
      </c>
      <c r="G21" s="27">
        <v>45904</v>
      </c>
      <c r="H21" s="15">
        <v>168</v>
      </c>
      <c r="I21" s="15">
        <v>0</v>
      </c>
      <c r="J21" s="15"/>
      <c r="K21" s="17">
        <f t="shared" si="2"/>
        <v>168</v>
      </c>
      <c r="L21" s="110"/>
      <c r="M21" s="15"/>
      <c r="N21" s="15"/>
      <c r="O21" s="108">
        <f t="shared" ref="O21:O23" si="3">SUM(K21-M21-N21)</f>
        <v>168</v>
      </c>
    </row>
    <row r="22" spans="1:15" ht="15.75" x14ac:dyDescent="0.2">
      <c r="A22" s="54">
        <v>17</v>
      </c>
      <c r="B22" s="152" t="s">
        <v>204</v>
      </c>
      <c r="C22" s="153" t="s">
        <v>55</v>
      </c>
      <c r="D22" s="153" t="s">
        <v>34</v>
      </c>
      <c r="E22" s="91">
        <v>1</v>
      </c>
      <c r="F22" s="27">
        <v>45547</v>
      </c>
      <c r="G22" s="27">
        <v>45912</v>
      </c>
      <c r="H22" s="15">
        <v>630</v>
      </c>
      <c r="I22" s="15">
        <v>96</v>
      </c>
      <c r="J22" s="15"/>
      <c r="K22" s="17">
        <f t="shared" si="2"/>
        <v>726</v>
      </c>
      <c r="L22" s="110"/>
      <c r="M22" s="15"/>
      <c r="N22" s="15"/>
      <c r="O22" s="108">
        <f t="shared" si="3"/>
        <v>726</v>
      </c>
    </row>
    <row r="23" spans="1:15" ht="15.75" x14ac:dyDescent="0.2">
      <c r="A23" s="54">
        <v>18</v>
      </c>
      <c r="B23" s="152" t="s">
        <v>86</v>
      </c>
      <c r="C23" s="153" t="s">
        <v>75</v>
      </c>
      <c r="D23" s="153" t="s">
        <v>76</v>
      </c>
      <c r="E23" s="91" t="s">
        <v>260</v>
      </c>
      <c r="F23" s="27">
        <v>45570</v>
      </c>
      <c r="G23" s="27">
        <v>45934</v>
      </c>
      <c r="H23" s="15">
        <v>168</v>
      </c>
      <c r="I23" s="15">
        <v>0</v>
      </c>
      <c r="J23" s="15"/>
      <c r="K23" s="17">
        <f t="shared" si="2"/>
        <v>168</v>
      </c>
      <c r="L23" s="110"/>
      <c r="M23" s="15"/>
      <c r="N23" s="15"/>
      <c r="O23" s="108">
        <f t="shared" si="3"/>
        <v>168</v>
      </c>
    </row>
    <row r="24" spans="1:15" ht="15.75" x14ac:dyDescent="0.2">
      <c r="A24" s="54">
        <v>19</v>
      </c>
      <c r="B24" s="154" t="s">
        <v>165</v>
      </c>
      <c r="C24" s="38" t="s">
        <v>0</v>
      </c>
      <c r="D24" s="38" t="s">
        <v>51</v>
      </c>
      <c r="E24" s="91" t="s">
        <v>260</v>
      </c>
      <c r="F24" s="28" t="s">
        <v>166</v>
      </c>
      <c r="G24" s="28" t="s">
        <v>167</v>
      </c>
      <c r="H24" s="20">
        <v>0</v>
      </c>
      <c r="I24" s="15">
        <v>0</v>
      </c>
      <c r="J24" s="21"/>
      <c r="K24" s="17">
        <v>0</v>
      </c>
      <c r="L24" s="110">
        <v>30</v>
      </c>
      <c r="M24" s="21"/>
      <c r="N24" s="21"/>
      <c r="O24" s="108">
        <v>0</v>
      </c>
    </row>
    <row r="25" spans="1:15" ht="15.75" x14ac:dyDescent="0.2">
      <c r="A25" s="54">
        <v>20</v>
      </c>
      <c r="B25" s="38" t="s">
        <v>88</v>
      </c>
      <c r="C25" s="38" t="s">
        <v>31</v>
      </c>
      <c r="D25" s="38" t="s">
        <v>33</v>
      </c>
      <c r="E25" s="91">
        <v>1</v>
      </c>
      <c r="F25" s="28" t="s">
        <v>248</v>
      </c>
      <c r="G25" s="28" t="s">
        <v>249</v>
      </c>
      <c r="H25" s="15">
        <v>630</v>
      </c>
      <c r="I25" s="15">
        <v>96</v>
      </c>
      <c r="J25" s="16"/>
      <c r="K25" s="17">
        <f t="shared" si="2"/>
        <v>726</v>
      </c>
      <c r="L25" s="18"/>
      <c r="M25" s="15"/>
      <c r="N25" s="15"/>
      <c r="O25" s="108">
        <f t="shared" ref="O25:O33" si="4">SUM(K25-M25-N25)</f>
        <v>726</v>
      </c>
    </row>
    <row r="26" spans="1:15" ht="15.75" x14ac:dyDescent="0.2">
      <c r="A26" s="54">
        <v>21</v>
      </c>
      <c r="B26" s="38" t="s">
        <v>107</v>
      </c>
      <c r="C26" s="38" t="s">
        <v>0</v>
      </c>
      <c r="D26" s="38" t="s">
        <v>51</v>
      </c>
      <c r="E26" s="91" t="s">
        <v>260</v>
      </c>
      <c r="F26" s="28" t="s">
        <v>108</v>
      </c>
      <c r="G26" s="28" t="s">
        <v>109</v>
      </c>
      <c r="H26" s="15">
        <v>418</v>
      </c>
      <c r="I26" s="15">
        <v>0</v>
      </c>
      <c r="J26" s="16"/>
      <c r="K26" s="17">
        <f t="shared" si="2"/>
        <v>418</v>
      </c>
      <c r="L26" s="80"/>
      <c r="M26" s="15"/>
      <c r="N26" s="15"/>
      <c r="O26" s="108">
        <f t="shared" si="4"/>
        <v>418</v>
      </c>
    </row>
    <row r="27" spans="1:15" ht="15.75" x14ac:dyDescent="0.2">
      <c r="A27" s="54">
        <v>22</v>
      </c>
      <c r="B27" s="38" t="s">
        <v>177</v>
      </c>
      <c r="C27" s="38" t="s">
        <v>111</v>
      </c>
      <c r="D27" s="38" t="s">
        <v>112</v>
      </c>
      <c r="E27" s="91">
        <v>1</v>
      </c>
      <c r="F27" s="28" t="s">
        <v>131</v>
      </c>
      <c r="G27" s="28" t="s">
        <v>247</v>
      </c>
      <c r="H27" s="15">
        <v>630</v>
      </c>
      <c r="I27" s="15">
        <v>96</v>
      </c>
      <c r="J27" s="16"/>
      <c r="K27" s="17">
        <f t="shared" si="2"/>
        <v>726</v>
      </c>
      <c r="L27" s="18"/>
      <c r="M27" s="15"/>
      <c r="N27" s="15"/>
      <c r="O27" s="108">
        <f t="shared" si="4"/>
        <v>726</v>
      </c>
    </row>
    <row r="28" spans="1:15" ht="15.75" x14ac:dyDescent="0.2">
      <c r="A28" s="54">
        <v>23</v>
      </c>
      <c r="B28" s="38" t="s">
        <v>141</v>
      </c>
      <c r="C28" s="38" t="s">
        <v>98</v>
      </c>
      <c r="D28" s="38" t="s">
        <v>41</v>
      </c>
      <c r="E28" s="91">
        <v>1</v>
      </c>
      <c r="F28" s="28" t="s">
        <v>136</v>
      </c>
      <c r="G28" s="28" t="s">
        <v>137</v>
      </c>
      <c r="H28" s="15">
        <v>357</v>
      </c>
      <c r="I28" s="15">
        <v>52.8</v>
      </c>
      <c r="J28" s="16"/>
      <c r="K28" s="17">
        <f>SUM(H28+I28)</f>
        <v>409.8</v>
      </c>
      <c r="L28" s="18"/>
      <c r="M28" s="15"/>
      <c r="N28" s="21"/>
      <c r="O28" s="108">
        <f t="shared" si="4"/>
        <v>409.8</v>
      </c>
    </row>
    <row r="29" spans="1:15" ht="15.75" x14ac:dyDescent="0.2">
      <c r="A29" s="54">
        <v>24</v>
      </c>
      <c r="B29" s="38" t="s">
        <v>202</v>
      </c>
      <c r="C29" s="38" t="s">
        <v>31</v>
      </c>
      <c r="D29" s="38" t="s">
        <v>41</v>
      </c>
      <c r="E29" s="91">
        <v>1</v>
      </c>
      <c r="F29" s="28" t="s">
        <v>203</v>
      </c>
      <c r="G29" s="28" t="s">
        <v>250</v>
      </c>
      <c r="H29" s="15">
        <v>630</v>
      </c>
      <c r="I29" s="15">
        <v>96</v>
      </c>
      <c r="J29" s="16"/>
      <c r="K29" s="17">
        <f t="shared" si="2"/>
        <v>726</v>
      </c>
      <c r="L29" s="18"/>
      <c r="M29" s="15"/>
      <c r="N29" s="15"/>
      <c r="O29" s="108">
        <f t="shared" si="4"/>
        <v>726</v>
      </c>
    </row>
    <row r="30" spans="1:15" ht="15.75" x14ac:dyDescent="0.2">
      <c r="A30" s="54">
        <v>25</v>
      </c>
      <c r="B30" s="38" t="s">
        <v>89</v>
      </c>
      <c r="C30" s="38" t="s">
        <v>31</v>
      </c>
      <c r="D30" s="38" t="s">
        <v>41</v>
      </c>
      <c r="E30" s="91">
        <v>1</v>
      </c>
      <c r="F30" s="28" t="s">
        <v>244</v>
      </c>
      <c r="G30" s="28" t="s">
        <v>249</v>
      </c>
      <c r="H30" s="15">
        <v>630</v>
      </c>
      <c r="I30" s="15">
        <v>96</v>
      </c>
      <c r="J30" s="16"/>
      <c r="K30" s="17">
        <f t="shared" si="2"/>
        <v>726</v>
      </c>
      <c r="L30" s="18"/>
      <c r="M30" s="15"/>
      <c r="N30" s="15"/>
      <c r="O30" s="108">
        <f t="shared" si="4"/>
        <v>726</v>
      </c>
    </row>
    <row r="31" spans="1:15" ht="15.75" x14ac:dyDescent="0.2">
      <c r="A31" s="54">
        <v>26</v>
      </c>
      <c r="B31" s="38" t="s">
        <v>178</v>
      </c>
      <c r="C31" s="38" t="s">
        <v>115</v>
      </c>
      <c r="D31" s="38" t="s">
        <v>34</v>
      </c>
      <c r="E31" s="91">
        <v>1</v>
      </c>
      <c r="F31" s="28" t="s">
        <v>116</v>
      </c>
      <c r="G31" s="28" t="s">
        <v>117</v>
      </c>
      <c r="H31" s="15">
        <v>630</v>
      </c>
      <c r="I31" s="15">
        <v>96</v>
      </c>
      <c r="J31" s="16"/>
      <c r="K31" s="17">
        <f t="shared" si="2"/>
        <v>726</v>
      </c>
      <c r="L31" s="18"/>
      <c r="M31" s="15"/>
      <c r="N31" s="15"/>
      <c r="O31" s="108">
        <f t="shared" si="4"/>
        <v>726</v>
      </c>
    </row>
    <row r="32" spans="1:15" ht="15.75" x14ac:dyDescent="0.2">
      <c r="A32" s="54">
        <v>27</v>
      </c>
      <c r="B32" s="38" t="s">
        <v>144</v>
      </c>
      <c r="C32" s="38" t="s">
        <v>55</v>
      </c>
      <c r="D32" s="38" t="s">
        <v>41</v>
      </c>
      <c r="E32" s="91" t="s">
        <v>260</v>
      </c>
      <c r="F32" s="28" t="s">
        <v>136</v>
      </c>
      <c r="G32" s="28" t="s">
        <v>137</v>
      </c>
      <c r="H32" s="15">
        <v>483</v>
      </c>
      <c r="I32" s="15">
        <v>0</v>
      </c>
      <c r="J32" s="16"/>
      <c r="K32" s="17">
        <f t="shared" si="2"/>
        <v>483</v>
      </c>
      <c r="L32" s="18"/>
      <c r="M32" s="15"/>
      <c r="N32" s="15"/>
      <c r="O32" s="108">
        <f t="shared" si="4"/>
        <v>483</v>
      </c>
    </row>
    <row r="33" spans="1:15" ht="15.75" x14ac:dyDescent="0.2">
      <c r="A33" s="54">
        <v>28</v>
      </c>
      <c r="B33" s="38" t="s">
        <v>218</v>
      </c>
      <c r="C33" s="38" t="s">
        <v>219</v>
      </c>
      <c r="D33" s="38" t="s">
        <v>33</v>
      </c>
      <c r="E33" s="91">
        <v>1</v>
      </c>
      <c r="F33" s="28" t="s">
        <v>220</v>
      </c>
      <c r="G33" s="28" t="s">
        <v>221</v>
      </c>
      <c r="H33" s="15">
        <v>630</v>
      </c>
      <c r="I33" s="15">
        <v>96</v>
      </c>
      <c r="J33" s="16"/>
      <c r="K33" s="17">
        <f t="shared" si="2"/>
        <v>726</v>
      </c>
      <c r="L33" s="18"/>
      <c r="M33" s="15"/>
      <c r="N33" s="15"/>
      <c r="O33" s="108">
        <f t="shared" si="4"/>
        <v>726</v>
      </c>
    </row>
    <row r="34" spans="1:15" ht="15.75" x14ac:dyDescent="0.2">
      <c r="A34" s="54">
        <v>29</v>
      </c>
      <c r="B34" s="38" t="s">
        <v>206</v>
      </c>
      <c r="C34" s="38" t="s">
        <v>31</v>
      </c>
      <c r="D34" s="38" t="s">
        <v>34</v>
      </c>
      <c r="E34" s="91">
        <v>1</v>
      </c>
      <c r="F34" s="28" t="s">
        <v>207</v>
      </c>
      <c r="G34" s="28" t="s">
        <v>208</v>
      </c>
      <c r="H34" s="15">
        <v>630</v>
      </c>
      <c r="I34" s="15">
        <v>96</v>
      </c>
      <c r="J34" s="16"/>
      <c r="K34" s="17">
        <f t="shared" si="2"/>
        <v>726</v>
      </c>
      <c r="L34" s="18"/>
      <c r="M34" s="15"/>
      <c r="N34" s="15"/>
      <c r="O34" s="108">
        <f t="shared" ref="O34:O38" si="5">SUM(K34-M34-N34)</f>
        <v>726</v>
      </c>
    </row>
    <row r="35" spans="1:15" ht="15.75" x14ac:dyDescent="0.2">
      <c r="A35" s="54">
        <v>30</v>
      </c>
      <c r="B35" s="38" t="s">
        <v>148</v>
      </c>
      <c r="C35" s="38" t="s">
        <v>75</v>
      </c>
      <c r="D35" s="38" t="s">
        <v>76</v>
      </c>
      <c r="E35" s="91">
        <v>1</v>
      </c>
      <c r="F35" s="28" t="s">
        <v>136</v>
      </c>
      <c r="G35" s="28" t="s">
        <v>137</v>
      </c>
      <c r="H35" s="15">
        <v>252</v>
      </c>
      <c r="I35" s="15">
        <v>38.4</v>
      </c>
      <c r="J35" s="15"/>
      <c r="K35" s="17">
        <f t="shared" si="2"/>
        <v>290.39999999999998</v>
      </c>
      <c r="L35" s="19"/>
      <c r="M35" s="15"/>
      <c r="N35" s="15"/>
      <c r="O35" s="108">
        <f>SUM(K35-M35-N35)</f>
        <v>290.39999999999998</v>
      </c>
    </row>
    <row r="36" spans="1:15" ht="15.75" x14ac:dyDescent="0.2">
      <c r="A36" s="54">
        <v>31</v>
      </c>
      <c r="B36" s="38" t="s">
        <v>222</v>
      </c>
      <c r="C36" s="38" t="s">
        <v>217</v>
      </c>
      <c r="D36" s="38" t="s">
        <v>33</v>
      </c>
      <c r="E36" s="91">
        <v>1</v>
      </c>
      <c r="F36" s="28" t="s">
        <v>216</v>
      </c>
      <c r="G36" s="28" t="s">
        <v>221</v>
      </c>
      <c r="H36" s="15">
        <v>630</v>
      </c>
      <c r="I36" s="15">
        <v>96</v>
      </c>
      <c r="J36" s="15"/>
      <c r="K36" s="17">
        <f t="shared" si="2"/>
        <v>726</v>
      </c>
      <c r="L36" s="81">
        <v>3</v>
      </c>
      <c r="M36" s="15">
        <v>63</v>
      </c>
      <c r="N36" s="15">
        <v>14.4</v>
      </c>
      <c r="O36" s="108">
        <f>SUM(K36-M36-N36)</f>
        <v>648.6</v>
      </c>
    </row>
    <row r="37" spans="1:15" ht="15.75" x14ac:dyDescent="0.2">
      <c r="A37" s="54">
        <v>32</v>
      </c>
      <c r="B37" s="38" t="s">
        <v>118</v>
      </c>
      <c r="C37" s="38" t="s">
        <v>119</v>
      </c>
      <c r="D37" s="38" t="s">
        <v>33</v>
      </c>
      <c r="E37" s="91">
        <v>1</v>
      </c>
      <c r="F37" s="28" t="s">
        <v>120</v>
      </c>
      <c r="G37" s="28" t="s">
        <v>121</v>
      </c>
      <c r="H37" s="15">
        <v>630</v>
      </c>
      <c r="I37" s="15">
        <v>96</v>
      </c>
      <c r="J37" s="15"/>
      <c r="K37" s="17">
        <f t="shared" si="2"/>
        <v>726</v>
      </c>
      <c r="L37" s="81"/>
      <c r="M37" s="15"/>
      <c r="N37" s="15">
        <v>4.8</v>
      </c>
      <c r="O37" s="108">
        <f>SUM(K37-M37-N37)</f>
        <v>721.2</v>
      </c>
    </row>
    <row r="38" spans="1:15" ht="15.75" x14ac:dyDescent="0.2">
      <c r="A38" s="54">
        <v>33</v>
      </c>
      <c r="B38" s="38" t="s">
        <v>149</v>
      </c>
      <c r="C38" s="38" t="s">
        <v>0</v>
      </c>
      <c r="D38" s="38" t="s">
        <v>41</v>
      </c>
      <c r="E38" s="91">
        <v>1</v>
      </c>
      <c r="F38" s="28" t="s">
        <v>136</v>
      </c>
      <c r="G38" s="28" t="s">
        <v>137</v>
      </c>
      <c r="H38" s="15">
        <v>418</v>
      </c>
      <c r="I38" s="15">
        <v>96</v>
      </c>
      <c r="J38" s="15"/>
      <c r="K38" s="17">
        <f t="shared" si="2"/>
        <v>514</v>
      </c>
      <c r="L38" s="19"/>
      <c r="M38" s="15"/>
      <c r="N38" s="15"/>
      <c r="O38" s="108">
        <f t="shared" si="5"/>
        <v>514</v>
      </c>
    </row>
    <row r="39" spans="1:15" ht="15.75" x14ac:dyDescent="0.2">
      <c r="A39" s="54">
        <v>34</v>
      </c>
      <c r="B39" s="38" t="s">
        <v>105</v>
      </c>
      <c r="C39" s="38" t="s">
        <v>80</v>
      </c>
      <c r="D39" s="38" t="s">
        <v>34</v>
      </c>
      <c r="E39" s="91">
        <v>1</v>
      </c>
      <c r="F39" s="28" t="s">
        <v>87</v>
      </c>
      <c r="G39" s="28" t="s">
        <v>249</v>
      </c>
      <c r="H39" s="15">
        <v>630</v>
      </c>
      <c r="I39" s="15">
        <v>96</v>
      </c>
      <c r="J39" s="16"/>
      <c r="K39" s="17">
        <f t="shared" si="2"/>
        <v>726</v>
      </c>
      <c r="L39" s="18"/>
      <c r="M39" s="15"/>
      <c r="N39" s="15"/>
      <c r="O39" s="108">
        <f t="shared" ref="O39:O73" si="6">SUM(K39-M39-N39)</f>
        <v>726</v>
      </c>
    </row>
    <row r="40" spans="1:15" ht="15.75" x14ac:dyDescent="0.2">
      <c r="A40" s="54">
        <v>35</v>
      </c>
      <c r="B40" s="38" t="s">
        <v>198</v>
      </c>
      <c r="C40" s="38" t="s">
        <v>84</v>
      </c>
      <c r="D40" s="38" t="s">
        <v>33</v>
      </c>
      <c r="E40" s="91">
        <v>1</v>
      </c>
      <c r="F40" s="28" t="s">
        <v>196</v>
      </c>
      <c r="G40" s="28" t="s">
        <v>197</v>
      </c>
      <c r="H40" s="15">
        <v>630</v>
      </c>
      <c r="I40" s="15">
        <v>96</v>
      </c>
      <c r="J40" s="16"/>
      <c r="K40" s="17">
        <f t="shared" si="2"/>
        <v>726</v>
      </c>
      <c r="L40" s="18"/>
      <c r="M40" s="15"/>
      <c r="N40" s="15"/>
      <c r="O40" s="108">
        <f t="shared" si="6"/>
        <v>726</v>
      </c>
    </row>
    <row r="41" spans="1:15" ht="15.75" x14ac:dyDescent="0.2">
      <c r="A41" s="54">
        <v>36</v>
      </c>
      <c r="B41" s="38" t="s">
        <v>91</v>
      </c>
      <c r="C41" s="38" t="s">
        <v>75</v>
      </c>
      <c r="D41" s="38" t="s">
        <v>76</v>
      </c>
      <c r="E41" s="91" t="s">
        <v>265</v>
      </c>
      <c r="F41" s="55">
        <v>45573</v>
      </c>
      <c r="G41" s="28" t="s">
        <v>249</v>
      </c>
      <c r="H41" s="20">
        <v>168</v>
      </c>
      <c r="I41" s="15">
        <v>0</v>
      </c>
      <c r="J41" s="16"/>
      <c r="K41" s="17">
        <f t="shared" si="2"/>
        <v>168</v>
      </c>
      <c r="L41" s="18"/>
      <c r="M41" s="15"/>
      <c r="N41" s="15"/>
      <c r="O41" s="108">
        <f>SUM(K41-M41-N41)</f>
        <v>168</v>
      </c>
    </row>
    <row r="42" spans="1:15" ht="15.75" x14ac:dyDescent="0.2">
      <c r="A42" s="54">
        <v>37</v>
      </c>
      <c r="B42" s="38" t="s">
        <v>122</v>
      </c>
      <c r="C42" s="38" t="s">
        <v>123</v>
      </c>
      <c r="D42" s="38" t="s">
        <v>78</v>
      </c>
      <c r="E42" s="91">
        <v>1</v>
      </c>
      <c r="F42" s="55">
        <v>45352</v>
      </c>
      <c r="G42" s="28" t="s">
        <v>124</v>
      </c>
      <c r="H42" s="20">
        <v>210</v>
      </c>
      <c r="I42" s="15">
        <v>28.8</v>
      </c>
      <c r="J42" s="16"/>
      <c r="K42" s="17">
        <f t="shared" si="2"/>
        <v>238.8</v>
      </c>
      <c r="L42" s="18"/>
      <c r="M42" s="15"/>
      <c r="N42" s="15"/>
      <c r="O42" s="108">
        <f>SUM(K42-M42-N42)</f>
        <v>238.8</v>
      </c>
    </row>
    <row r="43" spans="1:15" ht="15.75" x14ac:dyDescent="0.2">
      <c r="A43" s="54">
        <v>38</v>
      </c>
      <c r="B43" s="38" t="s">
        <v>125</v>
      </c>
      <c r="C43" s="38" t="s">
        <v>0</v>
      </c>
      <c r="D43" s="38" t="s">
        <v>33</v>
      </c>
      <c r="E43" s="91">
        <v>1</v>
      </c>
      <c r="F43" s="55">
        <v>45626</v>
      </c>
      <c r="G43" s="28" t="s">
        <v>124</v>
      </c>
      <c r="H43" s="20">
        <v>418</v>
      </c>
      <c r="I43" s="15">
        <v>96</v>
      </c>
      <c r="J43" s="16"/>
      <c r="K43" s="17">
        <f t="shared" si="2"/>
        <v>514</v>
      </c>
      <c r="L43" s="18"/>
      <c r="M43" s="15"/>
      <c r="N43" s="15"/>
      <c r="O43" s="108">
        <f>SUM(K43-M43-N43)</f>
        <v>514</v>
      </c>
    </row>
    <row r="44" spans="1:15" ht="15.75" x14ac:dyDescent="0.2">
      <c r="A44" s="54">
        <v>39</v>
      </c>
      <c r="B44" s="38" t="s">
        <v>57</v>
      </c>
      <c r="C44" s="154" t="s">
        <v>0</v>
      </c>
      <c r="D44" s="154" t="s">
        <v>34</v>
      </c>
      <c r="E44" s="91">
        <v>1</v>
      </c>
      <c r="F44" s="55">
        <v>45392</v>
      </c>
      <c r="G44" s="28" t="s">
        <v>257</v>
      </c>
      <c r="H44" s="20">
        <v>418</v>
      </c>
      <c r="I44" s="15">
        <v>96</v>
      </c>
      <c r="J44" s="21"/>
      <c r="K44" s="17">
        <f t="shared" si="2"/>
        <v>514</v>
      </c>
      <c r="L44" s="22"/>
      <c r="M44" s="21"/>
      <c r="N44" s="21"/>
      <c r="O44" s="108">
        <f t="shared" si="6"/>
        <v>514</v>
      </c>
    </row>
    <row r="45" spans="1:15" ht="15.75" x14ac:dyDescent="0.2">
      <c r="A45" s="54">
        <v>40</v>
      </c>
      <c r="B45" s="38" t="s">
        <v>99</v>
      </c>
      <c r="C45" s="154" t="s">
        <v>84</v>
      </c>
      <c r="D45" s="154" t="s">
        <v>33</v>
      </c>
      <c r="E45" s="91">
        <v>1</v>
      </c>
      <c r="F45" s="55">
        <v>45566</v>
      </c>
      <c r="G45" s="28" t="s">
        <v>253</v>
      </c>
      <c r="H45" s="20">
        <v>630</v>
      </c>
      <c r="I45" s="15">
        <v>96</v>
      </c>
      <c r="J45" s="21"/>
      <c r="K45" s="17">
        <f t="shared" si="2"/>
        <v>726</v>
      </c>
      <c r="L45" s="22"/>
      <c r="M45" s="21"/>
      <c r="N45" s="21"/>
      <c r="O45" s="108">
        <f>SUM(K45-M45-N45)</f>
        <v>726</v>
      </c>
    </row>
    <row r="46" spans="1:15" ht="15.75" x14ac:dyDescent="0.2">
      <c r="A46" s="54">
        <v>41</v>
      </c>
      <c r="B46" s="38" t="s">
        <v>234</v>
      </c>
      <c r="C46" s="154" t="s">
        <v>31</v>
      </c>
      <c r="D46" s="154" t="s">
        <v>236</v>
      </c>
      <c r="E46" s="91">
        <v>1</v>
      </c>
      <c r="F46" s="55">
        <v>45604</v>
      </c>
      <c r="G46" s="28" t="s">
        <v>235</v>
      </c>
      <c r="H46" s="20">
        <v>630</v>
      </c>
      <c r="I46" s="15">
        <v>96</v>
      </c>
      <c r="J46" s="21"/>
      <c r="K46" s="15">
        <f t="shared" si="2"/>
        <v>726</v>
      </c>
      <c r="L46" s="22"/>
      <c r="M46" s="21"/>
      <c r="N46" s="21"/>
      <c r="O46" s="108">
        <f>SUM(K46-M46-N46)</f>
        <v>726</v>
      </c>
    </row>
    <row r="47" spans="1:15" ht="15.75" x14ac:dyDescent="0.2">
      <c r="A47" s="54">
        <v>42</v>
      </c>
      <c r="B47" s="38" t="s">
        <v>130</v>
      </c>
      <c r="C47" s="154" t="s">
        <v>84</v>
      </c>
      <c r="D47" s="154" t="s">
        <v>33</v>
      </c>
      <c r="E47" s="91">
        <v>1</v>
      </c>
      <c r="F47" s="55">
        <v>45362</v>
      </c>
      <c r="G47" s="28" t="s">
        <v>256</v>
      </c>
      <c r="H47" s="20">
        <v>252</v>
      </c>
      <c r="I47" s="15">
        <v>38.4</v>
      </c>
      <c r="J47" s="21"/>
      <c r="K47" s="15">
        <f t="shared" si="2"/>
        <v>290.39999999999998</v>
      </c>
      <c r="L47" s="22"/>
      <c r="M47" s="21"/>
      <c r="N47" s="21"/>
      <c r="O47" s="108">
        <f>SUM(K47-M47-N47)</f>
        <v>290.39999999999998</v>
      </c>
    </row>
    <row r="48" spans="1:15" ht="15.75" x14ac:dyDescent="0.2">
      <c r="A48" s="54">
        <v>43</v>
      </c>
      <c r="B48" s="38" t="s">
        <v>139</v>
      </c>
      <c r="C48" s="38" t="s">
        <v>0</v>
      </c>
      <c r="D48" s="38" t="s">
        <v>41</v>
      </c>
      <c r="E48" s="91">
        <v>1</v>
      </c>
      <c r="F48" s="28" t="s">
        <v>140</v>
      </c>
      <c r="G48" s="29">
        <v>45779</v>
      </c>
      <c r="H48" s="24">
        <v>418</v>
      </c>
      <c r="I48" s="15">
        <v>96</v>
      </c>
      <c r="J48" s="21"/>
      <c r="K48" s="15">
        <f t="shared" si="2"/>
        <v>514</v>
      </c>
      <c r="L48" s="22"/>
      <c r="M48" s="21"/>
      <c r="N48" s="21"/>
      <c r="O48" s="108">
        <f>SUM(K48-M48-N48)</f>
        <v>514</v>
      </c>
    </row>
    <row r="49" spans="1:15" ht="15.75" x14ac:dyDescent="0.2">
      <c r="A49" s="54">
        <v>44</v>
      </c>
      <c r="B49" s="38" t="s">
        <v>58</v>
      </c>
      <c r="C49" s="38" t="s">
        <v>31</v>
      </c>
      <c r="D49" s="38" t="s">
        <v>34</v>
      </c>
      <c r="E49" s="91">
        <v>1</v>
      </c>
      <c r="F49" s="28" t="s">
        <v>252</v>
      </c>
      <c r="G49" s="29">
        <v>45757</v>
      </c>
      <c r="H49" s="24">
        <v>630</v>
      </c>
      <c r="I49" s="15">
        <v>96</v>
      </c>
      <c r="J49" s="21"/>
      <c r="K49" s="15">
        <f t="shared" si="2"/>
        <v>726</v>
      </c>
      <c r="L49" s="22"/>
      <c r="M49" s="21"/>
      <c r="N49" s="21"/>
      <c r="O49" s="108">
        <f>SUM(K49-M49-N49)</f>
        <v>726</v>
      </c>
    </row>
    <row r="50" spans="1:15" ht="15.75" x14ac:dyDescent="0.2">
      <c r="A50" s="54">
        <v>45</v>
      </c>
      <c r="B50" s="38" t="s">
        <v>201</v>
      </c>
      <c r="C50" s="38" t="s">
        <v>54</v>
      </c>
      <c r="D50" s="38" t="s">
        <v>41</v>
      </c>
      <c r="E50" s="91">
        <v>1</v>
      </c>
      <c r="F50" s="28" t="s">
        <v>255</v>
      </c>
      <c r="G50" s="29">
        <v>45904</v>
      </c>
      <c r="H50" s="24">
        <v>630</v>
      </c>
      <c r="I50" s="15">
        <v>96</v>
      </c>
      <c r="J50" s="21"/>
      <c r="K50" s="15">
        <f t="shared" si="2"/>
        <v>726</v>
      </c>
      <c r="L50" s="22"/>
      <c r="M50" s="21"/>
      <c r="N50" s="21"/>
      <c r="O50" s="108">
        <f t="shared" si="6"/>
        <v>726</v>
      </c>
    </row>
    <row r="51" spans="1:15" ht="15.75" x14ac:dyDescent="0.2">
      <c r="A51" s="54">
        <v>46</v>
      </c>
      <c r="B51" s="38" t="s">
        <v>233</v>
      </c>
      <c r="C51" s="38" t="s">
        <v>0</v>
      </c>
      <c r="D51" s="38" t="s">
        <v>33</v>
      </c>
      <c r="E51" s="91">
        <v>1</v>
      </c>
      <c r="F51" s="28" t="s">
        <v>239</v>
      </c>
      <c r="G51" s="28" t="s">
        <v>235</v>
      </c>
      <c r="H51" s="24">
        <v>418</v>
      </c>
      <c r="I51" s="15">
        <v>96</v>
      </c>
      <c r="J51" s="21"/>
      <c r="K51" s="15">
        <f t="shared" si="2"/>
        <v>514</v>
      </c>
      <c r="L51" s="22"/>
      <c r="M51" s="21"/>
      <c r="N51" s="21"/>
      <c r="O51" s="108">
        <f>SUM(K51-M51-N51)</f>
        <v>514</v>
      </c>
    </row>
    <row r="52" spans="1:15" ht="15.75" x14ac:dyDescent="0.2">
      <c r="A52" s="54">
        <v>47</v>
      </c>
      <c r="B52" s="38" t="s">
        <v>79</v>
      </c>
      <c r="C52" s="38" t="s">
        <v>80</v>
      </c>
      <c r="D52" s="38" t="s">
        <v>76</v>
      </c>
      <c r="E52" s="91" t="s">
        <v>260</v>
      </c>
      <c r="F52" s="28" t="s">
        <v>243</v>
      </c>
      <c r="G52" s="29">
        <v>45905</v>
      </c>
      <c r="H52" s="24">
        <v>210</v>
      </c>
      <c r="I52" s="15">
        <v>0</v>
      </c>
      <c r="J52" s="21"/>
      <c r="K52" s="15">
        <f t="shared" si="2"/>
        <v>210</v>
      </c>
      <c r="L52" s="22"/>
      <c r="M52" s="21"/>
      <c r="N52" s="21"/>
      <c r="O52" s="108">
        <f>SUM(K52-M52-N52)</f>
        <v>210</v>
      </c>
    </row>
    <row r="53" spans="1:15" ht="15.75" x14ac:dyDescent="0.2">
      <c r="A53" s="54">
        <v>48</v>
      </c>
      <c r="B53" s="38" t="s">
        <v>155</v>
      </c>
      <c r="C53" s="38" t="s">
        <v>92</v>
      </c>
      <c r="D53" s="38" t="s">
        <v>41</v>
      </c>
      <c r="E53" s="91">
        <v>1</v>
      </c>
      <c r="F53" s="28" t="s">
        <v>244</v>
      </c>
      <c r="G53" s="29">
        <v>45938</v>
      </c>
      <c r="H53" s="24">
        <v>630</v>
      </c>
      <c r="I53" s="15">
        <v>96</v>
      </c>
      <c r="J53" s="16"/>
      <c r="K53" s="15">
        <f t="shared" si="2"/>
        <v>726</v>
      </c>
      <c r="L53" s="18"/>
      <c r="M53" s="15"/>
      <c r="N53" s="15"/>
      <c r="O53" s="108">
        <f>SUM(K53-M53-N53)</f>
        <v>726</v>
      </c>
    </row>
    <row r="54" spans="1:15" ht="15.75" x14ac:dyDescent="0.2">
      <c r="A54" s="54">
        <v>49</v>
      </c>
      <c r="B54" s="38" t="s">
        <v>266</v>
      </c>
      <c r="C54" s="38" t="s">
        <v>0</v>
      </c>
      <c r="D54" s="38" t="s">
        <v>76</v>
      </c>
      <c r="E54" s="91" t="s">
        <v>260</v>
      </c>
      <c r="F54" s="28" t="s">
        <v>246</v>
      </c>
      <c r="G54" s="29">
        <v>45931</v>
      </c>
      <c r="H54" s="23">
        <v>139.33000000000001</v>
      </c>
      <c r="I54" s="15">
        <v>0</v>
      </c>
      <c r="J54" s="23"/>
      <c r="K54" s="15">
        <f t="shared" si="2"/>
        <v>139.33000000000001</v>
      </c>
      <c r="L54" s="24"/>
      <c r="M54" s="23"/>
      <c r="N54" s="23"/>
      <c r="O54" s="108">
        <f>SUM(K54-M54-N54)</f>
        <v>139.33000000000001</v>
      </c>
    </row>
    <row r="55" spans="1:15" ht="15.75" x14ac:dyDescent="0.2">
      <c r="A55" s="54">
        <v>50</v>
      </c>
      <c r="B55" s="38" t="s">
        <v>146</v>
      </c>
      <c r="C55" s="38" t="s">
        <v>147</v>
      </c>
      <c r="D55" s="38" t="s">
        <v>41</v>
      </c>
      <c r="E55" s="91">
        <v>1</v>
      </c>
      <c r="F55" s="28" t="s">
        <v>136</v>
      </c>
      <c r="G55" s="28" t="s">
        <v>159</v>
      </c>
      <c r="H55" s="15">
        <v>357</v>
      </c>
      <c r="I55" s="15">
        <v>52.8</v>
      </c>
      <c r="J55" s="16"/>
      <c r="K55" s="17">
        <f>SUM(H55+I55)</f>
        <v>409.8</v>
      </c>
      <c r="L55" s="18"/>
      <c r="M55" s="15"/>
      <c r="N55" s="21"/>
      <c r="O55" s="108">
        <f>SUM(K55-M55-N55)</f>
        <v>409.8</v>
      </c>
    </row>
    <row r="56" spans="1:15" ht="15.75" x14ac:dyDescent="0.2">
      <c r="A56" s="54">
        <v>51</v>
      </c>
      <c r="B56" s="38" t="s">
        <v>60</v>
      </c>
      <c r="C56" s="38" t="s">
        <v>59</v>
      </c>
      <c r="D56" s="38" t="s">
        <v>33</v>
      </c>
      <c r="E56" s="91">
        <v>1</v>
      </c>
      <c r="F56" s="28" t="s">
        <v>252</v>
      </c>
      <c r="G56" s="28" t="s">
        <v>251</v>
      </c>
      <c r="H56" s="20">
        <v>630</v>
      </c>
      <c r="I56" s="15">
        <v>96</v>
      </c>
      <c r="J56" s="21"/>
      <c r="K56" s="15">
        <f t="shared" si="2"/>
        <v>726</v>
      </c>
      <c r="L56" s="22"/>
      <c r="M56" s="21"/>
      <c r="N56" s="21"/>
      <c r="O56" s="108">
        <f t="shared" si="6"/>
        <v>726</v>
      </c>
    </row>
    <row r="57" spans="1:15" ht="15.75" x14ac:dyDescent="0.2">
      <c r="A57" s="54">
        <v>52</v>
      </c>
      <c r="B57" s="38" t="s">
        <v>154</v>
      </c>
      <c r="C57" s="38" t="s">
        <v>80</v>
      </c>
      <c r="D57" s="38" t="s">
        <v>41</v>
      </c>
      <c r="E57" s="91">
        <v>1</v>
      </c>
      <c r="F57" s="28" t="s">
        <v>244</v>
      </c>
      <c r="G57" s="28" t="s">
        <v>248</v>
      </c>
      <c r="H57" s="15">
        <v>630</v>
      </c>
      <c r="I57" s="15">
        <v>96</v>
      </c>
      <c r="J57" s="16"/>
      <c r="K57" s="15">
        <f t="shared" si="2"/>
        <v>726</v>
      </c>
      <c r="L57" s="18"/>
      <c r="M57" s="15"/>
      <c r="N57" s="15"/>
      <c r="O57" s="108">
        <f>SUM(K57-M57-N57)</f>
        <v>726</v>
      </c>
    </row>
    <row r="58" spans="1:15" ht="15.75" x14ac:dyDescent="0.2">
      <c r="A58" s="54">
        <v>53</v>
      </c>
      <c r="B58" s="38" t="s">
        <v>231</v>
      </c>
      <c r="C58" s="38" t="s">
        <v>232</v>
      </c>
      <c r="D58" s="38" t="s">
        <v>205</v>
      </c>
      <c r="E58" s="91" t="s">
        <v>260</v>
      </c>
      <c r="F58" s="28" t="s">
        <v>228</v>
      </c>
      <c r="G58" s="28" t="s">
        <v>227</v>
      </c>
      <c r="H58" s="15">
        <v>168</v>
      </c>
      <c r="I58" s="15">
        <v>0</v>
      </c>
      <c r="J58" s="16"/>
      <c r="K58" s="15">
        <f t="shared" si="2"/>
        <v>168</v>
      </c>
      <c r="L58" s="18"/>
      <c r="M58" s="15"/>
      <c r="N58" s="15"/>
      <c r="O58" s="108">
        <f>SUM(K58-M58-N58)</f>
        <v>168</v>
      </c>
    </row>
    <row r="59" spans="1:15" ht="15.75" x14ac:dyDescent="0.2">
      <c r="A59" s="54">
        <v>54</v>
      </c>
      <c r="B59" s="38" t="s">
        <v>153</v>
      </c>
      <c r="C59" s="38" t="s">
        <v>80</v>
      </c>
      <c r="D59" s="38" t="s">
        <v>41</v>
      </c>
      <c r="E59" s="91">
        <v>1</v>
      </c>
      <c r="F59" s="28" t="s">
        <v>136</v>
      </c>
      <c r="G59" s="29">
        <v>45778</v>
      </c>
      <c r="H59" s="24">
        <v>630</v>
      </c>
      <c r="I59" s="15">
        <v>96</v>
      </c>
      <c r="J59" s="21"/>
      <c r="K59" s="15">
        <f t="shared" si="2"/>
        <v>726</v>
      </c>
      <c r="L59" s="22"/>
      <c r="M59" s="21"/>
      <c r="N59" s="21"/>
      <c r="O59" s="108">
        <f t="shared" si="6"/>
        <v>726</v>
      </c>
    </row>
    <row r="60" spans="1:15" ht="15.75" x14ac:dyDescent="0.2">
      <c r="A60" s="54">
        <v>55</v>
      </c>
      <c r="B60" s="38" t="s">
        <v>126</v>
      </c>
      <c r="C60" s="38" t="s">
        <v>111</v>
      </c>
      <c r="D60" s="38" t="s">
        <v>112</v>
      </c>
      <c r="E60" s="91">
        <v>3</v>
      </c>
      <c r="F60" s="28" t="s">
        <v>120</v>
      </c>
      <c r="G60" s="29">
        <v>45716</v>
      </c>
      <c r="H60" s="24">
        <v>630</v>
      </c>
      <c r="I60" s="15">
        <v>0</v>
      </c>
      <c r="J60" s="21"/>
      <c r="K60" s="15">
        <f t="shared" si="2"/>
        <v>630</v>
      </c>
      <c r="L60" s="22"/>
      <c r="M60" s="21"/>
      <c r="N60" s="21"/>
      <c r="O60" s="108">
        <f>SUM(K60-M60-N60)</f>
        <v>630</v>
      </c>
    </row>
    <row r="61" spans="1:15" ht="15.75" x14ac:dyDescent="0.2">
      <c r="A61" s="54">
        <v>56</v>
      </c>
      <c r="B61" s="38" t="s">
        <v>237</v>
      </c>
      <c r="C61" s="38" t="s">
        <v>240</v>
      </c>
      <c r="D61" s="38" t="s">
        <v>112</v>
      </c>
      <c r="E61" s="91" t="s">
        <v>260</v>
      </c>
      <c r="F61" s="28" t="s">
        <v>244</v>
      </c>
      <c r="G61" s="29">
        <v>45938</v>
      </c>
      <c r="H61" s="24">
        <v>378</v>
      </c>
      <c r="I61" s="15">
        <v>28.8</v>
      </c>
      <c r="J61" s="21"/>
      <c r="K61" s="15">
        <f t="shared" si="2"/>
        <v>406.8</v>
      </c>
      <c r="L61" s="22"/>
      <c r="M61" s="21"/>
      <c r="N61" s="21"/>
      <c r="O61" s="108">
        <f>SUM(K61-M61-N61)</f>
        <v>406.8</v>
      </c>
    </row>
    <row r="62" spans="1:15" ht="15.75" x14ac:dyDescent="0.2">
      <c r="A62" s="54">
        <v>57</v>
      </c>
      <c r="B62" s="38" t="s">
        <v>212</v>
      </c>
      <c r="C62" s="38" t="s">
        <v>213</v>
      </c>
      <c r="D62" s="38" t="s">
        <v>32</v>
      </c>
      <c r="E62" s="91">
        <v>1</v>
      </c>
      <c r="F62" s="28" t="s">
        <v>95</v>
      </c>
      <c r="G62" s="29">
        <v>45960</v>
      </c>
      <c r="H62" s="24">
        <v>630</v>
      </c>
      <c r="I62" s="15">
        <v>96</v>
      </c>
      <c r="J62" s="21"/>
      <c r="K62" s="15">
        <f t="shared" si="2"/>
        <v>726</v>
      </c>
      <c r="L62" s="22"/>
      <c r="M62" s="21"/>
      <c r="N62" s="21"/>
      <c r="O62" s="108">
        <f t="shared" si="6"/>
        <v>726</v>
      </c>
    </row>
    <row r="63" spans="1:15" ht="15.75" x14ac:dyDescent="0.2">
      <c r="A63" s="54">
        <v>58</v>
      </c>
      <c r="B63" s="38" t="s">
        <v>127</v>
      </c>
      <c r="C63" s="38" t="s">
        <v>80</v>
      </c>
      <c r="D63" s="38" t="s">
        <v>34</v>
      </c>
      <c r="E63" s="91" t="s">
        <v>260</v>
      </c>
      <c r="F63" s="28" t="s">
        <v>120</v>
      </c>
      <c r="G63" s="29">
        <v>45716</v>
      </c>
      <c r="H63" s="24">
        <v>630</v>
      </c>
      <c r="I63" s="15">
        <v>0</v>
      </c>
      <c r="J63" s="15"/>
      <c r="K63" s="15">
        <f t="shared" si="2"/>
        <v>630</v>
      </c>
      <c r="L63" s="22"/>
      <c r="M63" s="21"/>
      <c r="N63" s="21"/>
      <c r="O63" s="108">
        <f>SUM(K63-M63-N63)</f>
        <v>630</v>
      </c>
    </row>
    <row r="64" spans="1:15" ht="15.75" x14ac:dyDescent="0.2">
      <c r="A64" s="54">
        <v>59</v>
      </c>
      <c r="B64" s="38" t="s">
        <v>225</v>
      </c>
      <c r="C64" s="38" t="s">
        <v>84</v>
      </c>
      <c r="D64" s="38" t="s">
        <v>33</v>
      </c>
      <c r="E64" s="91">
        <v>1</v>
      </c>
      <c r="F64" s="28" t="s">
        <v>104</v>
      </c>
      <c r="G64" s="29" t="s">
        <v>223</v>
      </c>
      <c r="H64" s="24">
        <v>630</v>
      </c>
      <c r="I64" s="15">
        <v>96</v>
      </c>
      <c r="J64" s="15" t="s">
        <v>224</v>
      </c>
      <c r="K64" s="15">
        <f t="shared" si="2"/>
        <v>726</v>
      </c>
      <c r="L64" s="22"/>
      <c r="M64" s="21"/>
      <c r="N64" s="21"/>
      <c r="O64" s="108">
        <f t="shared" si="6"/>
        <v>726</v>
      </c>
    </row>
    <row r="65" spans="1:17" ht="15.75" x14ac:dyDescent="0.2">
      <c r="A65" s="54">
        <v>60</v>
      </c>
      <c r="B65" s="38" t="s">
        <v>259</v>
      </c>
      <c r="C65" s="38" t="s">
        <v>226</v>
      </c>
      <c r="D65" s="38" t="s">
        <v>33</v>
      </c>
      <c r="E65" s="91">
        <v>1</v>
      </c>
      <c r="F65" s="28" t="s">
        <v>228</v>
      </c>
      <c r="G65" s="29">
        <v>45975</v>
      </c>
      <c r="H65" s="24">
        <v>630</v>
      </c>
      <c r="I65" s="15">
        <v>96</v>
      </c>
      <c r="J65" s="15"/>
      <c r="K65" s="15">
        <f t="shared" si="2"/>
        <v>726</v>
      </c>
      <c r="L65" s="22"/>
      <c r="M65" s="21"/>
      <c r="N65" s="21"/>
      <c r="O65" s="108">
        <f>SUM(K65-M65-N65)</f>
        <v>726</v>
      </c>
    </row>
    <row r="66" spans="1:17" ht="15.75" x14ac:dyDescent="0.2">
      <c r="A66" s="54">
        <v>61</v>
      </c>
      <c r="B66" s="38" t="s">
        <v>134</v>
      </c>
      <c r="C66" s="38" t="s">
        <v>0</v>
      </c>
      <c r="D66" s="38" t="s">
        <v>41</v>
      </c>
      <c r="E66" s="91">
        <v>1</v>
      </c>
      <c r="F66" s="28" t="s">
        <v>131</v>
      </c>
      <c r="G66" s="29">
        <v>45748</v>
      </c>
      <c r="H66" s="24">
        <v>418</v>
      </c>
      <c r="I66" s="15">
        <v>96</v>
      </c>
      <c r="J66" s="16"/>
      <c r="K66" s="15">
        <f t="shared" ref="K66:K75" si="7">SUM(H66+I66)</f>
        <v>514</v>
      </c>
      <c r="L66" s="18"/>
      <c r="M66" s="15"/>
      <c r="N66" s="15"/>
      <c r="O66" s="108">
        <f t="shared" si="6"/>
        <v>514</v>
      </c>
    </row>
    <row r="67" spans="1:17" ht="15.75" x14ac:dyDescent="0.2">
      <c r="A67" s="54">
        <v>62</v>
      </c>
      <c r="B67" s="38" t="s">
        <v>229</v>
      </c>
      <c r="C67" s="38" t="s">
        <v>84</v>
      </c>
      <c r="D67" s="38" t="s">
        <v>33</v>
      </c>
      <c r="E67" s="91">
        <v>1</v>
      </c>
      <c r="F67" s="28" t="s">
        <v>228</v>
      </c>
      <c r="G67" s="29">
        <v>45975</v>
      </c>
      <c r="H67" s="15">
        <v>630</v>
      </c>
      <c r="I67" s="15">
        <v>96</v>
      </c>
      <c r="J67" s="16"/>
      <c r="K67" s="15">
        <f t="shared" si="7"/>
        <v>726</v>
      </c>
      <c r="L67" s="18"/>
      <c r="M67" s="15"/>
      <c r="N67" s="15"/>
      <c r="O67" s="108">
        <f>SUM(K67-M67-N67)</f>
        <v>726</v>
      </c>
    </row>
    <row r="68" spans="1:17" ht="15.75" x14ac:dyDescent="0.2">
      <c r="A68" s="54">
        <v>63</v>
      </c>
      <c r="B68" s="38" t="s">
        <v>171</v>
      </c>
      <c r="C68" s="38" t="s">
        <v>80</v>
      </c>
      <c r="D68" s="38" t="s">
        <v>34</v>
      </c>
      <c r="E68" s="91">
        <v>1</v>
      </c>
      <c r="F68" s="28" t="s">
        <v>172</v>
      </c>
      <c r="G68" s="29">
        <v>45853</v>
      </c>
      <c r="H68" s="15">
        <v>630</v>
      </c>
      <c r="I68" s="15">
        <v>96</v>
      </c>
      <c r="J68" s="16"/>
      <c r="K68" s="15">
        <f t="shared" si="7"/>
        <v>726</v>
      </c>
      <c r="L68" s="79"/>
      <c r="M68" s="15"/>
      <c r="N68" s="15"/>
      <c r="O68" s="108">
        <f>SUM(K68-M68-N68)</f>
        <v>726</v>
      </c>
    </row>
    <row r="69" spans="1:17" ht="15.75" x14ac:dyDescent="0.2">
      <c r="A69" s="54">
        <v>64</v>
      </c>
      <c r="B69" s="38" t="s">
        <v>150</v>
      </c>
      <c r="C69" s="38" t="s">
        <v>151</v>
      </c>
      <c r="D69" s="38" t="s">
        <v>152</v>
      </c>
      <c r="E69" s="91">
        <v>1</v>
      </c>
      <c r="F69" s="28" t="s">
        <v>136</v>
      </c>
      <c r="G69" s="29">
        <v>45779</v>
      </c>
      <c r="H69" s="15">
        <v>630</v>
      </c>
      <c r="I69" s="15">
        <v>96</v>
      </c>
      <c r="J69" s="16"/>
      <c r="K69" s="15">
        <f t="shared" si="7"/>
        <v>726</v>
      </c>
      <c r="L69" s="79"/>
      <c r="M69" s="15"/>
      <c r="N69" s="15"/>
      <c r="O69" s="108">
        <f>SUM(K69-M69-N69)</f>
        <v>726</v>
      </c>
    </row>
    <row r="70" spans="1:17" ht="15.75" x14ac:dyDescent="0.2">
      <c r="A70" s="54">
        <v>65</v>
      </c>
      <c r="B70" s="38" t="s">
        <v>230</v>
      </c>
      <c r="C70" s="38" t="s">
        <v>31</v>
      </c>
      <c r="D70" s="38" t="s">
        <v>41</v>
      </c>
      <c r="E70" s="91">
        <v>1</v>
      </c>
      <c r="F70" s="28" t="s">
        <v>228</v>
      </c>
      <c r="G70" s="29">
        <v>45975</v>
      </c>
      <c r="H70" s="24">
        <v>630</v>
      </c>
      <c r="I70" s="15">
        <v>96</v>
      </c>
      <c r="J70" s="21"/>
      <c r="K70" s="15">
        <f t="shared" si="7"/>
        <v>726</v>
      </c>
      <c r="L70" s="30"/>
      <c r="M70" s="21"/>
      <c r="N70" s="21"/>
      <c r="O70" s="108">
        <f>SUM(K70-M70-N70)</f>
        <v>726</v>
      </c>
    </row>
    <row r="71" spans="1:17" ht="15.75" x14ac:dyDescent="0.2">
      <c r="A71" s="54">
        <v>66</v>
      </c>
      <c r="B71" s="38" t="s">
        <v>199</v>
      </c>
      <c r="C71" s="38" t="s">
        <v>84</v>
      </c>
      <c r="D71" s="38" t="s">
        <v>33</v>
      </c>
      <c r="E71" s="91">
        <v>1</v>
      </c>
      <c r="F71" s="28" t="s">
        <v>182</v>
      </c>
      <c r="G71" s="28" t="s">
        <v>200</v>
      </c>
      <c r="H71" s="24">
        <v>630</v>
      </c>
      <c r="I71" s="15">
        <v>96</v>
      </c>
      <c r="J71" s="21"/>
      <c r="K71" s="15">
        <f t="shared" si="7"/>
        <v>726</v>
      </c>
      <c r="L71" s="30"/>
      <c r="M71" s="21"/>
      <c r="N71" s="21"/>
      <c r="O71" s="108">
        <f t="shared" si="6"/>
        <v>726</v>
      </c>
    </row>
    <row r="72" spans="1:17" ht="15.75" x14ac:dyDescent="0.2">
      <c r="A72" s="54">
        <v>67</v>
      </c>
      <c r="B72" s="38" t="s">
        <v>238</v>
      </c>
      <c r="C72" s="38" t="s">
        <v>31</v>
      </c>
      <c r="D72" s="38" t="s">
        <v>34</v>
      </c>
      <c r="E72" s="91" t="s">
        <v>260</v>
      </c>
      <c r="F72" s="28" t="s">
        <v>81</v>
      </c>
      <c r="G72" s="28" t="s">
        <v>194</v>
      </c>
      <c r="H72" s="24">
        <v>315</v>
      </c>
      <c r="I72" s="15">
        <v>0</v>
      </c>
      <c r="J72" s="21"/>
      <c r="K72" s="15">
        <f t="shared" si="7"/>
        <v>315</v>
      </c>
      <c r="L72" s="30"/>
      <c r="M72" s="21"/>
      <c r="N72" s="21"/>
      <c r="O72" s="108">
        <f>SUM(K72-M72-N72)</f>
        <v>315</v>
      </c>
    </row>
    <row r="73" spans="1:17" ht="15.75" x14ac:dyDescent="0.2">
      <c r="A73" s="54">
        <v>68</v>
      </c>
      <c r="B73" s="38" t="s">
        <v>132</v>
      </c>
      <c r="C73" s="38" t="s">
        <v>111</v>
      </c>
      <c r="D73" s="38" t="s">
        <v>112</v>
      </c>
      <c r="E73" s="91">
        <v>1</v>
      </c>
      <c r="F73" s="28" t="s">
        <v>131</v>
      </c>
      <c r="G73" s="29">
        <v>45747</v>
      </c>
      <c r="H73" s="24">
        <v>630</v>
      </c>
      <c r="I73" s="15">
        <v>96</v>
      </c>
      <c r="J73" s="21"/>
      <c r="K73" s="15">
        <f t="shared" si="7"/>
        <v>726</v>
      </c>
      <c r="L73" s="30"/>
      <c r="M73" s="21"/>
      <c r="N73" s="21"/>
      <c r="O73" s="108">
        <f t="shared" si="6"/>
        <v>726</v>
      </c>
    </row>
    <row r="74" spans="1:17" ht="15.75" x14ac:dyDescent="0.2">
      <c r="A74" s="54">
        <v>69</v>
      </c>
      <c r="B74" s="38" t="s">
        <v>214</v>
      </c>
      <c r="C74" s="38" t="s">
        <v>31</v>
      </c>
      <c r="D74" s="38" t="s">
        <v>33</v>
      </c>
      <c r="E74" s="91">
        <v>1</v>
      </c>
      <c r="F74" s="28" t="s">
        <v>95</v>
      </c>
      <c r="G74" s="29">
        <v>45961</v>
      </c>
      <c r="H74" s="24">
        <v>630</v>
      </c>
      <c r="I74" s="15">
        <v>96</v>
      </c>
      <c r="J74" s="21"/>
      <c r="K74" s="15">
        <f t="shared" si="7"/>
        <v>726</v>
      </c>
      <c r="L74" s="30"/>
      <c r="M74" s="21"/>
      <c r="N74" s="21"/>
      <c r="O74" s="108">
        <f>SUM(K74-M74-N74)</f>
        <v>726</v>
      </c>
    </row>
    <row r="75" spans="1:17" ht="15.75" x14ac:dyDescent="0.2">
      <c r="A75" s="54">
        <v>70</v>
      </c>
      <c r="B75" s="38" t="s">
        <v>135</v>
      </c>
      <c r="C75" s="38" t="s">
        <v>133</v>
      </c>
      <c r="D75" s="38" t="s">
        <v>34</v>
      </c>
      <c r="E75" s="91">
        <v>1</v>
      </c>
      <c r="F75" s="28" t="s">
        <v>156</v>
      </c>
      <c r="G75" s="29">
        <v>45785</v>
      </c>
      <c r="H75" s="24">
        <v>630</v>
      </c>
      <c r="I75" s="15">
        <v>96</v>
      </c>
      <c r="J75" s="21"/>
      <c r="K75" s="15">
        <f t="shared" si="7"/>
        <v>726</v>
      </c>
      <c r="L75" s="30"/>
      <c r="M75" s="21"/>
      <c r="N75" s="21"/>
      <c r="O75" s="108">
        <f>SUM(K75-M75-N75)</f>
        <v>726</v>
      </c>
    </row>
    <row r="76" spans="1:17" ht="18" x14ac:dyDescent="0.2">
      <c r="A76" s="320" t="s">
        <v>39</v>
      </c>
      <c r="B76" s="321"/>
      <c r="C76" s="321"/>
      <c r="D76" s="321"/>
      <c r="E76" s="321"/>
      <c r="F76" s="321"/>
      <c r="G76" s="321"/>
      <c r="H76" s="177">
        <f>SUM(H6:H75)</f>
        <v>33695.33</v>
      </c>
      <c r="I76" s="177">
        <f>SUM(I6:I75)</f>
        <v>4636.8000000000011</v>
      </c>
      <c r="J76" s="177">
        <f>SUM(J6:J75)</f>
        <v>0</v>
      </c>
      <c r="K76" s="177">
        <f>SUM(K6:K75)</f>
        <v>38332.130000000005</v>
      </c>
      <c r="L76" s="93"/>
      <c r="M76" s="177">
        <f>SUM(M6:M75)</f>
        <v>63</v>
      </c>
      <c r="N76" s="177">
        <f>SUM(N6:N75)</f>
        <v>19.2</v>
      </c>
      <c r="O76" s="178">
        <f>SUM(O6:O75)</f>
        <v>38249.93</v>
      </c>
    </row>
    <row r="77" spans="1:17" ht="15.75" x14ac:dyDescent="0.2">
      <c r="A77" s="83"/>
      <c r="B77" s="128"/>
      <c r="C77" s="128"/>
      <c r="D77" s="128"/>
      <c r="E77" s="124"/>
      <c r="F77" s="124"/>
      <c r="G77" s="124"/>
      <c r="H77" s="125"/>
      <c r="I77" s="126"/>
      <c r="J77" s="125"/>
      <c r="K77" s="127"/>
      <c r="L77" s="84"/>
      <c r="M77" s="125"/>
      <c r="N77" s="125"/>
      <c r="O77" s="85"/>
    </row>
    <row r="78" spans="1:17" ht="15.75" x14ac:dyDescent="0.2">
      <c r="A78" s="86"/>
      <c r="B78" s="128"/>
      <c r="C78" s="128"/>
      <c r="D78" s="128"/>
      <c r="E78" s="129"/>
      <c r="F78" s="130"/>
      <c r="G78" s="130"/>
      <c r="H78" s="125"/>
      <c r="I78" s="125"/>
      <c r="J78" s="125"/>
      <c r="K78" s="131"/>
      <c r="L78" s="87"/>
      <c r="M78" s="131"/>
      <c r="N78" s="131"/>
      <c r="O78" s="88"/>
    </row>
    <row r="79" spans="1:17" ht="15.75" x14ac:dyDescent="0.2">
      <c r="A79" s="322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4"/>
    </row>
    <row r="80" spans="1:17" s="11" customFormat="1" ht="63" x14ac:dyDescent="0.2">
      <c r="A80" s="112" t="s">
        <v>8</v>
      </c>
      <c r="B80" s="113" t="s">
        <v>9</v>
      </c>
      <c r="C80" s="113" t="s">
        <v>10</v>
      </c>
      <c r="D80" s="206" t="s">
        <v>11</v>
      </c>
      <c r="E80" s="35" t="s">
        <v>12</v>
      </c>
      <c r="F80" s="35" t="s">
        <v>25</v>
      </c>
      <c r="G80" s="35" t="s">
        <v>26</v>
      </c>
      <c r="H80" s="35" t="s">
        <v>18</v>
      </c>
      <c r="I80" s="35" t="s">
        <v>19</v>
      </c>
      <c r="J80" s="35" t="s">
        <v>27</v>
      </c>
      <c r="K80" s="35" t="s">
        <v>21</v>
      </c>
      <c r="L80" s="36" t="s">
        <v>22</v>
      </c>
      <c r="M80" s="35" t="s">
        <v>23</v>
      </c>
      <c r="N80" s="35" t="s">
        <v>28</v>
      </c>
      <c r="O80" s="56" t="s">
        <v>17</v>
      </c>
      <c r="P80" s="117"/>
      <c r="Q80" s="117"/>
    </row>
    <row r="81" spans="1:19" ht="15.75" x14ac:dyDescent="0.2">
      <c r="A81" s="162">
        <v>1</v>
      </c>
      <c r="B81" s="163"/>
      <c r="C81" s="164"/>
      <c r="D81" s="163"/>
      <c r="E81" s="165"/>
      <c r="F81" s="166"/>
      <c r="G81" s="167"/>
      <c r="H81" s="168"/>
      <c r="I81" s="169"/>
      <c r="J81" s="170"/>
      <c r="K81" s="171"/>
      <c r="L81" s="172"/>
      <c r="M81" s="170"/>
      <c r="N81" s="170"/>
      <c r="O81" s="173"/>
    </row>
    <row r="82" spans="1:19" ht="15.75" x14ac:dyDescent="0.25">
      <c r="A82" s="98"/>
      <c r="B82" s="99"/>
      <c r="C82" s="99"/>
      <c r="D82" s="99"/>
      <c r="E82" s="100"/>
      <c r="F82" s="101"/>
      <c r="G82" s="102"/>
      <c r="H82" s="103"/>
      <c r="I82" s="104"/>
      <c r="J82" s="105"/>
      <c r="K82" s="105"/>
      <c r="L82" s="106" t="s">
        <v>30</v>
      </c>
      <c r="M82" s="105"/>
      <c r="N82" s="105"/>
      <c r="O82" s="107"/>
    </row>
    <row r="83" spans="1:19" ht="15" x14ac:dyDescent="0.2">
      <c r="A83" s="5"/>
      <c r="B83" s="149"/>
      <c r="C83" s="149"/>
      <c r="D83" s="149"/>
      <c r="E83" s="129"/>
      <c r="F83" s="130"/>
      <c r="G83" s="130"/>
      <c r="H83" s="130"/>
      <c r="I83" s="130"/>
      <c r="J83" s="130"/>
      <c r="K83" s="130"/>
      <c r="L83" s="130"/>
      <c r="M83" s="130"/>
      <c r="N83" s="130"/>
      <c r="O83" s="89"/>
      <c r="R83" s="122"/>
      <c r="S83" s="122"/>
    </row>
    <row r="84" spans="1:19" ht="18.75" thickBot="1" x14ac:dyDescent="0.25">
      <c r="A84" s="304" t="s">
        <v>40</v>
      </c>
      <c r="B84" s="305"/>
      <c r="C84" s="305"/>
      <c r="D84" s="305"/>
      <c r="E84" s="305"/>
      <c r="F84" s="305"/>
      <c r="G84" s="306"/>
      <c r="H84" s="179">
        <f>SUM(H76+H82)</f>
        <v>33695.33</v>
      </c>
      <c r="I84" s="179">
        <f>SUM(I76+I82)</f>
        <v>4636.8000000000011</v>
      </c>
      <c r="J84" s="179">
        <f>SUM(J76+J82)</f>
        <v>0</v>
      </c>
      <c r="K84" s="179">
        <f>SUM(K76+K82)</f>
        <v>38332.130000000005</v>
      </c>
      <c r="L84" s="174"/>
      <c r="M84" s="179">
        <f>SUM(M76+M82)</f>
        <v>63</v>
      </c>
      <c r="N84" s="179">
        <f>SUM(N76+N82)</f>
        <v>19.2</v>
      </c>
      <c r="O84" s="180">
        <f>SUM(O76+O82)</f>
        <v>38249.93</v>
      </c>
      <c r="R84" s="122"/>
      <c r="S84" s="122"/>
    </row>
    <row r="85" spans="1:19" ht="18" x14ac:dyDescent="0.2">
      <c r="A85" s="132" t="s">
        <v>74</v>
      </c>
      <c r="B85" s="38"/>
      <c r="C85" s="155"/>
      <c r="D85" s="155"/>
      <c r="E85" s="70"/>
      <c r="F85" s="71"/>
      <c r="G85" s="90"/>
      <c r="H85" s="310" t="s">
        <v>38</v>
      </c>
      <c r="I85" s="311"/>
      <c r="J85" s="311"/>
      <c r="K85" s="311"/>
      <c r="L85" s="311"/>
      <c r="M85" s="311"/>
      <c r="N85" s="311"/>
      <c r="O85" s="175">
        <v>30</v>
      </c>
      <c r="R85" s="122"/>
      <c r="S85" s="122"/>
    </row>
    <row r="86" spans="1:19" ht="18" x14ac:dyDescent="0.25">
      <c r="A86" s="181"/>
      <c r="B86" s="182"/>
      <c r="C86" s="182"/>
      <c r="D86" s="182"/>
      <c r="E86" s="183"/>
      <c r="F86" s="183"/>
      <c r="G86" s="183"/>
      <c r="H86" s="300" t="s">
        <v>37</v>
      </c>
      <c r="I86" s="301"/>
      <c r="J86" s="301"/>
      <c r="K86" s="301"/>
      <c r="L86" s="301"/>
      <c r="M86" s="301"/>
      <c r="N86" s="301"/>
      <c r="O86" s="184">
        <f>PRODUCT(A75*O85)</f>
        <v>2100</v>
      </c>
      <c r="Q86" s="185"/>
      <c r="R86" s="185"/>
      <c r="S86" s="185"/>
    </row>
    <row r="87" spans="1:19" ht="18.75" thickBot="1" x14ac:dyDescent="0.25">
      <c r="A87" s="133"/>
      <c r="B87" s="156"/>
      <c r="C87" s="156"/>
      <c r="D87" s="156"/>
      <c r="E87" s="134"/>
      <c r="F87" s="134"/>
      <c r="G87" s="134"/>
      <c r="H87" s="302" t="s">
        <v>36</v>
      </c>
      <c r="I87" s="303"/>
      <c r="J87" s="303"/>
      <c r="K87" s="303"/>
      <c r="L87" s="303"/>
      <c r="M87" s="303"/>
      <c r="N87" s="303"/>
      <c r="O87" s="176">
        <f>SUM(O76+O86)</f>
        <v>40349.93</v>
      </c>
      <c r="R87" s="122"/>
      <c r="S87" s="122"/>
    </row>
    <row r="88" spans="1:19" ht="15" x14ac:dyDescent="0.2">
      <c r="A88" s="115"/>
      <c r="B88" s="150"/>
      <c r="C88" s="150"/>
      <c r="D88" s="150"/>
      <c r="E88" s="116"/>
      <c r="F88" s="115"/>
      <c r="G88" s="115"/>
      <c r="H88" s="8"/>
      <c r="I88" s="8"/>
      <c r="J88" s="8"/>
      <c r="K88" s="8"/>
      <c r="L88" s="8"/>
      <c r="M88" s="8"/>
      <c r="N88" s="8"/>
      <c r="O88" s="9"/>
      <c r="R88" s="122"/>
      <c r="S88" s="122"/>
    </row>
    <row r="89" spans="1:19" ht="15.75" x14ac:dyDescent="0.25">
      <c r="A89" s="115"/>
      <c r="B89" s="157"/>
      <c r="C89" s="158"/>
      <c r="D89" s="150"/>
      <c r="E89" s="116"/>
      <c r="F89" s="115"/>
      <c r="G89" s="115"/>
      <c r="H89" s="8"/>
      <c r="I89" s="8"/>
      <c r="J89" s="8"/>
      <c r="K89" s="8"/>
      <c r="L89" s="8"/>
      <c r="M89" s="8"/>
      <c r="N89" s="8"/>
      <c r="O89" s="9"/>
    </row>
    <row r="90" spans="1:19" x14ac:dyDescent="0.2">
      <c r="A90" s="117"/>
      <c r="B90" s="118"/>
      <c r="C90" s="159"/>
      <c r="D90" s="159"/>
      <c r="E90" s="119"/>
      <c r="F90" s="117"/>
      <c r="G90" s="117"/>
      <c r="H90" s="11"/>
      <c r="I90" s="11"/>
      <c r="J90" s="11"/>
      <c r="K90" s="11"/>
      <c r="L90" s="11"/>
      <c r="M90" s="11"/>
      <c r="N90" s="11"/>
      <c r="O90" s="12"/>
    </row>
    <row r="91" spans="1:19" x14ac:dyDescent="0.2">
      <c r="A91" s="120"/>
      <c r="B91" s="121"/>
      <c r="C91" s="159"/>
      <c r="D91" s="159"/>
      <c r="E91" s="119"/>
      <c r="F91" s="117"/>
      <c r="G91" s="117"/>
      <c r="H91" s="11"/>
      <c r="I91" s="11"/>
      <c r="J91" s="11"/>
      <c r="K91" s="11"/>
      <c r="L91" s="11"/>
      <c r="M91" s="14"/>
      <c r="N91" s="11"/>
      <c r="O91" s="12"/>
    </row>
    <row r="92" spans="1:19" x14ac:dyDescent="0.2">
      <c r="A92" s="120"/>
      <c r="B92" s="121"/>
      <c r="C92" s="159"/>
      <c r="D92" s="159"/>
      <c r="E92" s="119"/>
      <c r="F92" s="117"/>
      <c r="G92" s="117"/>
      <c r="H92" s="11"/>
      <c r="I92" s="11"/>
      <c r="J92" s="11"/>
      <c r="K92" s="11"/>
      <c r="L92" s="11"/>
      <c r="M92" s="14"/>
      <c r="N92" s="11"/>
      <c r="O92" s="12"/>
    </row>
    <row r="93" spans="1:19" x14ac:dyDescent="0.2">
      <c r="A93" s="120"/>
      <c r="B93" s="121"/>
      <c r="C93" s="159"/>
      <c r="D93" s="159"/>
      <c r="E93" s="119"/>
      <c r="F93" s="117"/>
      <c r="G93" s="117"/>
      <c r="H93" s="11"/>
      <c r="I93" s="11"/>
      <c r="J93" s="11"/>
      <c r="K93" s="11"/>
      <c r="L93" s="11"/>
      <c r="M93" s="14"/>
      <c r="N93" s="11"/>
      <c r="O93" s="12"/>
    </row>
    <row r="94" spans="1:19" x14ac:dyDescent="0.2">
      <c r="A94" s="117"/>
      <c r="B94" s="118"/>
      <c r="C94" s="159"/>
      <c r="D94" s="159"/>
      <c r="E94" s="119"/>
      <c r="F94" s="117"/>
      <c r="G94" s="117"/>
      <c r="H94" s="11"/>
      <c r="I94" s="11"/>
      <c r="J94" s="11"/>
      <c r="K94" s="11"/>
      <c r="L94" s="11"/>
      <c r="M94" s="14"/>
      <c r="N94" s="11"/>
      <c r="O94" s="11"/>
    </row>
    <row r="95" spans="1:19" x14ac:dyDescent="0.2">
      <c r="A95" s="122"/>
      <c r="B95" s="151"/>
      <c r="C95" s="151"/>
      <c r="D95" s="151"/>
      <c r="E95" s="123"/>
      <c r="F95" s="122"/>
      <c r="G95" s="122"/>
    </row>
    <row r="96" spans="1:19" x14ac:dyDescent="0.2">
      <c r="A96" s="122"/>
      <c r="B96" s="151"/>
      <c r="C96" s="151"/>
      <c r="D96" s="151"/>
      <c r="E96" s="123"/>
      <c r="F96" s="122"/>
      <c r="G96" s="122"/>
    </row>
    <row r="97" spans="1:7" x14ac:dyDescent="0.2">
      <c r="A97" s="122"/>
      <c r="B97" s="151"/>
      <c r="C97" s="151"/>
      <c r="D97" s="151"/>
      <c r="E97" s="123"/>
      <c r="F97" s="122"/>
      <c r="G97" s="122"/>
    </row>
    <row r="98" spans="1:7" x14ac:dyDescent="0.2">
      <c r="A98" s="122"/>
      <c r="B98" s="151"/>
      <c r="C98" s="151"/>
      <c r="D98" s="151"/>
      <c r="E98" s="123"/>
      <c r="F98" s="122"/>
      <c r="G98" s="122"/>
    </row>
    <row r="99" spans="1:7" x14ac:dyDescent="0.2">
      <c r="A99" s="122"/>
      <c r="B99" s="151"/>
      <c r="C99" s="151"/>
      <c r="D99" s="151"/>
      <c r="E99" s="123"/>
      <c r="F99" s="122"/>
      <c r="G99" s="122"/>
    </row>
    <row r="100" spans="1:7" x14ac:dyDescent="0.2">
      <c r="A100" s="122"/>
      <c r="B100" s="151"/>
      <c r="C100" s="151"/>
      <c r="D100" s="151"/>
      <c r="E100" s="123"/>
      <c r="F100" s="122"/>
      <c r="G100" s="122"/>
    </row>
    <row r="101" spans="1:7" x14ac:dyDescent="0.2">
      <c r="A101" s="122"/>
      <c r="B101" s="151"/>
      <c r="C101" s="151"/>
      <c r="D101" s="151"/>
      <c r="E101" s="123"/>
      <c r="F101" s="122"/>
      <c r="G101" s="122"/>
    </row>
    <row r="102" spans="1:7" x14ac:dyDescent="0.2">
      <c r="A102" s="122"/>
      <c r="B102" s="151"/>
      <c r="C102" s="151"/>
      <c r="D102" s="151"/>
      <c r="E102" s="123"/>
      <c r="F102" s="122"/>
      <c r="G102" s="122"/>
    </row>
    <row r="103" spans="1:7" x14ac:dyDescent="0.2">
      <c r="A103" s="122"/>
      <c r="B103" s="151"/>
      <c r="C103" s="151"/>
      <c r="D103" s="151"/>
      <c r="E103" s="123"/>
      <c r="F103" s="122"/>
      <c r="G103" s="122"/>
    </row>
    <row r="104" spans="1:7" x14ac:dyDescent="0.2">
      <c r="A104" s="122"/>
      <c r="B104" s="151"/>
      <c r="C104" s="151"/>
      <c r="D104" s="151"/>
      <c r="E104" s="123"/>
      <c r="F104" s="122"/>
      <c r="G104" s="122"/>
    </row>
    <row r="105" spans="1:7" x14ac:dyDescent="0.2">
      <c r="A105" s="122"/>
      <c r="B105" s="151"/>
      <c r="C105" s="151"/>
      <c r="D105" s="151"/>
      <c r="E105" s="123"/>
      <c r="F105" s="122"/>
      <c r="G105" s="122"/>
    </row>
    <row r="106" spans="1:7" x14ac:dyDescent="0.2">
      <c r="A106" s="122"/>
      <c r="B106" s="151"/>
      <c r="C106" s="151"/>
      <c r="D106" s="151"/>
      <c r="E106" s="123"/>
      <c r="F106" s="122"/>
      <c r="G106" s="122"/>
    </row>
    <row r="107" spans="1:7" x14ac:dyDescent="0.2">
      <c r="A107" s="122"/>
      <c r="B107" s="151"/>
      <c r="C107" s="151"/>
      <c r="D107" s="151"/>
      <c r="E107" s="122"/>
      <c r="F107" s="122"/>
      <c r="G107" s="122"/>
    </row>
    <row r="108" spans="1:7" x14ac:dyDescent="0.2">
      <c r="A108" s="122"/>
      <c r="B108" s="151"/>
      <c r="C108" s="151"/>
      <c r="D108" s="151"/>
      <c r="E108" s="122"/>
      <c r="F108" s="122"/>
      <c r="G108" s="122"/>
    </row>
    <row r="109" spans="1:7" x14ac:dyDescent="0.2">
      <c r="A109" s="122"/>
      <c r="B109" s="151"/>
      <c r="C109" s="151"/>
      <c r="D109" s="151"/>
      <c r="E109" s="122"/>
      <c r="F109" s="122"/>
      <c r="G109" s="122"/>
    </row>
    <row r="110" spans="1:7" x14ac:dyDescent="0.2">
      <c r="A110" s="122"/>
      <c r="B110" s="151"/>
      <c r="C110" s="151"/>
      <c r="D110" s="151"/>
      <c r="E110" s="122"/>
      <c r="F110" s="122"/>
      <c r="G110" s="122"/>
    </row>
    <row r="111" spans="1:7" x14ac:dyDescent="0.2">
      <c r="A111" s="122"/>
      <c r="B111" s="151"/>
      <c r="C111" s="151"/>
      <c r="D111" s="151"/>
      <c r="E111" s="122"/>
      <c r="F111" s="122"/>
      <c r="G111" s="122"/>
    </row>
    <row r="112" spans="1:7" x14ac:dyDescent="0.2">
      <c r="A112" s="122"/>
      <c r="B112" s="151"/>
      <c r="C112" s="151"/>
      <c r="D112" s="151"/>
      <c r="E112" s="122"/>
      <c r="F112" s="122"/>
      <c r="G112" s="122"/>
    </row>
    <row r="113" spans="1:7" x14ac:dyDescent="0.2">
      <c r="A113" s="122"/>
      <c r="B113" s="151"/>
      <c r="C113" s="151"/>
      <c r="D113" s="151"/>
      <c r="E113" s="122"/>
      <c r="F113" s="122"/>
      <c r="G113" s="122"/>
    </row>
    <row r="114" spans="1:7" x14ac:dyDescent="0.2">
      <c r="A114" s="122"/>
      <c r="B114" s="151"/>
      <c r="C114" s="151"/>
      <c r="D114" s="151"/>
      <c r="E114" s="122"/>
      <c r="F114" s="122"/>
      <c r="G114" s="122"/>
    </row>
    <row r="115" spans="1:7" x14ac:dyDescent="0.2">
      <c r="A115" s="122"/>
      <c r="B115" s="151"/>
      <c r="C115" s="151"/>
      <c r="D115" s="151"/>
      <c r="E115" s="122"/>
      <c r="F115" s="122"/>
      <c r="G115" s="122"/>
    </row>
    <row r="116" spans="1:7" x14ac:dyDescent="0.2">
      <c r="A116" s="122"/>
      <c r="B116" s="151"/>
      <c r="C116" s="151"/>
      <c r="D116" s="151"/>
      <c r="E116" s="122"/>
      <c r="F116" s="122"/>
      <c r="G116" s="122"/>
    </row>
    <row r="117" spans="1:7" x14ac:dyDescent="0.2">
      <c r="A117" s="122"/>
      <c r="B117" s="151"/>
      <c r="C117" s="151"/>
      <c r="D117" s="151"/>
      <c r="E117" s="122"/>
      <c r="F117" s="122"/>
      <c r="G117" s="122"/>
    </row>
    <row r="118" spans="1:7" x14ac:dyDescent="0.2">
      <c r="A118" s="122"/>
      <c r="B118" s="151"/>
      <c r="C118" s="151"/>
      <c r="D118" s="151"/>
      <c r="E118" s="122"/>
      <c r="F118" s="122"/>
      <c r="G118" s="122"/>
    </row>
    <row r="119" spans="1:7" x14ac:dyDescent="0.2">
      <c r="A119" s="122"/>
      <c r="B119" s="151"/>
      <c r="C119" s="151"/>
      <c r="D119" s="151"/>
      <c r="E119" s="122"/>
      <c r="F119" s="122"/>
      <c r="G119" s="122"/>
    </row>
    <row r="120" spans="1:7" x14ac:dyDescent="0.2">
      <c r="A120" s="122"/>
      <c r="B120" s="151"/>
      <c r="C120" s="151"/>
      <c r="D120" s="151"/>
      <c r="E120" s="122"/>
      <c r="F120" s="122"/>
      <c r="G120" s="122"/>
    </row>
    <row r="121" spans="1:7" x14ac:dyDescent="0.2">
      <c r="A121" s="122"/>
      <c r="B121" s="151"/>
      <c r="C121" s="151"/>
      <c r="D121" s="151"/>
      <c r="E121" s="122"/>
      <c r="F121" s="122"/>
      <c r="G121" s="122"/>
    </row>
    <row r="122" spans="1:7" x14ac:dyDescent="0.2">
      <c r="A122" s="122"/>
      <c r="B122" s="151"/>
      <c r="C122" s="151"/>
      <c r="D122" s="151"/>
      <c r="E122" s="122"/>
      <c r="F122" s="122"/>
      <c r="G122" s="122"/>
    </row>
    <row r="123" spans="1:7" x14ac:dyDescent="0.2">
      <c r="A123" s="122"/>
      <c r="B123" s="151"/>
      <c r="C123" s="151"/>
      <c r="D123" s="151"/>
      <c r="E123" s="122"/>
      <c r="F123" s="122"/>
      <c r="G123" s="122"/>
    </row>
    <row r="124" spans="1:7" x14ac:dyDescent="0.2">
      <c r="A124" s="122"/>
      <c r="B124" s="151"/>
      <c r="C124" s="151"/>
      <c r="D124" s="151"/>
      <c r="E124" s="122"/>
      <c r="F124" s="122"/>
      <c r="G124" s="122"/>
    </row>
    <row r="125" spans="1:7" x14ac:dyDescent="0.2">
      <c r="A125" s="122"/>
      <c r="B125" s="151"/>
      <c r="C125" s="151"/>
      <c r="D125" s="151"/>
      <c r="E125" s="122"/>
      <c r="F125" s="122"/>
      <c r="G125" s="122"/>
    </row>
    <row r="126" spans="1:7" x14ac:dyDescent="0.2">
      <c r="A126" s="122"/>
      <c r="B126" s="151"/>
      <c r="C126" s="151"/>
      <c r="D126" s="151"/>
      <c r="E126" s="122"/>
      <c r="F126" s="122"/>
      <c r="G126" s="122"/>
    </row>
    <row r="127" spans="1:7" x14ac:dyDescent="0.2">
      <c r="A127" s="122"/>
      <c r="B127" s="151"/>
      <c r="C127" s="151"/>
      <c r="D127" s="151"/>
      <c r="E127" s="122"/>
      <c r="F127" s="122"/>
      <c r="G127" s="122"/>
    </row>
    <row r="128" spans="1:7" x14ac:dyDescent="0.2">
      <c r="A128" s="122"/>
      <c r="B128" s="151"/>
      <c r="C128" s="151"/>
      <c r="D128" s="151"/>
      <c r="E128" s="122"/>
      <c r="F128" s="122"/>
      <c r="G128" s="122"/>
    </row>
    <row r="129" spans="1:7" x14ac:dyDescent="0.2">
      <c r="A129" s="122"/>
      <c r="B129" s="151"/>
      <c r="C129" s="151"/>
      <c r="D129" s="151"/>
      <c r="E129" s="122"/>
      <c r="F129" s="122"/>
      <c r="G129" s="122"/>
    </row>
    <row r="130" spans="1:7" x14ac:dyDescent="0.2">
      <c r="A130" s="122"/>
      <c r="B130" s="151"/>
      <c r="C130" s="151"/>
      <c r="D130" s="151"/>
      <c r="E130" s="122"/>
      <c r="F130" s="122"/>
      <c r="G130" s="122"/>
    </row>
    <row r="131" spans="1:7" x14ac:dyDescent="0.2">
      <c r="A131" s="122"/>
      <c r="B131" s="151"/>
      <c r="C131" s="151"/>
      <c r="D131" s="151"/>
      <c r="E131" s="122"/>
      <c r="F131" s="122"/>
      <c r="G131" s="122"/>
    </row>
  </sheetData>
  <mergeCells count="23">
    <mergeCell ref="F4:F5"/>
    <mergeCell ref="A2:C2"/>
    <mergeCell ref="D2:E2"/>
    <mergeCell ref="J2:O2"/>
    <mergeCell ref="A3:C3"/>
    <mergeCell ref="D3:E3"/>
    <mergeCell ref="J3:O3"/>
    <mergeCell ref="H86:N86"/>
    <mergeCell ref="H87:N87"/>
    <mergeCell ref="A84:G84"/>
    <mergeCell ref="A1:O1"/>
    <mergeCell ref="H85:N85"/>
    <mergeCell ref="G4:G5"/>
    <mergeCell ref="H4:K4"/>
    <mergeCell ref="L4:N4"/>
    <mergeCell ref="O4:O5"/>
    <mergeCell ref="A76:G76"/>
    <mergeCell ref="A79:O79"/>
    <mergeCell ref="A4:A5"/>
    <mergeCell ref="B4:B5"/>
    <mergeCell ref="C4:C5"/>
    <mergeCell ref="D4:D5"/>
    <mergeCell ref="E4:E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80" zoomScaleNormal="80" zoomScaleSheetLayoutView="87" workbookViewId="0">
      <selection activeCell="B10" sqref="B10"/>
    </sheetView>
  </sheetViews>
  <sheetFormatPr defaultRowHeight="14.25" x14ac:dyDescent="0.2"/>
  <cols>
    <col min="1" max="1" width="5.85546875" style="2" customWidth="1"/>
    <col min="2" max="2" width="44.5703125" style="186" bestFit="1" customWidth="1"/>
    <col min="3" max="3" width="21.7109375" style="186" bestFit="1" customWidth="1"/>
    <col min="4" max="4" width="29.28515625" style="186" bestFit="1" customWidth="1"/>
    <col min="5" max="5" width="6.42578125" style="2" customWidth="1"/>
    <col min="6" max="6" width="14" style="2" customWidth="1"/>
    <col min="7" max="7" width="18.5703125" style="2" customWidth="1"/>
    <col min="8" max="8" width="17.28515625" style="2" customWidth="1"/>
    <col min="9" max="9" width="15.5703125" style="2" customWidth="1"/>
    <col min="10" max="10" width="15.28515625" style="2" customWidth="1"/>
    <col min="11" max="11" width="16.140625" style="2" customWidth="1"/>
    <col min="12" max="12" width="10.7109375" style="2" bestFit="1" customWidth="1"/>
    <col min="13" max="13" width="14" style="2" customWidth="1"/>
    <col min="14" max="14" width="14.5703125" style="2" customWidth="1"/>
    <col min="15" max="15" width="17.42578125" style="2" customWidth="1"/>
    <col min="16" max="18" width="9.140625" style="122"/>
    <col min="19" max="19" width="14.5703125" style="122" bestFit="1" customWidth="1"/>
    <col min="20" max="20" width="14.28515625" style="122" bestFit="1" customWidth="1"/>
    <col min="21" max="21" width="9.140625" style="122"/>
    <col min="22" max="22" width="13.85546875" style="122" bestFit="1" customWidth="1"/>
    <col min="23" max="23" width="9.140625" style="122"/>
    <col min="24" max="24" width="11.5703125" style="122" bestFit="1" customWidth="1"/>
    <col min="25" max="25" width="11.140625" style="122" bestFit="1" customWidth="1"/>
    <col min="26" max="26" width="13.42578125" style="122" bestFit="1" customWidth="1"/>
    <col min="27" max="16384" width="9.140625" style="2"/>
  </cols>
  <sheetData>
    <row r="1" spans="1:26" ht="78" customHeight="1" thickBot="1" x14ac:dyDescent="0.25">
      <c r="A1" s="360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2"/>
    </row>
    <row r="2" spans="1:26" ht="18" x14ac:dyDescent="0.2">
      <c r="A2" s="363" t="s">
        <v>1</v>
      </c>
      <c r="B2" s="364"/>
      <c r="C2" s="364"/>
      <c r="D2" s="336" t="s">
        <v>174</v>
      </c>
      <c r="E2" s="336"/>
      <c r="F2" s="148" t="s">
        <v>3</v>
      </c>
      <c r="G2" s="148" t="s">
        <v>4</v>
      </c>
      <c r="H2" s="148" t="s">
        <v>35</v>
      </c>
      <c r="I2" s="148" t="s">
        <v>5</v>
      </c>
      <c r="J2" s="336" t="s">
        <v>6</v>
      </c>
      <c r="K2" s="336"/>
      <c r="L2" s="336"/>
      <c r="M2" s="336"/>
      <c r="N2" s="336"/>
      <c r="O2" s="337"/>
    </row>
    <row r="3" spans="1:26" ht="20.25" x14ac:dyDescent="0.2">
      <c r="A3" s="365" t="s">
        <v>268</v>
      </c>
      <c r="B3" s="366"/>
      <c r="C3" s="366"/>
      <c r="D3" s="367" t="s">
        <v>263</v>
      </c>
      <c r="E3" s="367"/>
      <c r="F3" s="144" t="s">
        <v>242</v>
      </c>
      <c r="G3" s="223" t="s">
        <v>264</v>
      </c>
      <c r="H3" s="145">
        <v>20</v>
      </c>
      <c r="I3" s="146">
        <v>4.8</v>
      </c>
      <c r="J3" s="343" t="s">
        <v>7</v>
      </c>
      <c r="K3" s="343"/>
      <c r="L3" s="343"/>
      <c r="M3" s="343"/>
      <c r="N3" s="343"/>
      <c r="O3" s="344"/>
    </row>
    <row r="4" spans="1:26" ht="15.75" x14ac:dyDescent="0.25">
      <c r="A4" s="358" t="s">
        <v>8</v>
      </c>
      <c r="B4" s="329" t="s">
        <v>9</v>
      </c>
      <c r="C4" s="329" t="s">
        <v>10</v>
      </c>
      <c r="D4" s="329" t="s">
        <v>11</v>
      </c>
      <c r="E4" s="312" t="s">
        <v>12</v>
      </c>
      <c r="F4" s="312" t="s">
        <v>13</v>
      </c>
      <c r="G4" s="312" t="s">
        <v>14</v>
      </c>
      <c r="H4" s="329" t="s">
        <v>15</v>
      </c>
      <c r="I4" s="329"/>
      <c r="J4" s="329"/>
      <c r="K4" s="329"/>
      <c r="L4" s="317" t="s">
        <v>16</v>
      </c>
      <c r="M4" s="317"/>
      <c r="N4" s="317"/>
      <c r="O4" s="318" t="s">
        <v>17</v>
      </c>
    </row>
    <row r="5" spans="1:26" ht="32.25" thickBot="1" x14ac:dyDescent="0.25">
      <c r="A5" s="359"/>
      <c r="B5" s="330"/>
      <c r="C5" s="330"/>
      <c r="D5" s="330"/>
      <c r="E5" s="313"/>
      <c r="F5" s="313"/>
      <c r="G5" s="313"/>
      <c r="H5" s="142" t="s">
        <v>18</v>
      </c>
      <c r="I5" s="142" t="s">
        <v>19</v>
      </c>
      <c r="J5" s="142" t="s">
        <v>20</v>
      </c>
      <c r="K5" s="142" t="s">
        <v>21</v>
      </c>
      <c r="L5" s="142" t="s">
        <v>22</v>
      </c>
      <c r="M5" s="142" t="s">
        <v>18</v>
      </c>
      <c r="N5" s="142" t="s">
        <v>73</v>
      </c>
      <c r="O5" s="319"/>
    </row>
    <row r="6" spans="1:26" ht="15.75" x14ac:dyDescent="0.2">
      <c r="A6" s="54">
        <v>1</v>
      </c>
      <c r="B6" s="152" t="s">
        <v>170</v>
      </c>
      <c r="C6" s="152" t="s">
        <v>55</v>
      </c>
      <c r="D6" s="152" t="s">
        <v>161</v>
      </c>
      <c r="E6" s="217">
        <v>1</v>
      </c>
      <c r="F6" s="137">
        <v>45488</v>
      </c>
      <c r="G6" s="137">
        <v>45853</v>
      </c>
      <c r="H6" s="218">
        <v>357</v>
      </c>
      <c r="I6" s="139">
        <v>52.8</v>
      </c>
      <c r="J6" s="135"/>
      <c r="K6" s="219">
        <f>SUM(H6+I6)</f>
        <v>409.8</v>
      </c>
      <c r="L6" s="220"/>
      <c r="M6" s="221"/>
      <c r="N6" s="221"/>
      <c r="O6" s="141">
        <f>SUM(K6-U1-N6)</f>
        <v>409.8</v>
      </c>
    </row>
    <row r="7" spans="1:26" ht="15.75" x14ac:dyDescent="0.2">
      <c r="A7" s="254">
        <v>2</v>
      </c>
      <c r="B7" s="153" t="s">
        <v>163</v>
      </c>
      <c r="C7" s="153" t="s">
        <v>180</v>
      </c>
      <c r="D7" s="153" t="s">
        <v>161</v>
      </c>
      <c r="E7" s="26">
        <v>1</v>
      </c>
      <c r="F7" s="27">
        <v>45475</v>
      </c>
      <c r="G7" s="27">
        <v>45840</v>
      </c>
      <c r="H7" s="74">
        <v>630</v>
      </c>
      <c r="I7" s="16">
        <v>96</v>
      </c>
      <c r="J7" s="25"/>
      <c r="K7" s="75">
        <f>SUM(H7+I7)</f>
        <v>726</v>
      </c>
      <c r="L7" s="25"/>
      <c r="M7" s="15"/>
      <c r="N7" s="15"/>
      <c r="O7" s="108">
        <f t="shared" ref="O7:O13" si="0">SUM(K7-M7-N7)</f>
        <v>726</v>
      </c>
    </row>
    <row r="8" spans="1:26" ht="15.75" x14ac:dyDescent="0.2">
      <c r="A8" s="254">
        <v>3</v>
      </c>
      <c r="B8" s="153" t="s">
        <v>164</v>
      </c>
      <c r="C8" s="153" t="s">
        <v>55</v>
      </c>
      <c r="D8" s="153" t="s">
        <v>161</v>
      </c>
      <c r="E8" s="26">
        <v>1</v>
      </c>
      <c r="F8" s="27">
        <v>414369</v>
      </c>
      <c r="G8" s="27">
        <v>45840</v>
      </c>
      <c r="H8" s="74">
        <v>630</v>
      </c>
      <c r="I8" s="16">
        <v>96</v>
      </c>
      <c r="J8" s="25"/>
      <c r="K8" s="75">
        <f>SUM(H8+I8)</f>
        <v>726</v>
      </c>
      <c r="L8" s="25"/>
      <c r="M8" s="15"/>
      <c r="N8" s="15"/>
      <c r="O8" s="108">
        <f>SUM(K8-M8-N8)</f>
        <v>726</v>
      </c>
    </row>
    <row r="9" spans="1:26" ht="15.75" x14ac:dyDescent="0.2">
      <c r="A9" s="254">
        <v>4</v>
      </c>
      <c r="B9" s="153" t="s">
        <v>100</v>
      </c>
      <c r="C9" s="153" t="s">
        <v>101</v>
      </c>
      <c r="D9" s="153" t="s">
        <v>69</v>
      </c>
      <c r="E9" s="26" t="s">
        <v>260</v>
      </c>
      <c r="F9" s="27">
        <v>45236</v>
      </c>
      <c r="G9" s="27">
        <v>45601</v>
      </c>
      <c r="H9" s="15">
        <v>210</v>
      </c>
      <c r="I9" s="16">
        <v>14.4</v>
      </c>
      <c r="J9" s="16"/>
      <c r="K9" s="75">
        <f t="shared" ref="K9:K14" si="1">SUM(H9+I9)</f>
        <v>224.4</v>
      </c>
      <c r="L9" s="18"/>
      <c r="M9" s="15"/>
      <c r="N9" s="15"/>
      <c r="O9" s="108">
        <f t="shared" si="0"/>
        <v>224.4</v>
      </c>
    </row>
    <row r="10" spans="1:26" ht="15.75" x14ac:dyDescent="0.2">
      <c r="A10" s="254">
        <v>5</v>
      </c>
      <c r="B10" s="38" t="s">
        <v>102</v>
      </c>
      <c r="C10" s="38" t="s">
        <v>31</v>
      </c>
      <c r="D10" s="38" t="s">
        <v>103</v>
      </c>
      <c r="E10" s="26" t="s">
        <v>260</v>
      </c>
      <c r="F10" s="55">
        <v>45236</v>
      </c>
      <c r="G10" s="28" t="s">
        <v>104</v>
      </c>
      <c r="H10" s="15">
        <v>168</v>
      </c>
      <c r="I10" s="16">
        <v>0</v>
      </c>
      <c r="J10" s="16"/>
      <c r="K10" s="75">
        <f t="shared" si="1"/>
        <v>168</v>
      </c>
      <c r="L10" s="73"/>
      <c r="M10" s="15"/>
      <c r="N10" s="21"/>
      <c r="O10" s="108">
        <f t="shared" si="0"/>
        <v>168</v>
      </c>
      <c r="S10" s="187"/>
      <c r="T10" s="188"/>
      <c r="U10" s="189"/>
      <c r="V10" s="190"/>
      <c r="W10" s="191"/>
      <c r="X10" s="192"/>
      <c r="Y10" s="192"/>
      <c r="Z10" s="193"/>
    </row>
    <row r="11" spans="1:26" ht="15.75" x14ac:dyDescent="0.2">
      <c r="A11" s="254">
        <v>6</v>
      </c>
      <c r="B11" s="38" t="s">
        <v>160</v>
      </c>
      <c r="C11" s="38" t="s">
        <v>55</v>
      </c>
      <c r="D11" s="38" t="s">
        <v>161</v>
      </c>
      <c r="E11" s="26">
        <v>1</v>
      </c>
      <c r="F11" s="55">
        <v>45475</v>
      </c>
      <c r="G11" s="28" t="s">
        <v>162</v>
      </c>
      <c r="H11" s="20">
        <v>630</v>
      </c>
      <c r="I11" s="16">
        <v>96</v>
      </c>
      <c r="J11" s="21"/>
      <c r="K11" s="75">
        <f>SUM(H11+I11)</f>
        <v>726</v>
      </c>
      <c r="L11" s="30"/>
      <c r="M11" s="21"/>
      <c r="N11" s="21"/>
      <c r="O11" s="108">
        <f t="shared" si="0"/>
        <v>726</v>
      </c>
      <c r="S11" s="187"/>
      <c r="T11" s="188"/>
      <c r="U11" s="189"/>
      <c r="V11" s="190"/>
      <c r="W11" s="191"/>
      <c r="X11" s="192"/>
      <c r="Y11" s="192"/>
      <c r="Z11" s="193"/>
    </row>
    <row r="12" spans="1:26" ht="15.75" x14ac:dyDescent="0.2">
      <c r="A12" s="254">
        <v>7</v>
      </c>
      <c r="B12" s="38" t="s">
        <v>93</v>
      </c>
      <c r="C12" s="38" t="s">
        <v>55</v>
      </c>
      <c r="D12" s="38" t="s">
        <v>94</v>
      </c>
      <c r="E12" s="26">
        <v>1</v>
      </c>
      <c r="F12" s="55">
        <v>45201</v>
      </c>
      <c r="G12" s="28" t="s">
        <v>95</v>
      </c>
      <c r="H12" s="20">
        <v>630</v>
      </c>
      <c r="I12" s="16">
        <v>96</v>
      </c>
      <c r="J12" s="23"/>
      <c r="K12" s="75">
        <f>SUM(H12+I12)</f>
        <v>726</v>
      </c>
      <c r="L12" s="24"/>
      <c r="M12" s="23"/>
      <c r="N12" s="23"/>
      <c r="O12" s="108">
        <f t="shared" si="0"/>
        <v>726</v>
      </c>
      <c r="S12" s="187"/>
      <c r="T12" s="188"/>
      <c r="U12" s="189"/>
      <c r="V12" s="190"/>
      <c r="W12" s="191"/>
      <c r="X12" s="192"/>
      <c r="Y12" s="192"/>
      <c r="Z12" s="193"/>
    </row>
    <row r="13" spans="1:26" ht="15.75" x14ac:dyDescent="0.2">
      <c r="A13" s="254">
        <v>8</v>
      </c>
      <c r="B13" s="38" t="s">
        <v>179</v>
      </c>
      <c r="C13" s="38" t="s">
        <v>101</v>
      </c>
      <c r="D13" s="38" t="s">
        <v>161</v>
      </c>
      <c r="E13" s="26" t="s">
        <v>260</v>
      </c>
      <c r="F13" s="55">
        <v>45488</v>
      </c>
      <c r="G13" s="55">
        <v>45853</v>
      </c>
      <c r="H13" s="20">
        <v>483</v>
      </c>
      <c r="I13" s="16">
        <v>14.8</v>
      </c>
      <c r="J13" s="23"/>
      <c r="K13" s="75">
        <f t="shared" si="1"/>
        <v>497.8</v>
      </c>
      <c r="L13" s="24"/>
      <c r="M13" s="23"/>
      <c r="N13" s="23"/>
      <c r="O13" s="108">
        <f t="shared" si="0"/>
        <v>497.8</v>
      </c>
      <c r="S13" s="187"/>
      <c r="T13" s="188"/>
      <c r="U13" s="189"/>
      <c r="V13" s="190"/>
      <c r="W13" s="191"/>
      <c r="X13" s="192"/>
      <c r="Y13" s="192"/>
      <c r="Z13" s="193"/>
    </row>
    <row r="14" spans="1:26" ht="15.75" x14ac:dyDescent="0.2">
      <c r="A14" s="254">
        <v>9</v>
      </c>
      <c r="B14" s="38" t="s">
        <v>168</v>
      </c>
      <c r="C14" s="38" t="s">
        <v>0</v>
      </c>
      <c r="D14" s="38" t="s">
        <v>161</v>
      </c>
      <c r="E14" s="26">
        <v>1</v>
      </c>
      <c r="F14" s="55">
        <v>45122</v>
      </c>
      <c r="G14" s="28" t="s">
        <v>169</v>
      </c>
      <c r="H14" s="20">
        <v>418</v>
      </c>
      <c r="I14" s="16">
        <v>96</v>
      </c>
      <c r="J14" s="16"/>
      <c r="K14" s="75">
        <f t="shared" si="1"/>
        <v>514</v>
      </c>
      <c r="L14" s="82"/>
      <c r="M14" s="20"/>
      <c r="N14" s="20"/>
      <c r="O14" s="108">
        <f>SUM(K14-M14-N14)</f>
        <v>514</v>
      </c>
      <c r="S14" s="187"/>
      <c r="T14" s="188"/>
      <c r="U14" s="189"/>
      <c r="V14" s="190"/>
      <c r="W14" s="194"/>
      <c r="X14" s="195"/>
      <c r="Y14" s="192"/>
      <c r="Z14" s="193"/>
    </row>
    <row r="15" spans="1:26" ht="15.75" x14ac:dyDescent="0.2">
      <c r="A15" s="347" t="s">
        <v>39</v>
      </c>
      <c r="B15" s="348"/>
      <c r="C15" s="348"/>
      <c r="D15" s="348"/>
      <c r="E15" s="348"/>
      <c r="F15" s="348"/>
      <c r="G15" s="348"/>
      <c r="H15" s="255">
        <f>SUM(H6:H14)</f>
        <v>4156</v>
      </c>
      <c r="I15" s="256">
        <f>SUM(I6:I14)</f>
        <v>562</v>
      </c>
      <c r="J15" s="92">
        <f>SUM(J6:J14)</f>
        <v>0</v>
      </c>
      <c r="K15" s="257">
        <f>SUM(K6:K14)</f>
        <v>4718</v>
      </c>
      <c r="L15" s="257"/>
      <c r="M15" s="257">
        <f>SUM(M6:M14)</f>
        <v>0</v>
      </c>
      <c r="N15" s="257">
        <f>SUM(N6:N14)</f>
        <v>0</v>
      </c>
      <c r="O15" s="258">
        <f>SUM(O6:O14)</f>
        <v>4718</v>
      </c>
      <c r="S15" s="259"/>
      <c r="T15" s="197"/>
      <c r="V15" s="260"/>
      <c r="X15" s="261"/>
      <c r="Y15" s="261"/>
      <c r="Z15" s="260"/>
    </row>
    <row r="16" spans="1:26" ht="16.5" thickBot="1" x14ac:dyDescent="0.25">
      <c r="A16" s="224"/>
      <c r="B16" s="225"/>
      <c r="C16" s="225"/>
      <c r="D16" s="225"/>
      <c r="E16" s="226"/>
      <c r="F16" s="226"/>
      <c r="G16" s="226"/>
      <c r="H16" s="227"/>
      <c r="I16" s="228"/>
      <c r="J16" s="227"/>
      <c r="K16" s="229"/>
      <c r="L16" s="230"/>
      <c r="M16" s="227"/>
      <c r="N16" s="227"/>
      <c r="O16" s="231"/>
    </row>
    <row r="17" spans="1:26" ht="15.75" x14ac:dyDescent="0.2">
      <c r="A17" s="349" t="s">
        <v>24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1"/>
    </row>
    <row r="18" spans="1:26" s="11" customFormat="1" ht="57.75" customHeight="1" thickBot="1" x14ac:dyDescent="0.25">
      <c r="A18" s="241" t="s">
        <v>8</v>
      </c>
      <c r="B18" s="262" t="s">
        <v>9</v>
      </c>
      <c r="C18" s="262" t="s">
        <v>10</v>
      </c>
      <c r="D18" s="263" t="s">
        <v>11</v>
      </c>
      <c r="E18" s="242" t="s">
        <v>12</v>
      </c>
      <c r="F18" s="242" t="s">
        <v>25</v>
      </c>
      <c r="G18" s="242" t="s">
        <v>26</v>
      </c>
      <c r="H18" s="242" t="s">
        <v>18</v>
      </c>
      <c r="I18" s="242" t="s">
        <v>19</v>
      </c>
      <c r="J18" s="242" t="s">
        <v>27</v>
      </c>
      <c r="K18" s="242" t="s">
        <v>21</v>
      </c>
      <c r="L18" s="243" t="s">
        <v>22</v>
      </c>
      <c r="M18" s="242" t="s">
        <v>23</v>
      </c>
      <c r="N18" s="242" t="s">
        <v>28</v>
      </c>
      <c r="O18" s="244" t="s">
        <v>17</v>
      </c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.75" x14ac:dyDescent="0.2">
      <c r="A19" s="232"/>
      <c r="B19" s="160"/>
      <c r="C19" s="160"/>
      <c r="D19" s="160"/>
      <c r="E19" s="233"/>
      <c r="F19" s="161"/>
      <c r="G19" s="234"/>
      <c r="H19" s="234"/>
      <c r="I19" s="235"/>
      <c r="J19" s="236"/>
      <c r="K19" s="237"/>
      <c r="L19" s="238"/>
      <c r="M19" s="239"/>
      <c r="N19" s="239"/>
      <c r="O19" s="240"/>
    </row>
    <row r="20" spans="1:26" ht="15.75" x14ac:dyDescent="0.2">
      <c r="A20" s="209" t="s">
        <v>29</v>
      </c>
      <c r="B20" s="67"/>
      <c r="C20" s="67"/>
      <c r="D20" s="67"/>
      <c r="E20" s="66"/>
      <c r="F20" s="68"/>
      <c r="G20" s="68"/>
      <c r="H20" s="45"/>
      <c r="I20" s="45"/>
      <c r="J20" s="45"/>
      <c r="K20" s="45"/>
      <c r="L20" s="46" t="s">
        <v>30</v>
      </c>
      <c r="M20" s="45"/>
      <c r="N20" s="45"/>
      <c r="O20" s="210"/>
    </row>
    <row r="21" spans="1:26" ht="15" x14ac:dyDescent="0.2">
      <c r="A21" s="211"/>
      <c r="B21" s="207"/>
      <c r="C21" s="207"/>
      <c r="D21" s="207"/>
      <c r="E21" s="69"/>
      <c r="F21" s="50"/>
      <c r="G21" s="50"/>
      <c r="H21" s="50"/>
      <c r="I21" s="50"/>
      <c r="J21" s="50"/>
      <c r="K21" s="50"/>
      <c r="L21" s="50"/>
      <c r="M21" s="50"/>
      <c r="N21" s="50"/>
      <c r="O21" s="212"/>
    </row>
    <row r="22" spans="1:26" ht="16.5" thickBot="1" x14ac:dyDescent="0.25">
      <c r="A22" s="352" t="s">
        <v>40</v>
      </c>
      <c r="B22" s="353"/>
      <c r="C22" s="353"/>
      <c r="D22" s="353"/>
      <c r="E22" s="353"/>
      <c r="F22" s="353"/>
      <c r="G22" s="353"/>
      <c r="H22" s="247">
        <f>SUM(H15+H20)</f>
        <v>4156</v>
      </c>
      <c r="I22" s="248">
        <f>SUM(I15+I20)</f>
        <v>562</v>
      </c>
      <c r="J22" s="249">
        <f>SUM(J15+J20)</f>
        <v>0</v>
      </c>
      <c r="K22" s="247">
        <f>SUM(K15+K20)</f>
        <v>4718</v>
      </c>
      <c r="L22" s="250"/>
      <c r="M22" s="249">
        <f>SUM(M15+M20)</f>
        <v>0</v>
      </c>
      <c r="N22" s="249">
        <f>SUM(N15+N20)</f>
        <v>0</v>
      </c>
      <c r="O22" s="251">
        <f>SUM(O15+O20)</f>
        <v>4718</v>
      </c>
    </row>
    <row r="23" spans="1:26" ht="15.75" x14ac:dyDescent="0.2">
      <c r="A23" s="213" t="s">
        <v>74</v>
      </c>
      <c r="B23" s="164"/>
      <c r="C23" s="208"/>
      <c r="D23" s="208"/>
      <c r="E23" s="200"/>
      <c r="F23" s="201"/>
      <c r="G23" s="245"/>
      <c r="H23" s="354" t="s">
        <v>38</v>
      </c>
      <c r="I23" s="355"/>
      <c r="J23" s="355"/>
      <c r="K23" s="355"/>
      <c r="L23" s="355"/>
      <c r="M23" s="355"/>
      <c r="N23" s="355"/>
      <c r="O23" s="252">
        <v>30</v>
      </c>
    </row>
    <row r="24" spans="1:26" ht="15.75" x14ac:dyDescent="0.2">
      <c r="A24" s="202"/>
      <c r="B24" s="208"/>
      <c r="C24" s="208"/>
      <c r="D24" s="208"/>
      <c r="E24" s="200"/>
      <c r="F24" s="201"/>
      <c r="G24" s="245"/>
      <c r="H24" s="356" t="s">
        <v>37</v>
      </c>
      <c r="I24" s="357"/>
      <c r="J24" s="357"/>
      <c r="K24" s="357"/>
      <c r="L24" s="357"/>
      <c r="M24" s="357"/>
      <c r="N24" s="357"/>
      <c r="O24" s="214">
        <f>PRODUCT(A14*O23)</f>
        <v>270</v>
      </c>
    </row>
    <row r="25" spans="1:26" ht="16.5" thickBot="1" x14ac:dyDescent="0.25">
      <c r="A25" s="203"/>
      <c r="B25" s="215"/>
      <c r="C25" s="215"/>
      <c r="D25" s="215"/>
      <c r="E25" s="205"/>
      <c r="F25" s="204"/>
      <c r="G25" s="246"/>
      <c r="H25" s="345" t="s">
        <v>36</v>
      </c>
      <c r="I25" s="346"/>
      <c r="J25" s="346"/>
      <c r="K25" s="346"/>
      <c r="L25" s="346"/>
      <c r="M25" s="346"/>
      <c r="N25" s="346"/>
      <c r="O25" s="216">
        <f>SUM(O15+O24)</f>
        <v>4988</v>
      </c>
    </row>
    <row r="26" spans="1:26" x14ac:dyDescent="0.2">
      <c r="E26" s="1"/>
      <c r="O26" s="3"/>
    </row>
    <row r="27" spans="1:26" s="122" customFormat="1" x14ac:dyDescent="0.2">
      <c r="B27" s="151"/>
      <c r="C27" s="151"/>
      <c r="D27" s="151"/>
      <c r="E27" s="123"/>
      <c r="O27" s="197"/>
    </row>
    <row r="28" spans="1:26" s="122" customFormat="1" x14ac:dyDescent="0.2">
      <c r="B28" s="151"/>
      <c r="C28" s="151"/>
      <c r="D28" s="151"/>
      <c r="E28" s="123"/>
      <c r="O28" s="197"/>
    </row>
    <row r="29" spans="1:26" s="122" customFormat="1" x14ac:dyDescent="0.2">
      <c r="B29" s="151"/>
      <c r="C29" s="151"/>
      <c r="D29" s="151"/>
      <c r="E29" s="123"/>
      <c r="M29" s="198"/>
      <c r="O29" s="197"/>
    </row>
    <row r="30" spans="1:26" s="122" customFormat="1" x14ac:dyDescent="0.2">
      <c r="B30" s="151"/>
      <c r="C30" s="151"/>
      <c r="D30" s="151"/>
      <c r="E30" s="123"/>
      <c r="M30" s="198"/>
      <c r="O30" s="197"/>
    </row>
    <row r="31" spans="1:26" s="122" customFormat="1" x14ac:dyDescent="0.2">
      <c r="B31" s="151"/>
      <c r="C31" s="151"/>
      <c r="D31" s="151"/>
      <c r="E31" s="123"/>
      <c r="M31" s="198"/>
      <c r="O31" s="197"/>
    </row>
    <row r="32" spans="1:26" s="122" customFormat="1" x14ac:dyDescent="0.2">
      <c r="B32" s="151"/>
      <c r="C32" s="151"/>
      <c r="D32" s="151"/>
      <c r="E32" s="123"/>
      <c r="M32" s="198"/>
    </row>
    <row r="33" spans="2:16" s="122" customFormat="1" x14ac:dyDescent="0.2">
      <c r="B33" s="151"/>
      <c r="C33" s="151"/>
      <c r="D33" s="151"/>
      <c r="E33" s="123"/>
    </row>
    <row r="34" spans="2:16" s="122" customFormat="1" x14ac:dyDescent="0.2">
      <c r="B34" s="151"/>
      <c r="C34" s="151"/>
      <c r="D34" s="151"/>
      <c r="E34" s="123"/>
    </row>
    <row r="35" spans="2:16" s="122" customFormat="1" x14ac:dyDescent="0.2">
      <c r="B35" s="151"/>
      <c r="C35" s="151"/>
      <c r="D35" s="151"/>
      <c r="E35" s="123"/>
    </row>
    <row r="36" spans="2:16" s="122" customFormat="1" x14ac:dyDescent="0.2">
      <c r="B36" s="151"/>
      <c r="C36" s="151"/>
      <c r="D36" s="151"/>
      <c r="E36" s="123"/>
    </row>
    <row r="37" spans="2:16" s="122" customFormat="1" ht="15" x14ac:dyDescent="0.2">
      <c r="B37" s="151"/>
      <c r="C37" s="151"/>
      <c r="D37" s="151"/>
      <c r="E37" s="123"/>
      <c r="N37" s="199"/>
      <c r="O37" s="196"/>
      <c r="P37" s="196"/>
    </row>
    <row r="38" spans="2:16" s="122" customFormat="1" x14ac:dyDescent="0.2">
      <c r="B38" s="151"/>
      <c r="C38" s="151"/>
      <c r="D38" s="151"/>
      <c r="E38" s="123"/>
    </row>
    <row r="39" spans="2:16" s="122" customFormat="1" x14ac:dyDescent="0.2">
      <c r="B39" s="151"/>
      <c r="C39" s="151"/>
      <c r="D39" s="151"/>
      <c r="E39" s="123"/>
    </row>
    <row r="40" spans="2:16" s="122" customFormat="1" x14ac:dyDescent="0.2">
      <c r="B40" s="151"/>
      <c r="C40" s="151"/>
      <c r="D40" s="151"/>
      <c r="E40" s="123"/>
    </row>
    <row r="41" spans="2:16" s="122" customFormat="1" x14ac:dyDescent="0.2">
      <c r="B41" s="151"/>
      <c r="C41" s="151"/>
      <c r="D41" s="151"/>
      <c r="E41" s="123"/>
    </row>
    <row r="42" spans="2:16" s="122" customFormat="1" x14ac:dyDescent="0.2">
      <c r="B42" s="151"/>
      <c r="C42" s="151"/>
      <c r="D42" s="151"/>
      <c r="E42" s="123"/>
    </row>
    <row r="43" spans="2:16" s="122" customFormat="1" x14ac:dyDescent="0.2">
      <c r="B43" s="151"/>
      <c r="C43" s="151"/>
      <c r="D43" s="151"/>
      <c r="E43" s="123"/>
    </row>
    <row r="44" spans="2:16" s="122" customFormat="1" x14ac:dyDescent="0.2">
      <c r="B44" s="151"/>
      <c r="C44" s="151"/>
      <c r="D44" s="151"/>
      <c r="E44" s="123"/>
    </row>
    <row r="45" spans="2:16" s="122" customFormat="1" x14ac:dyDescent="0.2">
      <c r="B45" s="151"/>
      <c r="C45" s="151"/>
      <c r="D45" s="151"/>
    </row>
    <row r="46" spans="2:16" s="122" customFormat="1" x14ac:dyDescent="0.2">
      <c r="B46" s="151"/>
      <c r="C46" s="151"/>
      <c r="D46" s="151"/>
    </row>
    <row r="47" spans="2:16" s="122" customFormat="1" x14ac:dyDescent="0.2">
      <c r="B47" s="151"/>
      <c r="C47" s="151"/>
      <c r="D47" s="151"/>
    </row>
    <row r="48" spans="2:16" s="122" customFormat="1" x14ac:dyDescent="0.2">
      <c r="B48" s="151"/>
      <c r="C48" s="151"/>
      <c r="D48" s="151"/>
    </row>
    <row r="49" spans="2:4" s="122" customFormat="1" x14ac:dyDescent="0.2">
      <c r="B49" s="151"/>
      <c r="C49" s="151"/>
      <c r="D49" s="151"/>
    </row>
    <row r="50" spans="2:4" s="122" customFormat="1" x14ac:dyDescent="0.2">
      <c r="B50" s="151"/>
      <c r="C50" s="151"/>
      <c r="D50" s="151"/>
    </row>
    <row r="51" spans="2:4" s="122" customFormat="1" x14ac:dyDescent="0.2">
      <c r="B51" s="151"/>
      <c r="C51" s="151"/>
      <c r="D51" s="151"/>
    </row>
    <row r="52" spans="2:4" s="122" customFormat="1" x14ac:dyDescent="0.2">
      <c r="B52" s="151"/>
      <c r="C52" s="151"/>
      <c r="D52" s="151"/>
    </row>
    <row r="53" spans="2:4" s="122" customFormat="1" x14ac:dyDescent="0.2">
      <c r="B53" s="151"/>
      <c r="C53" s="151"/>
      <c r="D53" s="151"/>
    </row>
    <row r="54" spans="2:4" s="122" customFormat="1" x14ac:dyDescent="0.2">
      <c r="B54" s="151"/>
      <c r="C54" s="151"/>
      <c r="D54" s="151"/>
    </row>
    <row r="55" spans="2:4" s="122" customFormat="1" x14ac:dyDescent="0.2">
      <c r="B55" s="151"/>
      <c r="C55" s="151"/>
      <c r="D55" s="151"/>
    </row>
    <row r="56" spans="2:4" s="122" customFormat="1" x14ac:dyDescent="0.2">
      <c r="B56" s="151"/>
      <c r="C56" s="151"/>
      <c r="D56" s="151"/>
    </row>
    <row r="57" spans="2:4" s="122" customFormat="1" x14ac:dyDescent="0.2">
      <c r="B57" s="151"/>
      <c r="C57" s="151"/>
      <c r="D57" s="151"/>
    </row>
    <row r="58" spans="2:4" s="122" customFormat="1" x14ac:dyDescent="0.2">
      <c r="B58" s="151"/>
      <c r="C58" s="151"/>
      <c r="D58" s="151"/>
    </row>
    <row r="59" spans="2:4" s="122" customFormat="1" x14ac:dyDescent="0.2">
      <c r="B59" s="151"/>
      <c r="C59" s="151"/>
      <c r="D59" s="151"/>
    </row>
    <row r="60" spans="2:4" s="122" customFormat="1" x14ac:dyDescent="0.2">
      <c r="B60" s="151"/>
      <c r="C60" s="151"/>
      <c r="D60" s="151"/>
    </row>
    <row r="61" spans="2:4" s="122" customFormat="1" x14ac:dyDescent="0.2">
      <c r="B61" s="151"/>
      <c r="C61" s="151"/>
      <c r="D61" s="151"/>
    </row>
    <row r="62" spans="2:4" s="122" customFormat="1" x14ac:dyDescent="0.2">
      <c r="B62" s="151"/>
      <c r="C62" s="151"/>
      <c r="D62" s="151"/>
    </row>
  </sheetData>
  <sortState ref="A7:R15">
    <sortCondition ref="A7:A15"/>
  </sortState>
  <mergeCells count="23">
    <mergeCell ref="A1:O1"/>
    <mergeCell ref="A2:C2"/>
    <mergeCell ref="D2:E2"/>
    <mergeCell ref="J2:O2"/>
    <mergeCell ref="A3:C3"/>
    <mergeCell ref="D3:E3"/>
    <mergeCell ref="J3:O3"/>
    <mergeCell ref="H25:N25"/>
    <mergeCell ref="G4:G5"/>
    <mergeCell ref="H4:K4"/>
    <mergeCell ref="L4:N4"/>
    <mergeCell ref="O4:O5"/>
    <mergeCell ref="A15:G15"/>
    <mergeCell ref="A17:O17"/>
    <mergeCell ref="A22:G22"/>
    <mergeCell ref="H23:N23"/>
    <mergeCell ref="H24:N24"/>
    <mergeCell ref="A4:A5"/>
    <mergeCell ref="B4:B5"/>
    <mergeCell ref="C4:C5"/>
    <mergeCell ref="D4:D5"/>
    <mergeCell ref="E4:E5"/>
    <mergeCell ref="F4:F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0" fitToWidth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zoomScale="80" zoomScaleNormal="80" workbookViewId="0">
      <selection activeCell="C26" sqref="C26"/>
    </sheetView>
  </sheetViews>
  <sheetFormatPr defaultRowHeight="14.25" x14ac:dyDescent="0.2"/>
  <cols>
    <col min="1" max="1" width="5.28515625" style="2" customWidth="1"/>
    <col min="2" max="2" width="44.85546875" style="2" bestFit="1" customWidth="1"/>
    <col min="3" max="3" width="19.28515625" style="2" bestFit="1" customWidth="1"/>
    <col min="4" max="4" width="19.140625" style="2" bestFit="1" customWidth="1"/>
    <col min="5" max="5" width="11" style="2" customWidth="1"/>
    <col min="6" max="6" width="14.7109375" style="2" customWidth="1"/>
    <col min="7" max="7" width="17" style="2" customWidth="1"/>
    <col min="8" max="8" width="15.42578125" style="2" bestFit="1" customWidth="1"/>
    <col min="9" max="9" width="15.140625" style="2" bestFit="1" customWidth="1"/>
    <col min="10" max="10" width="15.28515625" style="2" bestFit="1" customWidth="1"/>
    <col min="11" max="11" width="16" style="2" bestFit="1" customWidth="1"/>
    <col min="12" max="12" width="9.140625" style="2" bestFit="1" customWidth="1"/>
    <col min="13" max="13" width="13.28515625" style="2" customWidth="1"/>
    <col min="14" max="14" width="12.28515625" style="2" customWidth="1"/>
    <col min="15" max="15" width="24.140625" style="2" customWidth="1"/>
    <col min="16" max="16384" width="9.140625" style="2"/>
  </cols>
  <sheetData>
    <row r="1" spans="1:19" ht="57.75" customHeight="1" thickBot="1" x14ac:dyDescent="0.25">
      <c r="A1" s="371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3"/>
    </row>
    <row r="2" spans="1:19" ht="51.75" customHeight="1" x14ac:dyDescent="0.2">
      <c r="A2" s="331" t="s">
        <v>1</v>
      </c>
      <c r="B2" s="332"/>
      <c r="C2" s="333"/>
      <c r="D2" s="334" t="s">
        <v>2</v>
      </c>
      <c r="E2" s="335"/>
      <c r="F2" s="147" t="s">
        <v>3</v>
      </c>
      <c r="G2" s="148" t="s">
        <v>4</v>
      </c>
      <c r="H2" s="148" t="s">
        <v>35</v>
      </c>
      <c r="I2" s="148" t="s">
        <v>5</v>
      </c>
      <c r="J2" s="336" t="s">
        <v>6</v>
      </c>
      <c r="K2" s="336"/>
      <c r="L2" s="336"/>
      <c r="M2" s="336"/>
      <c r="N2" s="336"/>
      <c r="O2" s="337"/>
    </row>
    <row r="3" spans="1:19" ht="52.5" customHeight="1" x14ac:dyDescent="0.2">
      <c r="A3" s="374" t="s">
        <v>269</v>
      </c>
      <c r="B3" s="375"/>
      <c r="C3" s="376"/>
      <c r="D3" s="341" t="s">
        <v>263</v>
      </c>
      <c r="E3" s="342"/>
      <c r="F3" s="143" t="s">
        <v>242</v>
      </c>
      <c r="G3" s="223" t="s">
        <v>264</v>
      </c>
      <c r="H3" s="145">
        <v>20</v>
      </c>
      <c r="I3" s="146">
        <v>4.8</v>
      </c>
      <c r="J3" s="377" t="s">
        <v>7</v>
      </c>
      <c r="K3" s="377"/>
      <c r="L3" s="377"/>
      <c r="M3" s="377"/>
      <c r="N3" s="377"/>
      <c r="O3" s="378"/>
    </row>
    <row r="4" spans="1:19" ht="15.75" customHeight="1" x14ac:dyDescent="0.2">
      <c r="A4" s="325" t="s">
        <v>8</v>
      </c>
      <c r="B4" s="382" t="s">
        <v>9</v>
      </c>
      <c r="C4" s="312" t="s">
        <v>10</v>
      </c>
      <c r="D4" s="312" t="s">
        <v>11</v>
      </c>
      <c r="E4" s="312" t="s">
        <v>12</v>
      </c>
      <c r="F4" s="384" t="s">
        <v>13</v>
      </c>
      <c r="G4" s="312" t="s">
        <v>14</v>
      </c>
      <c r="H4" s="314" t="s">
        <v>15</v>
      </c>
      <c r="I4" s="315"/>
      <c r="J4" s="315"/>
      <c r="K4" s="316"/>
      <c r="L4" s="386" t="s">
        <v>16</v>
      </c>
      <c r="M4" s="386"/>
      <c r="N4" s="386"/>
      <c r="O4" s="318" t="s">
        <v>17</v>
      </c>
    </row>
    <row r="5" spans="1:19" ht="54.75" customHeight="1" thickBot="1" x14ac:dyDescent="0.25">
      <c r="A5" s="326"/>
      <c r="B5" s="383"/>
      <c r="C5" s="313"/>
      <c r="D5" s="313"/>
      <c r="E5" s="313"/>
      <c r="F5" s="385"/>
      <c r="G5" s="313"/>
      <c r="H5" s="142" t="s">
        <v>18</v>
      </c>
      <c r="I5" s="142" t="s">
        <v>19</v>
      </c>
      <c r="J5" s="142" t="s">
        <v>20</v>
      </c>
      <c r="K5" s="142" t="s">
        <v>21</v>
      </c>
      <c r="L5" s="277" t="s">
        <v>22</v>
      </c>
      <c r="M5" s="142" t="s">
        <v>18</v>
      </c>
      <c r="N5" s="142" t="s">
        <v>19</v>
      </c>
      <c r="O5" s="319"/>
    </row>
    <row r="6" spans="1:19" ht="30.75" customHeight="1" x14ac:dyDescent="0.2">
      <c r="A6" s="232">
        <v>1</v>
      </c>
      <c r="B6" s="152" t="s">
        <v>181</v>
      </c>
      <c r="C6" s="152" t="s">
        <v>43</v>
      </c>
      <c r="D6" s="152" t="s">
        <v>77</v>
      </c>
      <c r="E6" s="233">
        <v>1</v>
      </c>
      <c r="F6" s="137" t="s">
        <v>254</v>
      </c>
      <c r="G6" s="137">
        <v>45840</v>
      </c>
      <c r="H6" s="221">
        <v>418</v>
      </c>
      <c r="I6" s="272">
        <v>96</v>
      </c>
      <c r="J6" s="273"/>
      <c r="K6" s="274">
        <f t="shared" ref="K6:K7" si="0">SUM(H6+I6)</f>
        <v>514</v>
      </c>
      <c r="L6" s="275"/>
      <c r="M6" s="273"/>
      <c r="N6" s="273"/>
      <c r="O6" s="276">
        <f t="shared" ref="O6:O7" si="1">SUM(K6-M6-N6)</f>
        <v>514</v>
      </c>
    </row>
    <row r="7" spans="1:19" ht="25.5" customHeight="1" x14ac:dyDescent="0.2">
      <c r="A7" s="37">
        <v>2</v>
      </c>
      <c r="B7" s="154" t="s">
        <v>72</v>
      </c>
      <c r="C7" s="154" t="s">
        <v>0</v>
      </c>
      <c r="D7" s="154" t="s">
        <v>63</v>
      </c>
      <c r="E7" s="39">
        <v>1</v>
      </c>
      <c r="F7" s="28" t="s">
        <v>71</v>
      </c>
      <c r="G7" s="29">
        <v>45416</v>
      </c>
      <c r="H7" s="23">
        <v>418</v>
      </c>
      <c r="I7" s="20">
        <v>96</v>
      </c>
      <c r="J7" s="21"/>
      <c r="K7" s="17">
        <f t="shared" si="0"/>
        <v>514</v>
      </c>
      <c r="L7" s="22"/>
      <c r="M7" s="21"/>
      <c r="N7" s="21"/>
      <c r="O7" s="111">
        <f t="shared" si="1"/>
        <v>514</v>
      </c>
    </row>
    <row r="8" spans="1:19" ht="24.75" customHeight="1" x14ac:dyDescent="0.2">
      <c r="A8" s="352" t="s">
        <v>45</v>
      </c>
      <c r="B8" s="353"/>
      <c r="C8" s="353"/>
      <c r="D8" s="353"/>
      <c r="E8" s="353"/>
      <c r="F8" s="353"/>
      <c r="G8" s="353"/>
      <c r="H8" s="76">
        <f>SUM(H6:H7)</f>
        <v>836</v>
      </c>
      <c r="I8" s="76">
        <f>SUM(I6:I7)</f>
        <v>192</v>
      </c>
      <c r="J8" s="76"/>
      <c r="K8" s="76">
        <f>SUM(K6:K7)</f>
        <v>1028</v>
      </c>
      <c r="L8" s="77"/>
      <c r="M8" s="76">
        <f>SUM(M6:M7)</f>
        <v>0</v>
      </c>
      <c r="N8" s="76">
        <f>SUM(N6:N7)</f>
        <v>0</v>
      </c>
      <c r="O8" s="62">
        <f>SUM(O6:O7)</f>
        <v>1028</v>
      </c>
    </row>
    <row r="9" spans="1:19" ht="15.75" thickBot="1" x14ac:dyDescent="0.25">
      <c r="A9" s="368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70"/>
    </row>
    <row r="10" spans="1:19" ht="15.75" x14ac:dyDescent="0.2">
      <c r="A10" s="379" t="s">
        <v>24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1"/>
    </row>
    <row r="11" spans="1:19" ht="59.25" customHeight="1" thickBot="1" x14ac:dyDescent="0.25">
      <c r="A11" s="241" t="s">
        <v>8</v>
      </c>
      <c r="B11" s="242" t="s">
        <v>9</v>
      </c>
      <c r="C11" s="242" t="s">
        <v>10</v>
      </c>
      <c r="D11" s="242"/>
      <c r="E11" s="242" t="s">
        <v>12</v>
      </c>
      <c r="F11" s="291" t="s">
        <v>258</v>
      </c>
      <c r="G11" s="292" t="s">
        <v>26</v>
      </c>
      <c r="H11" s="242" t="s">
        <v>18</v>
      </c>
      <c r="I11" s="242" t="s">
        <v>19</v>
      </c>
      <c r="J11" s="242" t="s">
        <v>27</v>
      </c>
      <c r="K11" s="242" t="s">
        <v>21</v>
      </c>
      <c r="L11" s="243" t="s">
        <v>22</v>
      </c>
      <c r="M11" s="242" t="s">
        <v>23</v>
      </c>
      <c r="N11" s="242" t="s">
        <v>28</v>
      </c>
      <c r="O11" s="244" t="s">
        <v>17</v>
      </c>
      <c r="S11" s="2" t="s">
        <v>29</v>
      </c>
    </row>
    <row r="12" spans="1:19" ht="15.75" x14ac:dyDescent="0.2">
      <c r="A12" s="278">
        <v>1</v>
      </c>
      <c r="B12" s="279"/>
      <c r="C12" s="280"/>
      <c r="D12" s="281"/>
      <c r="E12" s="282"/>
      <c r="F12" s="283"/>
      <c r="G12" s="284"/>
      <c r="H12" s="285"/>
      <c r="I12" s="285"/>
      <c r="J12" s="286"/>
      <c r="K12" s="287"/>
      <c r="L12" s="288"/>
      <c r="M12" s="289"/>
      <c r="N12" s="289"/>
      <c r="O12" s="290"/>
    </row>
    <row r="13" spans="1:19" ht="15.75" x14ac:dyDescent="0.2">
      <c r="A13" s="358" t="s">
        <v>46</v>
      </c>
      <c r="B13" s="387"/>
      <c r="C13" s="387"/>
      <c r="D13" s="387"/>
      <c r="E13" s="387"/>
      <c r="F13" s="387"/>
      <c r="G13" s="387"/>
      <c r="H13" s="63"/>
      <c r="I13" s="63">
        <f>SUM(I12:I12)</f>
        <v>0</v>
      </c>
      <c r="J13" s="63">
        <f>SUM(J12:J12)</f>
        <v>0</v>
      </c>
      <c r="K13" s="63"/>
      <c r="L13" s="64" t="s">
        <v>30</v>
      </c>
      <c r="M13" s="270">
        <f>SUM(M12:M12)</f>
        <v>0</v>
      </c>
      <c r="N13" s="270">
        <f>SUM(N12:N12)</f>
        <v>0</v>
      </c>
      <c r="O13" s="31"/>
    </row>
    <row r="14" spans="1:19" ht="15" x14ac:dyDescent="0.2">
      <c r="A14" s="48"/>
      <c r="B14" s="266"/>
      <c r="C14" s="265"/>
      <c r="D14" s="264"/>
      <c r="E14" s="264"/>
      <c r="F14" s="265"/>
      <c r="G14" s="266"/>
      <c r="H14" s="266"/>
      <c r="I14" s="266"/>
      <c r="J14" s="266"/>
      <c r="K14" s="266"/>
      <c r="L14" s="266"/>
      <c r="M14" s="266"/>
      <c r="N14" s="266"/>
      <c r="O14" s="57"/>
    </row>
    <row r="15" spans="1:19" ht="23.25" customHeight="1" thickBot="1" x14ac:dyDescent="0.25">
      <c r="A15" s="352" t="s">
        <v>47</v>
      </c>
      <c r="B15" s="353"/>
      <c r="C15" s="353"/>
      <c r="D15" s="353"/>
      <c r="E15" s="353"/>
      <c r="F15" s="353"/>
      <c r="G15" s="353"/>
      <c r="H15" s="293">
        <f>SUM(H8+H13)</f>
        <v>836</v>
      </c>
      <c r="I15" s="294">
        <f>SUM(I8+I12)</f>
        <v>192</v>
      </c>
      <c r="J15" s="295"/>
      <c r="K15" s="293">
        <f>SUM(K8+K13)</f>
        <v>1028</v>
      </c>
      <c r="L15" s="296"/>
      <c r="M15" s="297">
        <f>SUM(M8+M13)</f>
        <v>0</v>
      </c>
      <c r="N15" s="297">
        <f>SUM(N8+N13)</f>
        <v>0</v>
      </c>
      <c r="O15" s="298">
        <f>SUM(O8+O13)</f>
        <v>1028</v>
      </c>
    </row>
    <row r="16" spans="1:19" ht="25.5" customHeight="1" x14ac:dyDescent="0.2">
      <c r="A16" s="58" t="s">
        <v>74</v>
      </c>
      <c r="B16" s="267"/>
      <c r="C16" s="268"/>
      <c r="D16" s="269"/>
      <c r="E16" s="269"/>
      <c r="F16" s="268"/>
      <c r="G16" s="267"/>
      <c r="H16" s="388" t="s">
        <v>48</v>
      </c>
      <c r="I16" s="389"/>
      <c r="J16" s="389"/>
      <c r="K16" s="389"/>
      <c r="L16" s="389"/>
      <c r="M16" s="389"/>
      <c r="N16" s="389"/>
      <c r="O16" s="299">
        <v>30</v>
      </c>
    </row>
    <row r="17" spans="1:15" ht="28.5" customHeight="1" x14ac:dyDescent="0.2">
      <c r="A17" s="48"/>
      <c r="B17" s="266"/>
      <c r="C17" s="265"/>
      <c r="D17" s="264"/>
      <c r="E17" s="264"/>
      <c r="F17" s="265"/>
      <c r="G17" s="266"/>
      <c r="H17" s="390" t="s">
        <v>49</v>
      </c>
      <c r="I17" s="391"/>
      <c r="J17" s="391"/>
      <c r="K17" s="391"/>
      <c r="L17" s="391"/>
      <c r="M17" s="391"/>
      <c r="N17" s="391"/>
      <c r="O17" s="271">
        <f>PRODUCT(A7*O16)</f>
        <v>60</v>
      </c>
    </row>
    <row r="18" spans="1:15" ht="30.75" customHeight="1" thickBot="1" x14ac:dyDescent="0.25">
      <c r="A18" s="59"/>
      <c r="B18" s="60"/>
      <c r="C18" s="65"/>
      <c r="D18" s="61"/>
      <c r="E18" s="61"/>
      <c r="F18" s="65"/>
      <c r="G18" s="60"/>
      <c r="H18" s="392" t="s">
        <v>50</v>
      </c>
      <c r="I18" s="393"/>
      <c r="J18" s="393"/>
      <c r="K18" s="393"/>
      <c r="L18" s="393"/>
      <c r="M18" s="393"/>
      <c r="N18" s="393"/>
      <c r="O18" s="109">
        <f>SUM(O15+O17)</f>
        <v>1088</v>
      </c>
    </row>
    <row r="19" spans="1:15" x14ac:dyDescent="0.2">
      <c r="C19" s="13"/>
      <c r="D19" s="1"/>
      <c r="E19" s="1"/>
      <c r="F19" s="13"/>
      <c r="O19" s="3"/>
    </row>
    <row r="20" spans="1:15" ht="15" x14ac:dyDescent="0.2">
      <c r="A20" s="8"/>
      <c r="B20" s="8"/>
      <c r="C20" s="7"/>
      <c r="D20" s="6"/>
      <c r="E20" s="6"/>
      <c r="F20" s="7"/>
      <c r="G20" s="8"/>
      <c r="H20" s="8"/>
      <c r="I20" s="8"/>
      <c r="J20" s="8"/>
      <c r="K20" s="8"/>
      <c r="L20" s="8"/>
      <c r="M20" s="8"/>
      <c r="N20" s="8"/>
      <c r="O20" s="9"/>
    </row>
  </sheetData>
  <mergeCells count="25">
    <mergeCell ref="A13:G13"/>
    <mergeCell ref="A15:G15"/>
    <mergeCell ref="H16:N16"/>
    <mergeCell ref="H17:N17"/>
    <mergeCell ref="H18:N18"/>
    <mergeCell ref="A10:O10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8:G8"/>
    <mergeCell ref="A9:O9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0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="80" zoomScaleNormal="80" workbookViewId="0">
      <selection activeCell="D33" sqref="D33"/>
    </sheetView>
  </sheetViews>
  <sheetFormatPr defaultRowHeight="14.25" x14ac:dyDescent="0.2"/>
  <cols>
    <col min="1" max="1" width="5.85546875" style="2" customWidth="1"/>
    <col min="2" max="2" width="50" style="13" bestFit="1" customWidth="1"/>
    <col min="3" max="3" width="16.28515625" style="13" bestFit="1" customWidth="1"/>
    <col min="4" max="4" width="29.28515625" style="13" bestFit="1" customWidth="1"/>
    <col min="5" max="5" width="7.85546875" style="2" customWidth="1"/>
    <col min="6" max="6" width="14" style="2" customWidth="1"/>
    <col min="7" max="7" width="14.85546875" style="2" customWidth="1"/>
    <col min="8" max="8" width="16.7109375" style="2" customWidth="1"/>
    <col min="9" max="9" width="15.5703125" style="2" customWidth="1"/>
    <col min="10" max="10" width="15.28515625" style="2" customWidth="1"/>
    <col min="11" max="11" width="19.7109375" style="2" customWidth="1"/>
    <col min="12" max="12" width="9.28515625" style="2" customWidth="1"/>
    <col min="13" max="13" width="14" style="2" bestFit="1" customWidth="1"/>
    <col min="14" max="14" width="13.42578125" style="10" customWidth="1"/>
    <col min="15" max="15" width="18.28515625" style="2" customWidth="1"/>
    <col min="16" max="16384" width="9.140625" style="2"/>
  </cols>
  <sheetData>
    <row r="1" spans="1:15" ht="75" customHeight="1" thickBo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9"/>
    </row>
    <row r="2" spans="1:15" ht="18" x14ac:dyDescent="0.2">
      <c r="A2" s="331" t="s">
        <v>1</v>
      </c>
      <c r="B2" s="332"/>
      <c r="C2" s="333"/>
      <c r="D2" s="413" t="s">
        <v>2</v>
      </c>
      <c r="E2" s="414"/>
      <c r="F2" s="415" t="s">
        <v>3</v>
      </c>
      <c r="G2" s="416" t="s">
        <v>4</v>
      </c>
      <c r="H2" s="416" t="s">
        <v>35</v>
      </c>
      <c r="I2" s="416" t="s">
        <v>5</v>
      </c>
      <c r="J2" s="417" t="s">
        <v>6</v>
      </c>
      <c r="K2" s="417"/>
      <c r="L2" s="417"/>
      <c r="M2" s="417"/>
      <c r="N2" s="417"/>
      <c r="O2" s="418"/>
    </row>
    <row r="3" spans="1:15" ht="20.25" x14ac:dyDescent="0.2">
      <c r="A3" s="419" t="s">
        <v>270</v>
      </c>
      <c r="B3" s="420"/>
      <c r="C3" s="421"/>
      <c r="D3" s="341" t="s">
        <v>263</v>
      </c>
      <c r="E3" s="342"/>
      <c r="F3" s="143" t="s">
        <v>242</v>
      </c>
      <c r="G3" s="222" t="s">
        <v>264</v>
      </c>
      <c r="H3" s="145">
        <v>20</v>
      </c>
      <c r="I3" s="146">
        <v>4.8</v>
      </c>
      <c r="J3" s="343" t="s">
        <v>7</v>
      </c>
      <c r="K3" s="343"/>
      <c r="L3" s="343"/>
      <c r="M3" s="343"/>
      <c r="N3" s="343"/>
      <c r="O3" s="344"/>
    </row>
    <row r="4" spans="1:15" x14ac:dyDescent="0.2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4"/>
    </row>
    <row r="5" spans="1:15" ht="15" customHeight="1" x14ac:dyDescent="0.25">
      <c r="A5" s="425" t="s">
        <v>8</v>
      </c>
      <c r="B5" s="437" t="s">
        <v>9</v>
      </c>
      <c r="C5" s="438" t="s">
        <v>10</v>
      </c>
      <c r="D5" s="438" t="s">
        <v>11</v>
      </c>
      <c r="E5" s="426" t="s">
        <v>12</v>
      </c>
      <c r="F5" s="426" t="s">
        <v>13</v>
      </c>
      <c r="G5" s="426" t="s">
        <v>14</v>
      </c>
      <c r="H5" s="427" t="s">
        <v>15</v>
      </c>
      <c r="I5" s="428"/>
      <c r="J5" s="428"/>
      <c r="K5" s="429"/>
      <c r="L5" s="430" t="s">
        <v>16</v>
      </c>
      <c r="M5" s="430"/>
      <c r="N5" s="430"/>
      <c r="O5" s="431" t="s">
        <v>17</v>
      </c>
    </row>
    <row r="6" spans="1:15" ht="30.75" thickBot="1" x14ac:dyDescent="0.25">
      <c r="A6" s="432"/>
      <c r="B6" s="439"/>
      <c r="C6" s="440"/>
      <c r="D6" s="440"/>
      <c r="E6" s="433"/>
      <c r="F6" s="433"/>
      <c r="G6" s="433"/>
      <c r="H6" s="434" t="s">
        <v>18</v>
      </c>
      <c r="I6" s="434" t="s">
        <v>19</v>
      </c>
      <c r="J6" s="434" t="s">
        <v>20</v>
      </c>
      <c r="K6" s="434" t="s">
        <v>21</v>
      </c>
      <c r="L6" s="434" t="s">
        <v>22</v>
      </c>
      <c r="M6" s="434" t="s">
        <v>18</v>
      </c>
      <c r="N6" s="435" t="s">
        <v>19</v>
      </c>
      <c r="O6" s="436"/>
    </row>
    <row r="7" spans="1:15" ht="15.75" x14ac:dyDescent="0.2">
      <c r="A7" s="54">
        <v>1</v>
      </c>
      <c r="B7" s="441" t="s">
        <v>215</v>
      </c>
      <c r="C7" s="441" t="s">
        <v>42</v>
      </c>
      <c r="D7" s="441" t="s">
        <v>44</v>
      </c>
      <c r="E7" s="217">
        <v>1</v>
      </c>
      <c r="F7" s="137">
        <v>45352</v>
      </c>
      <c r="G7" s="137">
        <v>45961</v>
      </c>
      <c r="H7" s="138">
        <v>630</v>
      </c>
      <c r="I7" s="138">
        <v>96</v>
      </c>
      <c r="J7" s="139"/>
      <c r="K7" s="138">
        <f>SUM(H7+I7)</f>
        <v>726</v>
      </c>
      <c r="L7" s="139"/>
      <c r="M7" s="139"/>
      <c r="N7" s="139"/>
      <c r="O7" s="412">
        <f t="shared" ref="O7:O14" si="0">SUM(K7-M7-N7)</f>
        <v>726</v>
      </c>
    </row>
    <row r="8" spans="1:15" ht="15.75" x14ac:dyDescent="0.2">
      <c r="A8" s="54">
        <v>2</v>
      </c>
      <c r="B8" s="442" t="s">
        <v>128</v>
      </c>
      <c r="C8" s="442" t="s">
        <v>42</v>
      </c>
      <c r="D8" s="442" t="s">
        <v>261</v>
      </c>
      <c r="E8" s="26" t="s">
        <v>260</v>
      </c>
      <c r="F8" s="27">
        <v>45352</v>
      </c>
      <c r="G8" s="27">
        <v>45716</v>
      </c>
      <c r="H8" s="15">
        <v>630</v>
      </c>
      <c r="I8" s="15">
        <v>0</v>
      </c>
      <c r="J8" s="16"/>
      <c r="K8" s="15">
        <f>SUM(H8+I8)</f>
        <v>630</v>
      </c>
      <c r="L8" s="80"/>
      <c r="M8" s="16"/>
      <c r="N8" s="16"/>
      <c r="O8" s="402">
        <f t="shared" si="0"/>
        <v>630</v>
      </c>
    </row>
    <row r="9" spans="1:15" ht="15.75" x14ac:dyDescent="0.2">
      <c r="A9" s="54">
        <v>3</v>
      </c>
      <c r="B9" s="443" t="s">
        <v>65</v>
      </c>
      <c r="C9" s="443" t="s">
        <v>53</v>
      </c>
      <c r="D9" s="443" t="s">
        <v>66</v>
      </c>
      <c r="E9" s="26">
        <v>1</v>
      </c>
      <c r="F9" s="28" t="s">
        <v>262</v>
      </c>
      <c r="G9" s="29">
        <v>45391</v>
      </c>
      <c r="H9" s="15">
        <v>630</v>
      </c>
      <c r="I9" s="15">
        <v>96</v>
      </c>
      <c r="J9" s="16"/>
      <c r="K9" s="15">
        <f t="shared" ref="K9:K18" si="1">SUM(H9+I9)</f>
        <v>726</v>
      </c>
      <c r="L9" s="80"/>
      <c r="M9" s="20"/>
      <c r="N9" s="20"/>
      <c r="O9" s="402">
        <f t="shared" si="0"/>
        <v>726</v>
      </c>
    </row>
    <row r="10" spans="1:15" ht="15.75" x14ac:dyDescent="0.2">
      <c r="A10" s="54">
        <v>4</v>
      </c>
      <c r="B10" s="443" t="s">
        <v>187</v>
      </c>
      <c r="C10" s="443" t="s">
        <v>53</v>
      </c>
      <c r="D10" s="443" t="s">
        <v>184</v>
      </c>
      <c r="E10" s="26">
        <v>1</v>
      </c>
      <c r="F10" s="28" t="s">
        <v>185</v>
      </c>
      <c r="G10" s="28" t="s">
        <v>186</v>
      </c>
      <c r="H10" s="15">
        <v>630</v>
      </c>
      <c r="I10" s="15">
        <v>96</v>
      </c>
      <c r="J10" s="16"/>
      <c r="K10" s="15">
        <f t="shared" si="1"/>
        <v>726</v>
      </c>
      <c r="L10" s="80"/>
      <c r="M10" s="20"/>
      <c r="N10" s="20"/>
      <c r="O10" s="402">
        <f t="shared" si="0"/>
        <v>726</v>
      </c>
    </row>
    <row r="11" spans="1:15" ht="15.75" x14ac:dyDescent="0.2">
      <c r="A11" s="54">
        <v>5</v>
      </c>
      <c r="B11" s="443" t="s">
        <v>241</v>
      </c>
      <c r="C11" s="443" t="s">
        <v>53</v>
      </c>
      <c r="D11" s="443"/>
      <c r="E11" s="26">
        <v>1</v>
      </c>
      <c r="F11" s="28" t="s">
        <v>120</v>
      </c>
      <c r="G11" s="28" t="s">
        <v>121</v>
      </c>
      <c r="H11" s="15">
        <v>630</v>
      </c>
      <c r="I11" s="15">
        <v>96</v>
      </c>
      <c r="J11" s="16"/>
      <c r="K11" s="15">
        <f t="shared" si="1"/>
        <v>726</v>
      </c>
      <c r="L11" s="80"/>
      <c r="M11" s="20"/>
      <c r="N11" s="20"/>
      <c r="O11" s="402">
        <f t="shared" si="0"/>
        <v>726</v>
      </c>
    </row>
    <row r="12" spans="1:15" ht="15.75" x14ac:dyDescent="0.2">
      <c r="A12" s="54">
        <v>6</v>
      </c>
      <c r="B12" s="443" t="s">
        <v>183</v>
      </c>
      <c r="C12" s="443" t="s">
        <v>129</v>
      </c>
      <c r="D12" s="443" t="s">
        <v>184</v>
      </c>
      <c r="E12" s="26">
        <v>1</v>
      </c>
      <c r="F12" s="28" t="s">
        <v>185</v>
      </c>
      <c r="G12" s="29">
        <v>45884</v>
      </c>
      <c r="H12" s="15">
        <v>630</v>
      </c>
      <c r="I12" s="15">
        <v>96</v>
      </c>
      <c r="J12" s="16"/>
      <c r="K12" s="15">
        <f t="shared" si="1"/>
        <v>726</v>
      </c>
      <c r="L12" s="80"/>
      <c r="M12" s="20"/>
      <c r="N12" s="20"/>
      <c r="O12" s="402">
        <f t="shared" si="0"/>
        <v>726</v>
      </c>
    </row>
    <row r="13" spans="1:15" ht="15.75" x14ac:dyDescent="0.2">
      <c r="A13" s="54">
        <v>7</v>
      </c>
      <c r="B13" s="443" t="s">
        <v>189</v>
      </c>
      <c r="C13" s="443" t="s">
        <v>53</v>
      </c>
      <c r="D13" s="443" t="s">
        <v>190</v>
      </c>
      <c r="E13" s="26">
        <v>1</v>
      </c>
      <c r="F13" s="28" t="s">
        <v>191</v>
      </c>
      <c r="G13" s="28" t="s">
        <v>192</v>
      </c>
      <c r="H13" s="15">
        <v>630</v>
      </c>
      <c r="I13" s="15">
        <v>96</v>
      </c>
      <c r="J13" s="16"/>
      <c r="K13" s="15">
        <f t="shared" si="1"/>
        <v>726</v>
      </c>
      <c r="L13" s="80"/>
      <c r="M13" s="20"/>
      <c r="N13" s="20"/>
      <c r="O13" s="402">
        <f t="shared" si="0"/>
        <v>726</v>
      </c>
    </row>
    <row r="14" spans="1:15" ht="15.75" x14ac:dyDescent="0.2">
      <c r="A14" s="54">
        <v>8</v>
      </c>
      <c r="B14" s="443" t="s">
        <v>97</v>
      </c>
      <c r="C14" s="443" t="s">
        <v>42</v>
      </c>
      <c r="D14" s="443" t="s">
        <v>52</v>
      </c>
      <c r="E14" s="26" t="s">
        <v>260</v>
      </c>
      <c r="F14" s="28" t="s">
        <v>90</v>
      </c>
      <c r="G14" s="29">
        <v>45567</v>
      </c>
      <c r="H14" s="15">
        <v>210</v>
      </c>
      <c r="I14" s="15">
        <v>0</v>
      </c>
      <c r="J14" s="16"/>
      <c r="K14" s="15">
        <f t="shared" si="1"/>
        <v>210</v>
      </c>
      <c r="L14" s="80"/>
      <c r="M14" s="20"/>
      <c r="N14" s="20"/>
      <c r="O14" s="402">
        <f t="shared" si="0"/>
        <v>210</v>
      </c>
    </row>
    <row r="15" spans="1:15" ht="15.75" x14ac:dyDescent="0.2">
      <c r="A15" s="54">
        <v>9</v>
      </c>
      <c r="B15" s="443" t="s">
        <v>67</v>
      </c>
      <c r="C15" s="443" t="s">
        <v>42</v>
      </c>
      <c r="D15" s="443" t="s">
        <v>68</v>
      </c>
      <c r="E15" s="26">
        <v>1</v>
      </c>
      <c r="F15" s="28" t="s">
        <v>56</v>
      </c>
      <c r="G15" s="29">
        <v>45391</v>
      </c>
      <c r="H15" s="15">
        <v>630</v>
      </c>
      <c r="I15" s="15">
        <v>96</v>
      </c>
      <c r="J15" s="16"/>
      <c r="K15" s="15">
        <f t="shared" si="1"/>
        <v>726</v>
      </c>
      <c r="L15" s="78"/>
      <c r="M15" s="20"/>
      <c r="N15" s="20"/>
      <c r="O15" s="402">
        <f t="shared" ref="O15:O17" si="2">SUM(K15-M15-N15)</f>
        <v>726</v>
      </c>
    </row>
    <row r="16" spans="1:15" ht="15.75" x14ac:dyDescent="0.2">
      <c r="A16" s="54">
        <v>10</v>
      </c>
      <c r="B16" s="443" t="s">
        <v>62</v>
      </c>
      <c r="C16" s="443" t="s">
        <v>53</v>
      </c>
      <c r="D16" s="443" t="s">
        <v>64</v>
      </c>
      <c r="E16" s="26">
        <v>1</v>
      </c>
      <c r="F16" s="28" t="s">
        <v>56</v>
      </c>
      <c r="G16" s="29">
        <v>45391</v>
      </c>
      <c r="H16" s="15">
        <v>630</v>
      </c>
      <c r="I16" s="15">
        <v>96</v>
      </c>
      <c r="J16" s="16"/>
      <c r="K16" s="15">
        <f t="shared" si="1"/>
        <v>726</v>
      </c>
      <c r="L16" s="78"/>
      <c r="M16" s="20"/>
      <c r="N16" s="20"/>
      <c r="O16" s="402">
        <f t="shared" si="2"/>
        <v>726</v>
      </c>
    </row>
    <row r="17" spans="1:15" ht="15.75" x14ac:dyDescent="0.2">
      <c r="A17" s="54">
        <v>11</v>
      </c>
      <c r="B17" s="443" t="s">
        <v>96</v>
      </c>
      <c r="C17" s="443" t="s">
        <v>53</v>
      </c>
      <c r="D17" s="443" t="s">
        <v>63</v>
      </c>
      <c r="E17" s="26">
        <v>1</v>
      </c>
      <c r="F17" s="28" t="s">
        <v>90</v>
      </c>
      <c r="G17" s="29">
        <v>45567</v>
      </c>
      <c r="H17" s="15">
        <v>630</v>
      </c>
      <c r="I17" s="15">
        <v>96</v>
      </c>
      <c r="J17" s="16"/>
      <c r="K17" s="15">
        <f t="shared" si="1"/>
        <v>726</v>
      </c>
      <c r="L17" s="78"/>
      <c r="M17" s="20"/>
      <c r="N17" s="20"/>
      <c r="O17" s="402">
        <f t="shared" si="2"/>
        <v>726</v>
      </c>
    </row>
    <row r="18" spans="1:15" ht="15.75" x14ac:dyDescent="0.2">
      <c r="A18" s="54">
        <v>12</v>
      </c>
      <c r="B18" s="443" t="s">
        <v>188</v>
      </c>
      <c r="C18" s="443" t="s">
        <v>133</v>
      </c>
      <c r="D18" s="443" t="s">
        <v>63</v>
      </c>
      <c r="E18" s="26">
        <v>1</v>
      </c>
      <c r="F18" s="28" t="s">
        <v>185</v>
      </c>
      <c r="G18" s="28" t="s">
        <v>186</v>
      </c>
      <c r="H18" s="15">
        <v>630</v>
      </c>
      <c r="I18" s="15">
        <v>96</v>
      </c>
      <c r="J18" s="16"/>
      <c r="K18" s="15">
        <f t="shared" si="1"/>
        <v>726</v>
      </c>
      <c r="L18" s="78"/>
      <c r="M18" s="20"/>
      <c r="N18" s="20"/>
      <c r="O18" s="402">
        <f>SUM(K18-M18-N18)</f>
        <v>726</v>
      </c>
    </row>
    <row r="19" spans="1:15" ht="18" x14ac:dyDescent="0.2">
      <c r="A19" s="347" t="s">
        <v>39</v>
      </c>
      <c r="B19" s="348"/>
      <c r="C19" s="348"/>
      <c r="D19" s="348"/>
      <c r="E19" s="348"/>
      <c r="F19" s="348"/>
      <c r="G19" s="348"/>
      <c r="H19" s="94">
        <f>SUM(H7:H18)</f>
        <v>7140</v>
      </c>
      <c r="I19" s="95">
        <f>SUM(I7:I18)</f>
        <v>960</v>
      </c>
      <c r="J19" s="94">
        <f>SUM(J7:J18)</f>
        <v>0</v>
      </c>
      <c r="K19" s="96">
        <f>SUM(K7:K18)</f>
        <v>8100</v>
      </c>
      <c r="L19" s="97"/>
      <c r="M19" s="94">
        <f>SUM(M7:M18)</f>
        <v>0</v>
      </c>
      <c r="N19" s="94">
        <f>SUM(N7:N18)</f>
        <v>0</v>
      </c>
      <c r="O19" s="178">
        <f>SUM(O7:O18)</f>
        <v>8100</v>
      </c>
    </row>
    <row r="20" spans="1:15" ht="16.5" thickBot="1" x14ac:dyDescent="0.25">
      <c r="A20" s="32"/>
      <c r="B20" s="444"/>
      <c r="C20" s="444"/>
      <c r="D20" s="444"/>
      <c r="E20" s="403"/>
      <c r="F20" s="403"/>
      <c r="G20" s="403"/>
      <c r="H20" s="404"/>
      <c r="I20" s="405"/>
      <c r="J20" s="404"/>
      <c r="K20" s="406"/>
      <c r="L20" s="33"/>
      <c r="M20" s="404"/>
      <c r="N20" s="407"/>
      <c r="O20" s="34"/>
    </row>
    <row r="21" spans="1:15" ht="15.75" x14ac:dyDescent="0.2">
      <c r="A21" s="379" t="s">
        <v>24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1"/>
    </row>
    <row r="22" spans="1:15" s="11" customFormat="1" ht="54.75" thickBot="1" x14ac:dyDescent="0.25">
      <c r="A22" s="253" t="s">
        <v>8</v>
      </c>
      <c r="B22" s="262" t="s">
        <v>9</v>
      </c>
      <c r="C22" s="262" t="s">
        <v>10</v>
      </c>
      <c r="D22" s="263" t="s">
        <v>11</v>
      </c>
      <c r="E22" s="242" t="s">
        <v>12</v>
      </c>
      <c r="F22" s="242" t="s">
        <v>25</v>
      </c>
      <c r="G22" s="242" t="s">
        <v>26</v>
      </c>
      <c r="H22" s="242" t="s">
        <v>18</v>
      </c>
      <c r="I22" s="242" t="s">
        <v>19</v>
      </c>
      <c r="J22" s="242" t="s">
        <v>27</v>
      </c>
      <c r="K22" s="242" t="s">
        <v>21</v>
      </c>
      <c r="L22" s="243" t="s">
        <v>22</v>
      </c>
      <c r="M22" s="242" t="s">
        <v>23</v>
      </c>
      <c r="N22" s="449" t="s">
        <v>28</v>
      </c>
      <c r="O22" s="244" t="s">
        <v>17</v>
      </c>
    </row>
    <row r="23" spans="1:15" ht="15.75" x14ac:dyDescent="0.2">
      <c r="A23" s="232"/>
      <c r="B23" s="447"/>
      <c r="C23" s="447"/>
      <c r="D23" s="447"/>
      <c r="E23" s="233"/>
      <c r="F23" s="161"/>
      <c r="G23" s="234"/>
      <c r="H23" s="234"/>
      <c r="I23" s="235"/>
      <c r="J23" s="236"/>
      <c r="K23" s="237"/>
      <c r="L23" s="238"/>
      <c r="M23" s="239"/>
      <c r="N23" s="448"/>
      <c r="O23" s="240"/>
    </row>
    <row r="24" spans="1:15" ht="15.75" x14ac:dyDescent="0.2">
      <c r="A24" s="40" t="s">
        <v>29</v>
      </c>
      <c r="B24" s="445"/>
      <c r="C24" s="445"/>
      <c r="D24" s="445"/>
      <c r="E24" s="41"/>
      <c r="F24" s="42"/>
      <c r="G24" s="43"/>
      <c r="H24" s="44"/>
      <c r="I24" s="45"/>
      <c r="J24" s="45"/>
      <c r="K24" s="45"/>
      <c r="L24" s="46" t="s">
        <v>30</v>
      </c>
      <c r="M24" s="45"/>
      <c r="N24" s="47"/>
      <c r="O24" s="210"/>
    </row>
    <row r="25" spans="1:15" ht="15" x14ac:dyDescent="0.2">
      <c r="A25" s="48"/>
      <c r="B25" s="265"/>
      <c r="C25" s="265"/>
      <c r="D25" s="265"/>
      <c r="E25" s="264"/>
      <c r="F25" s="266"/>
      <c r="G25" s="266"/>
      <c r="H25" s="266"/>
      <c r="I25" s="266"/>
      <c r="J25" s="266"/>
      <c r="K25" s="266"/>
      <c r="L25" s="266"/>
      <c r="M25" s="266"/>
      <c r="N25" s="408"/>
      <c r="O25" s="212"/>
    </row>
    <row r="26" spans="1:15" ht="18.75" thickBot="1" x14ac:dyDescent="0.25">
      <c r="A26" s="394" t="s">
        <v>40</v>
      </c>
      <c r="B26" s="395"/>
      <c r="C26" s="395"/>
      <c r="D26" s="395"/>
      <c r="E26" s="395"/>
      <c r="F26" s="395"/>
      <c r="G26" s="396"/>
      <c r="H26" s="450">
        <f>SUM(H19+H23)</f>
        <v>7140</v>
      </c>
      <c r="I26" s="451">
        <f>SUM(I19+I23)</f>
        <v>960</v>
      </c>
      <c r="J26" s="450">
        <f>SUM(J19+J23)</f>
        <v>0</v>
      </c>
      <c r="K26" s="452">
        <f>SUM(K19+K23)</f>
        <v>8100</v>
      </c>
      <c r="L26" s="453"/>
      <c r="M26" s="450">
        <f>SUM(M19+M23)</f>
        <v>0</v>
      </c>
      <c r="N26" s="450">
        <f>SUM(N19+N23)</f>
        <v>0</v>
      </c>
      <c r="O26" s="454">
        <f>SUM(O19+O23)</f>
        <v>8100</v>
      </c>
    </row>
    <row r="27" spans="1:15" ht="15.75" x14ac:dyDescent="0.2">
      <c r="A27" s="51" t="s">
        <v>74</v>
      </c>
      <c r="B27" s="114"/>
      <c r="C27" s="446"/>
      <c r="D27" s="446"/>
      <c r="E27" s="52"/>
      <c r="F27" s="53"/>
      <c r="G27" s="53"/>
      <c r="H27" s="388" t="s">
        <v>38</v>
      </c>
      <c r="I27" s="389"/>
      <c r="J27" s="389"/>
      <c r="K27" s="389"/>
      <c r="L27" s="389"/>
      <c r="M27" s="389"/>
      <c r="N27" s="389"/>
      <c r="O27" s="456">
        <v>30</v>
      </c>
    </row>
    <row r="28" spans="1:15" ht="16.5" thickBot="1" x14ac:dyDescent="0.25">
      <c r="A28" s="400"/>
      <c r="B28" s="401"/>
      <c r="C28" s="401"/>
      <c r="D28" s="401"/>
      <c r="E28" s="401"/>
      <c r="F28" s="401"/>
      <c r="G28" s="401"/>
      <c r="H28" s="455" t="s">
        <v>37</v>
      </c>
      <c r="I28" s="397"/>
      <c r="J28" s="397"/>
      <c r="K28" s="397"/>
      <c r="L28" s="397"/>
      <c r="M28" s="397"/>
      <c r="N28" s="397"/>
      <c r="O28" s="409">
        <f>PRODUCT(A18*O27)</f>
        <v>360</v>
      </c>
    </row>
    <row r="29" spans="1:15" ht="16.5" thickBot="1" x14ac:dyDescent="0.25">
      <c r="A29" s="410"/>
      <c r="B29" s="411"/>
      <c r="C29" s="411"/>
      <c r="D29" s="411"/>
      <c r="E29" s="411"/>
      <c r="F29" s="411"/>
      <c r="G29" s="411"/>
      <c r="H29" s="398" t="s">
        <v>36</v>
      </c>
      <c r="I29" s="399"/>
      <c r="J29" s="399"/>
      <c r="K29" s="399"/>
      <c r="L29" s="399"/>
      <c r="M29" s="399"/>
      <c r="N29" s="399"/>
      <c r="O29" s="457">
        <f>SUM(O26+O28)</f>
        <v>8460</v>
      </c>
    </row>
    <row r="30" spans="1:15" ht="15" x14ac:dyDescent="0.2">
      <c r="A30" s="8"/>
      <c r="B30" s="7"/>
      <c r="C30" s="7"/>
      <c r="D30" s="7"/>
      <c r="E30" s="6"/>
      <c r="F30" s="8"/>
      <c r="G30" s="8"/>
      <c r="H30" s="8"/>
      <c r="I30" s="8"/>
      <c r="J30" s="8"/>
      <c r="K30" s="8"/>
      <c r="L30" s="8"/>
      <c r="M30" s="8"/>
      <c r="N30" s="49"/>
      <c r="O30" s="9" t="s">
        <v>29</v>
      </c>
    </row>
    <row r="31" spans="1:15" ht="15" x14ac:dyDescent="0.2">
      <c r="A31" s="8"/>
      <c r="B31" s="7"/>
      <c r="C31" s="7"/>
      <c r="D31" s="7"/>
      <c r="E31" s="6"/>
      <c r="F31" s="8"/>
      <c r="G31" s="8"/>
      <c r="H31" s="8"/>
      <c r="I31" s="8"/>
      <c r="J31" s="8"/>
      <c r="K31" s="8"/>
      <c r="L31" s="8"/>
      <c r="M31" s="8"/>
      <c r="N31" s="49"/>
      <c r="O31" s="9"/>
    </row>
    <row r="32" spans="1:15" ht="15" x14ac:dyDescent="0.2">
      <c r="A32" s="8"/>
      <c r="B32" s="7"/>
      <c r="C32" s="7"/>
      <c r="D32" s="7"/>
      <c r="E32" s="6"/>
      <c r="F32" s="8"/>
      <c r="G32" s="8"/>
      <c r="H32" s="8"/>
      <c r="I32" s="8"/>
      <c r="J32" s="8"/>
      <c r="K32" s="8"/>
      <c r="L32" s="8"/>
      <c r="M32" s="8"/>
      <c r="N32" s="49"/>
      <c r="O32" s="9"/>
    </row>
    <row r="33" spans="5:15" x14ac:dyDescent="0.2">
      <c r="E33" s="1"/>
      <c r="M33" s="4"/>
      <c r="O33" s="3"/>
    </row>
    <row r="34" spans="5:15" x14ac:dyDescent="0.2">
      <c r="E34" s="1"/>
      <c r="M34" s="4"/>
      <c r="O34" s="3"/>
    </row>
    <row r="35" spans="5:15" x14ac:dyDescent="0.2">
      <c r="E35" s="1"/>
      <c r="M35" s="4"/>
      <c r="O35" s="3"/>
    </row>
    <row r="36" spans="5:15" x14ac:dyDescent="0.2">
      <c r="E36" s="1"/>
      <c r="M36" s="4"/>
    </row>
    <row r="37" spans="5:15" x14ac:dyDescent="0.2">
      <c r="E37" s="1"/>
    </row>
    <row r="38" spans="5:15" x14ac:dyDescent="0.2">
      <c r="E38" s="1"/>
    </row>
    <row r="39" spans="5:15" x14ac:dyDescent="0.2">
      <c r="E39" s="1"/>
    </row>
    <row r="40" spans="5:15" x14ac:dyDescent="0.2">
      <c r="E40" s="1"/>
    </row>
    <row r="41" spans="5:15" x14ac:dyDescent="0.2">
      <c r="E41" s="1"/>
    </row>
    <row r="42" spans="5:15" x14ac:dyDescent="0.2">
      <c r="E42" s="1"/>
    </row>
    <row r="43" spans="5:15" x14ac:dyDescent="0.2">
      <c r="E43" s="1"/>
    </row>
    <row r="44" spans="5:15" x14ac:dyDescent="0.2">
      <c r="E44" s="1"/>
    </row>
    <row r="45" spans="5:15" x14ac:dyDescent="0.2">
      <c r="E45" s="1"/>
    </row>
    <row r="46" spans="5:15" x14ac:dyDescent="0.2">
      <c r="E46" s="1"/>
    </row>
    <row r="47" spans="5:15" x14ac:dyDescent="0.2">
      <c r="E47" s="1"/>
    </row>
    <row r="48" spans="5:15" x14ac:dyDescent="0.2">
      <c r="E48" s="1"/>
    </row>
  </sheetData>
  <mergeCells count="25">
    <mergeCell ref="A26:G26"/>
    <mergeCell ref="H27:N27"/>
    <mergeCell ref="H28:N28"/>
    <mergeCell ref="H29:N29"/>
    <mergeCell ref="G5:G6"/>
    <mergeCell ref="H5:K5"/>
    <mergeCell ref="L5:N5"/>
    <mergeCell ref="A28:G29"/>
    <mergeCell ref="O5:O6"/>
    <mergeCell ref="A19:G19"/>
    <mergeCell ref="A21:O21"/>
    <mergeCell ref="B4:O4"/>
    <mergeCell ref="A5:A6"/>
    <mergeCell ref="B5:B6"/>
    <mergeCell ref="C5:C6"/>
    <mergeCell ref="D5:D6"/>
    <mergeCell ref="E5:E6"/>
    <mergeCell ref="F5:F6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15</vt:lpstr>
      <vt:lpstr>Filial 14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cgmrb</cp:lastModifiedBy>
  <cp:lastPrinted>2025-02-25T12:43:51Z</cp:lastPrinted>
  <dcterms:created xsi:type="dcterms:W3CDTF">2017-01-27T13:50:12Z</dcterms:created>
  <dcterms:modified xsi:type="dcterms:W3CDTF">2025-03-12T18:57:09Z</dcterms:modified>
</cp:coreProperties>
</file>