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 tabRatio="708"/>
  </bookViews>
  <sheets>
    <sheet name="Filial 12-PRMB " sheetId="96" r:id="rId1"/>
    <sheet name="Filial 15" sheetId="101" r:id="rId2"/>
    <sheet name="Filial 14" sheetId="103" r:id="rId3"/>
    <sheet name="Filial 16" sheetId="102" r:id="rId4"/>
  </sheets>
  <definedNames>
    <definedName name="_xlnm._FilterDatabase" localSheetId="0" hidden="1">'Filial 12-PRMB '!$A$4:$O$78</definedName>
    <definedName name="_xlnm._FilterDatabase" localSheetId="2" hidden="1">'Filial 14'!$A$4:$O$8</definedName>
    <definedName name="_xlnm._FilterDatabase" localSheetId="1" hidden="1">'Filial 15'!$A$4:$O$22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02" l="1"/>
  <c r="O17" i="103"/>
  <c r="O28" i="101"/>
  <c r="O88" i="96"/>
  <c r="O12" i="101"/>
  <c r="O11" i="101"/>
  <c r="O9" i="101"/>
  <c r="H78" i="96"/>
  <c r="I78" i="96"/>
  <c r="H20" i="102"/>
  <c r="I20" i="102"/>
  <c r="I8" i="103"/>
  <c r="H8" i="103"/>
  <c r="K11" i="102" l="1"/>
  <c r="O11" i="102" s="1"/>
  <c r="H19" i="101"/>
  <c r="I19" i="101"/>
  <c r="K25" i="96"/>
  <c r="K12" i="96"/>
  <c r="O12" i="96" s="1"/>
  <c r="K52" i="96"/>
  <c r="O52" i="96" s="1"/>
  <c r="K47" i="96"/>
  <c r="O47" i="96" s="1"/>
  <c r="K62" i="96"/>
  <c r="O62" i="96" s="1"/>
  <c r="K59" i="96" l="1"/>
  <c r="O59" i="96" s="1"/>
  <c r="K72" i="96"/>
  <c r="O72" i="96" s="1"/>
  <c r="K69" i="96"/>
  <c r="O69" i="96" s="1"/>
  <c r="K67" i="96"/>
  <c r="O67" i="96" s="1"/>
  <c r="K66" i="96"/>
  <c r="O66" i="96" s="1"/>
  <c r="K37" i="96"/>
  <c r="O37" i="96" s="1"/>
  <c r="K34" i="96"/>
  <c r="O34" i="96" s="1"/>
  <c r="H15" i="103" l="1"/>
  <c r="K6" i="103"/>
  <c r="K7" i="103"/>
  <c r="H26" i="101"/>
  <c r="I26" i="101"/>
  <c r="K16" i="101"/>
  <c r="K15" i="101"/>
  <c r="K14" i="101"/>
  <c r="K14" i="102"/>
  <c r="O14" i="102" s="1"/>
  <c r="K7" i="102"/>
  <c r="K8" i="102"/>
  <c r="O8" i="102" s="1"/>
  <c r="O18" i="102"/>
  <c r="K76" i="96"/>
  <c r="O76" i="96" s="1"/>
  <c r="K63" i="96"/>
  <c r="O63" i="96" s="1"/>
  <c r="N8" i="103"/>
  <c r="N19" i="101"/>
  <c r="N26" i="101" s="1"/>
  <c r="N78" i="96"/>
  <c r="M8" i="103"/>
  <c r="M78" i="96"/>
  <c r="K20" i="96"/>
  <c r="O20" i="96" s="1"/>
  <c r="K35" i="96"/>
  <c r="O35" i="96" s="1"/>
  <c r="K23" i="96"/>
  <c r="O23" i="96" s="1"/>
  <c r="K30" i="96"/>
  <c r="O30" i="96" s="1"/>
  <c r="K51" i="96"/>
  <c r="O51" i="96" s="1"/>
  <c r="K19" i="102"/>
  <c r="O19" i="102" s="1"/>
  <c r="K17" i="102"/>
  <c r="O17" i="102" s="1"/>
  <c r="K9" i="102"/>
  <c r="O9" i="102" s="1"/>
  <c r="K10" i="102"/>
  <c r="O10" i="102" s="1"/>
  <c r="K12" i="102"/>
  <c r="O12" i="102" s="1"/>
  <c r="K13" i="102"/>
  <c r="O13" i="102" s="1"/>
  <c r="K15" i="102"/>
  <c r="O15" i="102" s="1"/>
  <c r="K16" i="102"/>
  <c r="O16" i="102" s="1"/>
  <c r="M19" i="101"/>
  <c r="M26" i="101" s="1"/>
  <c r="K7" i="96"/>
  <c r="O7" i="96" s="1"/>
  <c r="K73" i="96"/>
  <c r="O73" i="96" s="1"/>
  <c r="K41" i="96"/>
  <c r="O41" i="96" s="1"/>
  <c r="K74" i="96"/>
  <c r="O74" i="96" s="1"/>
  <c r="K10" i="96"/>
  <c r="O10" i="96" s="1"/>
  <c r="O7" i="102" l="1"/>
  <c r="K20" i="102"/>
  <c r="K8" i="103"/>
  <c r="K15" i="103" s="1"/>
  <c r="O6" i="102"/>
  <c r="K9" i="96"/>
  <c r="O9" i="96" s="1"/>
  <c r="M20" i="102"/>
  <c r="N20" i="102"/>
  <c r="K17" i="101"/>
  <c r="O17" i="101" s="1"/>
  <c r="O20" i="102" l="1"/>
  <c r="O27" i="102" s="1"/>
  <c r="O30" i="102" s="1"/>
  <c r="K18" i="96"/>
  <c r="O18" i="96" s="1"/>
  <c r="K17" i="96"/>
  <c r="O17" i="96" s="1"/>
  <c r="K16" i="96"/>
  <c r="O16" i="96" s="1"/>
  <c r="J19" i="101"/>
  <c r="K6" i="96"/>
  <c r="K70" i="96"/>
  <c r="O70" i="96" s="1"/>
  <c r="K56" i="96"/>
  <c r="O56" i="96" s="1"/>
  <c r="K6" i="101"/>
  <c r="K18" i="101"/>
  <c r="O18" i="101" s="1"/>
  <c r="O16" i="101"/>
  <c r="O25" i="96"/>
  <c r="K8" i="101"/>
  <c r="O8" i="101" s="1"/>
  <c r="K7" i="101"/>
  <c r="O7" i="101" s="1"/>
  <c r="O15" i="101"/>
  <c r="I15" i="103"/>
  <c r="O6" i="101" l="1"/>
  <c r="O6" i="96"/>
  <c r="K57" i="96"/>
  <c r="K13" i="96"/>
  <c r="O13" i="96" s="1"/>
  <c r="O7" i="103"/>
  <c r="K10" i="101"/>
  <c r="O10" i="101" s="1"/>
  <c r="K13" i="101"/>
  <c r="O13" i="101" s="1"/>
  <c r="O14" i="101"/>
  <c r="O19" i="101" l="1"/>
  <c r="O26" i="101" s="1"/>
  <c r="K19" i="101"/>
  <c r="K26" i="101" s="1"/>
  <c r="K50" i="96"/>
  <c r="O50" i="96" s="1"/>
  <c r="K8" i="96"/>
  <c r="K11" i="96"/>
  <c r="O11" i="96" s="1"/>
  <c r="O14" i="96"/>
  <c r="K15" i="96"/>
  <c r="O15" i="96" s="1"/>
  <c r="K19" i="96"/>
  <c r="O19" i="96" s="1"/>
  <c r="K21" i="96"/>
  <c r="O21" i="96" s="1"/>
  <c r="K22" i="96"/>
  <c r="O22" i="96" s="1"/>
  <c r="K24" i="96"/>
  <c r="O24" i="96" s="1"/>
  <c r="K26" i="96"/>
  <c r="O26" i="96" s="1"/>
  <c r="K27" i="96"/>
  <c r="O27" i="96" s="1"/>
  <c r="K28" i="96"/>
  <c r="O28" i="96" s="1"/>
  <c r="K29" i="96"/>
  <c r="O29" i="96" s="1"/>
  <c r="K31" i="96"/>
  <c r="O31" i="96" s="1"/>
  <c r="K32" i="96"/>
  <c r="O32" i="96" s="1"/>
  <c r="K33" i="96"/>
  <c r="O33" i="96" s="1"/>
  <c r="K36" i="96"/>
  <c r="O36" i="96" s="1"/>
  <c r="K38" i="96"/>
  <c r="O38" i="96" s="1"/>
  <c r="K39" i="96"/>
  <c r="O39" i="96" s="1"/>
  <c r="K40" i="96"/>
  <c r="O40" i="96" s="1"/>
  <c r="K42" i="96"/>
  <c r="O42" i="96" s="1"/>
  <c r="K43" i="96"/>
  <c r="O43" i="96" s="1"/>
  <c r="K44" i="96"/>
  <c r="O44" i="96" s="1"/>
  <c r="K45" i="96"/>
  <c r="O45" i="96" s="1"/>
  <c r="K46" i="96"/>
  <c r="O46" i="96" s="1"/>
  <c r="K48" i="96"/>
  <c r="O48" i="96" s="1"/>
  <c r="K49" i="96"/>
  <c r="O49" i="96" s="1"/>
  <c r="K53" i="96"/>
  <c r="O53" i="96" s="1"/>
  <c r="K54" i="96"/>
  <c r="O54" i="96" s="1"/>
  <c r="K55" i="96"/>
  <c r="O55" i="96" s="1"/>
  <c r="O57" i="96"/>
  <c r="K58" i="96"/>
  <c r="O58" i="96" s="1"/>
  <c r="K60" i="96"/>
  <c r="O60" i="96" s="1"/>
  <c r="K61" i="96"/>
  <c r="O61" i="96" s="1"/>
  <c r="K64" i="96"/>
  <c r="K65" i="96"/>
  <c r="O65" i="96" s="1"/>
  <c r="K68" i="96"/>
  <c r="O68" i="96" s="1"/>
  <c r="K71" i="96"/>
  <c r="O71" i="96" s="1"/>
  <c r="K75" i="96"/>
  <c r="O75" i="96" s="1"/>
  <c r="K77" i="96"/>
  <c r="O77" i="96" s="1"/>
  <c r="O6" i="103"/>
  <c r="O8" i="103" s="1"/>
  <c r="O15" i="103" s="1"/>
  <c r="O18" i="103" s="1"/>
  <c r="O64" i="96" l="1"/>
  <c r="K78" i="96"/>
  <c r="K86" i="96" s="1"/>
  <c r="O8" i="96"/>
  <c r="O29" i="101"/>
  <c r="M86" i="96"/>
  <c r="I27" i="102"/>
  <c r="H27" i="102"/>
  <c r="J20" i="102"/>
  <c r="J27" i="102" s="1"/>
  <c r="M27" i="102"/>
  <c r="N27" i="102"/>
  <c r="J26" i="101"/>
  <c r="O78" i="96" l="1"/>
  <c r="O86" i="96" s="1"/>
  <c r="K27" i="102"/>
  <c r="N86" i="96"/>
  <c r="J78" i="96"/>
  <c r="J86" i="96" s="1"/>
  <c r="I86" i="96"/>
  <c r="H86" i="96"/>
  <c r="O89" i="96" l="1"/>
  <c r="N13" i="103"/>
  <c r="N15" i="103" s="1"/>
  <c r="M13" i="103"/>
  <c r="M15" i="103" s="1"/>
  <c r="J13" i="103"/>
  <c r="I13" i="103"/>
</calcChain>
</file>

<file path=xl/sharedStrings.xml><?xml version="1.0" encoding="utf-8"?>
<sst xmlns="http://schemas.openxmlformats.org/spreadsheetml/2006/main" count="624" uniqueCount="286">
  <si>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</si>
  <si>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</si>
  <si>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</si>
  <si>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</si>
  <si>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</si>
  <si>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</si>
  <si>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</si>
  <si>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</si>
  <si>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</si>
  <si>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</si>
  <si>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</si>
  <si>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</si>
  <si>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</si>
  <si>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</si>
  <si>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</si>
  <si>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</si>
  <si>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</si>
  <si>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</si>
  <si>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</si>
  <si>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</si>
  <si>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</si>
  <si>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</si>
  <si>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</si>
  <si>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</si>
  <si>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</si>
  <si>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</si>
  <si>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</si>
  <si>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</si>
  <si>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</si>
  <si>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</si>
  <si>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</si>
  <si>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</si>
  <si>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SEINFRA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</si>
  <si>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</si>
  <si>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</si>
  <si>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</si>
  <si>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</si>
  <si>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</si>
  <si>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</si>
  <si>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</si>
  <si>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</si>
  <si>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</si>
  <si>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</si>
  <si>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</si>
  <si>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</si>
  <si>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</si>
  <si>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</si>
  <si>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</si>
  <si>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</si>
  <si>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</si>
  <si>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</si>
  <si>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>SEAGRO</t>
  </si>
  <si>
    <t>CRAS CIDADE NOVA</t>
  </si>
  <si>
    <t>CRAS CALAFATE</t>
  </si>
  <si>
    <t xml:space="preserve">PSICOLOGIA </t>
  </si>
  <si>
    <t>ADMINISTRAÇÃO</t>
  </si>
  <si>
    <t>PSICOLOGIA</t>
  </si>
  <si>
    <t>10/04/2023</t>
  </si>
  <si>
    <t>KAYO HENRIQUE SANTOS DE AGUIAR</t>
  </si>
  <si>
    <t>LETICIA DE LIMA AZEVEDO</t>
  </si>
  <si>
    <t>JORNALISMO</t>
  </si>
  <si>
    <t>MANOEL FRANCISCO LIMA DE SOUZA</t>
  </si>
  <si>
    <t>09/04/2024</t>
  </si>
  <si>
    <t>DANIEL LEÃO VICTOR</t>
  </si>
  <si>
    <t>MARIA ILARY POÇAS GASTINO</t>
  </si>
  <si>
    <t>CRAS- SÃO FRANCISCO</t>
  </si>
  <si>
    <t>LETICIA ESTEPHANE S. ANDRADE</t>
  </si>
  <si>
    <t>CRAS- RUI LINO</t>
  </si>
  <si>
    <t>CRAS- CALAFATE</t>
  </si>
  <si>
    <t>EUCLIDES ROQUE DE LIMA NETO</t>
  </si>
  <si>
    <t>CRAS- SOBRAL</t>
  </si>
  <si>
    <t>JAQUELINE SANTOS DA SILVA</t>
  </si>
  <si>
    <t>CRAS- CIDADE NOVA</t>
  </si>
  <si>
    <t>CRAS-CIDADE DO POVO</t>
  </si>
  <si>
    <t>SMCCI</t>
  </si>
  <si>
    <t>04/05/2023</t>
  </si>
  <si>
    <t>JOHNNY WILLIAN DE SOUZA BRITO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</si>
  <si>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</si>
  <si>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</si>
  <si>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HISTÓRIA</t>
  </si>
  <si>
    <t>FGB</t>
  </si>
  <si>
    <t>BOLSA FAMILIA</t>
  </si>
  <si>
    <t>CRAS SANTA HELENA</t>
  </si>
  <si>
    <t>SDTI</t>
  </si>
  <si>
    <t>LUIZ EDUARDO SOUZA MIRANDA</t>
  </si>
  <si>
    <t>EDUCAÇÃO FISICA</t>
  </si>
  <si>
    <t>DANIEL DAYVERSON REIS DA SILVA</t>
  </si>
  <si>
    <t>LYAN NAEL REIS DA SILVA</t>
  </si>
  <si>
    <t>01/08/2024</t>
  </si>
  <si>
    <t>SISTEMA DA INFORMAÇÃO</t>
  </si>
  <si>
    <t>ANA CAROLINE DO NASCIMENTO SILVA</t>
  </si>
  <si>
    <t>ENFERMAGEM</t>
  </si>
  <si>
    <t>ERICA DA COSTA CARVALHO</t>
  </si>
  <si>
    <t>FRANCISCO RAMON MAIA DA SILVA</t>
  </si>
  <si>
    <t>08/10/2024</t>
  </si>
  <si>
    <t>GABRIELLA RAMALHO DE SOUSA E SILVA</t>
  </si>
  <si>
    <t>INGRID MARIA MARTINS GOMES</t>
  </si>
  <si>
    <t>02/10/2023</t>
  </si>
  <si>
    <t>JOÃO PAULO MOREIRA DA SILVA</t>
  </si>
  <si>
    <t>TECNOLOGIA EM PROCESSOS ESCOLARES</t>
  </si>
  <si>
    <t>LUAN EDUARDO DO NASCIMETO</t>
  </si>
  <si>
    <t>SAMARA MONTEIRO SOUZA</t>
  </si>
  <si>
    <t>CRAS-SÃO FRANCISCO</t>
  </si>
  <si>
    <t>01/10/2024</t>
  </si>
  <si>
    <t>LAILA BRANA KAGY ZAIRE</t>
  </si>
  <si>
    <t>ISLENE SILVA DA ROCHA</t>
  </si>
  <si>
    <t>ENGENHARIA CIVIL</t>
  </si>
  <si>
    <t>LEVI DIAS FREIRE</t>
  </si>
  <si>
    <t>JOAQUIM LORRAN MAIA DE MORAIS</t>
  </si>
  <si>
    <t xml:space="preserve">GEOGRAFIA </t>
  </si>
  <si>
    <t>LUCAS CAVALCANTE ARAÚJO</t>
  </si>
  <si>
    <t>CRAS -SOBRAL</t>
  </si>
  <si>
    <t>05/11/2024</t>
  </si>
  <si>
    <t>JOÃO VICTOR FREZE BARROS</t>
  </si>
  <si>
    <t>ATHOS  CARVALHO ROSA</t>
  </si>
  <si>
    <t>IZABELE PAULINO DE ARAUJO</t>
  </si>
  <si>
    <t>05/02/2024</t>
  </si>
  <si>
    <t>05/02/2025</t>
  </si>
  <si>
    <t>ROBERTA KAREN QUEIROZ DA SILVA</t>
  </si>
  <si>
    <t>01/02/2024</t>
  </si>
  <si>
    <t>AGENOR GONÇALVES MARIANO JÚNIOR</t>
  </si>
  <si>
    <t>ENGENHARIA FLORESTAL</t>
  </si>
  <si>
    <t>SEMEIA</t>
  </si>
  <si>
    <t>CRISTIANE COSTA TAVARES</t>
  </si>
  <si>
    <t>BIOMEDICINA</t>
  </si>
  <si>
    <t>SISTEMA PARA INTERNA</t>
  </si>
  <si>
    <t>05/03/2024</t>
  </si>
  <si>
    <t>05/03/2025</t>
  </si>
  <si>
    <t>JOSEF DO NASCIMENTO CAMPOS</t>
  </si>
  <si>
    <t>FARMÁCIA</t>
  </si>
  <si>
    <t>01/03/2024</t>
  </si>
  <si>
    <t>01/03/2025</t>
  </si>
  <si>
    <t>KASSIO HOLANDA DA SILVA</t>
  </si>
  <si>
    <t xml:space="preserve"> SISTEMAS PARA INTERNET</t>
  </si>
  <si>
    <t>31/12/2025</t>
  </si>
  <si>
    <t xml:space="preserve">KAUÃ DA SILVA  CARVALHO
</t>
  </si>
  <si>
    <t xml:space="preserve">	
PABLO THIRRY OLIVEIRA DE LIMA</t>
  </si>
  <si>
    <t>RIKELME FREITAS DA SILVA</t>
  </si>
  <si>
    <t>ELIANE DA SILVA BELO</t>
  </si>
  <si>
    <t xml:space="preserve">PEDGOGIA </t>
  </si>
  <si>
    <t>LIANG VICTOR CHOY</t>
  </si>
  <si>
    <t>01/04/2024</t>
  </si>
  <si>
    <t>WAGNER JUNIOR PEREIRA DE OLIVEIRA</t>
  </si>
  <si>
    <t>PEDAGOGIA</t>
  </si>
  <si>
    <t>SARAH DA SILVA MAGALHÃES</t>
  </si>
  <si>
    <t>VANESKA LIMA DE OLIVEIRA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</si>
  <si>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</si>
  <si>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</si>
  <si>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</si>
  <si>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</si>
  <si>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</si>
  <si>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</si>
  <si>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</si>
  <si>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</si>
  <si>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FERNANDO MENDONÇA TORRES</t>
  </si>
  <si>
    <t>ANA CLARA MARTINS DA SILVA</t>
  </si>
  <si>
    <t>MACILENE CAMURÇA DOS SANTOS</t>
  </si>
  <si>
    <t>ANALISE E D. DE SISTEMAS</t>
  </si>
  <si>
    <t>CARLOS  HENRIQUE S. DE OLIVEIRA NETO</t>
  </si>
  <si>
    <t>JOÃO PEDRO DE SOUZA SANTOS</t>
  </si>
  <si>
    <t>JOÃO PAULO GONDIM TESSINARI</t>
  </si>
  <si>
    <t xml:space="preserve">THIAGO BRITO DE SOUZA </t>
  </si>
  <si>
    <t>T.I</t>
  </si>
  <si>
    <t>PGM</t>
  </si>
  <si>
    <t>PEDRO CARLOS SOUZA CHAVES</t>
  </si>
  <si>
    <t>MATHEUS MOACYR DO NASCIMENTO CRISTOSTOMO</t>
  </si>
  <si>
    <t>LETICIA MOURA ALBARELLO</t>
  </si>
  <si>
    <t>08/04/2024</t>
  </si>
  <si>
    <t xml:space="preserve"> BRENDHA DINIZ DE OLIVEIRA</t>
  </si>
  <si>
    <t>DHIOGO DE SOUSA TAVARES</t>
  </si>
  <si>
    <t>06/05/2025</t>
  </si>
  <si>
    <t>YASMIM DE CASTRO MEDINA</t>
  </si>
  <si>
    <t>CADÚNICO</t>
  </si>
  <si>
    <t>02/07/2025</t>
  </si>
  <si>
    <t>ADRIANA COSTA DA SILVA</t>
  </si>
  <si>
    <t>DANIELLY IRAIDES DE SOUZA NEVES</t>
  </si>
  <si>
    <t>GILIARD ALBUQUERQUE FACUNDES</t>
  </si>
  <si>
    <t>10/07/2024</t>
  </si>
  <si>
    <t>10/07/2025</t>
  </si>
  <si>
    <t>WEVERTON MOTA LIMA</t>
  </si>
  <si>
    <t>15/07/2025</t>
  </si>
  <si>
    <t>LUIS FELIPE BARBOSA DE OLIVEIRA</t>
  </si>
  <si>
    <t>ANA LUIZA MESQUISTA BRANDÃO</t>
  </si>
  <si>
    <t>THALISSON SILVA DOS SANTOS</t>
  </si>
  <si>
    <t>15/07/2024</t>
  </si>
  <si>
    <t>ALVÁRO RYAN ARAÚJO OLIVEIRA</t>
  </si>
  <si>
    <t>DATA PROCESSO</t>
  </si>
  <si>
    <t>MÊS REF.</t>
  </si>
  <si>
    <t>CALEB MOREIRA PEREIRA DE SOUSA</t>
  </si>
  <si>
    <t>INGRYD SOUZA ROCHA</t>
  </si>
  <si>
    <t>JEDER VALDINO DA SILVA</t>
  </si>
  <si>
    <t>WELLIGTON ARAÚJO DOS SANTOS</t>
  </si>
  <si>
    <t xml:space="preserve">SERVIÇO SOCIAL </t>
  </si>
  <si>
    <t xml:space="preserve">ESTEFANY KETHELY IBIAPINO PINTO </t>
  </si>
  <si>
    <t>14/08/2024</t>
  </si>
  <si>
    <t>ANA CLARA ARRUDA DIAS RIBEIRO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</si>
  <si>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</si>
  <si>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</si>
  <si>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</si>
  <si>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</si>
  <si>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</si>
  <si>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</si>
  <si>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</si>
  <si>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</si>
  <si>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</si>
  <si>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</si>
  <si>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</si>
  <si>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01/08/2025</t>
  </si>
  <si>
    <t>ANA RAICA MENEZES SALES</t>
  </si>
  <si>
    <t>09/08/2024</t>
  </si>
  <si>
    <t>09/08/2025</t>
  </si>
  <si>
    <t>JOÃO VICTOR BRANCO CÂNDIDO ENES</t>
  </si>
  <si>
    <t>VICTOR LUCIANO BARBOSA DE SOUZA</t>
  </si>
  <si>
    <t>14/08/2025</t>
  </si>
  <si>
    <t>LUAN PEREIRA DA SILVA</t>
  </si>
  <si>
    <t>IARA CRISTINY OLIVEIRA DOS SANTOS</t>
  </si>
  <si>
    <t>12/09//2024</t>
  </si>
  <si>
    <t>FERNANDO SANTOS DA COSTA</t>
  </si>
  <si>
    <t>SEFIN</t>
  </si>
  <si>
    <t>JULIANA DE OLIVEIRA RODRIGUES</t>
  </si>
  <si>
    <t>01/09/2024</t>
  </si>
  <si>
    <t>01/09/2025</t>
  </si>
  <si>
    <t>EVELLYN DA SILVA LOUBET</t>
  </si>
  <si>
    <t xml:space="preserve">SEME </t>
  </si>
  <si>
    <t>04/09/204</t>
  </si>
  <si>
    <t>RENÊ CAVALCANTE SORIA GALVARRO</t>
  </si>
  <si>
    <t>ENGENHARIA  CIVIAL</t>
  </si>
  <si>
    <t>WANESSA CARRILHA DE SOUZA</t>
  </si>
  <si>
    <t>EWRLYNE RODRIGUES DE LIMA</t>
  </si>
  <si>
    <t>YOHANNA MARJORIE DOS SANTOS BRILHANTE</t>
  </si>
  <si>
    <t xml:space="preserve">CRAAS SOBRAL </t>
  </si>
  <si>
    <t>01/11/2024</t>
  </si>
  <si>
    <t>NUTRIÇÃO</t>
  </si>
  <si>
    <t>JUVECRYSNEY RAMOS BRAZ</t>
  </si>
  <si>
    <t>RECURSOS HUMANOS</t>
  </si>
  <si>
    <t>01/112024</t>
  </si>
  <si>
    <t>01/11/2025</t>
  </si>
  <si>
    <t>JOSÉ EDUARDO MACAMBIRA DE SOUZA</t>
  </si>
  <si>
    <t>05/011/2025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</si>
  <si>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</si>
  <si>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</si>
  <si>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BACH. ENFERMAGEM</t>
  </si>
  <si>
    <t>14/11/2025</t>
  </si>
  <si>
    <t>14/11/2024</t>
  </si>
  <si>
    <t>TAMIRES ALVES A SILVA</t>
  </si>
  <si>
    <t>VITORIA MOREIRA DA ROCHA</t>
  </si>
  <si>
    <t>OTACÍLIO MIGUEL PEREIRA NETO</t>
  </si>
  <si>
    <t>SISTEMA DE INFORMAÇÃO</t>
  </si>
  <si>
    <t>LUIS HENRIQUE DE SOUZA SALES</t>
  </si>
  <si>
    <t>LYRIELL SILVA E SILVA</t>
  </si>
  <si>
    <t>08/11/2025</t>
  </si>
  <si>
    <t>SMCC</t>
  </si>
  <si>
    <t>RAYSE  VITÓRIA DUARTE DE SOUZA</t>
  </si>
  <si>
    <t>WILLIAN DAVID ALMEIDA DOS REIS</t>
  </si>
  <si>
    <t>08/11/2024</t>
  </si>
  <si>
    <t>ENGENHARIA AGRONÔMICA</t>
  </si>
  <si>
    <t>GABRIELA CUNHA QUEIROZ</t>
  </si>
  <si>
    <t>2025</t>
  </si>
  <si>
    <t>JANEIRO</t>
  </si>
  <si>
    <t>06/09/2024</t>
  </si>
  <si>
    <t>09/10/2024</t>
  </si>
  <si>
    <t>12104/2024</t>
  </si>
  <si>
    <t>02/10/2024</t>
  </si>
  <si>
    <t>31/03/2025</t>
  </si>
  <si>
    <t>09/10/2025</t>
  </si>
  <si>
    <t>08/10/2025</t>
  </si>
  <si>
    <t>12/09/2025</t>
  </si>
  <si>
    <t>09/04/2025</t>
  </si>
  <si>
    <t>10/04/2024</t>
  </si>
  <si>
    <t>01/10/2025</t>
  </si>
  <si>
    <t>02/072024</t>
  </si>
  <si>
    <t>04/09/2024</t>
  </si>
  <si>
    <t>11/03/2024</t>
  </si>
  <si>
    <t>10/10/2024</t>
  </si>
  <si>
    <t>DT-CONTRO</t>
  </si>
  <si>
    <t>SYNNDEL NATÁLIA MATOS ARAÚJO</t>
  </si>
  <si>
    <t>3 e 4</t>
  </si>
  <si>
    <t>3 E 4</t>
  </si>
  <si>
    <t>18/01/2025</t>
  </si>
  <si>
    <t>CRAS CIDADE DO POVO</t>
  </si>
  <si>
    <t>21/01/2025</t>
  </si>
  <si>
    <t>01/08/2023</t>
  </si>
  <si>
    <t>CONTRATO Nº 045/2020  -  PREFEITURA DE RIO BRANCO -                                                                    FILIAL 0012 / RECURSO PROGRAMA ESTÁGIO REMUNERADO</t>
  </si>
  <si>
    <t xml:space="preserve">CONTRATO Nº 045/2020  -  PREFEITURA DE RIO BRANCO -                                 FILIAL 0015 - RECURSO - PROGRAMA BOLSA FAMILIA E DO CADASTRO ÚNICO (IGD-PBF) </t>
  </si>
  <si>
    <t>CONTRATO Nº 045/2020   -   PREFEITURA DE RIO BRANCO                                                                                                 FILIAL 0014 / RECURSO 117-CRAS</t>
  </si>
  <si>
    <t>CONTRATO Nº 045/2020  -  PREFEITURA DE RIO BRANCO - FILIAL 0016 - RECURSO - PROGRAMA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</si>
</sst>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0" formatCode="_-[$R$-416]\ * #,##0.00_-;\-[$R$-416]\ * #,##0.00_-;_-[$R$-416]\ * &quot;-&quot;??_-;_-@_-"/>
    <numFmt numFmtId="171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3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71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0" fontId="9" fillId="0" borderId="0" xfId="0" applyFont="1"/>
    <xf numFmtId="2" fontId="10" fillId="0" borderId="0" xfId="0" applyNumberFormat="1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171" fontId="9" fillId="0" borderId="0" xfId="0" applyNumberFormat="1" applyFont="1"/>
    <xf numFmtId="171" fontId="10" fillId="0" borderId="0" xfId="0" applyNumberFormat="1" applyFont="1"/>
    <xf numFmtId="0" fontId="10" fillId="0" borderId="0" xfId="0" applyFont="1" applyAlignment="1">
      <alignment horizontal="left"/>
    </xf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8" fontId="5" fillId="8" borderId="1" xfId="1" applyNumberFormat="1" applyFont="1" applyFill="1" applyBorder="1" applyAlignment="1">
      <alignment vertical="center"/>
    </xf>
    <xf numFmtId="8" fontId="5" fillId="8" borderId="1" xfId="1" applyNumberFormat="1" applyFont="1" applyFill="1" applyBorder="1" applyAlignment="1">
      <alignment horizontal="center" vertical="center"/>
    </xf>
    <xf numFmtId="44" fontId="5" fillId="8" borderId="1" xfId="1" applyNumberFormat="1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7" borderId="19" xfId="5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4" xfId="5" applyNumberFormat="1" applyFont="1" applyBorder="1" applyAlignment="1" applyProtection="1">
      <alignment vertical="center"/>
      <protection hidden="1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/>
    <xf numFmtId="0" fontId="4" fillId="7" borderId="4" xfId="0" applyFont="1" applyFill="1" applyBorder="1"/>
    <xf numFmtId="169" fontId="5" fillId="7" borderId="4" xfId="5" applyNumberFormat="1" applyFont="1" applyFill="1" applyBorder="1" applyAlignment="1" applyProtection="1">
      <alignment vertical="center"/>
      <protection hidden="1"/>
    </xf>
    <xf numFmtId="169" fontId="5" fillId="7" borderId="1" xfId="5" applyNumberFormat="1" applyFont="1" applyFill="1" applyBorder="1" applyAlignment="1" applyProtection="1">
      <alignment vertical="center"/>
      <protection hidden="1"/>
    </xf>
    <xf numFmtId="44" fontId="4" fillId="7" borderId="1" xfId="0" applyNumberFormat="1" applyFont="1" applyFill="1" applyBorder="1" applyAlignment="1" applyProtection="1">
      <alignment vertical="center"/>
      <protection hidden="1"/>
    </xf>
    <xf numFmtId="171" fontId="5" fillId="7" borderId="2" xfId="5" applyNumberFormat="1" applyFont="1" applyFill="1" applyBorder="1" applyAlignment="1" applyProtection="1">
      <alignment vertical="center"/>
      <protection hidden="1"/>
    </xf>
    <xf numFmtId="0" fontId="4" fillId="0" borderId="20" xfId="0" applyFont="1" applyBorder="1"/>
    <xf numFmtId="171" fontId="4" fillId="0" borderId="0" xfId="0" applyNumberFormat="1" applyFont="1"/>
    <xf numFmtId="0" fontId="4" fillId="0" borderId="25" xfId="0" applyFon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4" xfId="0" applyNumberFormat="1" applyFont="1" applyBorder="1" applyAlignment="1" applyProtection="1">
      <alignment vertical="center"/>
      <protection hidden="1"/>
    </xf>
    <xf numFmtId="0" fontId="4" fillId="0" borderId="24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6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71" fontId="5" fillId="8" borderId="19" xfId="4" applyNumberFormat="1" applyFont="1" applyFill="1" applyBorder="1" applyAlignment="1" applyProtection="1">
      <alignment horizontal="center" vertical="center"/>
      <protection hidden="1"/>
    </xf>
    <xf numFmtId="164" fontId="5" fillId="7" borderId="1" xfId="4" applyNumberFormat="1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/>
    </xf>
    <xf numFmtId="171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5" borderId="1" xfId="0" applyNumberFormat="1" applyFont="1" applyFill="1" applyBorder="1" applyAlignment="1">
      <alignment horizontal="center" vertical="center" textRotation="90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textRotation="90" wrapText="1"/>
    </xf>
    <xf numFmtId="8" fontId="4" fillId="5" borderId="1" xfId="0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171" fontId="5" fillId="8" borderId="1" xfId="4" applyNumberFormat="1" applyFont="1" applyFill="1" applyBorder="1" applyAlignment="1" applyProtection="1">
      <alignment horizontal="center" vertical="center"/>
      <protection hidden="1"/>
    </xf>
    <xf numFmtId="171" fontId="5" fillId="8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8" fontId="5" fillId="8" borderId="1" xfId="0" applyNumberFormat="1" applyFont="1" applyFill="1" applyBorder="1" applyAlignment="1">
      <alignment vertical="center"/>
    </xf>
    <xf numFmtId="171" fontId="5" fillId="8" borderId="1" xfId="0" applyNumberFormat="1" applyFont="1" applyFill="1" applyBorder="1" applyAlignment="1" applyProtection="1">
      <alignment vertical="center"/>
      <protection hidden="1"/>
    </xf>
    <xf numFmtId="166" fontId="5" fillId="8" borderId="1" xfId="4" applyNumberFormat="1" applyFont="1" applyFill="1" applyBorder="1" applyAlignment="1" applyProtection="1">
      <alignment horizontal="center" vertical="center"/>
      <protection hidden="1"/>
    </xf>
    <xf numFmtId="171" fontId="5" fillId="8" borderId="1" xfId="0" applyNumberFormat="1" applyFont="1" applyFill="1" applyBorder="1" applyAlignment="1" applyProtection="1">
      <alignment horizontal="center" vertical="center"/>
      <protection hidden="1"/>
    </xf>
    <xf numFmtId="168" fontId="5" fillId="8" borderId="1" xfId="2" applyNumberFormat="1" applyFont="1" applyFill="1" applyBorder="1" applyAlignment="1" applyProtection="1">
      <alignment horizontal="center" vertical="center"/>
      <protection hidden="1"/>
    </xf>
    <xf numFmtId="171" fontId="5" fillId="8" borderId="2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4" xfId="5" applyNumberFormat="1" applyFont="1" applyFill="1" applyBorder="1" applyAlignment="1" applyProtection="1">
      <alignment vertical="center"/>
      <protection hidden="1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4" xfId="0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/>
    <xf numFmtId="0" fontId="5" fillId="5" borderId="1" xfId="0" quotePrefix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5" fillId="10" borderId="1" xfId="0" applyNumberFormat="1" applyFont="1" applyFill="1" applyBorder="1" applyAlignment="1" applyProtection="1">
      <alignment vertical="center"/>
      <protection hidden="1"/>
    </xf>
    <xf numFmtId="166" fontId="5" fillId="10" borderId="1" xfId="4" applyNumberFormat="1" applyFont="1" applyFill="1" applyBorder="1" applyAlignment="1" applyProtection="1">
      <alignment horizontal="center" vertical="center"/>
      <protection hidden="1"/>
    </xf>
    <xf numFmtId="171" fontId="5" fillId="10" borderId="1" xfId="0" applyNumberFormat="1" applyFont="1" applyFill="1" applyBorder="1" applyAlignment="1" applyProtection="1">
      <alignment horizontal="center" vertical="center"/>
      <protection hidden="1"/>
    </xf>
    <xf numFmtId="168" fontId="5" fillId="10" borderId="1" xfId="2" applyNumberFormat="1" applyFont="1" applyFill="1" applyBorder="1" applyAlignment="1" applyProtection="1">
      <alignment horizontal="center" vertical="center"/>
      <protection hidden="1"/>
    </xf>
    <xf numFmtId="0" fontId="5" fillId="10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horizontal="center" vertical="center"/>
    </xf>
    <xf numFmtId="169" fontId="5" fillId="10" borderId="4" xfId="5" applyNumberFormat="1" applyFont="1" applyFill="1" applyBorder="1" applyAlignment="1" applyProtection="1">
      <alignment horizontal="center" vertical="center"/>
      <protection hidden="1"/>
    </xf>
    <xf numFmtId="169" fontId="5" fillId="10" borderId="1" xfId="5" applyNumberFormat="1" applyFont="1" applyFill="1" applyBorder="1" applyAlignment="1" applyProtection="1">
      <alignment horizontal="center" vertical="center"/>
      <protection hidden="1"/>
    </xf>
    <xf numFmtId="169" fontId="5" fillId="10" borderId="1" xfId="5" applyNumberFormat="1" applyFont="1" applyFill="1" applyBorder="1" applyAlignment="1" applyProtection="1">
      <alignment vertical="center"/>
      <protection hidden="1"/>
    </xf>
    <xf numFmtId="44" fontId="5" fillId="10" borderId="1" xfId="0" applyNumberFormat="1" applyFont="1" applyFill="1" applyBorder="1" applyAlignment="1" applyProtection="1">
      <alignment vertical="center"/>
      <protection hidden="1"/>
    </xf>
    <xf numFmtId="169" fontId="5" fillId="10" borderId="19" xfId="5" applyNumberFormat="1" applyFont="1" applyFill="1" applyBorder="1" applyAlignment="1" applyProtection="1">
      <alignment vertical="center"/>
      <protection hidden="1"/>
    </xf>
    <xf numFmtId="171" fontId="4" fillId="5" borderId="19" xfId="1" applyNumberFormat="1" applyFont="1" applyFill="1" applyBorder="1" applyAlignment="1">
      <alignment horizontal="center" vertical="center" wrapText="1"/>
    </xf>
    <xf numFmtId="4" fontId="8" fillId="4" borderId="28" xfId="2" applyNumberFormat="1" applyFont="1" applyFill="1" applyBorder="1" applyAlignment="1">
      <alignment horizontal="right" vertical="center" wrapText="1"/>
    </xf>
    <xf numFmtId="171" fontId="5" fillId="11" borderId="28" xfId="2" applyNumberFormat="1" applyFont="1" applyFill="1" applyBorder="1" applyAlignment="1">
      <alignment horizontal="right" vertical="center" wrapText="1"/>
    </xf>
    <xf numFmtId="171" fontId="4" fillId="2" borderId="19" xfId="4" applyNumberFormat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left" vertical="center"/>
    </xf>
    <xf numFmtId="0" fontId="5" fillId="11" borderId="11" xfId="0" applyFont="1" applyFill="1" applyBorder="1" applyAlignment="1">
      <alignment horizontal="left" vertical="center"/>
    </xf>
    <xf numFmtId="0" fontId="5" fillId="10" borderId="23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5" borderId="5" xfId="3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textRotation="90" wrapText="1"/>
    </xf>
    <xf numFmtId="171" fontId="4" fillId="5" borderId="17" xfId="1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37" fontId="5" fillId="7" borderId="1" xfId="0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1" fontId="15" fillId="10" borderId="1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44" fontId="5" fillId="2" borderId="0" xfId="0" applyNumberFormat="1" applyFont="1" applyFill="1" applyBorder="1" applyAlignment="1" applyProtection="1">
      <alignment vertical="center"/>
      <protection hidden="1"/>
    </xf>
    <xf numFmtId="0" fontId="8" fillId="4" borderId="37" xfId="0" applyFont="1" applyFill="1" applyBorder="1" applyAlignment="1">
      <alignment horizontal="left" vertical="center"/>
    </xf>
    <xf numFmtId="1" fontId="4" fillId="2" borderId="2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1" fontId="4" fillId="0" borderId="5" xfId="4" applyNumberFormat="1" applyFont="1" applyFill="1" applyBorder="1" applyAlignment="1" applyProtection="1">
      <alignment horizontal="center" vertical="center"/>
      <protection hidden="1"/>
    </xf>
    <xf numFmtId="171" fontId="4" fillId="0" borderId="5" xfId="1" applyNumberFormat="1" applyFont="1" applyFill="1" applyBorder="1" applyAlignment="1">
      <alignment horizontal="center" vertical="center" wrapText="1"/>
    </xf>
    <xf numFmtId="171" fontId="4" fillId="0" borderId="5" xfId="1" applyNumberFormat="1" applyFont="1" applyFill="1" applyBorder="1" applyAlignment="1" applyProtection="1">
      <alignment horizontal="center" vertical="center"/>
      <protection hidden="1"/>
    </xf>
    <xf numFmtId="171" fontId="4" fillId="0" borderId="40" xfId="1" applyNumberFormat="1" applyFont="1" applyFill="1" applyBorder="1" applyAlignment="1">
      <alignment horizontal="center" vertical="center" wrapText="1"/>
    </xf>
    <xf numFmtId="171" fontId="4" fillId="0" borderId="5" xfId="2" applyNumberFormat="1" applyFont="1" applyFill="1" applyBorder="1" applyAlignment="1" applyProtection="1">
      <alignment horizontal="center" vertical="center"/>
      <protection hidden="1"/>
    </xf>
    <xf numFmtId="171" fontId="4" fillId="0" borderId="17" xfId="1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textRotation="90" wrapText="1"/>
    </xf>
    <xf numFmtId="0" fontId="5" fillId="7" borderId="39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5" fillId="6" borderId="1" xfId="0" applyFont="1" applyFill="1" applyBorder="1" applyAlignment="1">
      <alignment vertical="center"/>
    </xf>
    <xf numFmtId="0" fontId="5" fillId="6" borderId="37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6" borderId="3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4" fillId="5" borderId="1" xfId="0" applyNumberFormat="1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10" borderId="2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5" borderId="7" xfId="0" quotePrefix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4" fontId="4" fillId="2" borderId="7" xfId="2" applyNumberFormat="1" applyFont="1" applyFill="1" applyBorder="1" applyAlignment="1">
      <alignment horizontal="center" vertical="center"/>
    </xf>
    <xf numFmtId="171" fontId="4" fillId="2" borderId="7" xfId="2" applyNumberFormat="1" applyFont="1" applyFill="1" applyBorder="1" applyAlignment="1">
      <alignment horizontal="center" vertical="center"/>
    </xf>
    <xf numFmtId="171" fontId="4" fillId="2" borderId="7" xfId="1" applyNumberFormat="1" applyFont="1" applyFill="1" applyBorder="1" applyAlignment="1" applyProtection="1">
      <alignment horizontal="center" vertical="center"/>
      <protection hidden="1"/>
    </xf>
    <xf numFmtId="49" fontId="4" fillId="2" borderId="7" xfId="2" applyNumberFormat="1" applyFont="1" applyFill="1" applyBorder="1" applyAlignment="1" applyProtection="1">
      <alignment horizontal="center" vertical="center"/>
      <protection hidden="1"/>
    </xf>
    <xf numFmtId="171" fontId="4" fillId="5" borderId="44" xfId="1" applyNumberFormat="1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49" fontId="8" fillId="10" borderId="46" xfId="2" applyNumberFormat="1" applyFont="1" applyFill="1" applyBorder="1" applyAlignment="1" applyProtection="1">
      <alignment horizontal="center" vertical="center"/>
      <protection hidden="1"/>
    </xf>
    <xf numFmtId="171" fontId="15" fillId="10" borderId="47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vertical="center"/>
    </xf>
    <xf numFmtId="0" fontId="4" fillId="2" borderId="40" xfId="0" applyFont="1" applyFill="1" applyBorder="1" applyAlignment="1">
      <alignment horizontal="left" vertical="center"/>
    </xf>
    <xf numFmtId="44" fontId="17" fillId="2" borderId="24" xfId="2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49" fontId="8" fillId="4" borderId="46" xfId="2" applyNumberFormat="1" applyFont="1" applyFill="1" applyBorder="1" applyAlignment="1" applyProtection="1">
      <alignment horizontal="center" vertical="center"/>
      <protection hidden="1"/>
    </xf>
    <xf numFmtId="171" fontId="15" fillId="10" borderId="46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1" fontId="15" fillId="4" borderId="46" xfId="0" applyNumberFormat="1" applyFont="1" applyFill="1" applyBorder="1" applyAlignment="1">
      <alignment vertical="center"/>
    </xf>
    <xf numFmtId="171" fontId="15" fillId="4" borderId="47" xfId="0" applyNumberFormat="1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1" fontId="15" fillId="2" borderId="15" xfId="0" applyNumberFormat="1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/>
    </xf>
    <xf numFmtId="169" fontId="5" fillId="7" borderId="19" xfId="5" applyNumberFormat="1" applyFont="1" applyFill="1" applyBorder="1" applyAlignment="1" applyProtection="1">
      <alignment vertical="center"/>
      <protection hidden="1"/>
    </xf>
    <xf numFmtId="0" fontId="4" fillId="0" borderId="19" xfId="0" applyFont="1" applyBorder="1"/>
    <xf numFmtId="0" fontId="4" fillId="2" borderId="23" xfId="0" applyFont="1" applyFill="1" applyBorder="1"/>
    <xf numFmtId="0" fontId="4" fillId="2" borderId="41" xfId="0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center"/>
    </xf>
    <xf numFmtId="0" fontId="5" fillId="11" borderId="37" xfId="0" applyFont="1" applyFill="1" applyBorder="1" applyAlignment="1">
      <alignment horizontal="left" vertical="center"/>
    </xf>
    <xf numFmtId="8" fontId="5" fillId="11" borderId="39" xfId="2" applyNumberFormat="1" applyFont="1" applyFill="1" applyBorder="1" applyAlignment="1">
      <alignment horizontal="right" vertical="center" wrapText="1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8" fontId="4" fillId="5" borderId="5" xfId="0" applyNumberFormat="1" applyFont="1" applyFill="1" applyBorder="1" applyAlignment="1">
      <alignment horizontal="center" vertical="center" wrapText="1"/>
    </xf>
    <xf numFmtId="8" fontId="4" fillId="5" borderId="5" xfId="3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/>
    </xf>
    <xf numFmtId="171" fontId="4" fillId="2" borderId="5" xfId="1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170" fontId="10" fillId="0" borderId="0" xfId="4" applyNumberFormat="1" applyFont="1" applyFill="1" applyAlignment="1" applyProtection="1">
      <alignment horizontal="right" vertical="center"/>
      <protection hidden="1"/>
    </xf>
    <xf numFmtId="44" fontId="10" fillId="0" borderId="0" xfId="4" applyNumberFormat="1" applyFont="1" applyFill="1" applyAlignment="1" applyProtection="1">
      <alignment horizontal="right" vertical="center"/>
      <protection hidden="1"/>
    </xf>
    <xf numFmtId="164" fontId="10" fillId="0" borderId="0" xfId="1" applyFont="1" applyFill="1" applyBorder="1" applyAlignment="1" applyProtection="1">
      <alignment horizontal="right" vertical="center"/>
      <protection hidden="1"/>
    </xf>
    <xf numFmtId="167" fontId="10" fillId="0" borderId="0" xfId="4" applyNumberFormat="1" applyFont="1" applyFill="1" applyAlignment="1" applyProtection="1">
      <alignment horizontal="right" vertical="center"/>
      <protection hidden="1"/>
    </xf>
    <xf numFmtId="168" fontId="7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Alignment="1" applyProtection="1">
      <alignment horizontal="center" vertical="center"/>
      <protection hidden="1"/>
    </xf>
    <xf numFmtId="167" fontId="7" fillId="0" borderId="0" xfId="4" applyNumberFormat="1" applyFont="1" applyFill="1" applyAlignment="1" applyProtection="1">
      <alignment horizontal="right" vertical="center"/>
      <protection hidden="1"/>
    </xf>
    <xf numFmtId="168" fontId="10" fillId="0" borderId="0" xfId="2" applyNumberFormat="1" applyFont="1" applyFill="1" applyBorder="1" applyAlignment="1" applyProtection="1">
      <alignment horizontal="center" vertical="center"/>
      <protection hidden="1"/>
    </xf>
    <xf numFmtId="164" fontId="10" fillId="0" borderId="0" xfId="1" applyFont="1" applyFill="1" applyBorder="1" applyAlignment="1" applyProtection="1">
      <alignment horizontal="center" vertical="center"/>
      <protection hidden="1"/>
    </xf>
    <xf numFmtId="171" fontId="4" fillId="0" borderId="0" xfId="1" applyNumberFormat="1" applyFont="1" applyFill="1" applyBorder="1" applyAlignment="1">
      <alignment horizontal="center" vertical="center"/>
    </xf>
    <xf numFmtId="171" fontId="4" fillId="0" borderId="0" xfId="2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44" fontId="4" fillId="2" borderId="5" xfId="4" applyNumberFormat="1" applyFont="1" applyFill="1" applyBorder="1" applyAlignment="1" applyProtection="1">
      <alignment horizontal="right" vertical="center"/>
      <protection hidden="1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7" fontId="5" fillId="2" borderId="5" xfId="4" applyNumberFormat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6" fontId="4" fillId="2" borderId="5" xfId="4" applyNumberFormat="1" applyFont="1" applyFill="1" applyBorder="1" applyAlignment="1" applyProtection="1">
      <alignment horizontal="center" vertical="center"/>
      <protection hidden="1"/>
    </xf>
    <xf numFmtId="167" fontId="5" fillId="2" borderId="17" xfId="4" applyNumberFormat="1" applyFont="1" applyFill="1" applyBorder="1" applyAlignment="1" applyProtection="1">
      <alignment horizontal="right" vertical="center"/>
      <protection hidden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5" fillId="7" borderId="45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8" fontId="7" fillId="7" borderId="46" xfId="1" applyNumberFormat="1" applyFont="1" applyFill="1" applyBorder="1" applyAlignment="1">
      <alignment vertical="center"/>
    </xf>
    <xf numFmtId="8" fontId="7" fillId="7" borderId="46" xfId="1" applyNumberFormat="1" applyFont="1" applyFill="1" applyBorder="1" applyAlignment="1">
      <alignment horizontal="center" vertical="center"/>
    </xf>
    <xf numFmtId="44" fontId="7" fillId="7" borderId="46" xfId="1" applyNumberFormat="1" applyFont="1" applyFill="1" applyBorder="1" applyAlignment="1">
      <alignment vertical="center"/>
    </xf>
    <xf numFmtId="49" fontId="7" fillId="7" borderId="46" xfId="0" applyNumberFormat="1" applyFont="1" applyFill="1" applyBorder="1" applyAlignment="1">
      <alignment horizontal="center" vertical="center"/>
    </xf>
    <xf numFmtId="171" fontId="7" fillId="7" borderId="47" xfId="1" applyNumberFormat="1" applyFont="1" applyFill="1" applyBorder="1" applyAlignment="1">
      <alignment vertic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2" borderId="56" xfId="0" applyFont="1" applyFill="1" applyBorder="1"/>
    <xf numFmtId="0" fontId="4" fillId="0" borderId="40" xfId="0" applyFont="1" applyBorder="1" applyAlignment="1">
      <alignment horizontal="left" vertical="center"/>
    </xf>
    <xf numFmtId="171" fontId="4" fillId="0" borderId="57" xfId="2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1" fontId="5" fillId="0" borderId="35" xfId="2" applyNumberFormat="1" applyFont="1" applyFill="1" applyBorder="1" applyAlignment="1">
      <alignment horizontal="right" vertical="center"/>
    </xf>
    <xf numFmtId="0" fontId="5" fillId="11" borderId="41" xfId="0" applyFont="1" applyFill="1" applyBorder="1" applyAlignment="1">
      <alignment horizontal="left" vertical="center"/>
    </xf>
    <xf numFmtId="0" fontId="4" fillId="2" borderId="37" xfId="0" applyFont="1" applyFill="1" applyBorder="1" applyAlignment="1"/>
    <xf numFmtId="0" fontId="10" fillId="0" borderId="0" xfId="0" applyFont="1" applyAlignment="1"/>
    <xf numFmtId="0" fontId="4" fillId="2" borderId="5" xfId="0" applyFont="1" applyFill="1" applyBorder="1" applyAlignment="1"/>
    <xf numFmtId="0" fontId="13" fillId="2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171" fontId="4" fillId="2" borderId="7" xfId="4" applyNumberFormat="1" applyFont="1" applyFill="1" applyBorder="1" applyAlignment="1" applyProtection="1">
      <alignment horizontal="center" vertical="center"/>
      <protection hidden="1"/>
    </xf>
    <xf numFmtId="171" fontId="4" fillId="5" borderId="7" xfId="0" applyNumberFormat="1" applyFont="1" applyFill="1" applyBorder="1" applyAlignment="1">
      <alignment horizontal="center" vertical="center" wrapText="1"/>
    </xf>
    <xf numFmtId="8" fontId="4" fillId="5" borderId="7" xfId="3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44" fontId="5" fillId="9" borderId="46" xfId="0" applyNumberFormat="1" applyFont="1" applyFill="1" applyBorder="1" applyAlignment="1" applyProtection="1">
      <alignment vertical="center"/>
      <protection hidden="1"/>
    </xf>
    <xf numFmtId="8" fontId="14" fillId="10" borderId="46" xfId="0" applyNumberFormat="1" applyFont="1" applyFill="1" applyBorder="1" applyAlignment="1">
      <alignment vertical="center"/>
    </xf>
    <xf numFmtId="171" fontId="14" fillId="9" borderId="13" xfId="0" applyNumberFormat="1" applyFont="1" applyFill="1" applyBorder="1" applyAlignment="1">
      <alignment vertical="center"/>
    </xf>
    <xf numFmtId="8" fontId="14" fillId="9" borderId="46" xfId="0" applyNumberFormat="1" applyFont="1" applyFill="1" applyBorder="1" applyAlignment="1">
      <alignment vertical="center"/>
    </xf>
    <xf numFmtId="8" fontId="14" fillId="9" borderId="47" xfId="0" applyNumberFormat="1" applyFont="1" applyFill="1" applyBorder="1" applyAlignment="1">
      <alignment vertical="center"/>
    </xf>
    <xf numFmtId="170" fontId="9" fillId="0" borderId="0" xfId="0" applyNumberFormat="1" applyFont="1" applyFill="1"/>
    <xf numFmtId="44" fontId="9" fillId="0" borderId="0" xfId="0" applyNumberFormat="1" applyFont="1" applyFill="1"/>
    <xf numFmtId="167" fontId="9" fillId="0" borderId="0" xfId="0" applyNumberFormat="1" applyFont="1" applyFill="1"/>
    <xf numFmtId="166" fontId="9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9" fillId="0" borderId="0" xfId="0" applyFont="1" applyAlignment="1"/>
    <xf numFmtId="0" fontId="9" fillId="2" borderId="0" xfId="0" applyFont="1" applyFill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4" fontId="5" fillId="0" borderId="0" xfId="0" applyNumberFormat="1" applyFont="1" applyBorder="1" applyAlignment="1" applyProtection="1">
      <alignment vertical="center"/>
      <protection hidden="1"/>
    </xf>
    <xf numFmtId="171" fontId="5" fillId="8" borderId="19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1" fontId="5" fillId="0" borderId="44" xfId="2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5" borderId="40" xfId="1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2" borderId="17" xfId="4" applyNumberFormat="1" applyFont="1" applyFill="1" applyBorder="1" applyAlignment="1" applyProtection="1">
      <alignment horizontal="center" vertical="center"/>
      <protection hidden="1"/>
    </xf>
    <xf numFmtId="0" fontId="5" fillId="7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4" applyNumberFormat="1" applyFont="1" applyBorder="1" applyAlignment="1" applyProtection="1">
      <alignment horizontal="right" vertical="center"/>
      <protection hidden="1"/>
    </xf>
    <xf numFmtId="167" fontId="5" fillId="0" borderId="5" xfId="4" applyNumberFormat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6" fontId="4" fillId="0" borderId="5" xfId="4" applyNumberFormat="1" applyFont="1" applyBorder="1" applyAlignment="1" applyProtection="1">
      <alignment horizontal="center" vertical="center"/>
      <protection hidden="1"/>
    </xf>
    <xf numFmtId="169" fontId="5" fillId="0" borderId="17" xfId="5" applyNumberFormat="1" applyFont="1" applyBorder="1" applyAlignment="1" applyProtection="1">
      <alignment vertical="center"/>
      <protection hidden="1"/>
    </xf>
    <xf numFmtId="0" fontId="5" fillId="7" borderId="37" xfId="0" applyFont="1" applyFill="1" applyBorder="1" applyAlignment="1">
      <alignment horizontal="left" vertical="center" wrapText="1"/>
    </xf>
    <xf numFmtId="0" fontId="5" fillId="7" borderId="37" xfId="0" applyFont="1" applyFill="1" applyBorder="1" applyAlignment="1">
      <alignment vertical="center" wrapText="1"/>
    </xf>
    <xf numFmtId="166" fontId="4" fillId="0" borderId="5" xfId="2" applyNumberFormat="1" applyFont="1" applyFill="1" applyBorder="1" applyAlignment="1" applyProtection="1">
      <alignment horizontal="right" vertical="center"/>
      <protection hidden="1"/>
    </xf>
    <xf numFmtId="44" fontId="5" fillId="7" borderId="1" xfId="1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1" fontId="5" fillId="2" borderId="35" xfId="2" applyNumberFormat="1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171" fontId="4" fillId="5" borderId="19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Border="1" applyAlignment="1" applyProtection="1">
      <alignment vertical="center"/>
      <protection hidden="1"/>
    </xf>
    <xf numFmtId="166" fontId="4" fillId="0" borderId="0" xfId="4" applyNumberFormat="1" applyFont="1" applyBorder="1" applyAlignment="1" applyProtection="1">
      <alignment horizontal="center" vertical="center"/>
      <protection hidden="1"/>
    </xf>
    <xf numFmtId="44" fontId="4" fillId="0" borderId="0" xfId="0" applyNumberFormat="1" applyFont="1" applyBorder="1" applyAlignment="1" applyProtection="1">
      <alignment horizontal="center" vertical="center"/>
      <protection hidden="1"/>
    </xf>
    <xf numFmtId="171" fontId="4" fillId="0" borderId="0" xfId="0" applyNumberFormat="1" applyFont="1" applyBorder="1" applyAlignment="1" applyProtection="1">
      <alignment vertical="center"/>
      <protection hidden="1"/>
    </xf>
    <xf numFmtId="171" fontId="4" fillId="0" borderId="0" xfId="0" applyNumberFormat="1" applyFont="1" applyBorder="1"/>
    <xf numFmtId="0" fontId="17" fillId="0" borderId="2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169" fontId="5" fillId="11" borderId="39" xfId="2" applyNumberFormat="1" applyFont="1" applyFill="1" applyBorder="1" applyAlignment="1">
      <alignment horizontal="center" vertical="center" wrapText="1"/>
    </xf>
    <xf numFmtId="44" fontId="4" fillId="0" borderId="44" xfId="2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64" fontId="5" fillId="2" borderId="35" xfId="1" applyFont="1" applyFill="1" applyBorder="1" applyAlignment="1">
      <alignment horizontal="right" vertical="center"/>
    </xf>
    <xf numFmtId="171" fontId="4" fillId="5" borderId="17" xfId="0" applyNumberFormat="1" applyFont="1" applyFill="1" applyBorder="1" applyAlignment="1">
      <alignment horizontal="center" vertical="center" wrapText="1"/>
    </xf>
    <xf numFmtId="171" fontId="4" fillId="2" borderId="48" xfId="4" applyNumberFormat="1" applyFont="1" applyFill="1" applyBorder="1" applyAlignment="1" applyProtection="1">
      <alignment horizontal="center" vertical="center"/>
      <protection hidden="1"/>
    </xf>
    <xf numFmtId="171" fontId="5" fillId="7" borderId="56" xfId="0" applyNumberFormat="1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171" fontId="7" fillId="6" borderId="37" xfId="0" applyNumberFormat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5" borderId="5" xfId="0" applyFont="1" applyFill="1" applyBorder="1" applyAlignment="1">
      <alignment horizontal="center" vertical="center" textRotation="90" wrapText="1" readingOrder="1"/>
    </xf>
    <xf numFmtId="171" fontId="15" fillId="8" borderId="19" xfId="0" applyNumberFormat="1" applyFont="1" applyFill="1" applyBorder="1" applyAlignment="1">
      <alignment vertical="center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FFFF99"/>
      <color rgb="FF56D875"/>
      <color rgb="FFFFCCFF"/>
      <color rgb="FF66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0</xdr:row>
      <xdr:rowOff>104513</xdr:rowOff>
    </xdr:from>
    <xdr:to>
      <xdr:col>1</xdr:col>
      <xdr:colOff>1678781</xdr:colOff>
      <xdr:row>0</xdr:row>
      <xdr:rowOff>750095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104513"/>
          <a:ext cx="1881187" cy="645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270929</xdr:colOff>
      <xdr:row>0</xdr:row>
      <xdr:rowOff>80699</xdr:rowOff>
    </xdr:from>
    <xdr:to>
      <xdr:col>1</xdr:col>
      <xdr:colOff>2059780</xdr:colOff>
      <xdr:row>0</xdr:row>
      <xdr:rowOff>690562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29" y="80699"/>
          <a:ext cx="2181757" cy="6098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195262</xdr:colOff>
      <xdr:row>0</xdr:row>
      <xdr:rowOff>147638</xdr:rowOff>
    </xdr:from>
    <xdr:ext cx="2352675" cy="53974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" y="147638"/>
          <a:ext cx="2352675" cy="539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68793</xdr:rowOff>
    </xdr:from>
    <xdr:to>
      <xdr:col>1</xdr:col>
      <xdr:colOff>2047875</xdr:colOff>
      <xdr:row>0</xdr:row>
      <xdr:rowOff>750094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8793"/>
          <a:ext cx="2202656" cy="681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5.28515625" style="233" customWidth="1"/>
    <col min="2" max="2" width="62.85546875" style="233" bestFit="1" customWidth="1"/>
    <col min="3" max="3" width="51.140625" style="233" bestFit="1" customWidth="1"/>
    <col min="4" max="4" width="12.42578125" style="233" bestFit="1" customWidth="1"/>
    <col min="5" max="5" width="8" style="233" customWidth="1"/>
    <col min="6" max="6" width="14" style="233" customWidth="1"/>
    <col min="7" max="7" width="16.5703125" style="233" customWidth="1"/>
    <col min="8" max="8" width="17.28515625" style="233" customWidth="1"/>
    <col min="9" max="9" width="15.5703125" style="233" customWidth="1"/>
    <col min="10" max="10" width="17" style="233" customWidth="1"/>
    <col min="11" max="11" width="18.28515625" style="233" customWidth="1"/>
    <col min="12" max="12" width="11" style="233" customWidth="1"/>
    <col min="13" max="13" width="16.5703125" style="233" customWidth="1"/>
    <col min="14" max="14" width="17.5703125" style="233" customWidth="1"/>
    <col min="15" max="15" width="19.85546875" style="233" customWidth="1"/>
    <col min="16" max="18" width="9.140625" style="232"/>
    <col min="19" max="16384" width="9.140625" style="233"/>
  </cols>
  <sheetData>
    <row r="1" spans="1:15" ht="68.25" customHeight="1" thickBot="1" x14ac:dyDescent="0.3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33.75" customHeight="1" x14ac:dyDescent="0.25">
      <c r="A2" s="150" t="s">
        <v>1</v>
      </c>
      <c r="B2" s="151"/>
      <c r="C2" s="152"/>
      <c r="D2" s="172" t="s">
        <v>186</v>
      </c>
      <c r="E2" s="173"/>
      <c r="F2" s="174" t="s">
        <v>3</v>
      </c>
      <c r="G2" s="175" t="s">
        <v>187</v>
      </c>
      <c r="H2" s="175" t="s">
        <v>35</v>
      </c>
      <c r="I2" s="175" t="s">
        <v>5</v>
      </c>
      <c r="J2" s="176" t="s">
        <v>6</v>
      </c>
      <c r="K2" s="176"/>
      <c r="L2" s="176"/>
      <c r="M2" s="176"/>
      <c r="N2" s="176"/>
      <c r="O2" s="177"/>
    </row>
    <row r="3" spans="1:15" ht="46.5" customHeight="1" x14ac:dyDescent="0.25">
      <c r="A3" s="228" t="s">
        <v>282</v>
      </c>
      <c r="B3" s="229"/>
      <c r="C3" s="230"/>
      <c r="D3" s="154" t="s">
        <v>278</v>
      </c>
      <c r="E3" s="155"/>
      <c r="F3" s="156" t="s">
        <v>257</v>
      </c>
      <c r="G3" s="157" t="s">
        <v>258</v>
      </c>
      <c r="H3" s="158">
        <v>20</v>
      </c>
      <c r="I3" s="159">
        <v>4.8</v>
      </c>
      <c r="J3" s="160" t="s">
        <v>7</v>
      </c>
      <c r="K3" s="160"/>
      <c r="L3" s="160"/>
      <c r="M3" s="160"/>
      <c r="N3" s="160"/>
      <c r="O3" s="161"/>
    </row>
    <row r="4" spans="1:15" ht="15.75" x14ac:dyDescent="0.25">
      <c r="A4" s="162" t="s">
        <v>8</v>
      </c>
      <c r="B4" s="206" t="s">
        <v>9</v>
      </c>
      <c r="C4" s="207" t="s">
        <v>10</v>
      </c>
      <c r="D4" s="207" t="s">
        <v>11</v>
      </c>
      <c r="E4" s="163" t="s">
        <v>12</v>
      </c>
      <c r="F4" s="163" t="s">
        <v>13</v>
      </c>
      <c r="G4" s="163" t="s">
        <v>14</v>
      </c>
      <c r="H4" s="164" t="s">
        <v>15</v>
      </c>
      <c r="I4" s="165"/>
      <c r="J4" s="165"/>
      <c r="K4" s="166"/>
      <c r="L4" s="231" t="s">
        <v>16</v>
      </c>
      <c r="M4" s="231"/>
      <c r="N4" s="231"/>
      <c r="O4" s="168" t="s">
        <v>17</v>
      </c>
    </row>
    <row r="5" spans="1:15" ht="32.25" thickBot="1" x14ac:dyDescent="0.3">
      <c r="A5" s="169"/>
      <c r="B5" s="208"/>
      <c r="C5" s="209"/>
      <c r="D5" s="209"/>
      <c r="E5" s="170"/>
      <c r="F5" s="170"/>
      <c r="G5" s="170"/>
      <c r="H5" s="153" t="s">
        <v>18</v>
      </c>
      <c r="I5" s="153" t="s">
        <v>19</v>
      </c>
      <c r="J5" s="153" t="s">
        <v>20</v>
      </c>
      <c r="K5" s="153" t="s">
        <v>21</v>
      </c>
      <c r="L5" s="153" t="s">
        <v>22</v>
      </c>
      <c r="M5" s="153" t="s">
        <v>18</v>
      </c>
      <c r="N5" s="153" t="s">
        <v>19</v>
      </c>
      <c r="O5" s="171"/>
    </row>
    <row r="6" spans="1:15" ht="15.75" x14ac:dyDescent="0.25">
      <c r="A6" s="56">
        <v>1</v>
      </c>
      <c r="B6" s="216" t="s">
        <v>185</v>
      </c>
      <c r="C6" s="216" t="s">
        <v>31</v>
      </c>
      <c r="D6" s="216" t="s">
        <v>34</v>
      </c>
      <c r="E6" s="144">
        <v>1</v>
      </c>
      <c r="F6" s="145">
        <v>45488</v>
      </c>
      <c r="G6" s="145">
        <v>45853</v>
      </c>
      <c r="H6" s="146">
        <v>630</v>
      </c>
      <c r="I6" s="146">
        <v>96</v>
      </c>
      <c r="J6" s="147"/>
      <c r="K6" s="146">
        <f t="shared" ref="K6:K10" si="0">SUM(H6+I6)</f>
        <v>726</v>
      </c>
      <c r="L6" s="148"/>
      <c r="M6" s="146"/>
      <c r="N6" s="146"/>
      <c r="O6" s="149">
        <f t="shared" ref="O6:O21" si="1">SUM(K6-M6-N6)</f>
        <v>726</v>
      </c>
    </row>
    <row r="7" spans="1:15" ht="15.75" x14ac:dyDescent="0.25">
      <c r="A7" s="56">
        <v>2</v>
      </c>
      <c r="B7" s="217" t="s">
        <v>208</v>
      </c>
      <c r="C7" s="217" t="s">
        <v>43</v>
      </c>
      <c r="D7" s="217" t="s">
        <v>80</v>
      </c>
      <c r="E7" s="99">
        <v>1</v>
      </c>
      <c r="F7" s="31">
        <v>45505</v>
      </c>
      <c r="G7" s="31">
        <v>45870</v>
      </c>
      <c r="H7" s="14">
        <v>418</v>
      </c>
      <c r="I7" s="14">
        <v>96</v>
      </c>
      <c r="J7" s="15"/>
      <c r="K7" s="16">
        <f t="shared" si="0"/>
        <v>514</v>
      </c>
      <c r="L7" s="77"/>
      <c r="M7" s="14"/>
      <c r="N7" s="14"/>
      <c r="O7" s="112">
        <f t="shared" si="1"/>
        <v>514</v>
      </c>
    </row>
    <row r="8" spans="1:15" ht="15.75" x14ac:dyDescent="0.25">
      <c r="A8" s="56">
        <v>3</v>
      </c>
      <c r="B8" s="217" t="s">
        <v>155</v>
      </c>
      <c r="C8" s="217" t="s">
        <v>0</v>
      </c>
      <c r="D8" s="217" t="s">
        <v>34</v>
      </c>
      <c r="E8" s="99">
        <v>1</v>
      </c>
      <c r="F8" s="31">
        <v>45418</v>
      </c>
      <c r="G8" s="31">
        <v>45783</v>
      </c>
      <c r="H8" s="14">
        <v>418</v>
      </c>
      <c r="I8" s="14">
        <v>96</v>
      </c>
      <c r="J8" s="15"/>
      <c r="K8" s="16">
        <f t="shared" si="0"/>
        <v>514</v>
      </c>
      <c r="L8" s="77"/>
      <c r="M8" s="14"/>
      <c r="N8" s="14"/>
      <c r="O8" s="112">
        <f t="shared" si="1"/>
        <v>514</v>
      </c>
    </row>
    <row r="9" spans="1:15" ht="15.75" x14ac:dyDescent="0.25">
      <c r="A9" s="56">
        <v>4</v>
      </c>
      <c r="B9" s="217" t="s">
        <v>120</v>
      </c>
      <c r="C9" s="217" t="s">
        <v>121</v>
      </c>
      <c r="D9" s="217" t="s">
        <v>122</v>
      </c>
      <c r="E9" s="99">
        <v>1</v>
      </c>
      <c r="F9" s="31">
        <v>45352</v>
      </c>
      <c r="G9" s="31">
        <v>45716</v>
      </c>
      <c r="H9" s="14">
        <v>630</v>
      </c>
      <c r="I9" s="14">
        <v>96</v>
      </c>
      <c r="J9" s="15"/>
      <c r="K9" s="16">
        <f t="shared" si="0"/>
        <v>726</v>
      </c>
      <c r="L9" s="17"/>
      <c r="M9" s="14"/>
      <c r="N9" s="14"/>
      <c r="O9" s="112">
        <f t="shared" si="1"/>
        <v>726</v>
      </c>
    </row>
    <row r="10" spans="1:15" ht="15.75" x14ac:dyDescent="0.25">
      <c r="A10" s="56">
        <v>5</v>
      </c>
      <c r="B10" s="217" t="s">
        <v>206</v>
      </c>
      <c r="C10" s="217" t="s">
        <v>85</v>
      </c>
      <c r="D10" s="217" t="s">
        <v>34</v>
      </c>
      <c r="E10" s="99">
        <v>1</v>
      </c>
      <c r="F10" s="31">
        <v>45505</v>
      </c>
      <c r="G10" s="31">
        <v>45870</v>
      </c>
      <c r="H10" s="14">
        <v>630</v>
      </c>
      <c r="I10" s="14">
        <v>96</v>
      </c>
      <c r="J10" s="15"/>
      <c r="K10" s="16">
        <f t="shared" si="0"/>
        <v>726</v>
      </c>
      <c r="L10" s="78"/>
      <c r="M10" s="14"/>
      <c r="N10" s="14"/>
      <c r="O10" s="112">
        <f t="shared" si="1"/>
        <v>726</v>
      </c>
    </row>
    <row r="11" spans="1:15" ht="15.75" x14ac:dyDescent="0.25">
      <c r="A11" s="56">
        <v>6</v>
      </c>
      <c r="B11" s="216" t="s">
        <v>90</v>
      </c>
      <c r="C11" s="217" t="s">
        <v>89</v>
      </c>
      <c r="D11" s="217" t="s">
        <v>83</v>
      </c>
      <c r="E11" s="99">
        <v>1</v>
      </c>
      <c r="F11" s="31">
        <v>45574</v>
      </c>
      <c r="G11" s="31">
        <v>45938</v>
      </c>
      <c r="H11" s="14">
        <v>630</v>
      </c>
      <c r="I11" s="14">
        <v>96</v>
      </c>
      <c r="J11" s="15"/>
      <c r="K11" s="16">
        <f t="shared" ref="K11:K67" si="2">SUM(H11+I11)</f>
        <v>726</v>
      </c>
      <c r="L11" s="17"/>
      <c r="M11" s="14"/>
      <c r="N11" s="14"/>
      <c r="O11" s="112">
        <f>SUM(K11-M11-N11)</f>
        <v>726</v>
      </c>
    </row>
    <row r="12" spans="1:15" ht="15.75" x14ac:dyDescent="0.25">
      <c r="A12" s="56">
        <v>7</v>
      </c>
      <c r="B12" s="216" t="s">
        <v>114</v>
      </c>
      <c r="C12" s="217" t="s">
        <v>0</v>
      </c>
      <c r="D12" s="217" t="s">
        <v>33</v>
      </c>
      <c r="E12" s="99">
        <v>1</v>
      </c>
      <c r="F12" s="31">
        <v>45327</v>
      </c>
      <c r="G12" s="31">
        <v>45692</v>
      </c>
      <c r="H12" s="14">
        <v>418</v>
      </c>
      <c r="I12" s="14">
        <v>96</v>
      </c>
      <c r="J12" s="15"/>
      <c r="K12" s="16">
        <f>SUM(H12+I12)</f>
        <v>514</v>
      </c>
      <c r="L12" s="17"/>
      <c r="M12" s="14"/>
      <c r="N12" s="14"/>
      <c r="O12" s="112">
        <f>SUM(K12-M12-N12)</f>
        <v>514</v>
      </c>
    </row>
    <row r="13" spans="1:15" ht="15.75" x14ac:dyDescent="0.25">
      <c r="A13" s="56">
        <v>8</v>
      </c>
      <c r="B13" s="216" t="s">
        <v>188</v>
      </c>
      <c r="C13" s="217" t="s">
        <v>0</v>
      </c>
      <c r="D13" s="217" t="s">
        <v>122</v>
      </c>
      <c r="E13" s="99">
        <v>1</v>
      </c>
      <c r="F13" s="31">
        <v>45446</v>
      </c>
      <c r="G13" s="31">
        <v>45811</v>
      </c>
      <c r="H13" s="14">
        <v>418</v>
      </c>
      <c r="I13" s="14">
        <v>96</v>
      </c>
      <c r="J13" s="20"/>
      <c r="K13" s="16">
        <f t="shared" si="2"/>
        <v>514</v>
      </c>
      <c r="L13" s="21"/>
      <c r="M13" s="20"/>
      <c r="N13" s="20"/>
      <c r="O13" s="112">
        <f t="shared" si="1"/>
        <v>514</v>
      </c>
    </row>
    <row r="14" spans="1:15" ht="15.75" x14ac:dyDescent="0.25">
      <c r="A14" s="56">
        <v>9</v>
      </c>
      <c r="B14" s="216" t="s">
        <v>158</v>
      </c>
      <c r="C14" s="217" t="s">
        <v>31</v>
      </c>
      <c r="D14" s="217" t="s">
        <v>33</v>
      </c>
      <c r="E14" s="99" t="s">
        <v>276</v>
      </c>
      <c r="F14" s="31">
        <v>45414</v>
      </c>
      <c r="G14" s="31">
        <v>45779</v>
      </c>
      <c r="H14" s="14">
        <v>630</v>
      </c>
      <c r="I14" s="14">
        <v>0</v>
      </c>
      <c r="J14" s="20"/>
      <c r="K14" s="16">
        <v>0</v>
      </c>
      <c r="L14" s="100"/>
      <c r="M14" s="20"/>
      <c r="N14" s="20"/>
      <c r="O14" s="112">
        <f t="shared" si="1"/>
        <v>0</v>
      </c>
    </row>
    <row r="15" spans="1:15" ht="15.75" x14ac:dyDescent="0.25">
      <c r="A15" s="56">
        <v>10</v>
      </c>
      <c r="B15" s="216" t="s">
        <v>123</v>
      </c>
      <c r="C15" s="217" t="s">
        <v>124</v>
      </c>
      <c r="D15" s="217" t="s">
        <v>33</v>
      </c>
      <c r="E15" s="99">
        <v>1</v>
      </c>
      <c r="F15" s="31">
        <v>45352</v>
      </c>
      <c r="G15" s="31">
        <v>45716</v>
      </c>
      <c r="H15" s="14">
        <v>630</v>
      </c>
      <c r="I15" s="14">
        <v>96</v>
      </c>
      <c r="J15" s="20"/>
      <c r="K15" s="16">
        <f t="shared" si="2"/>
        <v>726</v>
      </c>
      <c r="L15" s="21"/>
      <c r="M15" s="20"/>
      <c r="N15" s="20"/>
      <c r="O15" s="112">
        <f t="shared" si="1"/>
        <v>726</v>
      </c>
    </row>
    <row r="16" spans="1:15" ht="15.75" x14ac:dyDescent="0.25">
      <c r="A16" s="56">
        <v>11</v>
      </c>
      <c r="B16" s="216" t="s">
        <v>168</v>
      </c>
      <c r="C16" s="217" t="s">
        <v>91</v>
      </c>
      <c r="D16" s="217" t="s">
        <v>33</v>
      </c>
      <c r="E16" s="99">
        <v>1</v>
      </c>
      <c r="F16" s="31">
        <v>45574</v>
      </c>
      <c r="G16" s="31">
        <v>45938</v>
      </c>
      <c r="H16" s="14">
        <v>630</v>
      </c>
      <c r="I16" s="14">
        <v>96</v>
      </c>
      <c r="J16" s="15"/>
      <c r="K16" s="16">
        <f>SUM(H16+I16)</f>
        <v>726</v>
      </c>
      <c r="L16" s="17"/>
      <c r="M16" s="14"/>
      <c r="N16" s="20"/>
      <c r="O16" s="112">
        <f t="shared" si="1"/>
        <v>726</v>
      </c>
    </row>
    <row r="17" spans="1:15" ht="15.75" x14ac:dyDescent="0.25">
      <c r="A17" s="56">
        <v>12</v>
      </c>
      <c r="B17" s="216" t="s">
        <v>148</v>
      </c>
      <c r="C17" s="217" t="s">
        <v>31</v>
      </c>
      <c r="D17" s="217" t="s">
        <v>41</v>
      </c>
      <c r="E17" s="99">
        <v>1</v>
      </c>
      <c r="F17" s="31">
        <v>45414</v>
      </c>
      <c r="G17" s="31">
        <v>45779</v>
      </c>
      <c r="H17" s="14">
        <v>630</v>
      </c>
      <c r="I17" s="14">
        <v>96</v>
      </c>
      <c r="J17" s="15"/>
      <c r="K17" s="16">
        <f>SUM(H17+I17)</f>
        <v>726</v>
      </c>
      <c r="L17" s="17"/>
      <c r="M17" s="14"/>
      <c r="N17" s="20"/>
      <c r="O17" s="112">
        <f t="shared" si="1"/>
        <v>726</v>
      </c>
    </row>
    <row r="18" spans="1:15" ht="15.75" x14ac:dyDescent="0.25">
      <c r="A18" s="56">
        <v>13</v>
      </c>
      <c r="B18" s="216" t="s">
        <v>169</v>
      </c>
      <c r="C18" s="217" t="s">
        <v>0</v>
      </c>
      <c r="D18" s="217" t="s">
        <v>122</v>
      </c>
      <c r="E18" s="99">
        <v>1</v>
      </c>
      <c r="F18" s="31">
        <v>45446</v>
      </c>
      <c r="G18" s="31">
        <v>45810</v>
      </c>
      <c r="H18" s="14">
        <v>418</v>
      </c>
      <c r="I18" s="14">
        <v>96</v>
      </c>
      <c r="J18" s="15"/>
      <c r="K18" s="16">
        <f>SUM(H18+I18)</f>
        <v>514</v>
      </c>
      <c r="L18" s="17"/>
      <c r="M18" s="14"/>
      <c r="N18" s="20"/>
      <c r="O18" s="112">
        <f t="shared" si="1"/>
        <v>514</v>
      </c>
    </row>
    <row r="19" spans="1:15" ht="15.75" x14ac:dyDescent="0.25">
      <c r="A19" s="56">
        <v>14</v>
      </c>
      <c r="B19" s="216" t="s">
        <v>63</v>
      </c>
      <c r="C19" s="217" t="s">
        <v>31</v>
      </c>
      <c r="D19" s="217" t="s">
        <v>74</v>
      </c>
      <c r="E19" s="99">
        <v>1</v>
      </c>
      <c r="F19" s="31" t="s">
        <v>261</v>
      </c>
      <c r="G19" s="31">
        <v>45758</v>
      </c>
      <c r="H19" s="14">
        <v>630</v>
      </c>
      <c r="I19" s="14">
        <v>96</v>
      </c>
      <c r="J19" s="14"/>
      <c r="K19" s="16">
        <f t="shared" si="2"/>
        <v>726</v>
      </c>
      <c r="L19" s="79"/>
      <c r="M19" s="14"/>
      <c r="N19" s="14"/>
      <c r="O19" s="112">
        <f t="shared" si="1"/>
        <v>726</v>
      </c>
    </row>
    <row r="20" spans="1:15" ht="15.75" x14ac:dyDescent="0.25">
      <c r="A20" s="56">
        <v>15</v>
      </c>
      <c r="B20" s="216" t="s">
        <v>222</v>
      </c>
      <c r="C20" s="217" t="s">
        <v>0</v>
      </c>
      <c r="D20" s="217" t="s">
        <v>223</v>
      </c>
      <c r="E20" s="99">
        <v>1</v>
      </c>
      <c r="F20" s="31" t="s">
        <v>224</v>
      </c>
      <c r="G20" s="31">
        <v>45904</v>
      </c>
      <c r="H20" s="14">
        <v>418</v>
      </c>
      <c r="I20" s="14">
        <v>96</v>
      </c>
      <c r="J20" s="15"/>
      <c r="K20" s="16">
        <f>SUM(H20+I20)</f>
        <v>514</v>
      </c>
      <c r="L20" s="79"/>
      <c r="M20" s="14"/>
      <c r="N20" s="14"/>
      <c r="O20" s="112">
        <f t="shared" si="1"/>
        <v>514</v>
      </c>
    </row>
    <row r="21" spans="1:15" ht="15.75" x14ac:dyDescent="0.25">
      <c r="A21" s="56">
        <v>16</v>
      </c>
      <c r="B21" s="216" t="s">
        <v>152</v>
      </c>
      <c r="C21" s="217" t="s">
        <v>91</v>
      </c>
      <c r="D21" s="217" t="s">
        <v>41</v>
      </c>
      <c r="E21" s="99">
        <v>1</v>
      </c>
      <c r="F21" s="31" t="s">
        <v>153</v>
      </c>
      <c r="G21" s="31">
        <v>45779</v>
      </c>
      <c r="H21" s="14">
        <v>630</v>
      </c>
      <c r="I21" s="14">
        <v>96</v>
      </c>
      <c r="J21" s="14"/>
      <c r="K21" s="16">
        <f t="shared" si="2"/>
        <v>726</v>
      </c>
      <c r="L21" s="79"/>
      <c r="M21" s="14"/>
      <c r="N21" s="14"/>
      <c r="O21" s="112">
        <f t="shared" si="1"/>
        <v>726</v>
      </c>
    </row>
    <row r="22" spans="1:15" ht="15.75" x14ac:dyDescent="0.25">
      <c r="A22" s="56">
        <v>17</v>
      </c>
      <c r="B22" s="216" t="s">
        <v>92</v>
      </c>
      <c r="C22" s="217" t="s">
        <v>55</v>
      </c>
      <c r="D22" s="217" t="s">
        <v>80</v>
      </c>
      <c r="E22" s="99">
        <v>1</v>
      </c>
      <c r="F22" s="31">
        <v>45570</v>
      </c>
      <c r="G22" s="31">
        <v>45904</v>
      </c>
      <c r="H22" s="14">
        <v>630</v>
      </c>
      <c r="I22" s="14">
        <v>96</v>
      </c>
      <c r="J22" s="14"/>
      <c r="K22" s="16">
        <f t="shared" si="2"/>
        <v>726</v>
      </c>
      <c r="L22" s="18"/>
      <c r="M22" s="14"/>
      <c r="N22" s="14"/>
      <c r="O22" s="112">
        <f t="shared" ref="O22:O25" si="3">SUM(K22-M22-N22)</f>
        <v>726</v>
      </c>
    </row>
    <row r="23" spans="1:15" ht="15.75" x14ac:dyDescent="0.25">
      <c r="A23" s="56">
        <v>18</v>
      </c>
      <c r="B23" s="216" t="s">
        <v>217</v>
      </c>
      <c r="C23" s="217" t="s">
        <v>56</v>
      </c>
      <c r="D23" s="217" t="s">
        <v>34</v>
      </c>
      <c r="E23" s="99">
        <v>1</v>
      </c>
      <c r="F23" s="31">
        <v>45547</v>
      </c>
      <c r="G23" s="31">
        <v>45912</v>
      </c>
      <c r="H23" s="14">
        <v>630</v>
      </c>
      <c r="I23" s="14">
        <v>96</v>
      </c>
      <c r="J23" s="14"/>
      <c r="K23" s="16">
        <f t="shared" si="2"/>
        <v>726</v>
      </c>
      <c r="L23" s="18"/>
      <c r="M23" s="14"/>
      <c r="N23" s="14"/>
      <c r="O23" s="112">
        <f t="shared" si="3"/>
        <v>726</v>
      </c>
    </row>
    <row r="24" spans="1:15" ht="15.75" x14ac:dyDescent="0.25">
      <c r="A24" s="56">
        <v>19</v>
      </c>
      <c r="B24" s="216" t="s">
        <v>93</v>
      </c>
      <c r="C24" s="217" t="s">
        <v>79</v>
      </c>
      <c r="D24" s="217" t="s">
        <v>80</v>
      </c>
      <c r="E24" s="99">
        <v>1</v>
      </c>
      <c r="F24" s="31">
        <v>45570</v>
      </c>
      <c r="G24" s="31">
        <v>45934</v>
      </c>
      <c r="H24" s="14">
        <v>630</v>
      </c>
      <c r="I24" s="14">
        <v>96</v>
      </c>
      <c r="J24" s="14"/>
      <c r="K24" s="16">
        <f t="shared" si="2"/>
        <v>726</v>
      </c>
      <c r="L24" s="92"/>
      <c r="M24" s="14"/>
      <c r="N24" s="14"/>
      <c r="O24" s="112">
        <f t="shared" si="3"/>
        <v>726</v>
      </c>
    </row>
    <row r="25" spans="1:15" ht="15.75" x14ac:dyDescent="0.25">
      <c r="A25" s="56">
        <v>20</v>
      </c>
      <c r="B25" s="218" t="s">
        <v>176</v>
      </c>
      <c r="C25" s="40" t="s">
        <v>0</v>
      </c>
      <c r="D25" s="40" t="s">
        <v>51</v>
      </c>
      <c r="E25" s="99">
        <v>1</v>
      </c>
      <c r="F25" s="32" t="s">
        <v>177</v>
      </c>
      <c r="G25" s="32" t="s">
        <v>178</v>
      </c>
      <c r="H25" s="19">
        <v>418</v>
      </c>
      <c r="I25" s="14">
        <v>96</v>
      </c>
      <c r="J25" s="20"/>
      <c r="K25" s="16">
        <f t="shared" si="2"/>
        <v>514</v>
      </c>
      <c r="L25" s="21"/>
      <c r="M25" s="20"/>
      <c r="N25" s="20"/>
      <c r="O25" s="112">
        <f t="shared" si="3"/>
        <v>514</v>
      </c>
    </row>
    <row r="26" spans="1:15" ht="15.75" x14ac:dyDescent="0.25">
      <c r="A26" s="56">
        <v>21</v>
      </c>
      <c r="B26" s="40" t="s">
        <v>95</v>
      </c>
      <c r="C26" s="40" t="s">
        <v>31</v>
      </c>
      <c r="D26" s="40" t="s">
        <v>33</v>
      </c>
      <c r="E26" s="99">
        <v>1</v>
      </c>
      <c r="F26" s="32" t="s">
        <v>264</v>
      </c>
      <c r="G26" s="32" t="s">
        <v>265</v>
      </c>
      <c r="H26" s="14">
        <v>630</v>
      </c>
      <c r="I26" s="14">
        <v>96</v>
      </c>
      <c r="J26" s="15"/>
      <c r="K26" s="16">
        <f t="shared" si="2"/>
        <v>726</v>
      </c>
      <c r="L26" s="17"/>
      <c r="M26" s="14"/>
      <c r="N26" s="14"/>
      <c r="O26" s="112">
        <f t="shared" ref="O26:O34" si="4">SUM(K26-M26-N26)</f>
        <v>726</v>
      </c>
    </row>
    <row r="27" spans="1:15" ht="15.75" x14ac:dyDescent="0.25">
      <c r="A27" s="56">
        <v>22</v>
      </c>
      <c r="B27" s="40" t="s">
        <v>115</v>
      </c>
      <c r="C27" s="40" t="s">
        <v>0</v>
      </c>
      <c r="D27" s="40" t="s">
        <v>51</v>
      </c>
      <c r="E27" s="99">
        <v>1</v>
      </c>
      <c r="F27" s="32" t="s">
        <v>116</v>
      </c>
      <c r="G27" s="32" t="s">
        <v>117</v>
      </c>
      <c r="H27" s="14">
        <v>418</v>
      </c>
      <c r="I27" s="14">
        <v>96</v>
      </c>
      <c r="J27" s="15"/>
      <c r="K27" s="16">
        <f t="shared" si="2"/>
        <v>514</v>
      </c>
      <c r="L27" s="91"/>
      <c r="M27" s="14"/>
      <c r="N27" s="14"/>
      <c r="O27" s="112">
        <f t="shared" si="4"/>
        <v>514</v>
      </c>
    </row>
    <row r="28" spans="1:15" ht="15.75" x14ac:dyDescent="0.25">
      <c r="A28" s="56">
        <v>23</v>
      </c>
      <c r="B28" s="40" t="s">
        <v>189</v>
      </c>
      <c r="C28" s="40" t="s">
        <v>121</v>
      </c>
      <c r="D28" s="40" t="s">
        <v>122</v>
      </c>
      <c r="E28" s="99">
        <v>1</v>
      </c>
      <c r="F28" s="32" t="s">
        <v>141</v>
      </c>
      <c r="G28" s="32" t="s">
        <v>263</v>
      </c>
      <c r="H28" s="14">
        <v>630</v>
      </c>
      <c r="I28" s="14">
        <v>96</v>
      </c>
      <c r="J28" s="15"/>
      <c r="K28" s="16">
        <f t="shared" si="2"/>
        <v>726</v>
      </c>
      <c r="L28" s="17"/>
      <c r="M28" s="14"/>
      <c r="N28" s="14"/>
      <c r="O28" s="112">
        <f t="shared" si="4"/>
        <v>726</v>
      </c>
    </row>
    <row r="29" spans="1:15" ht="15.75" x14ac:dyDescent="0.25">
      <c r="A29" s="56">
        <v>24</v>
      </c>
      <c r="B29" s="40" t="s">
        <v>151</v>
      </c>
      <c r="C29" s="40" t="s">
        <v>106</v>
      </c>
      <c r="D29" s="40" t="s">
        <v>41</v>
      </c>
      <c r="E29" s="99">
        <v>1</v>
      </c>
      <c r="F29" s="32" t="s">
        <v>146</v>
      </c>
      <c r="G29" s="32" t="s">
        <v>147</v>
      </c>
      <c r="H29" s="14">
        <v>630</v>
      </c>
      <c r="I29" s="14">
        <v>96</v>
      </c>
      <c r="J29" s="15"/>
      <c r="K29" s="16">
        <f t="shared" si="2"/>
        <v>726</v>
      </c>
      <c r="L29" s="17"/>
      <c r="M29" s="14"/>
      <c r="N29" s="14"/>
      <c r="O29" s="112">
        <f t="shared" si="4"/>
        <v>726</v>
      </c>
    </row>
    <row r="30" spans="1:15" ht="15.75" x14ac:dyDescent="0.25">
      <c r="A30" s="56">
        <v>25</v>
      </c>
      <c r="B30" s="40" t="s">
        <v>215</v>
      </c>
      <c r="C30" s="40" t="s">
        <v>31</v>
      </c>
      <c r="D30" s="40" t="s">
        <v>41</v>
      </c>
      <c r="E30" s="99">
        <v>1</v>
      </c>
      <c r="F30" s="32" t="s">
        <v>216</v>
      </c>
      <c r="G30" s="32" t="s">
        <v>266</v>
      </c>
      <c r="H30" s="14">
        <v>630</v>
      </c>
      <c r="I30" s="14">
        <v>96</v>
      </c>
      <c r="J30" s="15"/>
      <c r="K30" s="16">
        <f t="shared" si="2"/>
        <v>726</v>
      </c>
      <c r="L30" s="17"/>
      <c r="M30" s="14"/>
      <c r="N30" s="14"/>
      <c r="O30" s="112">
        <f t="shared" si="4"/>
        <v>726</v>
      </c>
    </row>
    <row r="31" spans="1:15" ht="15.75" x14ac:dyDescent="0.25">
      <c r="A31" s="56">
        <v>26</v>
      </c>
      <c r="B31" s="40" t="s">
        <v>96</v>
      </c>
      <c r="C31" s="40" t="s">
        <v>31</v>
      </c>
      <c r="D31" s="40" t="s">
        <v>41</v>
      </c>
      <c r="E31" s="99">
        <v>1</v>
      </c>
      <c r="F31" s="32" t="s">
        <v>260</v>
      </c>
      <c r="G31" s="32" t="s">
        <v>265</v>
      </c>
      <c r="H31" s="14">
        <v>630</v>
      </c>
      <c r="I31" s="14">
        <v>96</v>
      </c>
      <c r="J31" s="15"/>
      <c r="K31" s="16">
        <f t="shared" si="2"/>
        <v>726</v>
      </c>
      <c r="L31" s="17"/>
      <c r="M31" s="14"/>
      <c r="N31" s="14"/>
      <c r="O31" s="112">
        <f t="shared" si="4"/>
        <v>726</v>
      </c>
    </row>
    <row r="32" spans="1:15" ht="15.75" x14ac:dyDescent="0.25">
      <c r="A32" s="56">
        <v>27</v>
      </c>
      <c r="B32" s="40" t="s">
        <v>190</v>
      </c>
      <c r="C32" s="40" t="s">
        <v>125</v>
      </c>
      <c r="D32" s="40" t="s">
        <v>34</v>
      </c>
      <c r="E32" s="99">
        <v>1</v>
      </c>
      <c r="F32" s="32" t="s">
        <v>126</v>
      </c>
      <c r="G32" s="32" t="s">
        <v>127</v>
      </c>
      <c r="H32" s="14">
        <v>630</v>
      </c>
      <c r="I32" s="14">
        <v>96</v>
      </c>
      <c r="J32" s="15"/>
      <c r="K32" s="16">
        <f t="shared" si="2"/>
        <v>726</v>
      </c>
      <c r="L32" s="17"/>
      <c r="M32" s="14"/>
      <c r="N32" s="14"/>
      <c r="O32" s="112">
        <f t="shared" si="4"/>
        <v>726</v>
      </c>
    </row>
    <row r="33" spans="1:15" ht="15.75" x14ac:dyDescent="0.25">
      <c r="A33" s="56">
        <v>28</v>
      </c>
      <c r="B33" s="40" t="s">
        <v>154</v>
      </c>
      <c r="C33" s="40" t="s">
        <v>56</v>
      </c>
      <c r="D33" s="40" t="s">
        <v>41</v>
      </c>
      <c r="E33" s="99">
        <v>1</v>
      </c>
      <c r="F33" s="32" t="s">
        <v>146</v>
      </c>
      <c r="G33" s="32" t="s">
        <v>147</v>
      </c>
      <c r="H33" s="14">
        <v>630</v>
      </c>
      <c r="I33" s="14">
        <v>96</v>
      </c>
      <c r="J33" s="15"/>
      <c r="K33" s="16">
        <f t="shared" si="2"/>
        <v>726</v>
      </c>
      <c r="L33" s="17"/>
      <c r="M33" s="14"/>
      <c r="N33" s="14"/>
      <c r="O33" s="112">
        <f t="shared" si="4"/>
        <v>726</v>
      </c>
    </row>
    <row r="34" spans="1:15" ht="15.75" x14ac:dyDescent="0.25">
      <c r="A34" s="56">
        <v>29</v>
      </c>
      <c r="B34" s="40" t="s">
        <v>233</v>
      </c>
      <c r="C34" s="40" t="s">
        <v>234</v>
      </c>
      <c r="D34" s="40" t="s">
        <v>33</v>
      </c>
      <c r="E34" s="99">
        <v>1</v>
      </c>
      <c r="F34" s="32" t="s">
        <v>235</v>
      </c>
      <c r="G34" s="32" t="s">
        <v>236</v>
      </c>
      <c r="H34" s="14">
        <v>630</v>
      </c>
      <c r="I34" s="14">
        <v>96</v>
      </c>
      <c r="J34" s="15"/>
      <c r="K34" s="16">
        <f t="shared" si="2"/>
        <v>726</v>
      </c>
      <c r="L34" s="17"/>
      <c r="M34" s="14"/>
      <c r="N34" s="14"/>
      <c r="O34" s="112">
        <f t="shared" si="4"/>
        <v>726</v>
      </c>
    </row>
    <row r="35" spans="1:15" ht="15.75" x14ac:dyDescent="0.25">
      <c r="A35" s="56">
        <v>30</v>
      </c>
      <c r="B35" s="40" t="s">
        <v>219</v>
      </c>
      <c r="C35" s="40" t="s">
        <v>31</v>
      </c>
      <c r="D35" s="40" t="s">
        <v>34</v>
      </c>
      <c r="E35" s="99">
        <v>1</v>
      </c>
      <c r="F35" s="32" t="s">
        <v>220</v>
      </c>
      <c r="G35" s="32" t="s">
        <v>221</v>
      </c>
      <c r="H35" s="14">
        <v>630</v>
      </c>
      <c r="I35" s="14">
        <v>96</v>
      </c>
      <c r="J35" s="15"/>
      <c r="K35" s="16">
        <f t="shared" si="2"/>
        <v>726</v>
      </c>
      <c r="L35" s="17"/>
      <c r="M35" s="14"/>
      <c r="N35" s="14"/>
      <c r="O35" s="112">
        <f t="shared" ref="O35:O39" si="5">SUM(K35-M35-N35)</f>
        <v>726</v>
      </c>
    </row>
    <row r="36" spans="1:15" ht="15.75" x14ac:dyDescent="0.25">
      <c r="A36" s="56">
        <v>31</v>
      </c>
      <c r="B36" s="40" t="s">
        <v>159</v>
      </c>
      <c r="C36" s="40" t="s">
        <v>79</v>
      </c>
      <c r="D36" s="40" t="s">
        <v>80</v>
      </c>
      <c r="E36" s="99">
        <v>1</v>
      </c>
      <c r="F36" s="32" t="s">
        <v>146</v>
      </c>
      <c r="G36" s="32" t="s">
        <v>147</v>
      </c>
      <c r="H36" s="14">
        <v>630</v>
      </c>
      <c r="I36" s="14">
        <v>96</v>
      </c>
      <c r="J36" s="14"/>
      <c r="K36" s="16">
        <f t="shared" si="2"/>
        <v>726</v>
      </c>
      <c r="L36" s="18"/>
      <c r="M36" s="14"/>
      <c r="N36" s="14"/>
      <c r="O36" s="112">
        <f>SUM(K36-M36-N36)</f>
        <v>726</v>
      </c>
    </row>
    <row r="37" spans="1:15" ht="15.75" x14ac:dyDescent="0.25">
      <c r="A37" s="56">
        <v>32</v>
      </c>
      <c r="B37" s="40" t="s">
        <v>237</v>
      </c>
      <c r="C37" s="40" t="s">
        <v>232</v>
      </c>
      <c r="D37" s="40" t="s">
        <v>33</v>
      </c>
      <c r="E37" s="99">
        <v>1</v>
      </c>
      <c r="F37" s="32" t="s">
        <v>231</v>
      </c>
      <c r="G37" s="32" t="s">
        <v>236</v>
      </c>
      <c r="H37" s="14">
        <v>630</v>
      </c>
      <c r="I37" s="14">
        <v>96</v>
      </c>
      <c r="J37" s="14"/>
      <c r="K37" s="16">
        <f t="shared" si="2"/>
        <v>726</v>
      </c>
      <c r="L37" s="18"/>
      <c r="M37" s="14"/>
      <c r="N37" s="14"/>
      <c r="O37" s="112">
        <f>SUM(K37-M37-N37)</f>
        <v>726</v>
      </c>
    </row>
    <row r="38" spans="1:15" ht="15.75" x14ac:dyDescent="0.25">
      <c r="A38" s="56">
        <v>33</v>
      </c>
      <c r="B38" s="40" t="s">
        <v>128</v>
      </c>
      <c r="C38" s="40" t="s">
        <v>129</v>
      </c>
      <c r="D38" s="40" t="s">
        <v>33</v>
      </c>
      <c r="E38" s="99">
        <v>1</v>
      </c>
      <c r="F38" s="32" t="s">
        <v>130</v>
      </c>
      <c r="G38" s="32" t="s">
        <v>131</v>
      </c>
      <c r="H38" s="14">
        <v>630</v>
      </c>
      <c r="I38" s="14">
        <v>96</v>
      </c>
      <c r="J38" s="14"/>
      <c r="K38" s="16">
        <f t="shared" si="2"/>
        <v>726</v>
      </c>
      <c r="L38" s="92"/>
      <c r="M38" s="14"/>
      <c r="N38" s="14"/>
      <c r="O38" s="112">
        <f>SUM(K38-M38-N38)</f>
        <v>726</v>
      </c>
    </row>
    <row r="39" spans="1:15" ht="15.75" x14ac:dyDescent="0.25">
      <c r="A39" s="56">
        <v>34</v>
      </c>
      <c r="B39" s="40" t="s">
        <v>160</v>
      </c>
      <c r="C39" s="40" t="s">
        <v>0</v>
      </c>
      <c r="D39" s="40" t="s">
        <v>41</v>
      </c>
      <c r="E39" s="99">
        <v>1</v>
      </c>
      <c r="F39" s="32" t="s">
        <v>146</v>
      </c>
      <c r="G39" s="32" t="s">
        <v>147</v>
      </c>
      <c r="H39" s="14">
        <v>418</v>
      </c>
      <c r="I39" s="14">
        <v>96</v>
      </c>
      <c r="J39" s="14"/>
      <c r="K39" s="16">
        <f t="shared" si="2"/>
        <v>514</v>
      </c>
      <c r="L39" s="18"/>
      <c r="M39" s="14"/>
      <c r="N39" s="14"/>
      <c r="O39" s="112">
        <f t="shared" si="5"/>
        <v>514</v>
      </c>
    </row>
    <row r="40" spans="1:15" ht="15.75" x14ac:dyDescent="0.25">
      <c r="A40" s="56">
        <v>35</v>
      </c>
      <c r="B40" s="40" t="s">
        <v>113</v>
      </c>
      <c r="C40" s="40" t="s">
        <v>85</v>
      </c>
      <c r="D40" s="40" t="s">
        <v>41</v>
      </c>
      <c r="E40" s="99">
        <v>1</v>
      </c>
      <c r="F40" s="32" t="s">
        <v>94</v>
      </c>
      <c r="G40" s="32" t="s">
        <v>265</v>
      </c>
      <c r="H40" s="14">
        <v>630</v>
      </c>
      <c r="I40" s="14">
        <v>96</v>
      </c>
      <c r="J40" s="15"/>
      <c r="K40" s="16">
        <f t="shared" si="2"/>
        <v>726</v>
      </c>
      <c r="L40" s="17"/>
      <c r="M40" s="14"/>
      <c r="N40" s="14"/>
      <c r="O40" s="112">
        <f t="shared" ref="O40:O77" si="6">SUM(K40-M40-N40)</f>
        <v>726</v>
      </c>
    </row>
    <row r="41" spans="1:15" ht="15.75" x14ac:dyDescent="0.25">
      <c r="A41" s="56">
        <v>36</v>
      </c>
      <c r="B41" s="40" t="s">
        <v>211</v>
      </c>
      <c r="C41" s="40" t="s">
        <v>91</v>
      </c>
      <c r="D41" s="40" t="s">
        <v>33</v>
      </c>
      <c r="E41" s="99">
        <v>1</v>
      </c>
      <c r="F41" s="32" t="s">
        <v>209</v>
      </c>
      <c r="G41" s="32" t="s">
        <v>210</v>
      </c>
      <c r="H41" s="14">
        <v>630</v>
      </c>
      <c r="I41" s="14">
        <v>96</v>
      </c>
      <c r="J41" s="15"/>
      <c r="K41" s="16">
        <f t="shared" si="2"/>
        <v>726</v>
      </c>
      <c r="L41" s="17"/>
      <c r="M41" s="14"/>
      <c r="N41" s="14"/>
      <c r="O41" s="112">
        <f t="shared" si="6"/>
        <v>726</v>
      </c>
    </row>
    <row r="42" spans="1:15" ht="15.75" x14ac:dyDescent="0.25">
      <c r="A42" s="56">
        <v>37</v>
      </c>
      <c r="B42" s="40" t="s">
        <v>98</v>
      </c>
      <c r="C42" s="40" t="s">
        <v>79</v>
      </c>
      <c r="D42" s="40" t="s">
        <v>80</v>
      </c>
      <c r="E42" s="99">
        <v>1</v>
      </c>
      <c r="F42" s="57">
        <v>45573</v>
      </c>
      <c r="G42" s="32" t="s">
        <v>265</v>
      </c>
      <c r="H42" s="19">
        <v>630</v>
      </c>
      <c r="I42" s="14">
        <v>96</v>
      </c>
      <c r="J42" s="15"/>
      <c r="K42" s="16">
        <f t="shared" si="2"/>
        <v>726</v>
      </c>
      <c r="L42" s="17"/>
      <c r="M42" s="14"/>
      <c r="N42" s="14"/>
      <c r="O42" s="112">
        <f t="shared" ref="O42:O44" si="7">SUM(K42-M42-N42)</f>
        <v>726</v>
      </c>
    </row>
    <row r="43" spans="1:15" ht="15.75" x14ac:dyDescent="0.25">
      <c r="A43" s="56">
        <v>38</v>
      </c>
      <c r="B43" s="40" t="s">
        <v>132</v>
      </c>
      <c r="C43" s="40" t="s">
        <v>133</v>
      </c>
      <c r="D43" s="40" t="s">
        <v>83</v>
      </c>
      <c r="E43" s="99">
        <v>1</v>
      </c>
      <c r="F43" s="57">
        <v>45352</v>
      </c>
      <c r="G43" s="32" t="s">
        <v>134</v>
      </c>
      <c r="H43" s="19">
        <v>630</v>
      </c>
      <c r="I43" s="14">
        <v>96</v>
      </c>
      <c r="J43" s="15"/>
      <c r="K43" s="16">
        <f t="shared" si="2"/>
        <v>726</v>
      </c>
      <c r="L43" s="17"/>
      <c r="M43" s="14"/>
      <c r="N43" s="14"/>
      <c r="O43" s="112">
        <f t="shared" si="7"/>
        <v>726</v>
      </c>
    </row>
    <row r="44" spans="1:15" ht="15.75" x14ac:dyDescent="0.25">
      <c r="A44" s="56">
        <v>39</v>
      </c>
      <c r="B44" s="40" t="s">
        <v>135</v>
      </c>
      <c r="C44" s="40" t="s">
        <v>0</v>
      </c>
      <c r="D44" s="40" t="s">
        <v>33</v>
      </c>
      <c r="E44" s="99">
        <v>1</v>
      </c>
      <c r="F44" s="57">
        <v>45626</v>
      </c>
      <c r="G44" s="32" t="s">
        <v>134</v>
      </c>
      <c r="H44" s="19">
        <v>418</v>
      </c>
      <c r="I44" s="14">
        <v>96</v>
      </c>
      <c r="J44" s="15"/>
      <c r="K44" s="16">
        <f t="shared" si="2"/>
        <v>514</v>
      </c>
      <c r="L44" s="17"/>
      <c r="M44" s="14"/>
      <c r="N44" s="14"/>
      <c r="O44" s="112">
        <f t="shared" si="7"/>
        <v>514</v>
      </c>
    </row>
    <row r="45" spans="1:15" ht="15.75" x14ac:dyDescent="0.25">
      <c r="A45" s="56">
        <v>40</v>
      </c>
      <c r="B45" s="40" t="s">
        <v>58</v>
      </c>
      <c r="C45" s="218" t="s">
        <v>0</v>
      </c>
      <c r="D45" s="218" t="s">
        <v>34</v>
      </c>
      <c r="E45" s="99">
        <v>1</v>
      </c>
      <c r="F45" s="57">
        <v>45392</v>
      </c>
      <c r="G45" s="32" t="s">
        <v>273</v>
      </c>
      <c r="H45" s="19">
        <v>418</v>
      </c>
      <c r="I45" s="14">
        <v>96</v>
      </c>
      <c r="J45" s="20"/>
      <c r="K45" s="16">
        <f t="shared" si="2"/>
        <v>514</v>
      </c>
      <c r="L45" s="21"/>
      <c r="M45" s="20"/>
      <c r="N45" s="20"/>
      <c r="O45" s="112">
        <f t="shared" si="6"/>
        <v>514</v>
      </c>
    </row>
    <row r="46" spans="1:15" ht="15.75" x14ac:dyDescent="0.25">
      <c r="A46" s="56">
        <v>41</v>
      </c>
      <c r="B46" s="40" t="s">
        <v>107</v>
      </c>
      <c r="C46" s="218" t="s">
        <v>91</v>
      </c>
      <c r="D46" s="218" t="s">
        <v>33</v>
      </c>
      <c r="E46" s="99">
        <v>1</v>
      </c>
      <c r="F46" s="57">
        <v>45566</v>
      </c>
      <c r="G46" s="32" t="s">
        <v>269</v>
      </c>
      <c r="H46" s="19">
        <v>630</v>
      </c>
      <c r="I46" s="14">
        <v>96</v>
      </c>
      <c r="J46" s="20"/>
      <c r="K46" s="16">
        <f t="shared" si="2"/>
        <v>726</v>
      </c>
      <c r="L46" s="21"/>
      <c r="M46" s="20"/>
      <c r="N46" s="20"/>
      <c r="O46" s="112">
        <f>SUM(K46-M46-N46)</f>
        <v>726</v>
      </c>
    </row>
    <row r="47" spans="1:15" ht="15.75" x14ac:dyDescent="0.25">
      <c r="A47" s="56">
        <v>42</v>
      </c>
      <c r="B47" s="40" t="s">
        <v>249</v>
      </c>
      <c r="C47" s="218" t="s">
        <v>31</v>
      </c>
      <c r="D47" s="218" t="s">
        <v>251</v>
      </c>
      <c r="E47" s="99">
        <v>1</v>
      </c>
      <c r="F47" s="57">
        <v>45604</v>
      </c>
      <c r="G47" s="32" t="s">
        <v>250</v>
      </c>
      <c r="H47" s="19">
        <v>630</v>
      </c>
      <c r="I47" s="14">
        <v>96</v>
      </c>
      <c r="J47" s="20"/>
      <c r="K47" s="14">
        <f t="shared" si="2"/>
        <v>726</v>
      </c>
      <c r="L47" s="21"/>
      <c r="M47" s="20"/>
      <c r="N47" s="20"/>
      <c r="O47" s="112">
        <f>SUM(K47-M47-N47)</f>
        <v>726</v>
      </c>
    </row>
    <row r="48" spans="1:15" ht="15.75" x14ac:dyDescent="0.25">
      <c r="A48" s="56">
        <v>43</v>
      </c>
      <c r="B48" s="40" t="s">
        <v>140</v>
      </c>
      <c r="C48" s="218" t="s">
        <v>91</v>
      </c>
      <c r="D48" s="218" t="s">
        <v>33</v>
      </c>
      <c r="E48" s="99">
        <v>1</v>
      </c>
      <c r="F48" s="57">
        <v>45362</v>
      </c>
      <c r="G48" s="32" t="s">
        <v>272</v>
      </c>
      <c r="H48" s="19">
        <v>630</v>
      </c>
      <c r="I48" s="14">
        <v>96</v>
      </c>
      <c r="J48" s="20"/>
      <c r="K48" s="14">
        <f t="shared" si="2"/>
        <v>726</v>
      </c>
      <c r="L48" s="21"/>
      <c r="M48" s="20"/>
      <c r="N48" s="20"/>
      <c r="O48" s="112">
        <f t="shared" si="6"/>
        <v>726</v>
      </c>
    </row>
    <row r="49" spans="1:15" ht="15.75" x14ac:dyDescent="0.25">
      <c r="A49" s="56">
        <v>44</v>
      </c>
      <c r="B49" s="40" t="s">
        <v>149</v>
      </c>
      <c r="C49" s="40" t="s">
        <v>0</v>
      </c>
      <c r="D49" s="40" t="s">
        <v>41</v>
      </c>
      <c r="E49" s="99">
        <v>1</v>
      </c>
      <c r="F49" s="32" t="s">
        <v>150</v>
      </c>
      <c r="G49" s="33">
        <v>45779</v>
      </c>
      <c r="H49" s="23">
        <v>418</v>
      </c>
      <c r="I49" s="14">
        <v>96</v>
      </c>
      <c r="J49" s="20"/>
      <c r="K49" s="14">
        <f t="shared" si="2"/>
        <v>514</v>
      </c>
      <c r="L49" s="21"/>
      <c r="M49" s="20"/>
      <c r="N49" s="20"/>
      <c r="O49" s="112">
        <f>SUM(K49-M49-N49)</f>
        <v>514</v>
      </c>
    </row>
    <row r="50" spans="1:15" ht="15.75" x14ac:dyDescent="0.25">
      <c r="A50" s="56">
        <v>45</v>
      </c>
      <c r="B50" s="40" t="s">
        <v>59</v>
      </c>
      <c r="C50" s="40" t="s">
        <v>31</v>
      </c>
      <c r="D50" s="40" t="s">
        <v>34</v>
      </c>
      <c r="E50" s="99">
        <v>3</v>
      </c>
      <c r="F50" s="32" t="s">
        <v>268</v>
      </c>
      <c r="G50" s="33">
        <v>45757</v>
      </c>
      <c r="H50" s="23">
        <v>630</v>
      </c>
      <c r="I50" s="14">
        <v>96</v>
      </c>
      <c r="J50" s="20"/>
      <c r="K50" s="14">
        <f t="shared" si="2"/>
        <v>726</v>
      </c>
      <c r="L50" s="21"/>
      <c r="M50" s="20"/>
      <c r="N50" s="20"/>
      <c r="O50" s="112">
        <f t="shared" si="6"/>
        <v>726</v>
      </c>
    </row>
    <row r="51" spans="1:15" ht="15.75" x14ac:dyDescent="0.25">
      <c r="A51" s="56">
        <v>46</v>
      </c>
      <c r="B51" s="40" t="s">
        <v>214</v>
      </c>
      <c r="C51" s="40" t="s">
        <v>55</v>
      </c>
      <c r="D51" s="40" t="s">
        <v>41</v>
      </c>
      <c r="E51" s="99">
        <v>1</v>
      </c>
      <c r="F51" s="32" t="s">
        <v>271</v>
      </c>
      <c r="G51" s="33">
        <v>45904</v>
      </c>
      <c r="H51" s="23">
        <v>630</v>
      </c>
      <c r="I51" s="14">
        <v>96</v>
      </c>
      <c r="J51" s="20"/>
      <c r="K51" s="14">
        <f t="shared" si="2"/>
        <v>726</v>
      </c>
      <c r="L51" s="21"/>
      <c r="M51" s="20"/>
      <c r="N51" s="20"/>
      <c r="O51" s="112">
        <f>SUM(K51-M51-N51)</f>
        <v>726</v>
      </c>
    </row>
    <row r="52" spans="1:15" ht="15.75" x14ac:dyDescent="0.25">
      <c r="A52" s="56">
        <v>47</v>
      </c>
      <c r="B52" s="40" t="s">
        <v>248</v>
      </c>
      <c r="C52" s="40" t="s">
        <v>0</v>
      </c>
      <c r="D52" s="40" t="s">
        <v>33</v>
      </c>
      <c r="E52" s="99">
        <v>1</v>
      </c>
      <c r="F52" s="32" t="s">
        <v>254</v>
      </c>
      <c r="G52" s="32" t="s">
        <v>250</v>
      </c>
      <c r="H52" s="23">
        <v>418</v>
      </c>
      <c r="I52" s="14">
        <v>96</v>
      </c>
      <c r="J52" s="20"/>
      <c r="K52" s="14">
        <f t="shared" si="2"/>
        <v>514</v>
      </c>
      <c r="L52" s="21"/>
      <c r="M52" s="20"/>
      <c r="N52" s="20"/>
      <c r="O52" s="112">
        <f>SUM(K52-M52-N52)</f>
        <v>514</v>
      </c>
    </row>
    <row r="53" spans="1:15" ht="15.75" x14ac:dyDescent="0.25">
      <c r="A53" s="56">
        <v>48</v>
      </c>
      <c r="B53" s="40" t="s">
        <v>84</v>
      </c>
      <c r="C53" s="40" t="s">
        <v>85</v>
      </c>
      <c r="D53" s="40" t="s">
        <v>80</v>
      </c>
      <c r="E53" s="99">
        <v>1</v>
      </c>
      <c r="F53" s="32" t="s">
        <v>259</v>
      </c>
      <c r="G53" s="33">
        <v>45905</v>
      </c>
      <c r="H53" s="23">
        <v>630</v>
      </c>
      <c r="I53" s="14">
        <v>96</v>
      </c>
      <c r="J53" s="20"/>
      <c r="K53" s="14">
        <f t="shared" si="2"/>
        <v>726</v>
      </c>
      <c r="L53" s="21"/>
      <c r="M53" s="20"/>
      <c r="N53" s="20"/>
      <c r="O53" s="112">
        <f>SUM(K53-M53-N53)</f>
        <v>726</v>
      </c>
    </row>
    <row r="54" spans="1:15" ht="15.75" x14ac:dyDescent="0.25">
      <c r="A54" s="56">
        <v>49</v>
      </c>
      <c r="B54" s="40" t="s">
        <v>166</v>
      </c>
      <c r="C54" s="40" t="s">
        <v>99</v>
      </c>
      <c r="D54" s="40" t="s">
        <v>41</v>
      </c>
      <c r="E54" s="99">
        <v>1</v>
      </c>
      <c r="F54" s="32" t="s">
        <v>260</v>
      </c>
      <c r="G54" s="33">
        <v>45938</v>
      </c>
      <c r="H54" s="23">
        <v>630</v>
      </c>
      <c r="I54" s="14">
        <v>96</v>
      </c>
      <c r="J54" s="15"/>
      <c r="K54" s="14">
        <f t="shared" si="2"/>
        <v>726</v>
      </c>
      <c r="L54" s="17"/>
      <c r="M54" s="14"/>
      <c r="N54" s="14"/>
      <c r="O54" s="112">
        <f t="shared" si="6"/>
        <v>726</v>
      </c>
    </row>
    <row r="55" spans="1:15" ht="15.75" x14ac:dyDescent="0.25">
      <c r="A55" s="56">
        <v>50</v>
      </c>
      <c r="B55" s="40" t="s">
        <v>100</v>
      </c>
      <c r="C55" s="40" t="s">
        <v>0</v>
      </c>
      <c r="D55" s="40" t="s">
        <v>80</v>
      </c>
      <c r="E55" s="99">
        <v>1</v>
      </c>
      <c r="F55" s="32" t="s">
        <v>262</v>
      </c>
      <c r="G55" s="33">
        <v>45931</v>
      </c>
      <c r="H55" s="22">
        <v>418</v>
      </c>
      <c r="I55" s="14">
        <v>96</v>
      </c>
      <c r="J55" s="22"/>
      <c r="K55" s="14">
        <f t="shared" si="2"/>
        <v>514</v>
      </c>
      <c r="L55" s="23"/>
      <c r="M55" s="22"/>
      <c r="N55" s="22"/>
      <c r="O55" s="112">
        <f>SUM(K55-M55-N55)</f>
        <v>514</v>
      </c>
    </row>
    <row r="56" spans="1:15" ht="15.75" x14ac:dyDescent="0.25">
      <c r="A56" s="56">
        <v>51</v>
      </c>
      <c r="B56" s="40" t="s">
        <v>156</v>
      </c>
      <c r="C56" s="40" t="s">
        <v>157</v>
      </c>
      <c r="D56" s="40" t="s">
        <v>41</v>
      </c>
      <c r="E56" s="99">
        <v>1</v>
      </c>
      <c r="F56" s="32" t="s">
        <v>146</v>
      </c>
      <c r="G56" s="32" t="s">
        <v>170</v>
      </c>
      <c r="H56" s="19">
        <v>630</v>
      </c>
      <c r="I56" s="14">
        <v>96</v>
      </c>
      <c r="J56" s="20"/>
      <c r="K56" s="14">
        <f t="shared" si="2"/>
        <v>726</v>
      </c>
      <c r="L56" s="21"/>
      <c r="M56" s="20"/>
      <c r="N56" s="20"/>
      <c r="O56" s="112">
        <f>SUM(K56-M56-N56)</f>
        <v>726</v>
      </c>
    </row>
    <row r="57" spans="1:15" ht="15.75" x14ac:dyDescent="0.25">
      <c r="A57" s="56">
        <v>52</v>
      </c>
      <c r="B57" s="40" t="s">
        <v>61</v>
      </c>
      <c r="C57" s="40" t="s">
        <v>60</v>
      </c>
      <c r="D57" s="40" t="s">
        <v>33</v>
      </c>
      <c r="E57" s="99">
        <v>1</v>
      </c>
      <c r="F57" s="32" t="s">
        <v>268</v>
      </c>
      <c r="G57" s="32" t="s">
        <v>267</v>
      </c>
      <c r="H57" s="19">
        <v>630</v>
      </c>
      <c r="I57" s="14">
        <v>96</v>
      </c>
      <c r="J57" s="20"/>
      <c r="K57" s="14">
        <f t="shared" si="2"/>
        <v>726</v>
      </c>
      <c r="L57" s="21"/>
      <c r="M57" s="20"/>
      <c r="N57" s="20"/>
      <c r="O57" s="112">
        <f t="shared" si="6"/>
        <v>726</v>
      </c>
    </row>
    <row r="58" spans="1:15" ht="15.75" x14ac:dyDescent="0.25">
      <c r="A58" s="56">
        <v>53</v>
      </c>
      <c r="B58" s="40" t="s">
        <v>165</v>
      </c>
      <c r="C58" s="40" t="s">
        <v>85</v>
      </c>
      <c r="D58" s="40" t="s">
        <v>41</v>
      </c>
      <c r="E58" s="99">
        <v>1</v>
      </c>
      <c r="F58" s="32" t="s">
        <v>260</v>
      </c>
      <c r="G58" s="32" t="s">
        <v>264</v>
      </c>
      <c r="H58" s="14">
        <v>630</v>
      </c>
      <c r="I58" s="14">
        <v>96</v>
      </c>
      <c r="J58" s="15"/>
      <c r="K58" s="14">
        <f t="shared" si="2"/>
        <v>726</v>
      </c>
      <c r="L58" s="17"/>
      <c r="M58" s="14"/>
      <c r="N58" s="14"/>
      <c r="O58" s="112">
        <f t="shared" si="6"/>
        <v>726</v>
      </c>
    </row>
    <row r="59" spans="1:15" ht="15.75" x14ac:dyDescent="0.25">
      <c r="A59" s="56">
        <v>54</v>
      </c>
      <c r="B59" s="40" t="s">
        <v>246</v>
      </c>
      <c r="C59" s="40" t="s">
        <v>247</v>
      </c>
      <c r="D59" s="40" t="s">
        <v>218</v>
      </c>
      <c r="E59" s="99">
        <v>1</v>
      </c>
      <c r="F59" s="32" t="s">
        <v>243</v>
      </c>
      <c r="G59" s="32" t="s">
        <v>242</v>
      </c>
      <c r="H59" s="14">
        <v>630</v>
      </c>
      <c r="I59" s="14">
        <v>96</v>
      </c>
      <c r="J59" s="15"/>
      <c r="K59" s="14">
        <f t="shared" si="2"/>
        <v>726</v>
      </c>
      <c r="L59" s="17"/>
      <c r="M59" s="14"/>
      <c r="N59" s="14"/>
      <c r="O59" s="112">
        <f t="shared" si="6"/>
        <v>726</v>
      </c>
    </row>
    <row r="60" spans="1:15" ht="15.75" x14ac:dyDescent="0.25">
      <c r="A60" s="56">
        <v>55</v>
      </c>
      <c r="B60" s="40" t="s">
        <v>164</v>
      </c>
      <c r="C60" s="40" t="s">
        <v>85</v>
      </c>
      <c r="D60" s="40" t="s">
        <v>41</v>
      </c>
      <c r="E60" s="99">
        <v>1</v>
      </c>
      <c r="F60" s="32" t="s">
        <v>146</v>
      </c>
      <c r="G60" s="33">
        <v>45778</v>
      </c>
      <c r="H60" s="23">
        <v>630</v>
      </c>
      <c r="I60" s="14">
        <v>96</v>
      </c>
      <c r="J60" s="20"/>
      <c r="K60" s="14">
        <f t="shared" si="2"/>
        <v>726</v>
      </c>
      <c r="L60" s="21"/>
      <c r="M60" s="20"/>
      <c r="N60" s="20"/>
      <c r="O60" s="112">
        <f t="shared" si="6"/>
        <v>726</v>
      </c>
    </row>
    <row r="61" spans="1:15" ht="15.75" x14ac:dyDescent="0.25">
      <c r="A61" s="56">
        <v>56</v>
      </c>
      <c r="B61" s="40" t="s">
        <v>136</v>
      </c>
      <c r="C61" s="40" t="s">
        <v>121</v>
      </c>
      <c r="D61" s="40" t="s">
        <v>122</v>
      </c>
      <c r="E61" s="99">
        <v>1</v>
      </c>
      <c r="F61" s="32" t="s">
        <v>130</v>
      </c>
      <c r="G61" s="33">
        <v>45716</v>
      </c>
      <c r="H61" s="23">
        <v>630</v>
      </c>
      <c r="I61" s="14">
        <v>96</v>
      </c>
      <c r="J61" s="20"/>
      <c r="K61" s="14">
        <f t="shared" si="2"/>
        <v>726</v>
      </c>
      <c r="L61" s="21"/>
      <c r="M61" s="20"/>
      <c r="N61" s="20"/>
      <c r="O61" s="112">
        <f t="shared" si="6"/>
        <v>726</v>
      </c>
    </row>
    <row r="62" spans="1:15" ht="15.75" x14ac:dyDescent="0.25">
      <c r="A62" s="56">
        <v>57</v>
      </c>
      <c r="B62" s="40" t="s">
        <v>252</v>
      </c>
      <c r="C62" s="40" t="s">
        <v>255</v>
      </c>
      <c r="D62" s="40" t="s">
        <v>122</v>
      </c>
      <c r="E62" s="99">
        <v>1</v>
      </c>
      <c r="F62" s="32" t="s">
        <v>260</v>
      </c>
      <c r="G62" s="33">
        <v>45938</v>
      </c>
      <c r="H62" s="23">
        <v>630</v>
      </c>
      <c r="I62" s="14">
        <v>96</v>
      </c>
      <c r="J62" s="20"/>
      <c r="K62" s="14">
        <f t="shared" si="2"/>
        <v>726</v>
      </c>
      <c r="L62" s="21"/>
      <c r="M62" s="20"/>
      <c r="N62" s="20"/>
      <c r="O62" s="112">
        <f t="shared" si="6"/>
        <v>726</v>
      </c>
    </row>
    <row r="63" spans="1:15" ht="15.75" x14ac:dyDescent="0.25">
      <c r="A63" s="56">
        <v>58</v>
      </c>
      <c r="B63" s="40" t="s">
        <v>225</v>
      </c>
      <c r="C63" s="40" t="s">
        <v>226</v>
      </c>
      <c r="D63" s="40" t="s">
        <v>32</v>
      </c>
      <c r="E63" s="99">
        <v>1</v>
      </c>
      <c r="F63" s="32" t="s">
        <v>103</v>
      </c>
      <c r="G63" s="33">
        <v>45960</v>
      </c>
      <c r="H63" s="23">
        <v>630</v>
      </c>
      <c r="I63" s="14">
        <v>96</v>
      </c>
      <c r="J63" s="20"/>
      <c r="K63" s="14">
        <f t="shared" si="2"/>
        <v>726</v>
      </c>
      <c r="L63" s="21"/>
      <c r="M63" s="20"/>
      <c r="N63" s="20"/>
      <c r="O63" s="112">
        <f t="shared" si="6"/>
        <v>726</v>
      </c>
    </row>
    <row r="64" spans="1:15" ht="15.75" x14ac:dyDescent="0.25">
      <c r="A64" s="56">
        <v>59</v>
      </c>
      <c r="B64" s="40" t="s">
        <v>118</v>
      </c>
      <c r="C64" s="40" t="s">
        <v>0</v>
      </c>
      <c r="D64" s="40" t="s">
        <v>80</v>
      </c>
      <c r="E64" s="99">
        <v>3</v>
      </c>
      <c r="F64" s="32" t="s">
        <v>119</v>
      </c>
      <c r="G64" s="33">
        <v>45688</v>
      </c>
      <c r="H64" s="23">
        <v>418</v>
      </c>
      <c r="I64" s="14">
        <v>0</v>
      </c>
      <c r="J64" s="14"/>
      <c r="K64" s="14">
        <f t="shared" si="2"/>
        <v>418</v>
      </c>
      <c r="L64" s="21"/>
      <c r="M64" s="20"/>
      <c r="N64" s="20"/>
      <c r="O64" s="112">
        <f t="shared" si="6"/>
        <v>418</v>
      </c>
    </row>
    <row r="65" spans="1:15" ht="15.75" x14ac:dyDescent="0.25">
      <c r="A65" s="56">
        <v>60</v>
      </c>
      <c r="B65" s="40" t="s">
        <v>137</v>
      </c>
      <c r="C65" s="40" t="s">
        <v>85</v>
      </c>
      <c r="D65" s="40" t="s">
        <v>34</v>
      </c>
      <c r="E65" s="99">
        <v>1</v>
      </c>
      <c r="F65" s="32" t="s">
        <v>130</v>
      </c>
      <c r="G65" s="33">
        <v>45716</v>
      </c>
      <c r="H65" s="23">
        <v>630</v>
      </c>
      <c r="I65" s="14">
        <v>96</v>
      </c>
      <c r="J65" s="14"/>
      <c r="K65" s="14">
        <f t="shared" si="2"/>
        <v>726</v>
      </c>
      <c r="L65" s="21"/>
      <c r="M65" s="20"/>
      <c r="N65" s="20"/>
      <c r="O65" s="112">
        <f t="shared" si="6"/>
        <v>726</v>
      </c>
    </row>
    <row r="66" spans="1:15" ht="15.75" x14ac:dyDescent="0.25">
      <c r="A66" s="56">
        <v>61</v>
      </c>
      <c r="B66" s="40" t="s">
        <v>240</v>
      </c>
      <c r="C66" s="40" t="s">
        <v>91</v>
      </c>
      <c r="D66" s="40" t="s">
        <v>33</v>
      </c>
      <c r="E66" s="99">
        <v>1</v>
      </c>
      <c r="F66" s="32" t="s">
        <v>112</v>
      </c>
      <c r="G66" s="33" t="s">
        <v>238</v>
      </c>
      <c r="H66" s="23">
        <v>630</v>
      </c>
      <c r="I66" s="14">
        <v>96</v>
      </c>
      <c r="J66" s="14" t="s">
        <v>239</v>
      </c>
      <c r="K66" s="14">
        <f t="shared" si="2"/>
        <v>726</v>
      </c>
      <c r="L66" s="21"/>
      <c r="M66" s="20"/>
      <c r="N66" s="20"/>
      <c r="O66" s="112">
        <f t="shared" si="6"/>
        <v>726</v>
      </c>
    </row>
    <row r="67" spans="1:15" ht="15.75" x14ac:dyDescent="0.25">
      <c r="A67" s="56">
        <v>62</v>
      </c>
      <c r="B67" s="40" t="s">
        <v>275</v>
      </c>
      <c r="C67" s="40" t="s">
        <v>241</v>
      </c>
      <c r="D67" s="40" t="s">
        <v>33</v>
      </c>
      <c r="E67" s="99">
        <v>1</v>
      </c>
      <c r="F67" s="32" t="s">
        <v>243</v>
      </c>
      <c r="G67" s="33">
        <v>45975</v>
      </c>
      <c r="H67" s="23">
        <v>630</v>
      </c>
      <c r="I67" s="14">
        <v>96</v>
      </c>
      <c r="J67" s="14"/>
      <c r="K67" s="14">
        <f t="shared" si="2"/>
        <v>726</v>
      </c>
      <c r="L67" s="21"/>
      <c r="M67" s="20"/>
      <c r="N67" s="20"/>
      <c r="O67" s="112">
        <f t="shared" si="6"/>
        <v>726</v>
      </c>
    </row>
    <row r="68" spans="1:15" ht="15.75" x14ac:dyDescent="0.25">
      <c r="A68" s="56">
        <v>63</v>
      </c>
      <c r="B68" s="40" t="s">
        <v>144</v>
      </c>
      <c r="C68" s="40" t="s">
        <v>0</v>
      </c>
      <c r="D68" s="40" t="s">
        <v>41</v>
      </c>
      <c r="E68" s="99">
        <v>1</v>
      </c>
      <c r="F68" s="32" t="s">
        <v>141</v>
      </c>
      <c r="G68" s="33">
        <v>45748</v>
      </c>
      <c r="H68" s="23">
        <v>418</v>
      </c>
      <c r="I68" s="14">
        <v>96</v>
      </c>
      <c r="J68" s="15"/>
      <c r="K68" s="14">
        <f t="shared" ref="K68:K77" si="8">SUM(H68+I68)</f>
        <v>514</v>
      </c>
      <c r="L68" s="17"/>
      <c r="M68" s="14"/>
      <c r="N68" s="14"/>
      <c r="O68" s="112">
        <f t="shared" si="6"/>
        <v>514</v>
      </c>
    </row>
    <row r="69" spans="1:15" ht="15.75" x14ac:dyDescent="0.25">
      <c r="A69" s="56">
        <v>64</v>
      </c>
      <c r="B69" s="40" t="s">
        <v>244</v>
      </c>
      <c r="C69" s="40" t="s">
        <v>91</v>
      </c>
      <c r="D69" s="40" t="s">
        <v>33</v>
      </c>
      <c r="E69" s="99">
        <v>1</v>
      </c>
      <c r="F69" s="32" t="s">
        <v>243</v>
      </c>
      <c r="G69" s="33">
        <v>45975</v>
      </c>
      <c r="H69" s="14">
        <v>630</v>
      </c>
      <c r="I69" s="14">
        <v>96</v>
      </c>
      <c r="J69" s="15"/>
      <c r="K69" s="14">
        <f t="shared" si="8"/>
        <v>726</v>
      </c>
      <c r="L69" s="17"/>
      <c r="M69" s="14"/>
      <c r="N69" s="14"/>
      <c r="O69" s="112">
        <f t="shared" si="6"/>
        <v>726</v>
      </c>
    </row>
    <row r="70" spans="1:15" ht="15.75" x14ac:dyDescent="0.25">
      <c r="A70" s="56">
        <v>65</v>
      </c>
      <c r="B70" s="40" t="s">
        <v>183</v>
      </c>
      <c r="C70" s="40" t="s">
        <v>85</v>
      </c>
      <c r="D70" s="40" t="s">
        <v>34</v>
      </c>
      <c r="E70" s="99">
        <v>1</v>
      </c>
      <c r="F70" s="32" t="s">
        <v>184</v>
      </c>
      <c r="G70" s="33">
        <v>45853</v>
      </c>
      <c r="H70" s="14">
        <v>630</v>
      </c>
      <c r="I70" s="14">
        <v>96</v>
      </c>
      <c r="J70" s="15"/>
      <c r="K70" s="14">
        <f t="shared" si="8"/>
        <v>726</v>
      </c>
      <c r="L70" s="234"/>
      <c r="M70" s="14"/>
      <c r="N70" s="14"/>
      <c r="O70" s="112">
        <f t="shared" si="6"/>
        <v>726</v>
      </c>
    </row>
    <row r="71" spans="1:15" ht="15.75" x14ac:dyDescent="0.25">
      <c r="A71" s="56">
        <v>66</v>
      </c>
      <c r="B71" s="40" t="s">
        <v>161</v>
      </c>
      <c r="C71" s="40" t="s">
        <v>162</v>
      </c>
      <c r="D71" s="40" t="s">
        <v>163</v>
      </c>
      <c r="E71" s="99">
        <v>1</v>
      </c>
      <c r="F71" s="32" t="s">
        <v>146</v>
      </c>
      <c r="G71" s="33">
        <v>45779</v>
      </c>
      <c r="H71" s="14">
        <v>630</v>
      </c>
      <c r="I71" s="14">
        <v>96</v>
      </c>
      <c r="J71" s="15"/>
      <c r="K71" s="14">
        <f t="shared" si="8"/>
        <v>726</v>
      </c>
      <c r="L71" s="234"/>
      <c r="M71" s="14"/>
      <c r="N71" s="14"/>
      <c r="O71" s="112">
        <f t="shared" si="6"/>
        <v>726</v>
      </c>
    </row>
    <row r="72" spans="1:15" ht="15.75" x14ac:dyDescent="0.25">
      <c r="A72" s="56">
        <v>67</v>
      </c>
      <c r="B72" s="40" t="s">
        <v>245</v>
      </c>
      <c r="C72" s="40" t="s">
        <v>31</v>
      </c>
      <c r="D72" s="40" t="s">
        <v>41</v>
      </c>
      <c r="E72" s="99">
        <v>1</v>
      </c>
      <c r="F72" s="32" t="s">
        <v>243</v>
      </c>
      <c r="G72" s="33">
        <v>45975</v>
      </c>
      <c r="H72" s="23">
        <v>630</v>
      </c>
      <c r="I72" s="14">
        <v>96</v>
      </c>
      <c r="J72" s="20"/>
      <c r="K72" s="14">
        <f t="shared" si="8"/>
        <v>726</v>
      </c>
      <c r="L72" s="34"/>
      <c r="M72" s="20"/>
      <c r="N72" s="20"/>
      <c r="O72" s="112">
        <f t="shared" si="6"/>
        <v>726</v>
      </c>
    </row>
    <row r="73" spans="1:15" ht="15.75" x14ac:dyDescent="0.25">
      <c r="A73" s="56">
        <v>68</v>
      </c>
      <c r="B73" s="40" t="s">
        <v>212</v>
      </c>
      <c r="C73" s="40" t="s">
        <v>91</v>
      </c>
      <c r="D73" s="40" t="s">
        <v>33</v>
      </c>
      <c r="E73" s="99">
        <v>1</v>
      </c>
      <c r="F73" s="32" t="s">
        <v>194</v>
      </c>
      <c r="G73" s="32" t="s">
        <v>213</v>
      </c>
      <c r="H73" s="23">
        <v>630</v>
      </c>
      <c r="I73" s="14">
        <v>96</v>
      </c>
      <c r="J73" s="20"/>
      <c r="K73" s="14">
        <f t="shared" si="8"/>
        <v>726</v>
      </c>
      <c r="L73" s="34"/>
      <c r="M73" s="20"/>
      <c r="N73" s="20"/>
      <c r="O73" s="112">
        <f t="shared" si="6"/>
        <v>726</v>
      </c>
    </row>
    <row r="74" spans="1:15" ht="15.75" x14ac:dyDescent="0.25">
      <c r="A74" s="56">
        <v>69</v>
      </c>
      <c r="B74" s="40" t="s">
        <v>253</v>
      </c>
      <c r="C74" s="40" t="s">
        <v>31</v>
      </c>
      <c r="D74" s="40" t="s">
        <v>34</v>
      </c>
      <c r="E74" s="99">
        <v>1</v>
      </c>
      <c r="F74" s="32" t="s">
        <v>88</v>
      </c>
      <c r="G74" s="32" t="s">
        <v>207</v>
      </c>
      <c r="H74" s="23">
        <v>630</v>
      </c>
      <c r="I74" s="14">
        <v>96</v>
      </c>
      <c r="J74" s="20"/>
      <c r="K74" s="14">
        <f t="shared" si="8"/>
        <v>726</v>
      </c>
      <c r="L74" s="34"/>
      <c r="M74" s="20"/>
      <c r="N74" s="20"/>
      <c r="O74" s="112">
        <f t="shared" si="6"/>
        <v>726</v>
      </c>
    </row>
    <row r="75" spans="1:15" ht="15.75" x14ac:dyDescent="0.25">
      <c r="A75" s="56">
        <v>70</v>
      </c>
      <c r="B75" s="40" t="s">
        <v>142</v>
      </c>
      <c r="C75" s="40" t="s">
        <v>121</v>
      </c>
      <c r="D75" s="40" t="s">
        <v>122</v>
      </c>
      <c r="E75" s="99">
        <v>1</v>
      </c>
      <c r="F75" s="32" t="s">
        <v>141</v>
      </c>
      <c r="G75" s="33">
        <v>45747</v>
      </c>
      <c r="H75" s="23">
        <v>630</v>
      </c>
      <c r="I75" s="14">
        <v>96</v>
      </c>
      <c r="J75" s="20"/>
      <c r="K75" s="14">
        <f t="shared" si="8"/>
        <v>726</v>
      </c>
      <c r="L75" s="34"/>
      <c r="M75" s="20"/>
      <c r="N75" s="20"/>
      <c r="O75" s="112">
        <f t="shared" si="6"/>
        <v>726</v>
      </c>
    </row>
    <row r="76" spans="1:15" ht="15.75" x14ac:dyDescent="0.25">
      <c r="A76" s="56">
        <v>71</v>
      </c>
      <c r="B76" s="40" t="s">
        <v>227</v>
      </c>
      <c r="C76" s="40" t="s">
        <v>31</v>
      </c>
      <c r="D76" s="40" t="s">
        <v>33</v>
      </c>
      <c r="E76" s="99">
        <v>1</v>
      </c>
      <c r="F76" s="32" t="s">
        <v>103</v>
      </c>
      <c r="G76" s="33">
        <v>45961</v>
      </c>
      <c r="H76" s="23">
        <v>630</v>
      </c>
      <c r="I76" s="14">
        <v>96</v>
      </c>
      <c r="J76" s="20"/>
      <c r="K76" s="14">
        <f t="shared" si="8"/>
        <v>726</v>
      </c>
      <c r="L76" s="34"/>
      <c r="M76" s="20"/>
      <c r="N76" s="20"/>
      <c r="O76" s="112">
        <f t="shared" si="6"/>
        <v>726</v>
      </c>
    </row>
    <row r="77" spans="1:15" ht="16.5" thickBot="1" x14ac:dyDescent="0.3">
      <c r="A77" s="256">
        <v>72</v>
      </c>
      <c r="B77" s="257" t="s">
        <v>145</v>
      </c>
      <c r="C77" s="257" t="s">
        <v>143</v>
      </c>
      <c r="D77" s="257" t="s">
        <v>34</v>
      </c>
      <c r="E77" s="258">
        <v>1</v>
      </c>
      <c r="F77" s="259" t="s">
        <v>167</v>
      </c>
      <c r="G77" s="260">
        <v>45785</v>
      </c>
      <c r="H77" s="261">
        <v>630</v>
      </c>
      <c r="I77" s="16">
        <v>96</v>
      </c>
      <c r="J77" s="262"/>
      <c r="K77" s="16">
        <f t="shared" si="8"/>
        <v>726</v>
      </c>
      <c r="L77" s="263"/>
      <c r="M77" s="262"/>
      <c r="N77" s="262"/>
      <c r="O77" s="264">
        <f t="shared" si="6"/>
        <v>726</v>
      </c>
    </row>
    <row r="78" spans="1:15" ht="19.5" thickBot="1" x14ac:dyDescent="0.3">
      <c r="A78" s="265" t="s">
        <v>39</v>
      </c>
      <c r="B78" s="266"/>
      <c r="C78" s="266"/>
      <c r="D78" s="266"/>
      <c r="E78" s="266"/>
      <c r="F78" s="266"/>
      <c r="G78" s="266"/>
      <c r="H78" s="279">
        <f>SUM(H6:H77)</f>
        <v>41968</v>
      </c>
      <c r="I78" s="279">
        <f>SUM(I6:I77)</f>
        <v>6720</v>
      </c>
      <c r="J78" s="279">
        <f>SUM(J6:J77)</f>
        <v>0</v>
      </c>
      <c r="K78" s="279">
        <f>SUM(K6:K77)</f>
        <v>48058</v>
      </c>
      <c r="L78" s="267"/>
      <c r="M78" s="279">
        <f>SUM(M6:M77)</f>
        <v>0</v>
      </c>
      <c r="N78" s="279">
        <f>SUM(N6:N77)</f>
        <v>0</v>
      </c>
      <c r="O78" s="268">
        <f>SUM(O6:O77)</f>
        <v>48058</v>
      </c>
    </row>
    <row r="79" spans="1:15" ht="15.75" x14ac:dyDescent="0.25">
      <c r="A79" s="93"/>
      <c r="B79" s="185"/>
      <c r="C79" s="185"/>
      <c r="D79" s="185"/>
      <c r="E79" s="181"/>
      <c r="F79" s="181"/>
      <c r="G79" s="181"/>
      <c r="H79" s="182"/>
      <c r="I79" s="183"/>
      <c r="J79" s="182"/>
      <c r="K79" s="184"/>
      <c r="L79" s="94"/>
      <c r="M79" s="182"/>
      <c r="N79" s="182"/>
      <c r="O79" s="95"/>
    </row>
    <row r="80" spans="1:15" ht="16.5" thickBot="1" x14ac:dyDescent="0.3">
      <c r="A80" s="235"/>
      <c r="B80" s="185"/>
      <c r="C80" s="185"/>
      <c r="D80" s="185"/>
      <c r="E80" s="236"/>
      <c r="F80" s="237"/>
      <c r="G80" s="237"/>
      <c r="H80" s="182"/>
      <c r="I80" s="182"/>
      <c r="J80" s="182"/>
      <c r="K80" s="186"/>
      <c r="L80" s="96"/>
      <c r="M80" s="186"/>
      <c r="N80" s="186"/>
      <c r="O80" s="97"/>
    </row>
    <row r="81" spans="1:19" ht="15.75" x14ac:dyDescent="0.25">
      <c r="A81" s="196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8"/>
    </row>
    <row r="82" spans="1:19" s="280" customFormat="1" ht="54.75" thickBot="1" x14ac:dyDescent="0.3">
      <c r="A82" s="199" t="s">
        <v>8</v>
      </c>
      <c r="B82" s="219" t="s">
        <v>9</v>
      </c>
      <c r="C82" s="219" t="s">
        <v>10</v>
      </c>
      <c r="D82" s="220" t="s">
        <v>11</v>
      </c>
      <c r="E82" s="200" t="s">
        <v>12</v>
      </c>
      <c r="F82" s="200" t="s">
        <v>25</v>
      </c>
      <c r="G82" s="200" t="s">
        <v>26</v>
      </c>
      <c r="H82" s="200" t="s">
        <v>18</v>
      </c>
      <c r="I82" s="200" t="s">
        <v>19</v>
      </c>
      <c r="J82" s="200" t="s">
        <v>27</v>
      </c>
      <c r="K82" s="200" t="s">
        <v>21</v>
      </c>
      <c r="L82" s="201" t="s">
        <v>22</v>
      </c>
      <c r="M82" s="200" t="s">
        <v>23</v>
      </c>
      <c r="N82" s="200" t="s">
        <v>28</v>
      </c>
      <c r="O82" s="202" t="s">
        <v>17</v>
      </c>
      <c r="P82" s="134"/>
      <c r="Q82" s="134"/>
      <c r="R82" s="134"/>
    </row>
    <row r="83" spans="1:19" ht="15.75" x14ac:dyDescent="0.25">
      <c r="A83" s="188">
        <v>1</v>
      </c>
      <c r="B83" s="221"/>
      <c r="C83" s="221"/>
      <c r="D83" s="221"/>
      <c r="E83" s="189"/>
      <c r="F83" s="178"/>
      <c r="G83" s="179"/>
      <c r="H83" s="190"/>
      <c r="I83" s="191"/>
      <c r="J83" s="192"/>
      <c r="K83" s="193"/>
      <c r="L83" s="194"/>
      <c r="M83" s="192"/>
      <c r="N83" s="192"/>
      <c r="O83" s="195"/>
    </row>
    <row r="84" spans="1:19" ht="15.75" x14ac:dyDescent="0.25">
      <c r="A84" s="238"/>
      <c r="B84" s="105"/>
      <c r="C84" s="105"/>
      <c r="D84" s="105"/>
      <c r="E84" s="106"/>
      <c r="F84" s="105"/>
      <c r="G84" s="239"/>
      <c r="H84" s="107"/>
      <c r="I84" s="108"/>
      <c r="J84" s="109"/>
      <c r="K84" s="109"/>
      <c r="L84" s="110" t="s">
        <v>30</v>
      </c>
      <c r="M84" s="109"/>
      <c r="N84" s="109"/>
      <c r="O84" s="111"/>
    </row>
    <row r="85" spans="1:19" ht="15.75" thickBot="1" x14ac:dyDescent="0.3">
      <c r="A85" s="240"/>
      <c r="B85" s="237"/>
      <c r="C85" s="237"/>
      <c r="D85" s="237"/>
      <c r="E85" s="236"/>
      <c r="F85" s="237"/>
      <c r="G85" s="237"/>
      <c r="H85" s="237"/>
      <c r="I85" s="237"/>
      <c r="J85" s="237"/>
      <c r="K85" s="237"/>
      <c r="L85" s="237"/>
      <c r="M85" s="237"/>
      <c r="N85" s="237"/>
      <c r="O85" s="241"/>
    </row>
    <row r="86" spans="1:19" ht="19.5" thickBot="1" x14ac:dyDescent="0.3">
      <c r="A86" s="275" t="s">
        <v>40</v>
      </c>
      <c r="B86" s="276"/>
      <c r="C86" s="276"/>
      <c r="D86" s="276"/>
      <c r="E86" s="276"/>
      <c r="F86" s="276"/>
      <c r="G86" s="277"/>
      <c r="H86" s="281">
        <f>SUM(H78+H84)</f>
        <v>41968</v>
      </c>
      <c r="I86" s="281">
        <f>SUM(I78+I84)</f>
        <v>6720</v>
      </c>
      <c r="J86" s="281">
        <f>SUM(J78+J84)</f>
        <v>0</v>
      </c>
      <c r="K86" s="281">
        <f>SUM(K78+K84)</f>
        <v>48058</v>
      </c>
      <c r="L86" s="278"/>
      <c r="M86" s="281">
        <f>SUM(M78+M84)</f>
        <v>0</v>
      </c>
      <c r="N86" s="281">
        <f>SUM(N78+N84)</f>
        <v>0</v>
      </c>
      <c r="O86" s="282">
        <f>SUM(O78+O84)</f>
        <v>48058</v>
      </c>
    </row>
    <row r="87" spans="1:19" ht="18.75" thickBot="1" x14ac:dyDescent="0.3">
      <c r="A87" s="269" t="s">
        <v>78</v>
      </c>
      <c r="B87" s="270"/>
      <c r="C87" s="270"/>
      <c r="D87" s="270"/>
      <c r="E87" s="271"/>
      <c r="F87" s="270"/>
      <c r="G87" s="272"/>
      <c r="H87" s="273" t="s">
        <v>38</v>
      </c>
      <c r="I87" s="273"/>
      <c r="J87" s="273"/>
      <c r="K87" s="273"/>
      <c r="L87" s="273"/>
      <c r="M87" s="273"/>
      <c r="N87" s="273"/>
      <c r="O87" s="274">
        <v>30</v>
      </c>
    </row>
    <row r="88" spans="1:19" ht="18.75" x14ac:dyDescent="0.25">
      <c r="A88" s="283"/>
      <c r="B88" s="284"/>
      <c r="C88" s="284"/>
      <c r="D88" s="284"/>
      <c r="E88" s="284"/>
      <c r="F88" s="284"/>
      <c r="G88" s="284"/>
      <c r="H88" s="203" t="s">
        <v>37</v>
      </c>
      <c r="I88" s="204"/>
      <c r="J88" s="204"/>
      <c r="K88" s="204"/>
      <c r="L88" s="204"/>
      <c r="M88" s="204"/>
      <c r="N88" s="204"/>
      <c r="O88" s="285">
        <f>PRODUCT(A77*O87)</f>
        <v>2160</v>
      </c>
      <c r="S88" s="232"/>
    </row>
    <row r="89" spans="1:19" ht="18.75" thickBot="1" x14ac:dyDescent="0.3">
      <c r="A89" s="242"/>
      <c r="B89" s="243"/>
      <c r="C89" s="243"/>
      <c r="D89" s="243"/>
      <c r="E89" s="244"/>
      <c r="F89" s="244"/>
      <c r="G89" s="244"/>
      <c r="H89" s="205" t="s">
        <v>36</v>
      </c>
      <c r="I89" s="187"/>
      <c r="J89" s="187"/>
      <c r="K89" s="187"/>
      <c r="L89" s="187"/>
      <c r="M89" s="187"/>
      <c r="N89" s="187"/>
      <c r="O89" s="113">
        <f>SUM(O78+O88)</f>
        <v>50218</v>
      </c>
    </row>
    <row r="90" spans="1:19" x14ac:dyDescent="0.25">
      <c r="A90" s="223"/>
      <c r="B90" s="223"/>
      <c r="C90" s="223"/>
      <c r="D90" s="223"/>
      <c r="E90" s="245"/>
      <c r="F90" s="223"/>
      <c r="G90" s="223"/>
      <c r="H90" s="63"/>
      <c r="I90" s="63"/>
      <c r="J90" s="63"/>
      <c r="K90" s="63"/>
      <c r="L90" s="63"/>
      <c r="M90" s="63"/>
      <c r="N90" s="63"/>
      <c r="O90" s="246"/>
    </row>
    <row r="91" spans="1:19" ht="15.75" x14ac:dyDescent="0.25">
      <c r="A91" s="223"/>
      <c r="B91" s="223"/>
      <c r="C91" s="247"/>
      <c r="D91" s="223"/>
      <c r="E91" s="245"/>
      <c r="F91" s="223"/>
      <c r="G91" s="223"/>
      <c r="H91" s="63"/>
      <c r="I91" s="63"/>
      <c r="J91" s="63"/>
      <c r="K91" s="63"/>
      <c r="L91" s="63"/>
      <c r="M91" s="63"/>
      <c r="N91" s="63"/>
      <c r="O91" s="246"/>
    </row>
    <row r="92" spans="1:19" x14ac:dyDescent="0.25">
      <c r="A92" s="133"/>
      <c r="B92" s="133"/>
      <c r="C92" s="133"/>
      <c r="D92" s="133"/>
      <c r="E92" s="248"/>
      <c r="F92" s="133"/>
      <c r="G92" s="133"/>
      <c r="H92" s="249"/>
      <c r="I92" s="249"/>
      <c r="J92" s="249"/>
      <c r="K92" s="249"/>
      <c r="L92" s="249"/>
      <c r="M92" s="249"/>
      <c r="N92" s="249"/>
      <c r="O92" s="250"/>
    </row>
    <row r="93" spans="1:19" x14ac:dyDescent="0.25">
      <c r="A93" s="135"/>
      <c r="B93" s="135"/>
      <c r="C93" s="133"/>
      <c r="D93" s="133"/>
      <c r="E93" s="248"/>
      <c r="F93" s="133"/>
      <c r="G93" s="133"/>
      <c r="H93" s="249"/>
      <c r="I93" s="249"/>
      <c r="J93" s="249"/>
      <c r="K93" s="249"/>
      <c r="L93" s="249"/>
      <c r="M93" s="251"/>
      <c r="N93" s="249"/>
      <c r="O93" s="250"/>
    </row>
    <row r="94" spans="1:19" x14ac:dyDescent="0.25">
      <c r="A94" s="135"/>
      <c r="B94" s="135"/>
      <c r="C94" s="133"/>
      <c r="D94" s="133"/>
      <c r="E94" s="248"/>
      <c r="F94" s="133"/>
      <c r="G94" s="133"/>
      <c r="H94" s="249"/>
      <c r="I94" s="249"/>
      <c r="J94" s="249"/>
      <c r="K94" s="249"/>
      <c r="L94" s="249"/>
      <c r="M94" s="251"/>
      <c r="N94" s="249"/>
      <c r="O94" s="250"/>
    </row>
    <row r="95" spans="1:19" x14ac:dyDescent="0.25">
      <c r="A95" s="135"/>
      <c r="B95" s="135"/>
      <c r="C95" s="133"/>
      <c r="D95" s="133"/>
      <c r="E95" s="248"/>
      <c r="F95" s="133"/>
      <c r="G95" s="133"/>
      <c r="H95" s="249"/>
      <c r="I95" s="249"/>
      <c r="J95" s="249"/>
      <c r="K95" s="249"/>
      <c r="L95" s="249"/>
      <c r="M95" s="251"/>
      <c r="N95" s="249"/>
      <c r="O95" s="250"/>
    </row>
    <row r="96" spans="1:19" x14ac:dyDescent="0.25">
      <c r="A96" s="133"/>
      <c r="B96" s="133"/>
      <c r="C96" s="133"/>
      <c r="D96" s="133"/>
      <c r="E96" s="248"/>
      <c r="F96" s="133"/>
      <c r="G96" s="133"/>
      <c r="H96" s="249"/>
      <c r="I96" s="249"/>
      <c r="J96" s="249"/>
      <c r="K96" s="249"/>
      <c r="L96" s="249"/>
      <c r="M96" s="251"/>
      <c r="N96" s="249"/>
      <c r="O96" s="249"/>
    </row>
    <row r="97" spans="1:15" x14ac:dyDescent="0.25">
      <c r="A97" s="252"/>
      <c r="B97" s="252"/>
      <c r="C97" s="252"/>
      <c r="D97" s="252"/>
      <c r="E97" s="253"/>
      <c r="F97" s="252"/>
      <c r="G97" s="252"/>
      <c r="H97" s="254"/>
      <c r="I97" s="254"/>
      <c r="J97" s="254"/>
      <c r="K97" s="254"/>
      <c r="L97" s="254"/>
      <c r="M97" s="254"/>
      <c r="N97" s="254"/>
      <c r="O97" s="254"/>
    </row>
    <row r="98" spans="1:15" x14ac:dyDescent="0.25">
      <c r="A98" s="252"/>
      <c r="B98" s="252"/>
      <c r="C98" s="252"/>
      <c r="D98" s="252"/>
      <c r="E98" s="253"/>
      <c r="F98" s="252"/>
      <c r="G98" s="252"/>
      <c r="H98" s="254"/>
      <c r="I98" s="254"/>
      <c r="J98" s="254"/>
      <c r="K98" s="254"/>
      <c r="L98" s="254"/>
      <c r="M98" s="254"/>
      <c r="N98" s="254"/>
      <c r="O98" s="254"/>
    </row>
    <row r="99" spans="1:15" x14ac:dyDescent="0.25">
      <c r="A99" s="252"/>
      <c r="B99" s="252"/>
      <c r="C99" s="252"/>
      <c r="D99" s="252"/>
      <c r="E99" s="253"/>
      <c r="F99" s="252"/>
      <c r="G99" s="252"/>
      <c r="H99" s="254"/>
      <c r="I99" s="254"/>
      <c r="J99" s="254"/>
      <c r="K99" s="254"/>
      <c r="L99" s="254"/>
      <c r="M99" s="254"/>
      <c r="N99" s="254"/>
      <c r="O99" s="254"/>
    </row>
    <row r="100" spans="1:15" x14ac:dyDescent="0.25">
      <c r="A100" s="252"/>
      <c r="B100" s="252"/>
      <c r="C100" s="252"/>
      <c r="D100" s="252"/>
      <c r="E100" s="253"/>
      <c r="F100" s="252"/>
      <c r="G100" s="252"/>
      <c r="H100" s="254"/>
      <c r="I100" s="254"/>
      <c r="J100" s="254"/>
      <c r="K100" s="254"/>
      <c r="L100" s="254"/>
      <c r="M100" s="254"/>
      <c r="N100" s="254"/>
      <c r="O100" s="254"/>
    </row>
    <row r="101" spans="1:15" x14ac:dyDescent="0.25">
      <c r="A101" s="252"/>
      <c r="B101" s="252"/>
      <c r="C101" s="252"/>
      <c r="D101" s="252"/>
      <c r="E101" s="253"/>
      <c r="F101" s="252"/>
      <c r="G101" s="252"/>
      <c r="H101" s="254"/>
      <c r="I101" s="254"/>
      <c r="J101" s="254"/>
      <c r="K101" s="254"/>
      <c r="L101" s="254"/>
      <c r="M101" s="254"/>
      <c r="N101" s="254"/>
      <c r="O101" s="254"/>
    </row>
    <row r="102" spans="1:15" x14ac:dyDescent="0.25">
      <c r="A102" s="252"/>
      <c r="B102" s="252"/>
      <c r="C102" s="252"/>
      <c r="D102" s="252"/>
      <c r="E102" s="253"/>
      <c r="F102" s="252"/>
      <c r="G102" s="252"/>
      <c r="H102" s="254"/>
      <c r="I102" s="254"/>
      <c r="J102" s="254"/>
      <c r="K102" s="254"/>
      <c r="L102" s="254"/>
      <c r="M102" s="254"/>
      <c r="N102" s="254"/>
      <c r="O102" s="254"/>
    </row>
    <row r="103" spans="1:15" x14ac:dyDescent="0.25">
      <c r="A103" s="232"/>
      <c r="B103" s="232"/>
      <c r="C103" s="232"/>
      <c r="D103" s="232"/>
      <c r="E103" s="255"/>
      <c r="F103" s="232"/>
      <c r="G103" s="232"/>
    </row>
    <row r="104" spans="1:15" x14ac:dyDescent="0.25">
      <c r="A104" s="232"/>
      <c r="B104" s="232"/>
      <c r="C104" s="232"/>
      <c r="D104" s="232"/>
      <c r="E104" s="255"/>
      <c r="F104" s="232"/>
      <c r="G104" s="232"/>
    </row>
    <row r="105" spans="1:15" x14ac:dyDescent="0.25">
      <c r="A105" s="232"/>
      <c r="B105" s="232"/>
      <c r="C105" s="232"/>
      <c r="D105" s="232"/>
      <c r="E105" s="255"/>
      <c r="F105" s="232"/>
      <c r="G105" s="232"/>
    </row>
    <row r="106" spans="1:15" x14ac:dyDescent="0.25">
      <c r="A106" s="232"/>
      <c r="B106" s="232"/>
      <c r="C106" s="232"/>
      <c r="D106" s="232"/>
      <c r="E106" s="255"/>
      <c r="F106" s="232"/>
      <c r="G106" s="232"/>
    </row>
    <row r="107" spans="1:15" x14ac:dyDescent="0.25">
      <c r="A107" s="232"/>
      <c r="B107" s="232"/>
      <c r="C107" s="232"/>
      <c r="D107" s="232"/>
      <c r="E107" s="255"/>
      <c r="F107" s="232"/>
      <c r="G107" s="232"/>
    </row>
    <row r="108" spans="1:15" x14ac:dyDescent="0.25">
      <c r="A108" s="232"/>
      <c r="B108" s="232"/>
      <c r="C108" s="232"/>
      <c r="D108" s="232"/>
      <c r="E108" s="255"/>
      <c r="F108" s="232"/>
      <c r="G108" s="232"/>
    </row>
    <row r="109" spans="1:15" x14ac:dyDescent="0.25">
      <c r="A109" s="232"/>
      <c r="B109" s="232"/>
      <c r="C109" s="232"/>
      <c r="D109" s="232"/>
      <c r="E109" s="232"/>
      <c r="F109" s="232"/>
      <c r="G109" s="232"/>
    </row>
    <row r="110" spans="1:15" x14ac:dyDescent="0.25">
      <c r="A110" s="232"/>
      <c r="B110" s="232"/>
      <c r="C110" s="232"/>
      <c r="D110" s="232"/>
      <c r="E110" s="232"/>
      <c r="F110" s="232"/>
      <c r="G110" s="232"/>
    </row>
    <row r="111" spans="1:15" x14ac:dyDescent="0.25">
      <c r="A111" s="232"/>
      <c r="B111" s="232"/>
      <c r="C111" s="232"/>
      <c r="D111" s="232"/>
      <c r="E111" s="232"/>
      <c r="F111" s="232"/>
      <c r="G111" s="232"/>
    </row>
    <row r="112" spans="1:15" x14ac:dyDescent="0.25">
      <c r="A112" s="232"/>
      <c r="B112" s="232"/>
      <c r="C112" s="232"/>
      <c r="D112" s="232"/>
      <c r="E112" s="232"/>
      <c r="F112" s="232"/>
      <c r="G112" s="232"/>
    </row>
    <row r="113" spans="1:7" x14ac:dyDescent="0.25">
      <c r="A113" s="232"/>
      <c r="B113" s="232"/>
      <c r="C113" s="232"/>
      <c r="D113" s="232"/>
      <c r="E113" s="232"/>
      <c r="F113" s="232"/>
      <c r="G113" s="232"/>
    </row>
    <row r="114" spans="1:7" x14ac:dyDescent="0.25">
      <c r="A114" s="232"/>
      <c r="B114" s="232"/>
      <c r="C114" s="232"/>
      <c r="D114" s="232"/>
      <c r="E114" s="232"/>
      <c r="F114" s="232"/>
      <c r="G114" s="232"/>
    </row>
    <row r="115" spans="1:7" x14ac:dyDescent="0.25">
      <c r="A115" s="232"/>
      <c r="B115" s="232"/>
      <c r="C115" s="232"/>
      <c r="D115" s="232"/>
      <c r="E115" s="232"/>
      <c r="F115" s="232"/>
      <c r="G115" s="232"/>
    </row>
    <row r="116" spans="1:7" x14ac:dyDescent="0.25">
      <c r="A116" s="232"/>
      <c r="B116" s="232"/>
      <c r="C116" s="232"/>
      <c r="D116" s="232"/>
      <c r="E116" s="232"/>
      <c r="F116" s="232"/>
      <c r="G116" s="232"/>
    </row>
    <row r="117" spans="1:7" x14ac:dyDescent="0.25">
      <c r="A117" s="232"/>
      <c r="B117" s="232"/>
      <c r="C117" s="232"/>
      <c r="D117" s="232"/>
      <c r="E117" s="232"/>
      <c r="F117" s="232"/>
      <c r="G117" s="232"/>
    </row>
    <row r="118" spans="1:7" x14ac:dyDescent="0.25">
      <c r="A118" s="232"/>
      <c r="B118" s="232"/>
      <c r="C118" s="232"/>
      <c r="D118" s="232"/>
      <c r="E118" s="232"/>
      <c r="F118" s="232"/>
      <c r="G118" s="232"/>
    </row>
    <row r="119" spans="1:7" x14ac:dyDescent="0.25">
      <c r="A119" s="232"/>
      <c r="B119" s="232"/>
      <c r="C119" s="232"/>
      <c r="D119" s="232"/>
      <c r="E119" s="232"/>
      <c r="F119" s="232"/>
      <c r="G119" s="232"/>
    </row>
    <row r="120" spans="1:7" x14ac:dyDescent="0.25">
      <c r="A120" s="232"/>
      <c r="B120" s="232"/>
      <c r="C120" s="232"/>
      <c r="D120" s="232"/>
      <c r="E120" s="232"/>
      <c r="F120" s="232"/>
      <c r="G120" s="232"/>
    </row>
    <row r="121" spans="1:7" x14ac:dyDescent="0.25">
      <c r="A121" s="232"/>
      <c r="B121" s="232"/>
      <c r="C121" s="232"/>
      <c r="D121" s="232"/>
      <c r="E121" s="232"/>
      <c r="F121" s="232"/>
      <c r="G121" s="232"/>
    </row>
    <row r="122" spans="1:7" x14ac:dyDescent="0.25">
      <c r="A122" s="232"/>
      <c r="B122" s="232"/>
      <c r="C122" s="232"/>
      <c r="D122" s="232"/>
      <c r="E122" s="232"/>
      <c r="F122" s="232"/>
      <c r="G122" s="232"/>
    </row>
    <row r="123" spans="1:7" x14ac:dyDescent="0.25">
      <c r="A123" s="232"/>
      <c r="B123" s="232"/>
      <c r="C123" s="232"/>
      <c r="D123" s="232"/>
      <c r="E123" s="232"/>
      <c r="F123" s="232"/>
      <c r="G123" s="232"/>
    </row>
    <row r="124" spans="1:7" x14ac:dyDescent="0.25">
      <c r="A124" s="232"/>
      <c r="B124" s="232"/>
      <c r="C124" s="232"/>
      <c r="D124" s="232"/>
      <c r="E124" s="232"/>
      <c r="F124" s="232"/>
      <c r="G124" s="232"/>
    </row>
    <row r="125" spans="1:7" x14ac:dyDescent="0.25">
      <c r="A125" s="232"/>
      <c r="B125" s="232"/>
      <c r="C125" s="232"/>
      <c r="D125" s="232"/>
      <c r="E125" s="232"/>
      <c r="F125" s="232"/>
      <c r="G125" s="232"/>
    </row>
    <row r="126" spans="1:7" x14ac:dyDescent="0.25">
      <c r="A126" s="232"/>
      <c r="B126" s="232"/>
      <c r="C126" s="232"/>
      <c r="D126" s="232"/>
      <c r="E126" s="232"/>
      <c r="F126" s="232"/>
      <c r="G126" s="232"/>
    </row>
    <row r="127" spans="1:7" x14ac:dyDescent="0.25">
      <c r="A127" s="232"/>
      <c r="B127" s="232"/>
      <c r="C127" s="232"/>
      <c r="D127" s="232"/>
      <c r="E127" s="232"/>
      <c r="F127" s="232"/>
      <c r="G127" s="232"/>
    </row>
    <row r="128" spans="1:7" x14ac:dyDescent="0.25">
      <c r="A128" s="232"/>
      <c r="B128" s="232"/>
      <c r="C128" s="232"/>
      <c r="D128" s="232"/>
      <c r="E128" s="232"/>
      <c r="F128" s="232"/>
      <c r="G128" s="232"/>
    </row>
    <row r="129" spans="1:7" x14ac:dyDescent="0.25">
      <c r="A129" s="232"/>
      <c r="B129" s="232"/>
      <c r="C129" s="232"/>
      <c r="D129" s="232"/>
      <c r="E129" s="232"/>
      <c r="F129" s="232"/>
      <c r="G129" s="232"/>
    </row>
    <row r="130" spans="1:7" x14ac:dyDescent="0.25">
      <c r="A130" s="232"/>
      <c r="B130" s="232"/>
      <c r="C130" s="232"/>
      <c r="D130" s="232"/>
      <c r="E130" s="232"/>
      <c r="F130" s="232"/>
      <c r="G130" s="232"/>
    </row>
    <row r="131" spans="1:7" x14ac:dyDescent="0.25">
      <c r="A131" s="232"/>
      <c r="B131" s="232"/>
      <c r="C131" s="232"/>
      <c r="D131" s="232"/>
      <c r="E131" s="232"/>
      <c r="F131" s="232"/>
      <c r="G131" s="232"/>
    </row>
    <row r="132" spans="1:7" x14ac:dyDescent="0.25">
      <c r="A132" s="232"/>
      <c r="B132" s="232"/>
      <c r="C132" s="232"/>
      <c r="D132" s="232"/>
      <c r="E132" s="232"/>
      <c r="F132" s="232"/>
      <c r="G132" s="232"/>
    </row>
    <row r="133" spans="1:7" x14ac:dyDescent="0.25">
      <c r="A133" s="232"/>
      <c r="B133" s="232"/>
      <c r="C133" s="232"/>
      <c r="D133" s="232"/>
      <c r="E133" s="232"/>
      <c r="F133" s="232"/>
      <c r="G133" s="232"/>
    </row>
    <row r="134" spans="1:7" x14ac:dyDescent="0.25">
      <c r="A134" s="232"/>
      <c r="B134" s="232"/>
      <c r="C134" s="232"/>
      <c r="D134" s="232"/>
      <c r="E134" s="232"/>
      <c r="F134" s="232"/>
      <c r="G134" s="232"/>
    </row>
    <row r="135" spans="1:7" x14ac:dyDescent="0.25">
      <c r="A135" s="232"/>
      <c r="B135" s="232"/>
      <c r="C135" s="232"/>
      <c r="D135" s="232"/>
      <c r="E135" s="232"/>
      <c r="F135" s="232"/>
      <c r="G135" s="232"/>
    </row>
  </sheetData>
  <mergeCells count="23">
    <mergeCell ref="A2:C2"/>
    <mergeCell ref="D2:E2"/>
    <mergeCell ref="J2:O2"/>
    <mergeCell ref="A3:C3"/>
    <mergeCell ref="D3:E3"/>
    <mergeCell ref="J3:O3"/>
    <mergeCell ref="B4:B5"/>
    <mergeCell ref="C4:C5"/>
    <mergeCell ref="D4:D5"/>
    <mergeCell ref="E4:E5"/>
    <mergeCell ref="F4:F5"/>
    <mergeCell ref="H88:N88"/>
    <mergeCell ref="H89:N89"/>
    <mergeCell ref="A86:G86"/>
    <mergeCell ref="A1:O1"/>
    <mergeCell ref="H87:N87"/>
    <mergeCell ref="G4:G5"/>
    <mergeCell ref="H4:K4"/>
    <mergeCell ref="L4:N4"/>
    <mergeCell ref="O4:O5"/>
    <mergeCell ref="A78:G78"/>
    <mergeCell ref="A81:O81"/>
    <mergeCell ref="A4:A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0" fitToWidth="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zoomScale="80" zoomScaleNormal="80" zoomScaleSheetLayoutView="80" workbookViewId="0">
      <selection activeCell="B30" sqref="B30"/>
    </sheetView>
  </sheetViews>
  <sheetFormatPr defaultRowHeight="15" x14ac:dyDescent="0.25"/>
  <cols>
    <col min="1" max="1" width="5.85546875" style="4" customWidth="1"/>
    <col min="2" max="2" width="57.85546875" style="381" customWidth="1"/>
    <col min="3" max="3" width="23.85546875" style="381" customWidth="1"/>
    <col min="4" max="4" width="31.5703125" style="381" customWidth="1"/>
    <col min="5" max="5" width="6.42578125" style="4" customWidth="1"/>
    <col min="6" max="6" width="14" style="4" customWidth="1"/>
    <col min="7" max="7" width="16.28515625" style="4" customWidth="1"/>
    <col min="8" max="8" width="17.28515625" style="4" customWidth="1"/>
    <col min="9" max="9" width="15.5703125" style="4" customWidth="1"/>
    <col min="10" max="10" width="17.28515625" style="4" customWidth="1"/>
    <col min="11" max="11" width="16.140625" style="4" customWidth="1"/>
    <col min="12" max="12" width="10.7109375" style="4" bestFit="1" customWidth="1"/>
    <col min="13" max="13" width="14" style="4" customWidth="1"/>
    <col min="14" max="14" width="14.5703125" style="4" customWidth="1"/>
    <col min="15" max="15" width="17.42578125" style="4" customWidth="1"/>
    <col min="16" max="18" width="9.140625" style="138"/>
    <col min="19" max="19" width="14.5703125" style="138" bestFit="1" customWidth="1"/>
    <col min="20" max="20" width="14.28515625" style="138" bestFit="1" customWidth="1"/>
    <col min="21" max="21" width="9.140625" style="138"/>
    <col min="22" max="22" width="13.85546875" style="138" bestFit="1" customWidth="1"/>
    <col min="23" max="23" width="9.140625" style="138"/>
    <col min="24" max="24" width="11.5703125" style="138" bestFit="1" customWidth="1"/>
    <col min="25" max="25" width="11.140625" style="138" bestFit="1" customWidth="1"/>
    <col min="26" max="26" width="13.42578125" style="138" bestFit="1" customWidth="1"/>
    <col min="27" max="27" width="9.140625" style="138"/>
    <col min="28" max="16384" width="9.140625" style="4"/>
  </cols>
  <sheetData>
    <row r="1" spans="1:26" ht="60.75" customHeight="1" thickBot="1" x14ac:dyDescent="0.3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</row>
    <row r="2" spans="1:26" ht="18" x14ac:dyDescent="0.25">
      <c r="A2" s="305" t="s">
        <v>1</v>
      </c>
      <c r="B2" s="306"/>
      <c r="C2" s="306"/>
      <c r="D2" s="176" t="s">
        <v>186</v>
      </c>
      <c r="E2" s="176"/>
      <c r="F2" s="175" t="s">
        <v>3</v>
      </c>
      <c r="G2" s="175" t="s">
        <v>4</v>
      </c>
      <c r="H2" s="175" t="s">
        <v>35</v>
      </c>
      <c r="I2" s="175" t="s">
        <v>5</v>
      </c>
      <c r="J2" s="176" t="s">
        <v>6</v>
      </c>
      <c r="K2" s="176"/>
      <c r="L2" s="176"/>
      <c r="M2" s="176"/>
      <c r="N2" s="176"/>
      <c r="O2" s="177"/>
    </row>
    <row r="3" spans="1:26" ht="54.75" customHeight="1" x14ac:dyDescent="0.25">
      <c r="A3" s="286" t="s">
        <v>283</v>
      </c>
      <c r="B3" s="121"/>
      <c r="C3" s="121"/>
      <c r="D3" s="318" t="s">
        <v>280</v>
      </c>
      <c r="E3" s="318"/>
      <c r="F3" s="157" t="s">
        <v>257</v>
      </c>
      <c r="G3" s="319" t="s">
        <v>258</v>
      </c>
      <c r="H3" s="158">
        <v>20</v>
      </c>
      <c r="I3" s="159">
        <v>4.8</v>
      </c>
      <c r="J3" s="160" t="s">
        <v>7</v>
      </c>
      <c r="K3" s="160"/>
      <c r="L3" s="160"/>
      <c r="M3" s="160"/>
      <c r="N3" s="160"/>
      <c r="O3" s="161"/>
    </row>
    <row r="4" spans="1:26" ht="15.75" x14ac:dyDescent="0.25">
      <c r="A4" s="320" t="s">
        <v>8</v>
      </c>
      <c r="B4" s="214" t="s">
        <v>9</v>
      </c>
      <c r="C4" s="214" t="s">
        <v>10</v>
      </c>
      <c r="D4" s="214" t="s">
        <v>11</v>
      </c>
      <c r="E4" s="163" t="s">
        <v>12</v>
      </c>
      <c r="F4" s="163" t="s">
        <v>13</v>
      </c>
      <c r="G4" s="163" t="s">
        <v>14</v>
      </c>
      <c r="H4" s="207" t="s">
        <v>15</v>
      </c>
      <c r="I4" s="207"/>
      <c r="J4" s="207"/>
      <c r="K4" s="207"/>
      <c r="L4" s="167" t="s">
        <v>16</v>
      </c>
      <c r="M4" s="167"/>
      <c r="N4" s="167"/>
      <c r="O4" s="168" t="s">
        <v>17</v>
      </c>
    </row>
    <row r="5" spans="1:26" ht="32.25" thickBot="1" x14ac:dyDescent="0.3">
      <c r="A5" s="321"/>
      <c r="B5" s="215"/>
      <c r="C5" s="215"/>
      <c r="D5" s="215"/>
      <c r="E5" s="170"/>
      <c r="F5" s="170"/>
      <c r="G5" s="170"/>
      <c r="H5" s="153" t="s">
        <v>18</v>
      </c>
      <c r="I5" s="153" t="s">
        <v>19</v>
      </c>
      <c r="J5" s="153" t="s">
        <v>20</v>
      </c>
      <c r="K5" s="153" t="s">
        <v>21</v>
      </c>
      <c r="L5" s="153" t="s">
        <v>22</v>
      </c>
      <c r="M5" s="153" t="s">
        <v>18</v>
      </c>
      <c r="N5" s="153" t="s">
        <v>77</v>
      </c>
      <c r="O5" s="171"/>
    </row>
    <row r="6" spans="1:26" ht="15.75" x14ac:dyDescent="0.25">
      <c r="A6" s="27">
        <v>1</v>
      </c>
      <c r="B6" s="216" t="s">
        <v>182</v>
      </c>
      <c r="C6" s="216" t="s">
        <v>56</v>
      </c>
      <c r="D6" s="216" t="s">
        <v>172</v>
      </c>
      <c r="E6" s="300">
        <v>1</v>
      </c>
      <c r="F6" s="145">
        <v>45488</v>
      </c>
      <c r="G6" s="145">
        <v>45853</v>
      </c>
      <c r="H6" s="301">
        <v>630</v>
      </c>
      <c r="I6" s="147">
        <v>96</v>
      </c>
      <c r="J6" s="143"/>
      <c r="K6" s="302">
        <f>SUM(H6+I6)</f>
        <v>726</v>
      </c>
      <c r="L6" s="303"/>
      <c r="M6" s="304"/>
      <c r="N6" s="304"/>
      <c r="O6" s="149">
        <f>SUM(K6-U1-N6)</f>
        <v>726</v>
      </c>
    </row>
    <row r="7" spans="1:26" ht="15.75" x14ac:dyDescent="0.25">
      <c r="A7" s="287">
        <v>2</v>
      </c>
      <c r="B7" s="217" t="s">
        <v>174</v>
      </c>
      <c r="C7" s="217" t="s">
        <v>192</v>
      </c>
      <c r="D7" s="217" t="s">
        <v>172</v>
      </c>
      <c r="E7" s="30">
        <v>1</v>
      </c>
      <c r="F7" s="31">
        <v>45475</v>
      </c>
      <c r="G7" s="31">
        <v>45840</v>
      </c>
      <c r="H7" s="80">
        <v>630</v>
      </c>
      <c r="I7" s="15">
        <v>96</v>
      </c>
      <c r="J7" s="28"/>
      <c r="K7" s="81">
        <f>SUM(H7+I7)</f>
        <v>726</v>
      </c>
      <c r="L7" s="28"/>
      <c r="M7" s="14"/>
      <c r="N7" s="14"/>
      <c r="O7" s="112">
        <f t="shared" ref="O7:O17" si="0">SUM(K7-M7-N7)</f>
        <v>726</v>
      </c>
    </row>
    <row r="8" spans="1:26" ht="15.75" x14ac:dyDescent="0.25">
      <c r="A8" s="287">
        <v>3</v>
      </c>
      <c r="B8" s="217" t="s">
        <v>175</v>
      </c>
      <c r="C8" s="217" t="s">
        <v>56</v>
      </c>
      <c r="D8" s="217" t="s">
        <v>172</v>
      </c>
      <c r="E8" s="30">
        <v>1</v>
      </c>
      <c r="F8" s="31">
        <v>414369</v>
      </c>
      <c r="G8" s="31">
        <v>45840</v>
      </c>
      <c r="H8" s="80">
        <v>630</v>
      </c>
      <c r="I8" s="15">
        <v>96</v>
      </c>
      <c r="J8" s="28"/>
      <c r="K8" s="81">
        <f>SUM(H8+I8)</f>
        <v>726</v>
      </c>
      <c r="L8" s="28"/>
      <c r="M8" s="14"/>
      <c r="N8" s="14"/>
      <c r="O8" s="112">
        <f>SUM(K8-M8-N8)</f>
        <v>726</v>
      </c>
    </row>
    <row r="9" spans="1:26" ht="31.5" x14ac:dyDescent="0.25">
      <c r="A9" s="287">
        <v>4</v>
      </c>
      <c r="B9" s="217" t="s">
        <v>86</v>
      </c>
      <c r="C9" s="217" t="s">
        <v>0</v>
      </c>
      <c r="D9" s="217" t="s">
        <v>82</v>
      </c>
      <c r="E9" s="30" t="s">
        <v>277</v>
      </c>
      <c r="F9" s="31">
        <v>45170</v>
      </c>
      <c r="G9" s="31">
        <v>45505</v>
      </c>
      <c r="H9" s="15">
        <v>418</v>
      </c>
      <c r="I9" s="15">
        <v>0</v>
      </c>
      <c r="J9" s="29"/>
      <c r="K9" s="81">
        <v>209</v>
      </c>
      <c r="L9" s="28"/>
      <c r="M9" s="14"/>
      <c r="N9" s="14"/>
      <c r="O9" s="112">
        <f>SUM(K9-M9-N9)</f>
        <v>209</v>
      </c>
    </row>
    <row r="10" spans="1:26" ht="15.75" x14ac:dyDescent="0.25">
      <c r="A10" s="287">
        <v>5</v>
      </c>
      <c r="B10" s="217" t="s">
        <v>108</v>
      </c>
      <c r="C10" s="217" t="s">
        <v>109</v>
      </c>
      <c r="D10" s="217" t="s">
        <v>73</v>
      </c>
      <c r="E10" s="30">
        <v>1</v>
      </c>
      <c r="F10" s="31">
        <v>45236</v>
      </c>
      <c r="G10" s="31">
        <v>45601</v>
      </c>
      <c r="H10" s="14">
        <v>630</v>
      </c>
      <c r="I10" s="15">
        <v>96</v>
      </c>
      <c r="J10" s="15"/>
      <c r="K10" s="81">
        <f t="shared" ref="K10:K18" si="1">SUM(H10+I10)</f>
        <v>726</v>
      </c>
      <c r="L10" s="17"/>
      <c r="M10" s="14"/>
      <c r="N10" s="14"/>
      <c r="O10" s="112">
        <f t="shared" si="0"/>
        <v>726</v>
      </c>
    </row>
    <row r="11" spans="1:26" ht="31.5" x14ac:dyDescent="0.25">
      <c r="A11" s="287">
        <v>6</v>
      </c>
      <c r="B11" s="217" t="s">
        <v>181</v>
      </c>
      <c r="C11" s="217" t="s">
        <v>143</v>
      </c>
      <c r="D11" s="217" t="s">
        <v>34</v>
      </c>
      <c r="E11" s="30" t="s">
        <v>277</v>
      </c>
      <c r="F11" s="31">
        <v>45488</v>
      </c>
      <c r="G11" s="31">
        <v>45853</v>
      </c>
      <c r="H11" s="14">
        <v>630</v>
      </c>
      <c r="I11" s="15">
        <v>0</v>
      </c>
      <c r="J11" s="15"/>
      <c r="K11" s="81">
        <v>315</v>
      </c>
      <c r="L11" s="17"/>
      <c r="M11" s="14"/>
      <c r="N11" s="14"/>
      <c r="O11" s="112">
        <f>SUM(K11-M11-N11)</f>
        <v>315</v>
      </c>
    </row>
    <row r="12" spans="1:26" ht="31.5" x14ac:dyDescent="0.25">
      <c r="A12" s="287">
        <v>7</v>
      </c>
      <c r="B12" s="40" t="s">
        <v>87</v>
      </c>
      <c r="C12" s="40" t="s">
        <v>0</v>
      </c>
      <c r="D12" s="40" t="s">
        <v>82</v>
      </c>
      <c r="E12" s="30" t="s">
        <v>277</v>
      </c>
      <c r="F12" s="57">
        <v>45566</v>
      </c>
      <c r="G12" s="57">
        <v>45931</v>
      </c>
      <c r="H12" s="19">
        <v>418</v>
      </c>
      <c r="I12" s="15">
        <v>0</v>
      </c>
      <c r="J12" s="71"/>
      <c r="K12" s="81">
        <v>209</v>
      </c>
      <c r="L12" s="34"/>
      <c r="M12" s="19"/>
      <c r="N12" s="19"/>
      <c r="O12" s="112">
        <f>SUM(K12-M12-N12)</f>
        <v>209</v>
      </c>
      <c r="S12" s="307"/>
      <c r="T12" s="308"/>
      <c r="U12" s="309"/>
      <c r="V12" s="310"/>
      <c r="W12" s="311"/>
      <c r="X12" s="312"/>
      <c r="Y12" s="312"/>
      <c r="Z12" s="313"/>
    </row>
    <row r="13" spans="1:26" ht="15.75" x14ac:dyDescent="0.25">
      <c r="A13" s="287">
        <v>8</v>
      </c>
      <c r="B13" s="40" t="s">
        <v>110</v>
      </c>
      <c r="C13" s="40" t="s">
        <v>31</v>
      </c>
      <c r="D13" s="40" t="s">
        <v>111</v>
      </c>
      <c r="E13" s="30">
        <v>1</v>
      </c>
      <c r="F13" s="57">
        <v>45236</v>
      </c>
      <c r="G13" s="32" t="s">
        <v>112</v>
      </c>
      <c r="H13" s="14">
        <v>630</v>
      </c>
      <c r="I13" s="15">
        <v>96</v>
      </c>
      <c r="J13" s="15"/>
      <c r="K13" s="81">
        <f t="shared" si="1"/>
        <v>726</v>
      </c>
      <c r="L13" s="78"/>
      <c r="M13" s="14"/>
      <c r="N13" s="20"/>
      <c r="O13" s="112">
        <f t="shared" si="0"/>
        <v>726</v>
      </c>
      <c r="S13" s="307"/>
      <c r="T13" s="308"/>
      <c r="U13" s="309"/>
      <c r="V13" s="310"/>
      <c r="W13" s="314"/>
      <c r="X13" s="315"/>
      <c r="Y13" s="315"/>
      <c r="Z13" s="313"/>
    </row>
    <row r="14" spans="1:26" ht="15.75" x14ac:dyDescent="0.25">
      <c r="A14" s="287">
        <v>9</v>
      </c>
      <c r="B14" s="40" t="s">
        <v>64</v>
      </c>
      <c r="C14" s="40" t="s">
        <v>56</v>
      </c>
      <c r="D14" s="40" t="s">
        <v>65</v>
      </c>
      <c r="E14" s="30">
        <v>1</v>
      </c>
      <c r="F14" s="57">
        <v>45026</v>
      </c>
      <c r="G14" s="32" t="s">
        <v>62</v>
      </c>
      <c r="H14" s="19">
        <v>630</v>
      </c>
      <c r="I14" s="15">
        <v>96</v>
      </c>
      <c r="J14" s="20"/>
      <c r="K14" s="81">
        <f>SUM(H14+I14)</f>
        <v>726</v>
      </c>
      <c r="L14" s="34"/>
      <c r="M14" s="20"/>
      <c r="N14" s="20"/>
      <c r="O14" s="112">
        <f t="shared" si="0"/>
        <v>726</v>
      </c>
      <c r="S14" s="307"/>
      <c r="T14" s="308"/>
      <c r="U14" s="309"/>
      <c r="V14" s="310"/>
      <c r="W14" s="314"/>
      <c r="X14" s="315"/>
      <c r="Y14" s="315"/>
      <c r="Z14" s="313"/>
    </row>
    <row r="15" spans="1:26" ht="15.75" x14ac:dyDescent="0.25">
      <c r="A15" s="287">
        <v>10</v>
      </c>
      <c r="B15" s="40" t="s">
        <v>171</v>
      </c>
      <c r="C15" s="40" t="s">
        <v>56</v>
      </c>
      <c r="D15" s="40" t="s">
        <v>172</v>
      </c>
      <c r="E15" s="30">
        <v>1</v>
      </c>
      <c r="F15" s="57">
        <v>45475</v>
      </c>
      <c r="G15" s="32" t="s">
        <v>173</v>
      </c>
      <c r="H15" s="19">
        <v>630</v>
      </c>
      <c r="I15" s="15">
        <v>96</v>
      </c>
      <c r="J15" s="20"/>
      <c r="K15" s="81">
        <f>SUM(H15+I15)</f>
        <v>726</v>
      </c>
      <c r="L15" s="34"/>
      <c r="M15" s="20"/>
      <c r="N15" s="20"/>
      <c r="O15" s="112">
        <f t="shared" si="0"/>
        <v>726</v>
      </c>
      <c r="S15" s="307"/>
      <c r="T15" s="308"/>
      <c r="U15" s="309"/>
      <c r="V15" s="310"/>
      <c r="W15" s="314"/>
      <c r="X15" s="315"/>
      <c r="Y15" s="315"/>
      <c r="Z15" s="313"/>
    </row>
    <row r="16" spans="1:26" ht="15.75" x14ac:dyDescent="0.25">
      <c r="A16" s="287">
        <v>11</v>
      </c>
      <c r="B16" s="40" t="s">
        <v>101</v>
      </c>
      <c r="C16" s="40" t="s">
        <v>56</v>
      </c>
      <c r="D16" s="40" t="s">
        <v>102</v>
      </c>
      <c r="E16" s="30">
        <v>1</v>
      </c>
      <c r="F16" s="57">
        <v>45201</v>
      </c>
      <c r="G16" s="32" t="s">
        <v>103</v>
      </c>
      <c r="H16" s="19">
        <v>630</v>
      </c>
      <c r="I16" s="15">
        <v>96</v>
      </c>
      <c r="J16" s="22"/>
      <c r="K16" s="81">
        <f>SUM(H16+I16)</f>
        <v>726</v>
      </c>
      <c r="L16" s="23"/>
      <c r="M16" s="22"/>
      <c r="N16" s="22"/>
      <c r="O16" s="112">
        <f t="shared" si="0"/>
        <v>726</v>
      </c>
      <c r="S16" s="307"/>
      <c r="T16" s="308"/>
      <c r="U16" s="309"/>
      <c r="V16" s="310"/>
      <c r="W16" s="314"/>
      <c r="X16" s="315"/>
      <c r="Y16" s="315"/>
      <c r="Z16" s="313"/>
    </row>
    <row r="17" spans="1:27" ht="15.75" x14ac:dyDescent="0.25">
      <c r="A17" s="287">
        <v>12</v>
      </c>
      <c r="B17" s="40" t="s">
        <v>191</v>
      </c>
      <c r="C17" s="40" t="s">
        <v>109</v>
      </c>
      <c r="D17" s="40" t="s">
        <v>172</v>
      </c>
      <c r="E17" s="30">
        <v>1</v>
      </c>
      <c r="F17" s="57">
        <v>45488</v>
      </c>
      <c r="G17" s="57">
        <v>45853</v>
      </c>
      <c r="H17" s="19">
        <v>630</v>
      </c>
      <c r="I17" s="15">
        <v>96</v>
      </c>
      <c r="J17" s="22"/>
      <c r="K17" s="81">
        <f t="shared" si="1"/>
        <v>726</v>
      </c>
      <c r="L17" s="23"/>
      <c r="M17" s="22"/>
      <c r="N17" s="22"/>
      <c r="O17" s="112">
        <f t="shared" si="0"/>
        <v>726</v>
      </c>
      <c r="S17" s="307"/>
      <c r="T17" s="308"/>
      <c r="U17" s="309"/>
      <c r="V17" s="310"/>
      <c r="W17" s="314"/>
      <c r="X17" s="315"/>
      <c r="Y17" s="315"/>
      <c r="Z17" s="313"/>
    </row>
    <row r="18" spans="1:27" ht="16.5" thickBot="1" x14ac:dyDescent="0.3">
      <c r="A18" s="358">
        <v>13</v>
      </c>
      <c r="B18" s="257" t="s">
        <v>179</v>
      </c>
      <c r="C18" s="257" t="s">
        <v>0</v>
      </c>
      <c r="D18" s="257" t="s">
        <v>172</v>
      </c>
      <c r="E18" s="359">
        <v>1</v>
      </c>
      <c r="F18" s="360">
        <v>45122</v>
      </c>
      <c r="G18" s="259" t="s">
        <v>180</v>
      </c>
      <c r="H18" s="361">
        <v>418</v>
      </c>
      <c r="I18" s="362">
        <v>96</v>
      </c>
      <c r="J18" s="362"/>
      <c r="K18" s="363">
        <f t="shared" si="1"/>
        <v>514</v>
      </c>
      <c r="L18" s="364"/>
      <c r="M18" s="361"/>
      <c r="N18" s="361"/>
      <c r="O18" s="264">
        <f>SUM(K18-M18-N18)</f>
        <v>514</v>
      </c>
      <c r="S18" s="307"/>
      <c r="T18" s="308"/>
      <c r="U18" s="309"/>
      <c r="V18" s="310"/>
      <c r="W18" s="311"/>
      <c r="X18" s="312"/>
      <c r="Y18" s="315"/>
      <c r="Z18" s="313"/>
    </row>
    <row r="19" spans="1:27" ht="16.5" thickBot="1" x14ac:dyDescent="0.3">
      <c r="A19" s="368" t="s">
        <v>39</v>
      </c>
      <c r="B19" s="369"/>
      <c r="C19" s="369"/>
      <c r="D19" s="369"/>
      <c r="E19" s="369"/>
      <c r="F19" s="369"/>
      <c r="G19" s="369"/>
      <c r="H19" s="371">
        <f>SUM(H6:H18)</f>
        <v>7554</v>
      </c>
      <c r="I19" s="372">
        <f>SUM(I6:I18)</f>
        <v>960</v>
      </c>
      <c r="J19" s="370">
        <f>SUM(J6:J18)</f>
        <v>0</v>
      </c>
      <c r="K19" s="373">
        <f>SUM(K6:K18)</f>
        <v>7781</v>
      </c>
      <c r="L19" s="373"/>
      <c r="M19" s="373">
        <f>SUM(M6:M18)</f>
        <v>0</v>
      </c>
      <c r="N19" s="373">
        <f>SUM(N6:N18)</f>
        <v>0</v>
      </c>
      <c r="O19" s="374">
        <f>SUM(O6:O18)</f>
        <v>7781</v>
      </c>
      <c r="S19" s="375"/>
      <c r="T19" s="376"/>
      <c r="V19" s="377"/>
      <c r="X19" s="378"/>
      <c r="Y19" s="378"/>
      <c r="Z19" s="377"/>
    </row>
    <row r="20" spans="1:27" ht="16.5" thickBot="1" x14ac:dyDescent="0.3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7"/>
    </row>
    <row r="21" spans="1:27" ht="15.75" x14ac:dyDescent="0.25">
      <c r="A21" s="331" t="s">
        <v>24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3"/>
    </row>
    <row r="22" spans="1:27" s="380" customFormat="1" ht="54.75" thickBot="1" x14ac:dyDescent="0.25">
      <c r="A22" s="199" t="s">
        <v>8</v>
      </c>
      <c r="B22" s="219" t="s">
        <v>9</v>
      </c>
      <c r="C22" s="219" t="s">
        <v>10</v>
      </c>
      <c r="D22" s="220" t="s">
        <v>11</v>
      </c>
      <c r="E22" s="200" t="s">
        <v>12</v>
      </c>
      <c r="F22" s="200" t="s">
        <v>25</v>
      </c>
      <c r="G22" s="200" t="s">
        <v>26</v>
      </c>
      <c r="H22" s="200" t="s">
        <v>18</v>
      </c>
      <c r="I22" s="200" t="s">
        <v>19</v>
      </c>
      <c r="J22" s="200" t="s">
        <v>27</v>
      </c>
      <c r="K22" s="200" t="s">
        <v>21</v>
      </c>
      <c r="L22" s="201" t="s">
        <v>22</v>
      </c>
      <c r="M22" s="200" t="s">
        <v>23</v>
      </c>
      <c r="N22" s="200" t="s">
        <v>28</v>
      </c>
      <c r="O22" s="202" t="s">
        <v>17</v>
      </c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</row>
    <row r="23" spans="1:27" ht="15.75" x14ac:dyDescent="0.25">
      <c r="A23" s="188"/>
      <c r="B23" s="270"/>
      <c r="C23" s="270"/>
      <c r="D23" s="270"/>
      <c r="E23" s="323"/>
      <c r="F23" s="322"/>
      <c r="G23" s="324"/>
      <c r="H23" s="324"/>
      <c r="I23" s="325"/>
      <c r="J23" s="326"/>
      <c r="K23" s="327"/>
      <c r="L23" s="328"/>
      <c r="M23" s="329"/>
      <c r="N23" s="329"/>
      <c r="O23" s="330"/>
    </row>
    <row r="24" spans="1:27" ht="15.75" x14ac:dyDescent="0.25">
      <c r="A24" s="288" t="s">
        <v>29</v>
      </c>
      <c r="B24" s="73"/>
      <c r="C24" s="73"/>
      <c r="D24" s="73"/>
      <c r="E24" s="72"/>
      <c r="F24" s="74"/>
      <c r="G24" s="74"/>
      <c r="H24" s="47"/>
      <c r="I24" s="47"/>
      <c r="J24" s="47"/>
      <c r="K24" s="47"/>
      <c r="L24" s="48" t="s">
        <v>30</v>
      </c>
      <c r="M24" s="47"/>
      <c r="N24" s="47"/>
      <c r="O24" s="289"/>
    </row>
    <row r="25" spans="1:27" ht="16.5" thickBot="1" x14ac:dyDescent="0.3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7"/>
    </row>
    <row r="26" spans="1:27" ht="16.5" thickBot="1" x14ac:dyDescent="0.3">
      <c r="A26" s="338" t="s">
        <v>40</v>
      </c>
      <c r="B26" s="339"/>
      <c r="C26" s="339"/>
      <c r="D26" s="339"/>
      <c r="E26" s="339"/>
      <c r="F26" s="339"/>
      <c r="G26" s="339"/>
      <c r="H26" s="340">
        <f>SUM(H19+H24)</f>
        <v>7554</v>
      </c>
      <c r="I26" s="341">
        <f>SUM(I19+I24)</f>
        <v>960</v>
      </c>
      <c r="J26" s="342">
        <f>SUM(J19+J24)</f>
        <v>0</v>
      </c>
      <c r="K26" s="340">
        <f>SUM(K19+K24)</f>
        <v>7781</v>
      </c>
      <c r="L26" s="343"/>
      <c r="M26" s="342">
        <f>SUM(M19+M24)</f>
        <v>0</v>
      </c>
      <c r="N26" s="342">
        <f>SUM(N19+N24)</f>
        <v>0</v>
      </c>
      <c r="O26" s="344">
        <f>SUM(O19+O24)</f>
        <v>7781</v>
      </c>
    </row>
    <row r="27" spans="1:27" ht="16.5" thickBot="1" x14ac:dyDescent="0.3">
      <c r="A27" s="334" t="s">
        <v>78</v>
      </c>
      <c r="B27" s="335"/>
      <c r="C27" s="357"/>
      <c r="D27" s="357"/>
      <c r="E27" s="336"/>
      <c r="F27" s="337"/>
      <c r="G27" s="337"/>
      <c r="H27" s="349" t="s">
        <v>38</v>
      </c>
      <c r="I27" s="349"/>
      <c r="J27" s="349"/>
      <c r="K27" s="349"/>
      <c r="L27" s="349"/>
      <c r="M27" s="349"/>
      <c r="N27" s="349"/>
      <c r="O27" s="350">
        <v>30</v>
      </c>
    </row>
    <row r="28" spans="1:27" ht="15.75" x14ac:dyDescent="0.25">
      <c r="A28" s="291"/>
      <c r="B28" s="222"/>
      <c r="C28" s="222"/>
      <c r="D28" s="222"/>
      <c r="E28" s="75"/>
      <c r="F28" s="76"/>
      <c r="G28" s="98"/>
      <c r="H28" s="351" t="s">
        <v>37</v>
      </c>
      <c r="I28" s="352"/>
      <c r="J28" s="352"/>
      <c r="K28" s="352"/>
      <c r="L28" s="352"/>
      <c r="M28" s="352"/>
      <c r="N28" s="352"/>
      <c r="O28" s="353">
        <f>PRODUCT(A18*O27)</f>
        <v>390</v>
      </c>
    </row>
    <row r="29" spans="1:27" ht="16.5" thickBot="1" x14ac:dyDescent="0.3">
      <c r="A29" s="292"/>
      <c r="B29" s="355"/>
      <c r="C29" s="355"/>
      <c r="D29" s="355"/>
      <c r="E29" s="294"/>
      <c r="F29" s="293"/>
      <c r="G29" s="348"/>
      <c r="H29" s="354" t="s">
        <v>36</v>
      </c>
      <c r="I29" s="295"/>
      <c r="J29" s="295"/>
      <c r="K29" s="295"/>
      <c r="L29" s="295"/>
      <c r="M29" s="295"/>
      <c r="N29" s="295"/>
      <c r="O29" s="296">
        <f>SUM(O19+O28)</f>
        <v>8171</v>
      </c>
    </row>
    <row r="30" spans="1:27" x14ac:dyDescent="0.25">
      <c r="A30" s="2"/>
      <c r="B30" s="356"/>
      <c r="C30" s="356"/>
      <c r="D30" s="356"/>
      <c r="E30" s="1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1:27" x14ac:dyDescent="0.25">
      <c r="A31" s="2"/>
      <c r="B31" s="356"/>
      <c r="C31" s="356"/>
      <c r="D31" s="356"/>
      <c r="E31" s="1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1:27" x14ac:dyDescent="0.25">
      <c r="A32" s="2"/>
      <c r="B32" s="356"/>
      <c r="C32" s="356"/>
      <c r="D32" s="356"/>
      <c r="E32" s="1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 spans="1:16" x14ac:dyDescent="0.25">
      <c r="A33" s="2"/>
      <c r="B33" s="356"/>
      <c r="C33" s="356"/>
      <c r="D33" s="356"/>
      <c r="E33" s="1"/>
      <c r="F33" s="2"/>
      <c r="G33" s="2"/>
      <c r="H33" s="2"/>
      <c r="I33" s="2"/>
      <c r="J33" s="2"/>
      <c r="K33" s="2"/>
      <c r="L33" s="2"/>
      <c r="M33" s="5"/>
      <c r="N33" s="2"/>
      <c r="O33" s="3"/>
    </row>
    <row r="34" spans="1:16" x14ac:dyDescent="0.25">
      <c r="A34" s="2"/>
      <c r="B34" s="356"/>
      <c r="C34" s="356"/>
      <c r="D34" s="356"/>
      <c r="E34" s="1"/>
      <c r="F34" s="2"/>
      <c r="G34" s="2"/>
      <c r="H34" s="2"/>
      <c r="I34" s="2"/>
      <c r="J34" s="2"/>
      <c r="K34" s="2"/>
      <c r="L34" s="2"/>
      <c r="M34" s="5"/>
      <c r="N34" s="2"/>
      <c r="O34" s="3"/>
    </row>
    <row r="35" spans="1:16" x14ac:dyDescent="0.25">
      <c r="A35" s="2"/>
      <c r="B35" s="356"/>
      <c r="C35" s="356"/>
      <c r="D35" s="356"/>
      <c r="E35" s="1"/>
      <c r="F35" s="2"/>
      <c r="G35" s="2"/>
      <c r="H35" s="2"/>
      <c r="I35" s="2"/>
      <c r="J35" s="2"/>
      <c r="K35" s="2"/>
      <c r="L35" s="2"/>
      <c r="M35" s="5"/>
      <c r="N35" s="2"/>
      <c r="O35" s="3"/>
    </row>
    <row r="36" spans="1:16" x14ac:dyDescent="0.25">
      <c r="A36" s="2"/>
      <c r="B36" s="356"/>
      <c r="C36" s="356"/>
      <c r="D36" s="356"/>
      <c r="E36" s="1"/>
      <c r="F36" s="2"/>
      <c r="G36" s="2"/>
      <c r="H36" s="2"/>
      <c r="I36" s="2"/>
      <c r="J36" s="2"/>
      <c r="K36" s="2"/>
      <c r="L36" s="2"/>
      <c r="M36" s="5"/>
      <c r="N36" s="2"/>
      <c r="O36" s="2"/>
    </row>
    <row r="37" spans="1:16" s="138" customFormat="1" x14ac:dyDescent="0.25">
      <c r="A37" s="136"/>
      <c r="B37" s="213"/>
      <c r="C37" s="213"/>
      <c r="D37" s="213"/>
      <c r="E37" s="137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6" s="138" customFormat="1" x14ac:dyDescent="0.25">
      <c r="A38" s="136"/>
      <c r="B38" s="213"/>
      <c r="C38" s="213"/>
      <c r="D38" s="213"/>
      <c r="E38" s="137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6" s="138" customFormat="1" x14ac:dyDescent="0.25">
      <c r="A39" s="136"/>
      <c r="B39" s="213"/>
      <c r="C39" s="213"/>
      <c r="D39" s="213"/>
      <c r="E39" s="137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6" s="138" customFormat="1" x14ac:dyDescent="0.25">
      <c r="A40" s="136"/>
      <c r="B40" s="213"/>
      <c r="C40" s="213"/>
      <c r="D40" s="213"/>
      <c r="E40" s="137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6" s="138" customFormat="1" x14ac:dyDescent="0.25">
      <c r="A41" s="136"/>
      <c r="B41" s="213"/>
      <c r="C41" s="213"/>
      <c r="D41" s="213"/>
      <c r="E41" s="137"/>
      <c r="F41" s="136"/>
      <c r="G41" s="136"/>
      <c r="H41" s="136"/>
      <c r="I41" s="136"/>
      <c r="J41" s="136"/>
      <c r="K41" s="136"/>
      <c r="L41" s="136"/>
      <c r="M41" s="136"/>
      <c r="N41" s="317"/>
      <c r="O41" s="316"/>
      <c r="P41" s="316"/>
    </row>
    <row r="42" spans="1:16" s="138" customFormat="1" x14ac:dyDescent="0.25">
      <c r="A42" s="136"/>
      <c r="B42" s="213"/>
      <c r="C42" s="213"/>
      <c r="D42" s="213"/>
      <c r="E42" s="137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6" s="138" customFormat="1" x14ac:dyDescent="0.25">
      <c r="B43" s="224"/>
      <c r="C43" s="224"/>
      <c r="D43" s="224"/>
      <c r="E43" s="139"/>
    </row>
    <row r="44" spans="1:16" s="138" customFormat="1" x14ac:dyDescent="0.25">
      <c r="B44" s="224"/>
      <c r="C44" s="224"/>
      <c r="D44" s="224"/>
      <c r="E44" s="139"/>
    </row>
    <row r="45" spans="1:16" s="138" customFormat="1" x14ac:dyDescent="0.25">
      <c r="B45" s="224"/>
      <c r="C45" s="224"/>
      <c r="D45" s="224"/>
      <c r="E45" s="139"/>
    </row>
    <row r="46" spans="1:16" s="138" customFormat="1" x14ac:dyDescent="0.25">
      <c r="B46" s="224"/>
      <c r="C46" s="224"/>
      <c r="D46" s="224"/>
      <c r="E46" s="139"/>
    </row>
    <row r="47" spans="1:16" s="138" customFormat="1" x14ac:dyDescent="0.25">
      <c r="B47" s="224"/>
      <c r="C47" s="224"/>
      <c r="D47" s="224"/>
      <c r="E47" s="139"/>
    </row>
    <row r="48" spans="1:16" s="138" customFormat="1" x14ac:dyDescent="0.25">
      <c r="B48" s="224"/>
      <c r="C48" s="224"/>
      <c r="D48" s="224"/>
      <c r="E48" s="139"/>
    </row>
    <row r="49" spans="3:3" x14ac:dyDescent="0.25">
      <c r="C49" s="382"/>
    </row>
  </sheetData>
  <sortState ref="A7:R19">
    <sortCondition ref="A7:A19"/>
  </sortState>
  <mergeCells count="25">
    <mergeCell ref="A1:O1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29:N29"/>
    <mergeCell ref="G4:G5"/>
    <mergeCell ref="H4:K4"/>
    <mergeCell ref="L4:N4"/>
    <mergeCell ref="O4:O5"/>
    <mergeCell ref="A19:G19"/>
    <mergeCell ref="A21:O21"/>
    <mergeCell ref="A26:G26"/>
    <mergeCell ref="H27:N27"/>
    <mergeCell ref="H28:N28"/>
    <mergeCell ref="A20:O20"/>
    <mergeCell ref="A25:O2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0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zoomScale="80" zoomScaleNormal="80" workbookViewId="0">
      <selection activeCell="B23" sqref="B23"/>
    </sheetView>
  </sheetViews>
  <sheetFormatPr defaultRowHeight="15" x14ac:dyDescent="0.25"/>
  <cols>
    <col min="1" max="1" width="5.28515625" style="4" customWidth="1"/>
    <col min="2" max="2" width="52.28515625" style="381" customWidth="1"/>
    <col min="3" max="3" width="19.28515625" style="381" bestFit="1" customWidth="1"/>
    <col min="4" max="4" width="19.140625" style="381" bestFit="1" customWidth="1"/>
    <col min="5" max="5" width="11" style="4" customWidth="1"/>
    <col min="6" max="6" width="14.7109375" style="4" customWidth="1"/>
    <col min="7" max="7" width="17" style="4" customWidth="1"/>
    <col min="8" max="8" width="15.42578125" style="4" bestFit="1" customWidth="1"/>
    <col min="9" max="9" width="15.140625" style="4" bestFit="1" customWidth="1"/>
    <col min="10" max="10" width="17.85546875" style="4" customWidth="1"/>
    <col min="11" max="11" width="16" style="4" bestFit="1" customWidth="1"/>
    <col min="12" max="12" width="9.140625" style="4" bestFit="1" customWidth="1"/>
    <col min="13" max="13" width="13.28515625" style="4" customWidth="1"/>
    <col min="14" max="14" width="12.28515625" style="4" customWidth="1"/>
    <col min="15" max="15" width="24.140625" style="4" customWidth="1"/>
    <col min="16" max="16384" width="9.140625" style="4"/>
  </cols>
  <sheetData>
    <row r="1" spans="1:19" ht="63.75" customHeight="1" thickBot="1" x14ac:dyDescent="0.3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5"/>
    </row>
    <row r="2" spans="1:19" ht="18" x14ac:dyDescent="0.25">
      <c r="A2" s="150" t="s">
        <v>1</v>
      </c>
      <c r="B2" s="151"/>
      <c r="C2" s="152"/>
      <c r="D2" s="172" t="s">
        <v>2</v>
      </c>
      <c r="E2" s="173"/>
      <c r="F2" s="174" t="s">
        <v>3</v>
      </c>
      <c r="G2" s="175" t="s">
        <v>4</v>
      </c>
      <c r="H2" s="175" t="s">
        <v>35</v>
      </c>
      <c r="I2" s="175" t="s">
        <v>5</v>
      </c>
      <c r="J2" s="176" t="s">
        <v>6</v>
      </c>
      <c r="K2" s="176"/>
      <c r="L2" s="176"/>
      <c r="M2" s="176"/>
      <c r="N2" s="176"/>
      <c r="O2" s="177"/>
    </row>
    <row r="3" spans="1:19" ht="36.75" customHeight="1" x14ac:dyDescent="0.25">
      <c r="A3" s="228" t="s">
        <v>284</v>
      </c>
      <c r="B3" s="229"/>
      <c r="C3" s="230"/>
      <c r="D3" s="154" t="s">
        <v>280</v>
      </c>
      <c r="E3" s="155"/>
      <c r="F3" s="156" t="s">
        <v>257</v>
      </c>
      <c r="G3" s="319" t="s">
        <v>258</v>
      </c>
      <c r="H3" s="158">
        <v>20</v>
      </c>
      <c r="I3" s="159">
        <v>4.8</v>
      </c>
      <c r="J3" s="400" t="s">
        <v>7</v>
      </c>
      <c r="K3" s="400"/>
      <c r="L3" s="400"/>
      <c r="M3" s="400"/>
      <c r="N3" s="400"/>
      <c r="O3" s="401"/>
    </row>
    <row r="4" spans="1:19" ht="15.75" x14ac:dyDescent="0.25">
      <c r="A4" s="402" t="s">
        <v>8</v>
      </c>
      <c r="B4" s="206" t="s">
        <v>9</v>
      </c>
      <c r="C4" s="207" t="s">
        <v>10</v>
      </c>
      <c r="D4" s="207" t="s">
        <v>11</v>
      </c>
      <c r="E4" s="163" t="s">
        <v>12</v>
      </c>
      <c r="F4" s="163" t="s">
        <v>13</v>
      </c>
      <c r="G4" s="163" t="s">
        <v>14</v>
      </c>
      <c r="H4" s="164" t="s">
        <v>15</v>
      </c>
      <c r="I4" s="165"/>
      <c r="J4" s="165"/>
      <c r="K4" s="166"/>
      <c r="L4" s="231" t="s">
        <v>16</v>
      </c>
      <c r="M4" s="231"/>
      <c r="N4" s="231"/>
      <c r="O4" s="168" t="s">
        <v>17</v>
      </c>
    </row>
    <row r="5" spans="1:19" ht="55.5" customHeight="1" thickBot="1" x14ac:dyDescent="0.3">
      <c r="A5" s="411"/>
      <c r="B5" s="208"/>
      <c r="C5" s="209"/>
      <c r="D5" s="209"/>
      <c r="E5" s="170"/>
      <c r="F5" s="170"/>
      <c r="G5" s="170"/>
      <c r="H5" s="153" t="s">
        <v>18</v>
      </c>
      <c r="I5" s="153" t="s">
        <v>19</v>
      </c>
      <c r="J5" s="153" t="s">
        <v>20</v>
      </c>
      <c r="K5" s="153" t="s">
        <v>21</v>
      </c>
      <c r="L5" s="412" t="s">
        <v>22</v>
      </c>
      <c r="M5" s="153" t="s">
        <v>18</v>
      </c>
      <c r="N5" s="153" t="s">
        <v>19</v>
      </c>
      <c r="O5" s="171"/>
    </row>
    <row r="6" spans="1:19" ht="15.75" x14ac:dyDescent="0.25">
      <c r="A6" s="188">
        <v>1</v>
      </c>
      <c r="B6" s="216" t="s">
        <v>193</v>
      </c>
      <c r="C6" s="216" t="s">
        <v>43</v>
      </c>
      <c r="D6" s="216" t="s">
        <v>81</v>
      </c>
      <c r="E6" s="323">
        <v>1</v>
      </c>
      <c r="F6" s="145" t="s">
        <v>270</v>
      </c>
      <c r="G6" s="145">
        <v>45840</v>
      </c>
      <c r="H6" s="304">
        <v>418</v>
      </c>
      <c r="I6" s="406">
        <v>96</v>
      </c>
      <c r="J6" s="407"/>
      <c r="K6" s="408">
        <f t="shared" ref="K6:K7" si="0">SUM(H6+I6)</f>
        <v>514</v>
      </c>
      <c r="L6" s="409"/>
      <c r="M6" s="407"/>
      <c r="N6" s="407"/>
      <c r="O6" s="410">
        <f t="shared" ref="O6:O7" si="1">SUM(K6-M6-N6)</f>
        <v>514</v>
      </c>
    </row>
    <row r="7" spans="1:19" ht="15.75" x14ac:dyDescent="0.25">
      <c r="A7" s="39">
        <v>2</v>
      </c>
      <c r="B7" s="218" t="s">
        <v>76</v>
      </c>
      <c r="C7" s="218" t="s">
        <v>0</v>
      </c>
      <c r="D7" s="218" t="s">
        <v>67</v>
      </c>
      <c r="E7" s="41">
        <v>1</v>
      </c>
      <c r="F7" s="32" t="s">
        <v>75</v>
      </c>
      <c r="G7" s="33">
        <v>45416</v>
      </c>
      <c r="H7" s="22">
        <v>418</v>
      </c>
      <c r="I7" s="19">
        <v>96</v>
      </c>
      <c r="J7" s="20"/>
      <c r="K7" s="16">
        <f t="shared" si="0"/>
        <v>514</v>
      </c>
      <c r="L7" s="21"/>
      <c r="M7" s="20"/>
      <c r="N7" s="20"/>
      <c r="O7" s="115">
        <f t="shared" si="1"/>
        <v>514</v>
      </c>
    </row>
    <row r="8" spans="1:19" ht="15.75" x14ac:dyDescent="0.25">
      <c r="A8" s="122" t="s">
        <v>45</v>
      </c>
      <c r="B8" s="120"/>
      <c r="C8" s="120"/>
      <c r="D8" s="120"/>
      <c r="E8" s="120"/>
      <c r="F8" s="120"/>
      <c r="G8" s="120"/>
      <c r="H8" s="82">
        <f>SUM(H6:H7)</f>
        <v>836</v>
      </c>
      <c r="I8" s="82">
        <f>SUM(I6:I7)</f>
        <v>192</v>
      </c>
      <c r="J8" s="82"/>
      <c r="K8" s="82">
        <f>SUM(K6:K7)</f>
        <v>1028</v>
      </c>
      <c r="L8" s="83"/>
      <c r="M8" s="82">
        <f>SUM(M6:M7)</f>
        <v>0</v>
      </c>
      <c r="N8" s="82">
        <f>SUM(N6:N7)</f>
        <v>0</v>
      </c>
      <c r="O8" s="67">
        <f>SUM(O6:O7)</f>
        <v>1028</v>
      </c>
    </row>
    <row r="9" spans="1:19" ht="16.5" thickBot="1" x14ac:dyDescent="0.3">
      <c r="A9" s="58"/>
      <c r="B9" s="399"/>
      <c r="C9" s="399"/>
      <c r="D9" s="399"/>
      <c r="E9" s="385"/>
      <c r="F9" s="386"/>
      <c r="G9" s="387"/>
      <c r="H9" s="388"/>
      <c r="I9" s="388"/>
      <c r="J9" s="388"/>
      <c r="K9" s="388"/>
      <c r="L9" s="59"/>
      <c r="M9" s="388"/>
      <c r="N9" s="388"/>
      <c r="O9" s="60"/>
    </row>
    <row r="10" spans="1:19" ht="15.75" x14ac:dyDescent="0.25">
      <c r="A10" s="196" t="s">
        <v>24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</row>
    <row r="11" spans="1:19" ht="66" customHeight="1" thickBot="1" x14ac:dyDescent="0.3">
      <c r="A11" s="199" t="s">
        <v>8</v>
      </c>
      <c r="B11" s="211" t="s">
        <v>9</v>
      </c>
      <c r="C11" s="211" t="s">
        <v>10</v>
      </c>
      <c r="D11" s="211" t="s">
        <v>11</v>
      </c>
      <c r="E11" s="200" t="s">
        <v>12</v>
      </c>
      <c r="F11" s="422" t="s">
        <v>274</v>
      </c>
      <c r="G11" s="423" t="s">
        <v>26</v>
      </c>
      <c r="H11" s="200" t="s">
        <v>18</v>
      </c>
      <c r="I11" s="200" t="s">
        <v>19</v>
      </c>
      <c r="J11" s="200" t="s">
        <v>27</v>
      </c>
      <c r="K11" s="200" t="s">
        <v>21</v>
      </c>
      <c r="L11" s="201" t="s">
        <v>22</v>
      </c>
      <c r="M11" s="200" t="s">
        <v>23</v>
      </c>
      <c r="N11" s="200" t="s">
        <v>28</v>
      </c>
      <c r="O11" s="202" t="s">
        <v>17</v>
      </c>
      <c r="S11" s="4" t="s">
        <v>29</v>
      </c>
    </row>
    <row r="12" spans="1:19" ht="15.75" x14ac:dyDescent="0.25">
      <c r="A12" s="413">
        <v>1</v>
      </c>
      <c r="B12" s="335"/>
      <c r="C12" s="335"/>
      <c r="D12" s="335"/>
      <c r="E12" s="414"/>
      <c r="F12" s="415"/>
      <c r="G12" s="416"/>
      <c r="H12" s="417"/>
      <c r="I12" s="417"/>
      <c r="J12" s="424"/>
      <c r="K12" s="418"/>
      <c r="L12" s="419"/>
      <c r="M12" s="420"/>
      <c r="N12" s="420"/>
      <c r="O12" s="421"/>
    </row>
    <row r="13" spans="1:19" ht="15.75" x14ac:dyDescent="0.25">
      <c r="A13" s="123" t="s">
        <v>46</v>
      </c>
      <c r="B13" s="124"/>
      <c r="C13" s="124"/>
      <c r="D13" s="124"/>
      <c r="E13" s="124"/>
      <c r="F13" s="124"/>
      <c r="G13" s="124"/>
      <c r="H13" s="68"/>
      <c r="I13" s="68">
        <f>SUM(I12:I12)</f>
        <v>0</v>
      </c>
      <c r="J13" s="68">
        <f>SUM(J12:J12)</f>
        <v>0</v>
      </c>
      <c r="K13" s="68"/>
      <c r="L13" s="69" t="s">
        <v>30</v>
      </c>
      <c r="M13" s="425">
        <f>SUM(M12:M12)</f>
        <v>0</v>
      </c>
      <c r="N13" s="425">
        <f>SUM(N12:N12)</f>
        <v>0</v>
      </c>
      <c r="O13" s="35"/>
    </row>
    <row r="14" spans="1:19" ht="15.75" x14ac:dyDescent="0.25">
      <c r="A14" s="50"/>
      <c r="B14" s="396"/>
      <c r="C14" s="396"/>
      <c r="D14" s="396"/>
      <c r="E14" s="385"/>
      <c r="F14" s="386"/>
      <c r="G14" s="387"/>
      <c r="H14" s="387"/>
      <c r="I14" s="387"/>
      <c r="J14" s="387"/>
      <c r="K14" s="387"/>
      <c r="L14" s="387"/>
      <c r="M14" s="387"/>
      <c r="N14" s="387"/>
      <c r="O14" s="61"/>
    </row>
    <row r="15" spans="1:19" ht="15.75" x14ac:dyDescent="0.25">
      <c r="A15" s="122" t="s">
        <v>47</v>
      </c>
      <c r="B15" s="120"/>
      <c r="C15" s="120"/>
      <c r="D15" s="120"/>
      <c r="E15" s="120"/>
      <c r="F15" s="120"/>
      <c r="G15" s="120"/>
      <c r="H15" s="24">
        <f>SUM(H8+H13)</f>
        <v>836</v>
      </c>
      <c r="I15" s="25">
        <f>SUM(I8+I12)</f>
        <v>192</v>
      </c>
      <c r="J15" s="26"/>
      <c r="K15" s="24">
        <f>SUM(K8+K13)</f>
        <v>1028</v>
      </c>
      <c r="L15" s="85"/>
      <c r="M15" s="90">
        <f>SUM(M8+M13)</f>
        <v>0</v>
      </c>
      <c r="N15" s="90">
        <f>SUM(N8+N13)</f>
        <v>0</v>
      </c>
      <c r="O15" s="389">
        <f>SUM(O8+O13)</f>
        <v>1028</v>
      </c>
    </row>
    <row r="16" spans="1:19" ht="16.5" thickBot="1" x14ac:dyDescent="0.3">
      <c r="A16" s="62" t="s">
        <v>78</v>
      </c>
      <c r="B16" s="390"/>
      <c r="C16" s="390"/>
      <c r="D16" s="390"/>
      <c r="E16" s="392"/>
      <c r="F16" s="391"/>
      <c r="G16" s="390"/>
      <c r="H16" s="393" t="s">
        <v>48</v>
      </c>
      <c r="I16" s="394"/>
      <c r="J16" s="394"/>
      <c r="K16" s="394"/>
      <c r="L16" s="394"/>
      <c r="M16" s="394"/>
      <c r="N16" s="394"/>
      <c r="O16" s="395">
        <v>30</v>
      </c>
    </row>
    <row r="17" spans="1:15" ht="15.75" x14ac:dyDescent="0.25">
      <c r="A17" s="50"/>
      <c r="B17" s="396"/>
      <c r="C17" s="396"/>
      <c r="D17" s="396"/>
      <c r="E17" s="385"/>
      <c r="F17" s="386"/>
      <c r="G17" s="387"/>
      <c r="H17" s="426" t="s">
        <v>49</v>
      </c>
      <c r="I17" s="427"/>
      <c r="J17" s="427"/>
      <c r="K17" s="427"/>
      <c r="L17" s="427"/>
      <c r="M17" s="427"/>
      <c r="N17" s="427"/>
      <c r="O17" s="428">
        <f>PRODUCT(A7*O16)</f>
        <v>60</v>
      </c>
    </row>
    <row r="18" spans="1:15" ht="16.5" thickBot="1" x14ac:dyDescent="0.3">
      <c r="A18" s="64"/>
      <c r="B18" s="397"/>
      <c r="C18" s="397"/>
      <c r="D18" s="397"/>
      <c r="E18" s="66"/>
      <c r="F18" s="70"/>
      <c r="G18" s="65"/>
      <c r="H18" s="125" t="s">
        <v>50</v>
      </c>
      <c r="I18" s="126"/>
      <c r="J18" s="126"/>
      <c r="K18" s="126"/>
      <c r="L18" s="126"/>
      <c r="M18" s="126"/>
      <c r="N18" s="126"/>
      <c r="O18" s="114">
        <f>SUM(O15+O17)</f>
        <v>1088</v>
      </c>
    </row>
    <row r="19" spans="1:15" x14ac:dyDescent="0.25">
      <c r="A19" s="2"/>
      <c r="B19" s="356"/>
      <c r="C19" s="356"/>
      <c r="D19" s="356"/>
      <c r="E19" s="1"/>
      <c r="F19" s="13"/>
      <c r="G19" s="2"/>
      <c r="H19" s="2"/>
      <c r="I19" s="2"/>
      <c r="J19" s="2"/>
      <c r="K19" s="2"/>
      <c r="L19" s="2"/>
      <c r="M19" s="2"/>
      <c r="N19" s="2"/>
      <c r="O19" s="3"/>
    </row>
    <row r="20" spans="1:15" ht="15.75" x14ac:dyDescent="0.25">
      <c r="A20" s="9"/>
      <c r="B20" s="398"/>
      <c r="C20" s="398"/>
      <c r="D20" s="398"/>
      <c r="E20" s="7"/>
      <c r="F20" s="8"/>
      <c r="G20" s="9"/>
      <c r="H20" s="9"/>
      <c r="I20" s="9"/>
      <c r="J20" s="9"/>
      <c r="K20" s="9"/>
      <c r="L20" s="9"/>
      <c r="M20" s="9"/>
      <c r="N20" s="9"/>
      <c r="O20" s="10"/>
    </row>
  </sheetData>
  <mergeCells count="24">
    <mergeCell ref="A13:G13"/>
    <mergeCell ref="A15:G15"/>
    <mergeCell ref="H16:N16"/>
    <mergeCell ref="H17:N17"/>
    <mergeCell ref="H18:N18"/>
    <mergeCell ref="A10:O10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8:G8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0" zoomScaleNormal="80" workbookViewId="0">
      <selection activeCell="M35" sqref="M35"/>
    </sheetView>
  </sheetViews>
  <sheetFormatPr defaultRowHeight="15" x14ac:dyDescent="0.25"/>
  <cols>
    <col min="1" max="1" width="5.85546875" style="4" customWidth="1"/>
    <col min="2" max="2" width="56.28515625" style="468" bestFit="1" customWidth="1"/>
    <col min="3" max="3" width="16.28515625" style="468" bestFit="1" customWidth="1"/>
    <col min="4" max="4" width="29.28515625" style="468" bestFit="1" customWidth="1"/>
    <col min="5" max="5" width="7.85546875" style="4" customWidth="1"/>
    <col min="6" max="6" width="14" style="4" customWidth="1"/>
    <col min="7" max="7" width="14.85546875" style="4" customWidth="1"/>
    <col min="8" max="8" width="16.7109375" style="4" customWidth="1"/>
    <col min="9" max="9" width="15.5703125" style="4" customWidth="1"/>
    <col min="10" max="10" width="15.28515625" style="4" customWidth="1"/>
    <col min="11" max="11" width="19.7109375" style="4" customWidth="1"/>
    <col min="12" max="12" width="9.28515625" style="4" customWidth="1"/>
    <col min="13" max="13" width="14" style="4" bestFit="1" customWidth="1"/>
    <col min="14" max="14" width="13.42578125" style="11" customWidth="1"/>
    <col min="15" max="15" width="18.28515625" style="4" customWidth="1"/>
    <col min="16" max="16384" width="9.140625" style="4"/>
  </cols>
  <sheetData>
    <row r="1" spans="1:15" ht="67.5" customHeight="1" thickBot="1" x14ac:dyDescent="0.3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18" x14ac:dyDescent="0.25">
      <c r="A2" s="150" t="s">
        <v>1</v>
      </c>
      <c r="B2" s="151"/>
      <c r="C2" s="152"/>
      <c r="D2" s="172" t="s">
        <v>2</v>
      </c>
      <c r="E2" s="173"/>
      <c r="F2" s="174" t="s">
        <v>3</v>
      </c>
      <c r="G2" s="175" t="s">
        <v>4</v>
      </c>
      <c r="H2" s="175" t="s">
        <v>35</v>
      </c>
      <c r="I2" s="175" t="s">
        <v>5</v>
      </c>
      <c r="J2" s="176" t="s">
        <v>6</v>
      </c>
      <c r="K2" s="176"/>
      <c r="L2" s="176"/>
      <c r="M2" s="176"/>
      <c r="N2" s="176"/>
      <c r="O2" s="177"/>
    </row>
    <row r="3" spans="1:15" ht="59.25" customHeight="1" x14ac:dyDescent="0.25">
      <c r="A3" s="228" t="s">
        <v>285</v>
      </c>
      <c r="B3" s="229"/>
      <c r="C3" s="230"/>
      <c r="D3" s="154" t="s">
        <v>280</v>
      </c>
      <c r="E3" s="155"/>
      <c r="F3" s="156" t="s">
        <v>257</v>
      </c>
      <c r="G3" s="157" t="s">
        <v>258</v>
      </c>
      <c r="H3" s="158">
        <v>20</v>
      </c>
      <c r="I3" s="159">
        <v>4.8</v>
      </c>
      <c r="J3" s="160" t="s">
        <v>7</v>
      </c>
      <c r="K3" s="160"/>
      <c r="L3" s="160"/>
      <c r="M3" s="160"/>
      <c r="N3" s="160"/>
      <c r="O3" s="161"/>
    </row>
    <row r="4" spans="1:15" ht="15" customHeight="1" x14ac:dyDescent="0.25">
      <c r="A4" s="447" t="s">
        <v>8</v>
      </c>
      <c r="B4" s="459" t="s">
        <v>9</v>
      </c>
      <c r="C4" s="460" t="s">
        <v>10</v>
      </c>
      <c r="D4" s="460" t="s">
        <v>11</v>
      </c>
      <c r="E4" s="448" t="s">
        <v>12</v>
      </c>
      <c r="F4" s="448" t="s">
        <v>13</v>
      </c>
      <c r="G4" s="448" t="s">
        <v>14</v>
      </c>
      <c r="H4" s="449" t="s">
        <v>15</v>
      </c>
      <c r="I4" s="450"/>
      <c r="J4" s="450"/>
      <c r="K4" s="451"/>
      <c r="L4" s="452" t="s">
        <v>16</v>
      </c>
      <c r="M4" s="452"/>
      <c r="N4" s="452"/>
      <c r="O4" s="453" t="s">
        <v>17</v>
      </c>
    </row>
    <row r="5" spans="1:15" ht="30.75" thickBot="1" x14ac:dyDescent="0.3">
      <c r="A5" s="454"/>
      <c r="B5" s="461"/>
      <c r="C5" s="462"/>
      <c r="D5" s="462"/>
      <c r="E5" s="455"/>
      <c r="F5" s="455"/>
      <c r="G5" s="455"/>
      <c r="H5" s="456" t="s">
        <v>18</v>
      </c>
      <c r="I5" s="456" t="s">
        <v>19</v>
      </c>
      <c r="J5" s="456" t="s">
        <v>20</v>
      </c>
      <c r="K5" s="456" t="s">
        <v>21</v>
      </c>
      <c r="L5" s="456" t="s">
        <v>22</v>
      </c>
      <c r="M5" s="456" t="s">
        <v>18</v>
      </c>
      <c r="N5" s="457" t="s">
        <v>19</v>
      </c>
      <c r="O5" s="458"/>
    </row>
    <row r="6" spans="1:15" ht="15.75" x14ac:dyDescent="0.25">
      <c r="A6" s="27">
        <v>1</v>
      </c>
      <c r="B6" s="116" t="s">
        <v>195</v>
      </c>
      <c r="C6" s="116" t="s">
        <v>42</v>
      </c>
      <c r="D6" s="116" t="s">
        <v>53</v>
      </c>
      <c r="E6" s="300" t="s">
        <v>276</v>
      </c>
      <c r="F6" s="145">
        <v>45505</v>
      </c>
      <c r="G6" s="145">
        <v>45870</v>
      </c>
      <c r="H6" s="146">
        <v>630</v>
      </c>
      <c r="I6" s="146">
        <v>0</v>
      </c>
      <c r="J6" s="147"/>
      <c r="K6" s="146">
        <v>315</v>
      </c>
      <c r="L6" s="469"/>
      <c r="M6" s="146"/>
      <c r="N6" s="146"/>
      <c r="O6" s="444">
        <f t="shared" ref="O6:O14" si="0">SUM(K6-M6-N6)</f>
        <v>315</v>
      </c>
    </row>
    <row r="7" spans="1:15" ht="15.75" x14ac:dyDescent="0.25">
      <c r="A7" s="27">
        <v>2</v>
      </c>
      <c r="B7" s="210" t="s">
        <v>228</v>
      </c>
      <c r="C7" s="210" t="s">
        <v>42</v>
      </c>
      <c r="D7" s="210" t="s">
        <v>44</v>
      </c>
      <c r="E7" s="30">
        <v>1</v>
      </c>
      <c r="F7" s="31">
        <v>45352</v>
      </c>
      <c r="G7" s="31">
        <v>45961</v>
      </c>
      <c r="H7" s="14">
        <v>630</v>
      </c>
      <c r="I7" s="14">
        <v>96</v>
      </c>
      <c r="J7" s="15"/>
      <c r="K7" s="14">
        <f>SUM(H7+I7)</f>
        <v>726</v>
      </c>
      <c r="L7" s="15"/>
      <c r="M7" s="15"/>
      <c r="N7" s="15"/>
      <c r="O7" s="431">
        <f t="shared" si="0"/>
        <v>726</v>
      </c>
    </row>
    <row r="8" spans="1:15" ht="15.75" x14ac:dyDescent="0.25">
      <c r="A8" s="27">
        <v>3</v>
      </c>
      <c r="B8" s="210" t="s">
        <v>138</v>
      </c>
      <c r="C8" s="210" t="s">
        <v>42</v>
      </c>
      <c r="D8" s="210" t="s">
        <v>279</v>
      </c>
      <c r="E8" s="30">
        <v>1</v>
      </c>
      <c r="F8" s="31">
        <v>45352</v>
      </c>
      <c r="G8" s="31">
        <v>45716</v>
      </c>
      <c r="H8" s="14">
        <v>630</v>
      </c>
      <c r="I8" s="14">
        <v>96</v>
      </c>
      <c r="J8" s="15"/>
      <c r="K8" s="14">
        <f>SUM(H8+I8)</f>
        <v>726</v>
      </c>
      <c r="L8" s="91"/>
      <c r="M8" s="15"/>
      <c r="N8" s="15"/>
      <c r="O8" s="431">
        <f t="shared" si="0"/>
        <v>726</v>
      </c>
    </row>
    <row r="9" spans="1:15" ht="15.75" x14ac:dyDescent="0.25">
      <c r="A9" s="27">
        <v>4</v>
      </c>
      <c r="B9" s="117" t="s">
        <v>69</v>
      </c>
      <c r="C9" s="117" t="s">
        <v>54</v>
      </c>
      <c r="D9" s="117" t="s">
        <v>70</v>
      </c>
      <c r="E9" s="30">
        <v>1</v>
      </c>
      <c r="F9" s="32" t="s">
        <v>281</v>
      </c>
      <c r="G9" s="33">
        <v>45391</v>
      </c>
      <c r="H9" s="14">
        <v>630</v>
      </c>
      <c r="I9" s="14">
        <v>96</v>
      </c>
      <c r="J9" s="15"/>
      <c r="K9" s="14">
        <f t="shared" ref="K9:K19" si="1">SUM(H9+I9)</f>
        <v>726</v>
      </c>
      <c r="L9" s="91"/>
      <c r="M9" s="19"/>
      <c r="N9" s="19"/>
      <c r="O9" s="431">
        <f t="shared" si="0"/>
        <v>726</v>
      </c>
    </row>
    <row r="10" spans="1:15" ht="15.75" x14ac:dyDescent="0.25">
      <c r="A10" s="27">
        <v>5</v>
      </c>
      <c r="B10" s="117" t="s">
        <v>200</v>
      </c>
      <c r="C10" s="117" t="s">
        <v>54</v>
      </c>
      <c r="D10" s="117" t="s">
        <v>197</v>
      </c>
      <c r="E10" s="30">
        <v>1</v>
      </c>
      <c r="F10" s="32" t="s">
        <v>198</v>
      </c>
      <c r="G10" s="32" t="s">
        <v>199</v>
      </c>
      <c r="H10" s="14">
        <v>630</v>
      </c>
      <c r="I10" s="14">
        <v>96</v>
      </c>
      <c r="J10" s="15"/>
      <c r="K10" s="14">
        <f t="shared" si="1"/>
        <v>726</v>
      </c>
      <c r="L10" s="91"/>
      <c r="M10" s="19"/>
      <c r="N10" s="19"/>
      <c r="O10" s="431">
        <f t="shared" si="0"/>
        <v>726</v>
      </c>
    </row>
    <row r="11" spans="1:15" ht="15.75" x14ac:dyDescent="0.25">
      <c r="A11" s="27">
        <v>6</v>
      </c>
      <c r="B11" s="117" t="s">
        <v>256</v>
      </c>
      <c r="C11" s="117" t="s">
        <v>54</v>
      </c>
      <c r="D11" s="117"/>
      <c r="E11" s="30">
        <v>1</v>
      </c>
      <c r="F11" s="32" t="s">
        <v>130</v>
      </c>
      <c r="G11" s="32" t="s">
        <v>131</v>
      </c>
      <c r="H11" s="14">
        <v>630</v>
      </c>
      <c r="I11" s="14">
        <v>96</v>
      </c>
      <c r="J11" s="15"/>
      <c r="K11" s="14">
        <f t="shared" si="1"/>
        <v>726</v>
      </c>
      <c r="L11" s="91"/>
      <c r="M11" s="19"/>
      <c r="N11" s="19"/>
      <c r="O11" s="431">
        <f t="shared" si="0"/>
        <v>726</v>
      </c>
    </row>
    <row r="12" spans="1:15" ht="15.75" x14ac:dyDescent="0.25">
      <c r="A12" s="27">
        <v>7</v>
      </c>
      <c r="B12" s="117" t="s">
        <v>196</v>
      </c>
      <c r="C12" s="117" t="s">
        <v>139</v>
      </c>
      <c r="D12" s="117" t="s">
        <v>197</v>
      </c>
      <c r="E12" s="30">
        <v>1</v>
      </c>
      <c r="F12" s="32" t="s">
        <v>198</v>
      </c>
      <c r="G12" s="33">
        <v>45884</v>
      </c>
      <c r="H12" s="14">
        <v>630</v>
      </c>
      <c r="I12" s="14">
        <v>96</v>
      </c>
      <c r="J12" s="15"/>
      <c r="K12" s="14">
        <f t="shared" si="1"/>
        <v>726</v>
      </c>
      <c r="L12" s="91"/>
      <c r="M12" s="19"/>
      <c r="N12" s="19"/>
      <c r="O12" s="431">
        <f t="shared" si="0"/>
        <v>726</v>
      </c>
    </row>
    <row r="13" spans="1:15" ht="15.75" x14ac:dyDescent="0.25">
      <c r="A13" s="27">
        <v>8</v>
      </c>
      <c r="B13" s="117" t="s">
        <v>202</v>
      </c>
      <c r="C13" s="117" t="s">
        <v>54</v>
      </c>
      <c r="D13" s="117" t="s">
        <v>203</v>
      </c>
      <c r="E13" s="30">
        <v>1</v>
      </c>
      <c r="F13" s="32" t="s">
        <v>204</v>
      </c>
      <c r="G13" s="32" t="s">
        <v>205</v>
      </c>
      <c r="H13" s="14">
        <v>630</v>
      </c>
      <c r="I13" s="14">
        <v>96</v>
      </c>
      <c r="J13" s="15"/>
      <c r="K13" s="14">
        <f t="shared" si="1"/>
        <v>726</v>
      </c>
      <c r="L13" s="91"/>
      <c r="M13" s="19"/>
      <c r="N13" s="19"/>
      <c r="O13" s="431">
        <f t="shared" si="0"/>
        <v>726</v>
      </c>
    </row>
    <row r="14" spans="1:15" ht="15.75" x14ac:dyDescent="0.25">
      <c r="A14" s="27">
        <v>9</v>
      </c>
      <c r="B14" s="117" t="s">
        <v>105</v>
      </c>
      <c r="C14" s="117" t="s">
        <v>42</v>
      </c>
      <c r="D14" s="117" t="s">
        <v>52</v>
      </c>
      <c r="E14" s="30">
        <v>1</v>
      </c>
      <c r="F14" s="32" t="s">
        <v>97</v>
      </c>
      <c r="G14" s="33">
        <v>45567</v>
      </c>
      <c r="H14" s="14">
        <v>630</v>
      </c>
      <c r="I14" s="14">
        <v>96</v>
      </c>
      <c r="J14" s="15"/>
      <c r="K14" s="14">
        <f t="shared" si="1"/>
        <v>726</v>
      </c>
      <c r="L14" s="91"/>
      <c r="M14" s="19"/>
      <c r="N14" s="19"/>
      <c r="O14" s="431">
        <f t="shared" si="0"/>
        <v>726</v>
      </c>
    </row>
    <row r="15" spans="1:15" ht="15.75" x14ac:dyDescent="0.25">
      <c r="A15" s="27">
        <v>10</v>
      </c>
      <c r="B15" s="117" t="s">
        <v>71</v>
      </c>
      <c r="C15" s="117" t="s">
        <v>42</v>
      </c>
      <c r="D15" s="117" t="s">
        <v>72</v>
      </c>
      <c r="E15" s="30">
        <v>1</v>
      </c>
      <c r="F15" s="32" t="s">
        <v>57</v>
      </c>
      <c r="G15" s="33">
        <v>45391</v>
      </c>
      <c r="H15" s="14">
        <v>630</v>
      </c>
      <c r="I15" s="14">
        <v>96</v>
      </c>
      <c r="J15" s="15"/>
      <c r="K15" s="14">
        <f t="shared" si="1"/>
        <v>726</v>
      </c>
      <c r="L15" s="84"/>
      <c r="M15" s="19"/>
      <c r="N15" s="19"/>
      <c r="O15" s="431">
        <f t="shared" ref="O15:O18" si="2">SUM(K15-M15-N15)</f>
        <v>726</v>
      </c>
    </row>
    <row r="16" spans="1:15" ht="15.75" x14ac:dyDescent="0.25">
      <c r="A16" s="27">
        <v>11</v>
      </c>
      <c r="B16" s="117" t="s">
        <v>66</v>
      </c>
      <c r="C16" s="117" t="s">
        <v>54</v>
      </c>
      <c r="D16" s="117" t="s">
        <v>68</v>
      </c>
      <c r="E16" s="30">
        <v>1</v>
      </c>
      <c r="F16" s="32" t="s">
        <v>57</v>
      </c>
      <c r="G16" s="33">
        <v>45391</v>
      </c>
      <c r="H16" s="14">
        <v>630</v>
      </c>
      <c r="I16" s="14">
        <v>96</v>
      </c>
      <c r="J16" s="15"/>
      <c r="K16" s="14">
        <f t="shared" si="1"/>
        <v>726</v>
      </c>
      <c r="L16" s="84"/>
      <c r="M16" s="19"/>
      <c r="N16" s="19"/>
      <c r="O16" s="431">
        <f t="shared" si="2"/>
        <v>726</v>
      </c>
    </row>
    <row r="17" spans="1:15" ht="15.75" x14ac:dyDescent="0.25">
      <c r="A17" s="27">
        <v>12</v>
      </c>
      <c r="B17" s="117" t="s">
        <v>104</v>
      </c>
      <c r="C17" s="117" t="s">
        <v>54</v>
      </c>
      <c r="D17" s="117" t="s">
        <v>67</v>
      </c>
      <c r="E17" s="30">
        <v>1</v>
      </c>
      <c r="F17" s="32" t="s">
        <v>97</v>
      </c>
      <c r="G17" s="33">
        <v>45567</v>
      </c>
      <c r="H17" s="14">
        <v>630</v>
      </c>
      <c r="I17" s="14">
        <v>96</v>
      </c>
      <c r="J17" s="15"/>
      <c r="K17" s="14">
        <f t="shared" si="1"/>
        <v>726</v>
      </c>
      <c r="L17" s="84"/>
      <c r="M17" s="19"/>
      <c r="N17" s="19"/>
      <c r="O17" s="431">
        <f t="shared" si="2"/>
        <v>726</v>
      </c>
    </row>
    <row r="18" spans="1:15" ht="15.75" x14ac:dyDescent="0.25">
      <c r="A18" s="27">
        <v>13</v>
      </c>
      <c r="B18" s="117" t="s">
        <v>229</v>
      </c>
      <c r="C18" s="117" t="s">
        <v>143</v>
      </c>
      <c r="D18" s="117" t="s">
        <v>230</v>
      </c>
      <c r="E18" s="30" t="s">
        <v>276</v>
      </c>
      <c r="F18" s="32" t="s">
        <v>103</v>
      </c>
      <c r="G18" s="33">
        <v>45961</v>
      </c>
      <c r="H18" s="14">
        <v>630</v>
      </c>
      <c r="I18" s="14">
        <v>0</v>
      </c>
      <c r="J18" s="15"/>
      <c r="K18" s="14">
        <v>210</v>
      </c>
      <c r="L18" s="84"/>
      <c r="M18" s="19"/>
      <c r="N18" s="19"/>
      <c r="O18" s="431">
        <f t="shared" si="2"/>
        <v>210</v>
      </c>
    </row>
    <row r="19" spans="1:15" ht="15.75" x14ac:dyDescent="0.25">
      <c r="A19" s="27">
        <v>14</v>
      </c>
      <c r="B19" s="117" t="s">
        <v>201</v>
      </c>
      <c r="C19" s="117" t="s">
        <v>143</v>
      </c>
      <c r="D19" s="117" t="s">
        <v>67</v>
      </c>
      <c r="E19" s="30">
        <v>1</v>
      </c>
      <c r="F19" s="32" t="s">
        <v>198</v>
      </c>
      <c r="G19" s="32" t="s">
        <v>199</v>
      </c>
      <c r="H19" s="14">
        <v>630</v>
      </c>
      <c r="I19" s="14">
        <v>96</v>
      </c>
      <c r="J19" s="15"/>
      <c r="K19" s="14">
        <f t="shared" si="1"/>
        <v>726</v>
      </c>
      <c r="L19" s="84"/>
      <c r="M19" s="19"/>
      <c r="N19" s="19"/>
      <c r="O19" s="431">
        <f>SUM(K19-M19-N19)</f>
        <v>726</v>
      </c>
    </row>
    <row r="20" spans="1:15" ht="18.75" x14ac:dyDescent="0.25">
      <c r="A20" s="127" t="s">
        <v>39</v>
      </c>
      <c r="B20" s="119"/>
      <c r="C20" s="119"/>
      <c r="D20" s="119"/>
      <c r="E20" s="119"/>
      <c r="F20" s="119"/>
      <c r="G20" s="119"/>
      <c r="H20" s="101">
        <f>SUM(H6:H19)</f>
        <v>8820</v>
      </c>
      <c r="I20" s="102">
        <f>SUM(I6:I19)</f>
        <v>1152</v>
      </c>
      <c r="J20" s="101">
        <f>SUM(J6:J19)</f>
        <v>0</v>
      </c>
      <c r="K20" s="103">
        <f>SUM(K6:K19)</f>
        <v>9237</v>
      </c>
      <c r="L20" s="104"/>
      <c r="M20" s="101">
        <f>SUM(M6:M19)</f>
        <v>0</v>
      </c>
      <c r="N20" s="101">
        <f>SUM(N6:N19)</f>
        <v>0</v>
      </c>
      <c r="O20" s="180">
        <f>SUM(O6:O19)</f>
        <v>9237</v>
      </c>
    </row>
    <row r="21" spans="1:15" ht="16.5" thickBot="1" x14ac:dyDescent="0.3">
      <c r="A21" s="36"/>
      <c r="B21" s="384"/>
      <c r="C21" s="384"/>
      <c r="D21" s="384"/>
      <c r="E21" s="383"/>
      <c r="F21" s="383"/>
      <c r="G21" s="383"/>
      <c r="H21" s="432"/>
      <c r="I21" s="433"/>
      <c r="J21" s="432"/>
      <c r="K21" s="434"/>
      <c r="L21" s="37"/>
      <c r="M21" s="432"/>
      <c r="N21" s="435"/>
      <c r="O21" s="38"/>
    </row>
    <row r="22" spans="1:15" ht="15.75" x14ac:dyDescent="0.25">
      <c r="A22" s="196" t="s">
        <v>24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8"/>
    </row>
    <row r="23" spans="1:15" s="380" customFormat="1" ht="54.75" thickBot="1" x14ac:dyDescent="0.25">
      <c r="A23" s="199" t="s">
        <v>8</v>
      </c>
      <c r="B23" s="211" t="s">
        <v>9</v>
      </c>
      <c r="C23" s="211" t="s">
        <v>10</v>
      </c>
      <c r="D23" s="212" t="s">
        <v>11</v>
      </c>
      <c r="E23" s="200" t="s">
        <v>12</v>
      </c>
      <c r="F23" s="200" t="s">
        <v>25</v>
      </c>
      <c r="G23" s="200" t="s">
        <v>26</v>
      </c>
      <c r="H23" s="200" t="s">
        <v>18</v>
      </c>
      <c r="I23" s="200" t="s">
        <v>19</v>
      </c>
      <c r="J23" s="200" t="s">
        <v>27</v>
      </c>
      <c r="K23" s="200" t="s">
        <v>21</v>
      </c>
      <c r="L23" s="201" t="s">
        <v>22</v>
      </c>
      <c r="M23" s="200" t="s">
        <v>23</v>
      </c>
      <c r="N23" s="446" t="s">
        <v>28</v>
      </c>
      <c r="O23" s="202" t="s">
        <v>17</v>
      </c>
    </row>
    <row r="24" spans="1:15" ht="15.75" x14ac:dyDescent="0.25">
      <c r="A24" s="188"/>
      <c r="B24" s="463"/>
      <c r="C24" s="463"/>
      <c r="D24" s="463"/>
      <c r="E24" s="323"/>
      <c r="F24" s="322"/>
      <c r="G24" s="324"/>
      <c r="H24" s="324"/>
      <c r="I24" s="325"/>
      <c r="J24" s="326"/>
      <c r="K24" s="327"/>
      <c r="L24" s="328"/>
      <c r="M24" s="329"/>
      <c r="N24" s="445"/>
      <c r="O24" s="330"/>
    </row>
    <row r="25" spans="1:15" ht="15.75" x14ac:dyDescent="0.25">
      <c r="A25" s="42" t="s">
        <v>29</v>
      </c>
      <c r="B25" s="464"/>
      <c r="C25" s="464"/>
      <c r="D25" s="464"/>
      <c r="E25" s="43"/>
      <c r="F25" s="44"/>
      <c r="G25" s="45"/>
      <c r="H25" s="46"/>
      <c r="I25" s="47"/>
      <c r="J25" s="47"/>
      <c r="K25" s="47"/>
      <c r="L25" s="48" t="s">
        <v>30</v>
      </c>
      <c r="M25" s="47"/>
      <c r="N25" s="49"/>
      <c r="O25" s="289"/>
    </row>
    <row r="26" spans="1:15" ht="15.75" x14ac:dyDescent="0.25">
      <c r="A26" s="50"/>
      <c r="B26" s="386"/>
      <c r="C26" s="386"/>
      <c r="D26" s="386"/>
      <c r="E26" s="385"/>
      <c r="F26" s="387"/>
      <c r="G26" s="387"/>
      <c r="H26" s="387"/>
      <c r="I26" s="387"/>
      <c r="J26" s="387"/>
      <c r="K26" s="387"/>
      <c r="L26" s="387"/>
      <c r="M26" s="387"/>
      <c r="N26" s="436"/>
      <c r="O26" s="290"/>
    </row>
    <row r="27" spans="1:15" ht="18.75" x14ac:dyDescent="0.25">
      <c r="A27" s="128" t="s">
        <v>40</v>
      </c>
      <c r="B27" s="129"/>
      <c r="C27" s="129"/>
      <c r="D27" s="129"/>
      <c r="E27" s="129"/>
      <c r="F27" s="129"/>
      <c r="G27" s="130"/>
      <c r="H27" s="86">
        <f>SUM(H20+H24)</f>
        <v>8820</v>
      </c>
      <c r="I27" s="87">
        <f>SUM(I20+I24)</f>
        <v>1152</v>
      </c>
      <c r="J27" s="86">
        <f>SUM(J20+J24)</f>
        <v>0</v>
      </c>
      <c r="K27" s="88">
        <f>SUM(K20+K24)</f>
        <v>9237</v>
      </c>
      <c r="L27" s="89"/>
      <c r="M27" s="86">
        <f>SUM(M20+M24)</f>
        <v>0</v>
      </c>
      <c r="N27" s="86">
        <f>SUM(N20+N24)</f>
        <v>0</v>
      </c>
      <c r="O27" s="470">
        <f>SUM(O20+O24)</f>
        <v>9237</v>
      </c>
    </row>
    <row r="28" spans="1:15" ht="16.5" thickBot="1" x14ac:dyDescent="0.3">
      <c r="A28" s="52" t="s">
        <v>78</v>
      </c>
      <c r="B28" s="118"/>
      <c r="C28" s="465"/>
      <c r="D28" s="465"/>
      <c r="E28" s="53"/>
      <c r="F28" s="54"/>
      <c r="G28" s="55"/>
      <c r="H28" s="393" t="s">
        <v>38</v>
      </c>
      <c r="I28" s="394"/>
      <c r="J28" s="394"/>
      <c r="K28" s="394"/>
      <c r="L28" s="394"/>
      <c r="M28" s="394"/>
      <c r="N28" s="394"/>
      <c r="O28" s="440">
        <v>30</v>
      </c>
    </row>
    <row r="29" spans="1:15" ht="18.75" thickBot="1" x14ac:dyDescent="0.3">
      <c r="A29" s="429"/>
      <c r="B29" s="466"/>
      <c r="C29" s="466"/>
      <c r="D29" s="466"/>
      <c r="E29" s="430"/>
      <c r="F29" s="430"/>
      <c r="G29" s="430"/>
      <c r="H29" s="441" t="s">
        <v>37</v>
      </c>
      <c r="I29" s="442"/>
      <c r="J29" s="442"/>
      <c r="K29" s="442"/>
      <c r="L29" s="442"/>
      <c r="M29" s="442"/>
      <c r="N29" s="442"/>
      <c r="O29" s="443">
        <f>PRODUCT(A19*O28)</f>
        <v>420</v>
      </c>
    </row>
    <row r="30" spans="1:15" ht="18.75" thickBot="1" x14ac:dyDescent="0.3">
      <c r="A30" s="437"/>
      <c r="B30" s="467"/>
      <c r="C30" s="467"/>
      <c r="D30" s="467"/>
      <c r="E30" s="438"/>
      <c r="F30" s="438"/>
      <c r="G30" s="438"/>
      <c r="H30" s="131" t="s">
        <v>36</v>
      </c>
      <c r="I30" s="132"/>
      <c r="J30" s="132"/>
      <c r="K30" s="132"/>
      <c r="L30" s="132"/>
      <c r="M30" s="132"/>
      <c r="N30" s="132"/>
      <c r="O30" s="439">
        <f>SUM(O27+O29)</f>
        <v>9657</v>
      </c>
    </row>
    <row r="31" spans="1:15" ht="15.75" x14ac:dyDescent="0.25">
      <c r="A31" s="9"/>
      <c r="B31" s="8"/>
      <c r="C31" s="8"/>
      <c r="D31" s="8"/>
      <c r="E31" s="7"/>
      <c r="F31" s="9"/>
      <c r="G31" s="9"/>
      <c r="H31" s="9"/>
      <c r="I31" s="9"/>
      <c r="J31" s="9"/>
      <c r="K31" s="9"/>
      <c r="L31" s="9"/>
      <c r="M31" s="9"/>
      <c r="N31" s="51"/>
      <c r="O31" s="10" t="s">
        <v>29</v>
      </c>
    </row>
    <row r="32" spans="1:15" ht="15.75" x14ac:dyDescent="0.25">
      <c r="A32" s="9"/>
      <c r="B32" s="8"/>
      <c r="C32" s="8"/>
      <c r="D32" s="8"/>
      <c r="E32" s="7"/>
      <c r="F32" s="9"/>
      <c r="G32" s="9"/>
      <c r="H32" s="9"/>
      <c r="I32" s="9"/>
      <c r="J32" s="9"/>
      <c r="K32" s="9"/>
      <c r="L32" s="9"/>
      <c r="M32" s="9"/>
      <c r="N32" s="51"/>
      <c r="O32" s="10"/>
    </row>
    <row r="33" spans="1:15" ht="15.75" x14ac:dyDescent="0.25">
      <c r="A33" s="9"/>
      <c r="B33" s="8"/>
      <c r="C33" s="8"/>
      <c r="D33" s="8"/>
      <c r="E33" s="7"/>
      <c r="F33" s="9"/>
      <c r="G33" s="9"/>
      <c r="H33" s="9"/>
      <c r="I33" s="9"/>
      <c r="J33" s="9"/>
      <c r="K33" s="9"/>
      <c r="L33" s="9"/>
      <c r="M33" s="9"/>
      <c r="N33" s="51"/>
      <c r="O33" s="10"/>
    </row>
    <row r="34" spans="1:15" x14ac:dyDescent="0.25">
      <c r="A34" s="2"/>
      <c r="B34" s="13"/>
      <c r="C34" s="13"/>
      <c r="D34" s="13"/>
      <c r="E34" s="1"/>
      <c r="F34" s="2"/>
      <c r="G34" s="2"/>
      <c r="H34" s="2"/>
      <c r="I34" s="2"/>
      <c r="J34" s="2"/>
      <c r="K34" s="2"/>
      <c r="L34" s="2"/>
      <c r="M34" s="5"/>
      <c r="N34" s="12"/>
      <c r="O34" s="3"/>
    </row>
    <row r="35" spans="1:15" x14ac:dyDescent="0.25">
      <c r="A35" s="2"/>
      <c r="B35" s="13"/>
      <c r="C35" s="13"/>
      <c r="D35" s="13"/>
      <c r="E35" s="1"/>
      <c r="F35" s="2"/>
      <c r="G35" s="2"/>
      <c r="H35" s="2"/>
      <c r="I35" s="2"/>
      <c r="J35" s="2"/>
      <c r="K35" s="2"/>
      <c r="L35" s="2"/>
      <c r="M35" s="5"/>
      <c r="N35" s="12"/>
      <c r="O35" s="3"/>
    </row>
    <row r="36" spans="1:15" x14ac:dyDescent="0.25">
      <c r="A36" s="2"/>
      <c r="B36" s="13"/>
      <c r="C36" s="13"/>
      <c r="D36" s="13"/>
      <c r="E36" s="1"/>
      <c r="F36" s="2"/>
      <c r="G36" s="2"/>
      <c r="H36" s="2"/>
      <c r="I36" s="2"/>
      <c r="J36" s="2"/>
      <c r="K36" s="2"/>
      <c r="L36" s="2"/>
      <c r="M36" s="5"/>
      <c r="N36" s="12"/>
      <c r="O36" s="3"/>
    </row>
    <row r="37" spans="1:15" x14ac:dyDescent="0.25">
      <c r="A37" s="2"/>
      <c r="B37" s="13"/>
      <c r="C37" s="13"/>
      <c r="D37" s="13"/>
      <c r="E37" s="1"/>
      <c r="F37" s="2"/>
      <c r="G37" s="2"/>
      <c r="H37" s="2"/>
      <c r="I37" s="2"/>
      <c r="J37" s="2"/>
      <c r="K37" s="2"/>
      <c r="L37" s="2"/>
      <c r="M37" s="5"/>
      <c r="N37" s="12"/>
      <c r="O37" s="2"/>
    </row>
    <row r="38" spans="1:15" x14ac:dyDescent="0.25">
      <c r="A38" s="2"/>
      <c r="B38" s="13"/>
      <c r="C38" s="13"/>
      <c r="D38" s="13"/>
      <c r="E38" s="1"/>
      <c r="F38" s="2"/>
      <c r="G38" s="2"/>
      <c r="H38" s="2"/>
      <c r="I38" s="2"/>
      <c r="J38" s="2"/>
      <c r="K38" s="2"/>
      <c r="L38" s="2"/>
      <c r="M38" s="2"/>
      <c r="N38" s="12"/>
      <c r="O38" s="2"/>
    </row>
    <row r="39" spans="1:15" x14ac:dyDescent="0.25">
      <c r="A39" s="2"/>
      <c r="B39" s="13"/>
      <c r="C39" s="13"/>
      <c r="D39" s="13"/>
      <c r="E39" s="1"/>
      <c r="F39" s="2"/>
      <c r="G39" s="2"/>
      <c r="H39" s="2"/>
      <c r="I39" s="2"/>
      <c r="J39" s="2"/>
      <c r="K39" s="2"/>
      <c r="L39" s="2"/>
      <c r="M39" s="2"/>
      <c r="N39" s="12"/>
      <c r="O39" s="2"/>
    </row>
    <row r="40" spans="1:15" x14ac:dyDescent="0.25">
      <c r="A40" s="2"/>
      <c r="B40" s="13"/>
      <c r="C40" s="13"/>
      <c r="D40" s="13"/>
      <c r="E40" s="1"/>
      <c r="F40" s="2"/>
      <c r="G40" s="2"/>
      <c r="H40" s="2"/>
      <c r="I40" s="2"/>
      <c r="J40" s="2"/>
      <c r="K40" s="2"/>
      <c r="L40" s="2"/>
      <c r="M40" s="2"/>
      <c r="N40" s="12"/>
      <c r="O40" s="2"/>
    </row>
    <row r="41" spans="1:15" x14ac:dyDescent="0.25">
      <c r="A41" s="2"/>
      <c r="B41" s="13"/>
      <c r="C41" s="13"/>
      <c r="D41" s="13"/>
      <c r="E41" s="1"/>
      <c r="F41" s="2"/>
      <c r="G41" s="2"/>
      <c r="H41" s="2"/>
      <c r="I41" s="2"/>
      <c r="J41" s="2"/>
      <c r="K41" s="2"/>
      <c r="L41" s="2"/>
      <c r="M41" s="2"/>
      <c r="N41" s="12"/>
      <c r="O41" s="2"/>
    </row>
    <row r="42" spans="1:15" x14ac:dyDescent="0.25">
      <c r="A42" s="2"/>
      <c r="B42" s="13"/>
      <c r="C42" s="13"/>
      <c r="D42" s="13"/>
      <c r="E42" s="1"/>
      <c r="F42" s="2"/>
      <c r="G42" s="2"/>
      <c r="H42" s="2"/>
      <c r="I42" s="2"/>
      <c r="J42" s="2"/>
      <c r="K42" s="2"/>
      <c r="L42" s="2"/>
      <c r="M42" s="2"/>
      <c r="N42" s="12"/>
      <c r="O42" s="2"/>
    </row>
    <row r="43" spans="1:15" x14ac:dyDescent="0.25">
      <c r="A43" s="2"/>
      <c r="B43" s="13"/>
      <c r="C43" s="13"/>
      <c r="D43" s="13"/>
      <c r="E43" s="1"/>
      <c r="F43" s="2"/>
      <c r="G43" s="2"/>
      <c r="H43" s="2"/>
      <c r="I43" s="2"/>
      <c r="J43" s="2"/>
      <c r="K43" s="2"/>
      <c r="L43" s="2"/>
      <c r="M43" s="2"/>
      <c r="N43" s="12"/>
      <c r="O43" s="2"/>
    </row>
    <row r="44" spans="1:15" x14ac:dyDescent="0.25">
      <c r="E44" s="6"/>
    </row>
    <row r="45" spans="1:15" x14ac:dyDescent="0.25">
      <c r="E45" s="6"/>
    </row>
    <row r="46" spans="1:15" x14ac:dyDescent="0.25">
      <c r="E46" s="6"/>
    </row>
    <row r="47" spans="1:15" x14ac:dyDescent="0.25">
      <c r="E47" s="6"/>
    </row>
    <row r="48" spans="1:15" x14ac:dyDescent="0.25">
      <c r="E48" s="6"/>
    </row>
    <row r="49" spans="5:5" x14ac:dyDescent="0.25">
      <c r="E49" s="6"/>
    </row>
  </sheetData>
  <mergeCells count="23">
    <mergeCell ref="A27:G27"/>
    <mergeCell ref="H28:N28"/>
    <mergeCell ref="H29:N29"/>
    <mergeCell ref="H30:N30"/>
    <mergeCell ref="G4:G5"/>
    <mergeCell ref="H4:K4"/>
    <mergeCell ref="L4:N4"/>
    <mergeCell ref="O4:O5"/>
    <mergeCell ref="A20:G20"/>
    <mergeCell ref="A22:O22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15</vt:lpstr>
      <vt:lpstr>Filial 14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2025-01-31T12:50:28Z</cp:lastPrinted>
  <dcterms:created xsi:type="dcterms:W3CDTF">2017-01-27T13:50:12Z</dcterms:created>
  <dcterms:modified xsi:type="dcterms:W3CDTF">2025-03-11T14:57:30Z</dcterms:modified>
</cp:coreProperties>
</file>