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mrb\Downloads\2023-PRESTAÇÃO DE CONTAS MENSAIS\"/>
    </mc:Choice>
  </mc:AlternateContent>
  <bookViews>
    <workbookView xWindow="-120" yWindow="-120" windowWidth="29040" windowHeight="15840" tabRatio="818"/>
  </bookViews>
  <sheets>
    <sheet name="SMGA DIÁRIAS SERVIDOR DEZ 2023" sheetId="1" r:id="rId1"/>
  </sheets>
  <definedNames>
    <definedName name="_xlnm.Print_Area" localSheetId="0">'SMGA DIÁRIAS SERVIDOR DEZ 2023'!$A$1:$AF$1048019</definedName>
  </definedNames>
  <calcPr calcId="162913"/>
</workbook>
</file>

<file path=xl/calcChain.xml><?xml version="1.0" encoding="utf-8"?>
<calcChain xmlns="http://schemas.openxmlformats.org/spreadsheetml/2006/main">
  <c r="AC19" i="1" l="1"/>
  <c r="AC36" i="1"/>
  <c r="AB36" i="1"/>
  <c r="Y36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19" i="1"/>
  <c r="W36" i="1"/>
  <c r="V36" i="1"/>
  <c r="Z36" i="1"/>
  <c r="G36" i="1"/>
  <c r="X36" i="1" l="1"/>
  <c r="AC35" i="1"/>
  <c r="AC34" i="1"/>
  <c r="AC33" i="1"/>
  <c r="AC32" i="1"/>
  <c r="AC31" i="1"/>
  <c r="AC30" i="1"/>
  <c r="AC29" i="1"/>
  <c r="AC28" i="1"/>
  <c r="AC23" i="1"/>
  <c r="AC24" i="1"/>
  <c r="AC25" i="1"/>
  <c r="AC26" i="1"/>
  <c r="AC27" i="1"/>
  <c r="AC22" i="1"/>
  <c r="AC20" i="1"/>
  <c r="AC21" i="1"/>
</calcChain>
</file>

<file path=xl/sharedStrings.xml><?xml version="1.0" encoding="utf-8"?>
<sst xmlns="http://schemas.openxmlformats.org/spreadsheetml/2006/main" count="305" uniqueCount="184">
  <si>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</si>
  <si>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</si>
  <si>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</si>
  <si>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</si>
  <si>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</si>
  <si>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</si>
  <si>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</si>
  <si>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Nº de diárias</t>
  </si>
  <si>
    <t>Nome</t>
  </si>
  <si>
    <t>Matrícula</t>
  </si>
  <si>
    <t>Cargo ou Função</t>
  </si>
  <si>
    <t>Lotação</t>
  </si>
  <si>
    <t>Início</t>
  </si>
  <si>
    <t>Término</t>
  </si>
  <si>
    <t>Meio de transporte</t>
  </si>
  <si>
    <t>Resultado líquido</t>
  </si>
  <si>
    <t>Seq</t>
  </si>
  <si>
    <t>Nº do Processo</t>
  </si>
  <si>
    <t>Itinerário</t>
  </si>
  <si>
    <t>Nº da Nota de Empenho</t>
  </si>
  <si>
    <t>Com diárias</t>
  </si>
  <si>
    <t>Valor do Adiantamento</t>
  </si>
  <si>
    <t>Valor Realizado</t>
  </si>
  <si>
    <t xml:space="preserve">Total </t>
  </si>
  <si>
    <t>Vínculo</t>
  </si>
  <si>
    <t>Dados do Responsável pelo Adiantamento</t>
  </si>
  <si>
    <t xml:space="preserve">Valor Devolvido </t>
  </si>
  <si>
    <t>Valor Recebido em complementação</t>
  </si>
  <si>
    <t>(a)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</si>
  <si>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</si>
  <si>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</si>
  <si>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</si>
  <si>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</si>
  <si>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</si>
  <si>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</si>
  <si>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</si>
  <si>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</si>
  <si>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</si>
  <si>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</si>
  <si>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</si>
  <si>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</si>
  <si>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</si>
  <si>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</si>
  <si>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</si>
  <si>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</si>
  <si>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</si>
  <si>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</si>
  <si>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(aa)</t>
  </si>
  <si>
    <t>(ab)</t>
  </si>
  <si>
    <t>Fonte de Recursos</t>
  </si>
  <si>
    <t>Valor unitário da diária</t>
  </si>
  <si>
    <t>(b )</t>
  </si>
  <si>
    <t>(c)</t>
  </si>
  <si>
    <t>(ae)</t>
  </si>
  <si>
    <t xml:space="preserve">DEMONSTRATIVO DA CONCESSÃO DE ADIANTAMENTOS - DIÁRIAS E PASSAGENS </t>
  </si>
  <si>
    <t>Classe</t>
  </si>
  <si>
    <t>RESOLUÇÃO Nº 87, DE 28 DE NOVEMBRO DE 2013 - TRIBUNAL DE CONTAS DO ESTADO DO ACRE</t>
  </si>
  <si>
    <t>Nº do contrato de fornecimento da passagem</t>
  </si>
  <si>
    <t>Nº da Nota de Pagamento</t>
  </si>
  <si>
    <t>(ag)</t>
  </si>
  <si>
    <t>(r)</t>
  </si>
  <si>
    <t>(t)</t>
  </si>
  <si>
    <t>(y)</t>
  </si>
  <si>
    <t>Com o pagamento do transporte</t>
  </si>
  <si>
    <t>(ad)</t>
  </si>
  <si>
    <t>Situação quanto a aprovação (*)</t>
  </si>
  <si>
    <t>Finalidade da viagem</t>
  </si>
  <si>
    <t>(w) = u - v</t>
  </si>
  <si>
    <t>(ac) = v + y + ab</t>
  </si>
  <si>
    <t>Obs.: PREENCHER COM "NADA CONSTA", QUANDO FOR O CASO</t>
  </si>
  <si>
    <t>Aéreo</t>
  </si>
  <si>
    <t>III</t>
  </si>
  <si>
    <t>SMGA</t>
  </si>
  <si>
    <t>PRESTAÇÃO DE CONTAS  - EXERCÍCIO 2023</t>
  </si>
  <si>
    <t>180/2023</t>
  </si>
  <si>
    <t>PARTICIPAR DO CURSO DE EXECUÇÃO ORÇAMENTARIA, FINANCEIRA E CONTABIL DE FORMA INTEGRADA NA ADMINISTRAÇÃO PUBLICA</t>
  </si>
  <si>
    <t>5 ½</t>
  </si>
  <si>
    <t> MAYARA CUNHA RODRIGUES</t>
  </si>
  <si>
    <t>SERVIDORA</t>
  </si>
  <si>
    <t>CHEFE DIVISÃO ORÇAMENTARIA E FINANCEIRA</t>
  </si>
  <si>
    <t>Origem: RIO BRANCO - ACRE , Destino: JOAO PESSOA - PARAÍBA</t>
  </si>
  <si>
    <t>080030166/2023</t>
  </si>
  <si>
    <t>080030358/2023</t>
  </si>
  <si>
    <t>01070028/2023</t>
  </si>
  <si>
    <t>181/2023</t>
  </si>
  <si>
    <t>SHEILA RODRIGUES DO NASCIMENTO</t>
  </si>
  <si>
    <t>CHEFE Assessoria de Compras e Licitações</t>
  </si>
  <si>
    <t>080030165/2023</t>
  </si>
  <si>
    <t>080030357/2023</t>
  </si>
  <si>
    <t>177/2023</t>
  </si>
  <si>
    <t>PARA ACOMPANHAR E ASSESORAR O SECRETARIO MUNICIPAL DE GESTÃO ADMINISTRATIVA, NA 79ª REUNIÃO ORDINARIA DO FORUM NACIONAL.</t>
  </si>
  <si>
    <t>II</t>
  </si>
  <si>
    <t>3 ½</t>
  </si>
  <si>
    <t>EDVILSON MOURA DA SILVA</t>
  </si>
  <si>
    <t>DIRETOR</t>
  </si>
  <si>
    <t xml:space="preserve">Origem: RIO BRANCO - ACRE , Destino: NATAL - RIO GRANDE DO NORTE </t>
  </si>
  <si>
    <t>080030171/2023</t>
  </si>
  <si>
    <t>080030363/2023</t>
  </si>
  <si>
    <t>199/2023</t>
  </si>
  <si>
    <t>PARA PARTICIPAR DO CURSO DESMISTIFICANDO AS OBRAS E SERVIÇOS DE ENGENHARIA - OS NOVOS DESAFIOS DA LEI 14.133/2021 E AS VELHAS QUESTÕES</t>
  </si>
  <si>
    <t>4 ½</t>
  </si>
  <si>
    <t>FABRICIA DA SILVA FREIRE RODRIGUES</t>
  </si>
  <si>
    <t>CPL</t>
  </si>
  <si>
    <t xml:space="preserve">Origem: RIO BRANCO - ACRE , Destino: SALVADOR - BAHIA </t>
  </si>
  <si>
    <t>080030175/2023</t>
  </si>
  <si>
    <t>080030366/2023</t>
  </si>
  <si>
    <t>204/2023</t>
  </si>
  <si>
    <t>ROBERTA MOURA GUIMARAES</t>
  </si>
  <si>
    <t>080030179/2023</t>
  </si>
  <si>
    <t>080030370/2023</t>
  </si>
  <si>
    <t>MARCEL ADÃO MACEDO GALO</t>
  </si>
  <si>
    <t>203/2023</t>
  </si>
  <si>
    <t>200/2023</t>
  </si>
  <si>
    <t>ANA THALYTA DA SILVA CRISTINO</t>
  </si>
  <si>
    <t>202/2023</t>
  </si>
  <si>
    <t>RODRIGO BARBOSA DAS NEVES</t>
  </si>
  <si>
    <t>206/2023</t>
  </si>
  <si>
    <t>VICTOR MARTINS DA COSTA</t>
  </si>
  <si>
    <t>PGM</t>
  </si>
  <si>
    <t>080030178/2023</t>
  </si>
  <si>
    <t>080030369/2023</t>
  </si>
  <si>
    <t>080030176/2023</t>
  </si>
  <si>
    <t>080030367/2023</t>
  </si>
  <si>
    <t>080030180/2023</t>
  </si>
  <si>
    <t>080030371/2023</t>
  </si>
  <si>
    <t>080030181/2023</t>
  </si>
  <si>
    <t>080030380/2023</t>
  </si>
  <si>
    <t>TOTAL</t>
  </si>
  <si>
    <t>207/2023</t>
  </si>
  <si>
    <t>DAFNNE BATISTA MARIM</t>
  </si>
  <si>
    <t>080030182/2023</t>
  </si>
  <si>
    <t>080030381/2023</t>
  </si>
  <si>
    <t>205/2023</t>
  </si>
  <si>
    <t>CATRINE RODRIGUES RIBEIRO</t>
  </si>
  <si>
    <t>080030183/2023</t>
  </si>
  <si>
    <t>080030382/2023</t>
  </si>
  <si>
    <t>080030177/2023</t>
  </si>
  <si>
    <t>080030368/2023</t>
  </si>
  <si>
    <t>RAYSSA ALBUQUERQUE CRUS ABREU</t>
  </si>
  <si>
    <t>201/2023</t>
  </si>
  <si>
    <t>182/2023</t>
  </si>
  <si>
    <t>PARA PARTICIPAR DO SEMINARIO NACIONAL DE GESTÃO DE PESSOAS PARA ADMINISTRAÇÃO PUBLICA.</t>
  </si>
  <si>
    <t>WASHINGTON BARRETOS RIOS</t>
  </si>
  <si>
    <t>ANDREA INGRID BATIDTA ROLLO</t>
  </si>
  <si>
    <t>DIRETORA</t>
  </si>
  <si>
    <t>VIDA FUNCIONAL</t>
  </si>
  <si>
    <t xml:space="preserve">Origem: RIO BRANCO - ACRE , Destino: CURITIBA - PARANÁ </t>
  </si>
  <si>
    <t>183/2023</t>
  </si>
  <si>
    <t>080030173/2023</t>
  </si>
  <si>
    <t>080030364/2023</t>
  </si>
  <si>
    <t>22/05/2023</t>
  </si>
  <si>
    <t>080030172/2023</t>
  </si>
  <si>
    <t>080030365/2023</t>
  </si>
  <si>
    <t>274/2023</t>
  </si>
  <si>
    <t>Participar Do II congresso de Licitações Municipais da OAB/SC</t>
  </si>
  <si>
    <t>ERICK SILVA DE OLIVEIRA</t>
  </si>
  <si>
    <t>SECRETARIO ADJUNTO</t>
  </si>
  <si>
    <t xml:space="preserve">Origem: RIO BRANCO - ACRE , Destino: FLORIANOPOLIS - SANTA CATARINA </t>
  </si>
  <si>
    <t>080030221/2023</t>
  </si>
  <si>
    <t>080030454/2023</t>
  </si>
  <si>
    <t>12/07/2023</t>
  </si>
  <si>
    <t>PARA PARTICIPAR , DA 79ª REUNIÃO ORDINARIA DO FORUM NACIONAL DA SECRETARIAS MUNICIPAIS DE GESTÃO ADMINISTRATIVA - FONAC</t>
  </si>
  <si>
    <t>DOUGLLAS JONATHAN SANTIAGO DE SOUZA</t>
  </si>
  <si>
    <t>SECRETARIO</t>
  </si>
  <si>
    <t>080030231/2023</t>
  </si>
  <si>
    <t>080030493/2023</t>
  </si>
  <si>
    <t>20/07/2023</t>
  </si>
  <si>
    <t>452/2023</t>
  </si>
  <si>
    <t>621/2023</t>
  </si>
  <si>
    <t>ENOQUE PEREIRA DE ARAUJO</t>
  </si>
  <si>
    <t>545031-1</t>
  </si>
  <si>
    <t xml:space="preserve">Origem: RIO BRANCO - ACRE , Destino: MACEIO - ALAGOAS </t>
  </si>
  <si>
    <t>080030313/2023</t>
  </si>
  <si>
    <t>080030748/2023</t>
  </si>
  <si>
    <t>Data da emissão: 20 de fevereiro de 2024</t>
  </si>
  <si>
    <t>Nome do responsável pela elaboração: Mayara Cunha Rodrigues</t>
  </si>
  <si>
    <t xml:space="preserve">Nome do titular do Órgão/Entidade/Fundo (no exercício do cargo): Dougllas Jonathan Santiagode Souza  </t>
  </si>
  <si>
    <t>(*) Coluna "ae" Situação: Regular/Baixado ou Aberto/Pendente</t>
  </si>
  <si>
    <t>PODER EXECUTIVO MUNICIPAL</t>
  </si>
  <si>
    <t>Manual de Referência - 10ª Edição</t>
  </si>
  <si>
    <r>
      <t xml:space="preserve">IDENTIFICAÇÃO DO ÓRGÃO/ENTIDADE/FUNDO:  </t>
    </r>
    <r>
      <rPr>
        <b/>
        <sz val="11"/>
        <color theme="1"/>
        <rFont val="Calibri"/>
        <family val="2"/>
        <scheme val="minor"/>
      </rPr>
      <t>SECRETARIA MUNICIPAL DE GESTÃO ADMINISTRATIVA - SMGA</t>
    </r>
  </si>
  <si>
    <r>
      <t xml:space="preserve">REALIZADO (ACUMULADO): </t>
    </r>
    <r>
      <rPr>
        <b/>
        <sz val="11"/>
        <color theme="1"/>
        <rFont val="Calibri"/>
        <family val="2"/>
        <scheme val="minor"/>
      </rPr>
      <t>JANEIRO A DEZEMBRO/2023</t>
    </r>
  </si>
  <si>
    <t>Para participar do módulo de Perícia Médica Judicial em Psiquiatria Geral, do Curso de Especialização da Escola de Perícia Médica, na cidade de Maceió/AL, nos dias 19 a 23 de outubro</t>
  </si>
  <si>
    <t>Ações de regularização/ responsabilização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</si>
</sst>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3" fontId="6" fillId="0" borderId="0" xfId="1" applyFont="1" applyFill="1" applyBorder="1" applyAlignment="1">
      <alignment horizontal="center"/>
    </xf>
    <xf numFmtId="0" fontId="6" fillId="0" borderId="0" xfId="1" applyNumberFormat="1" applyFont="1" applyFill="1" applyBorder="1"/>
    <xf numFmtId="43" fontId="6" fillId="0" borderId="0" xfId="1" applyFont="1" applyFill="1" applyBorder="1"/>
    <xf numFmtId="49" fontId="4" fillId="0" borderId="0" xfId="0" applyNumberFormat="1" applyFont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8" fillId="0" borderId="3" xfId="0" applyFont="1" applyBorder="1"/>
    <xf numFmtId="0" fontId="3" fillId="0" borderId="0" xfId="0" applyFont="1"/>
    <xf numFmtId="44" fontId="3" fillId="0" borderId="0" xfId="2" applyFont="1"/>
    <xf numFmtId="0" fontId="3" fillId="0" borderId="0" xfId="0" applyFont="1" applyAlignment="1">
      <alignment horizontal="left"/>
    </xf>
    <xf numFmtId="0" fontId="9" fillId="0" borderId="0" xfId="0" applyFont="1"/>
    <xf numFmtId="0" fontId="7" fillId="0" borderId="0" xfId="0" applyFont="1"/>
    <xf numFmtId="0" fontId="0" fillId="0" borderId="0" xfId="0" applyFont="1" applyAlignment="1">
      <alignment horizontal="center"/>
    </xf>
    <xf numFmtId="0" fontId="5" fillId="0" borderId="0" xfId="0" applyFont="1" applyAlignment="1"/>
    <xf numFmtId="0" fontId="7" fillId="0" borderId="4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4" fontId="9" fillId="0" borderId="1" xfId="2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4" fontId="9" fillId="0" borderId="2" xfId="2" applyFont="1" applyFill="1" applyBorder="1" applyAlignment="1">
      <alignment horizontal="center" vertical="center"/>
    </xf>
    <xf numFmtId="44" fontId="7" fillId="0" borderId="1" xfId="2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4" fontId="9" fillId="0" borderId="1" xfId="2" applyFont="1" applyFill="1" applyBorder="1" applyAlignment="1">
      <alignment vertical="center"/>
    </xf>
    <xf numFmtId="0" fontId="5" fillId="0" borderId="0" xfId="0" applyFont="1" applyBorder="1" applyAlignment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14" fontId="9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44" fontId="9" fillId="0" borderId="3" xfId="2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44" fontId="7" fillId="0" borderId="2" xfId="2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4" fontId="7" fillId="0" borderId="15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44" fontId="0" fillId="0" borderId="0" xfId="2" applyFont="1" applyAlignment="1"/>
    <xf numFmtId="44" fontId="0" fillId="0" borderId="0" xfId="2" applyFont="1" applyAlignment="1">
      <alignment horizontal="left"/>
    </xf>
    <xf numFmtId="44" fontId="0" fillId="0" borderId="0" xfId="2" applyFont="1" applyAlignment="1">
      <alignment horizontal="center"/>
    </xf>
    <xf numFmtId="44" fontId="5" fillId="0" borderId="0" xfId="2" applyFont="1" applyBorder="1" applyAlignment="1"/>
    <xf numFmtId="44" fontId="7" fillId="0" borderId="1" xfId="2" applyFont="1" applyFill="1" applyBorder="1" applyAlignment="1">
      <alignment horizontal="center" vertical="center" wrapText="1"/>
    </xf>
    <xf numFmtId="44" fontId="7" fillId="0" borderId="10" xfId="2" applyFont="1" applyFill="1" applyBorder="1" applyAlignment="1">
      <alignment horizontal="center" vertical="center"/>
    </xf>
    <xf numFmtId="44" fontId="4" fillId="0" borderId="0" xfId="2" applyFont="1" applyAlignment="1">
      <alignment horizontal="center"/>
    </xf>
    <xf numFmtId="44" fontId="4" fillId="0" borderId="0" xfId="2" applyFont="1" applyAlignment="1">
      <alignment horizontal="left"/>
    </xf>
    <xf numFmtId="44" fontId="7" fillId="0" borderId="15" xfId="2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44" fontId="2" fillId="0" borderId="0" xfId="2" applyFont="1" applyAlignment="1"/>
    <xf numFmtId="44" fontId="7" fillId="0" borderId="1" xfId="2" applyFont="1" applyFill="1" applyBorder="1" applyAlignment="1">
      <alignment horizontal="center" vertical="center" wrapText="1"/>
    </xf>
    <xf numFmtId="44" fontId="6" fillId="0" borderId="0" xfId="2" applyFont="1" applyFill="1" applyBorder="1"/>
    <xf numFmtId="44" fontId="9" fillId="0" borderId="0" xfId="2" applyFont="1"/>
    <xf numFmtId="44" fontId="7" fillId="0" borderId="0" xfId="2" applyFont="1"/>
    <xf numFmtId="44" fontId="7" fillId="0" borderId="10" xfId="2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133349</xdr:colOff>
      <xdr:row>0</xdr:row>
      <xdr:rowOff>11906</xdr:rowOff>
    </xdr:from>
    <xdr:to>
      <xdr:col>1</xdr:col>
      <xdr:colOff>678656</xdr:colOff>
      <xdr:row>2</xdr:row>
      <xdr:rowOff>152400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2943" y="11906"/>
          <a:ext cx="545307" cy="521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48567"/>
  <sheetViews>
    <sheetView tabSelected="1" zoomScale="80" zoomScaleNormal="80" zoomScaleSheetLayoutView="90" workbookViewId="0">
      <selection activeCell="AC20" sqref="AC20"/>
    </sheetView>
  </sheetViews>
  <sheetFormatPr defaultRowHeight="12.75" x14ac:dyDescent="0.2"/>
  <cols>
    <col min="1" max="1" width="6.5703125" style="14" customWidth="1"/>
    <col min="2" max="2" width="15.140625" style="14" bestFit="1" customWidth="1"/>
    <col min="3" max="3" width="13.7109375" style="14" bestFit="1" customWidth="1"/>
    <col min="4" max="4" width="12.5703125" style="14" bestFit="1" customWidth="1"/>
    <col min="5" max="5" width="7.5703125" style="14" bestFit="1" customWidth="1"/>
    <col min="6" max="6" width="70.7109375" style="14" customWidth="1"/>
    <col min="7" max="7" width="16.140625" style="15" customWidth="1"/>
    <col min="8" max="8" width="7.28515625" style="14" bestFit="1" customWidth="1"/>
    <col min="9" max="9" width="11.5703125" style="14" bestFit="1" customWidth="1"/>
    <col min="10" max="10" width="38" style="14" bestFit="1" customWidth="1"/>
    <col min="11" max="11" width="11.140625" style="14" bestFit="1" customWidth="1"/>
    <col min="12" max="12" width="12.85546875" style="14" bestFit="1" customWidth="1"/>
    <col min="13" max="13" width="26" style="14" bestFit="1" customWidth="1"/>
    <col min="14" max="14" width="8.140625" style="14" bestFit="1" customWidth="1"/>
    <col min="15" max="16" width="12.85546875" style="14" customWidth="1"/>
    <col min="17" max="17" width="43.28515625" style="14" customWidth="1"/>
    <col min="18" max="18" width="13.5703125" style="14" customWidth="1"/>
    <col min="19" max="19" width="9.85546875" style="14" customWidth="1"/>
    <col min="20" max="20" width="22" style="14" bestFit="1" customWidth="1"/>
    <col min="21" max="21" width="17.5703125" style="14" customWidth="1"/>
    <col min="22" max="22" width="13.42578125" style="83" customWidth="1"/>
    <col min="23" max="24" width="19" style="83" bestFit="1" customWidth="1"/>
    <col min="25" max="25" width="13.5703125" style="83" customWidth="1"/>
    <col min="26" max="26" width="16.5703125" style="17" customWidth="1"/>
    <col min="27" max="27" width="17.7109375" style="17" customWidth="1"/>
    <col min="28" max="28" width="20.85546875" style="83" customWidth="1"/>
    <col min="29" max="29" width="18.42578125" style="83" bestFit="1" customWidth="1"/>
    <col min="30" max="30" width="13.42578125" style="14" bestFit="1" customWidth="1"/>
    <col min="31" max="31" width="16.42578125" style="14" customWidth="1"/>
    <col min="32" max="32" width="21.85546875" style="14" customWidth="1"/>
    <col min="33" max="16384" width="9.140625" style="14"/>
  </cols>
  <sheetData>
    <row r="1" spans="1:35" s="2" customFormat="1" ht="15" x14ac:dyDescent="0.25">
      <c r="G1" s="68"/>
      <c r="V1" s="68"/>
      <c r="W1" s="68"/>
      <c r="X1" s="68"/>
      <c r="Y1" s="68"/>
      <c r="AB1" s="68"/>
      <c r="AC1" s="68"/>
    </row>
    <row r="2" spans="1:35" s="2" customFormat="1" ht="15" x14ac:dyDescent="0.25">
      <c r="G2" s="68"/>
      <c r="V2" s="68"/>
      <c r="W2" s="68"/>
      <c r="X2" s="68"/>
      <c r="Y2" s="68"/>
      <c r="AB2" s="68"/>
      <c r="AC2" s="68"/>
    </row>
    <row r="3" spans="1:35" s="2" customFormat="1" ht="15" x14ac:dyDescent="0.25">
      <c r="G3" s="68"/>
      <c r="V3" s="68"/>
      <c r="W3" s="68"/>
      <c r="X3" s="68"/>
      <c r="Y3" s="68"/>
      <c r="AB3" s="68"/>
      <c r="AC3" s="68"/>
    </row>
    <row r="4" spans="1:35" s="2" customFormat="1" ht="15" x14ac:dyDescent="0.25">
      <c r="A4" s="20" t="s">
        <v>178</v>
      </c>
      <c r="G4" s="68"/>
      <c r="V4" s="80"/>
      <c r="W4" s="80"/>
      <c r="X4" s="80"/>
      <c r="Y4" s="80"/>
      <c r="Z4" s="1"/>
      <c r="AA4" s="1"/>
      <c r="AB4" s="80"/>
      <c r="AC4" s="80"/>
    </row>
    <row r="5" spans="1:35" s="2" customFormat="1" ht="15" x14ac:dyDescent="0.25">
      <c r="G5" s="68"/>
      <c r="V5" s="68"/>
      <c r="W5" s="68"/>
      <c r="X5" s="68"/>
      <c r="Y5" s="68"/>
      <c r="AB5" s="68"/>
      <c r="AC5" s="68"/>
    </row>
    <row r="6" spans="1:35" s="2" customFormat="1" ht="15" x14ac:dyDescent="0.25">
      <c r="A6" s="20" t="s">
        <v>73</v>
      </c>
      <c r="G6" s="68"/>
      <c r="V6" s="68"/>
      <c r="W6" s="68"/>
      <c r="X6" s="68"/>
      <c r="Y6" s="68"/>
      <c r="AB6" s="68"/>
      <c r="AC6" s="68"/>
    </row>
    <row r="7" spans="1:35" s="2" customFormat="1" ht="15" x14ac:dyDescent="0.25">
      <c r="A7" s="2" t="s">
        <v>56</v>
      </c>
      <c r="G7" s="68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69"/>
      <c r="W7" s="69"/>
      <c r="X7" s="69"/>
      <c r="Y7" s="69"/>
      <c r="Z7" s="3"/>
      <c r="AA7" s="3"/>
      <c r="AB7" s="69"/>
      <c r="AC7" s="69"/>
      <c r="AD7" s="3"/>
      <c r="AE7" s="3"/>
      <c r="AF7" s="3"/>
      <c r="AG7" s="3"/>
      <c r="AH7" s="3"/>
      <c r="AI7" s="3"/>
    </row>
    <row r="8" spans="1:35" s="2" customFormat="1" ht="15" x14ac:dyDescent="0.25">
      <c r="A8" s="2" t="s">
        <v>179</v>
      </c>
      <c r="F8" s="3"/>
      <c r="G8" s="69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69"/>
      <c r="W8" s="69"/>
      <c r="X8" s="69"/>
      <c r="Y8" s="69"/>
      <c r="Z8" s="3"/>
      <c r="AA8" s="3"/>
      <c r="AB8" s="69"/>
      <c r="AC8" s="69"/>
      <c r="AD8" s="3"/>
      <c r="AE8" s="3"/>
      <c r="AF8" s="3"/>
      <c r="AG8" s="3"/>
      <c r="AH8" s="3"/>
      <c r="AI8" s="3"/>
    </row>
    <row r="9" spans="1:35" s="2" customFormat="1" ht="15" x14ac:dyDescent="0.25">
      <c r="B9" s="19"/>
      <c r="C9" s="19"/>
      <c r="D9" s="19"/>
      <c r="E9" s="19"/>
      <c r="F9" s="19"/>
      <c r="G9" s="70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70"/>
      <c r="W9" s="70"/>
      <c r="X9" s="70"/>
      <c r="Y9" s="70"/>
      <c r="Z9" s="19"/>
      <c r="AA9" s="19"/>
      <c r="AB9" s="70"/>
      <c r="AC9" s="70"/>
      <c r="AD9" s="19"/>
      <c r="AE9" s="19"/>
      <c r="AF9" s="19"/>
      <c r="AG9" s="19"/>
      <c r="AH9" s="19"/>
      <c r="AI9" s="19"/>
    </row>
    <row r="10" spans="1:35" s="2" customFormat="1" ht="15" x14ac:dyDescent="0.25">
      <c r="A10" s="2" t="s">
        <v>180</v>
      </c>
      <c r="G10" s="68"/>
      <c r="V10" s="68"/>
      <c r="W10" s="68"/>
      <c r="X10" s="68"/>
      <c r="Y10" s="68"/>
      <c r="AB10" s="68"/>
      <c r="AC10" s="68"/>
    </row>
    <row r="11" spans="1:35" s="2" customFormat="1" ht="15" x14ac:dyDescent="0.25">
      <c r="A11" s="2" t="s">
        <v>181</v>
      </c>
      <c r="G11" s="68"/>
      <c r="V11" s="68"/>
      <c r="W11" s="68"/>
      <c r="X11" s="68"/>
      <c r="Y11" s="68"/>
      <c r="AB11" s="68"/>
      <c r="AC11" s="68"/>
    </row>
    <row r="12" spans="1:35" s="2" customFormat="1" ht="15" x14ac:dyDescent="0.25">
      <c r="G12" s="68"/>
      <c r="V12" s="80"/>
      <c r="W12" s="80"/>
      <c r="X12" s="80"/>
      <c r="Y12" s="80"/>
      <c r="Z12" s="1"/>
      <c r="AA12" s="1"/>
      <c r="AB12" s="80"/>
      <c r="AC12" s="80"/>
    </row>
    <row r="13" spans="1:35" s="2" customFormat="1" ht="15" x14ac:dyDescent="0.25">
      <c r="G13" s="68"/>
      <c r="V13" s="68"/>
      <c r="W13" s="68"/>
      <c r="X13" s="68"/>
      <c r="Y13" s="68"/>
      <c r="AB13" s="68"/>
      <c r="AC13" s="68"/>
    </row>
    <row r="14" spans="1:35" s="2" customFormat="1" ht="15.75" thickBot="1" x14ac:dyDescent="0.3">
      <c r="A14" s="41" t="s">
        <v>54</v>
      </c>
      <c r="B14" s="41"/>
      <c r="C14" s="41"/>
      <c r="D14" s="41"/>
      <c r="E14" s="41"/>
      <c r="F14" s="41"/>
      <c r="G14" s="7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71"/>
      <c r="W14" s="71"/>
      <c r="X14" s="71"/>
      <c r="Y14" s="71"/>
      <c r="Z14" s="41"/>
      <c r="AA14" s="41"/>
      <c r="AB14" s="71"/>
      <c r="AC14" s="71"/>
      <c r="AD14" s="41"/>
      <c r="AE14" s="41"/>
      <c r="AF14" s="41"/>
    </row>
    <row r="15" spans="1:35" x14ac:dyDescent="0.2">
      <c r="A15" s="49" t="s">
        <v>16</v>
      </c>
      <c r="B15" s="21" t="s">
        <v>0</v>
      </c>
      <c r="C15" s="21"/>
      <c r="D15" s="21"/>
      <c r="E15" s="21"/>
      <c r="F15" s="21"/>
      <c r="G15" s="21"/>
      <c r="H15" s="21"/>
      <c r="I15" s="21"/>
      <c r="J15" s="21" t="s">
        <v>25</v>
      </c>
      <c r="K15" s="21"/>
      <c r="L15" s="21"/>
      <c r="M15" s="21"/>
      <c r="N15" s="21"/>
      <c r="O15" s="21" t="s">
        <v>1</v>
      </c>
      <c r="P15" s="21"/>
      <c r="Q15" s="21"/>
      <c r="R15" s="21"/>
      <c r="S15" s="21" t="s">
        <v>2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2" t="s">
        <v>3</v>
      </c>
      <c r="AE15" s="22"/>
      <c r="AF15" s="23" t="s">
        <v>183</v>
      </c>
    </row>
    <row r="16" spans="1:35" x14ac:dyDescent="0.2">
      <c r="A16" s="50"/>
      <c r="B16" s="42" t="s">
        <v>17</v>
      </c>
      <c r="C16" s="43" t="s">
        <v>4</v>
      </c>
      <c r="D16" s="42" t="s">
        <v>5</v>
      </c>
      <c r="E16" s="42" t="s">
        <v>6</v>
      </c>
      <c r="F16" s="42" t="s">
        <v>66</v>
      </c>
      <c r="G16" s="72" t="s">
        <v>50</v>
      </c>
      <c r="H16" s="43" t="s">
        <v>55</v>
      </c>
      <c r="I16" s="43" t="s">
        <v>7</v>
      </c>
      <c r="J16" s="42" t="s">
        <v>8</v>
      </c>
      <c r="K16" s="42" t="s">
        <v>9</v>
      </c>
      <c r="L16" s="42" t="s">
        <v>24</v>
      </c>
      <c r="M16" s="43" t="s">
        <v>10</v>
      </c>
      <c r="N16" s="42" t="s">
        <v>11</v>
      </c>
      <c r="O16" s="42" t="s">
        <v>12</v>
      </c>
      <c r="P16" s="42" t="s">
        <v>13</v>
      </c>
      <c r="Q16" s="42" t="s">
        <v>18</v>
      </c>
      <c r="R16" s="43" t="s">
        <v>14</v>
      </c>
      <c r="S16" s="43" t="s">
        <v>49</v>
      </c>
      <c r="T16" s="43" t="s">
        <v>19</v>
      </c>
      <c r="U16" s="43" t="s">
        <v>58</v>
      </c>
      <c r="V16" s="42" t="s">
        <v>20</v>
      </c>
      <c r="W16" s="42"/>
      <c r="X16" s="42"/>
      <c r="Y16" s="42"/>
      <c r="Z16" s="42"/>
      <c r="AA16" s="43" t="s">
        <v>57</v>
      </c>
      <c r="AB16" s="72" t="s">
        <v>63</v>
      </c>
      <c r="AC16" s="72" t="s">
        <v>23</v>
      </c>
      <c r="AD16" s="24"/>
      <c r="AE16" s="24"/>
      <c r="AF16" s="25"/>
    </row>
    <row r="17" spans="1:32" ht="25.5" x14ac:dyDescent="0.2">
      <c r="A17" s="50"/>
      <c r="B17" s="42"/>
      <c r="C17" s="43"/>
      <c r="D17" s="42"/>
      <c r="E17" s="42"/>
      <c r="F17" s="42"/>
      <c r="G17" s="72"/>
      <c r="H17" s="43"/>
      <c r="I17" s="43"/>
      <c r="J17" s="42"/>
      <c r="K17" s="42"/>
      <c r="L17" s="42"/>
      <c r="M17" s="43"/>
      <c r="N17" s="42"/>
      <c r="O17" s="42"/>
      <c r="P17" s="42"/>
      <c r="Q17" s="42"/>
      <c r="R17" s="43"/>
      <c r="S17" s="43"/>
      <c r="T17" s="43"/>
      <c r="U17" s="43"/>
      <c r="V17" s="81" t="s">
        <v>21</v>
      </c>
      <c r="W17" s="81" t="s">
        <v>22</v>
      </c>
      <c r="X17" s="81" t="s">
        <v>15</v>
      </c>
      <c r="Y17" s="81" t="s">
        <v>26</v>
      </c>
      <c r="Z17" s="38" t="s">
        <v>27</v>
      </c>
      <c r="AA17" s="43"/>
      <c r="AB17" s="72"/>
      <c r="AC17" s="72"/>
      <c r="AD17" s="44" t="s">
        <v>5</v>
      </c>
      <c r="AE17" s="44" t="s">
        <v>65</v>
      </c>
      <c r="AF17" s="25"/>
    </row>
    <row r="18" spans="1:32" s="4" customFormat="1" ht="13.5" thickBot="1" x14ac:dyDescent="0.25">
      <c r="A18" s="51"/>
      <c r="B18" s="52" t="s">
        <v>28</v>
      </c>
      <c r="C18" s="52" t="s">
        <v>51</v>
      </c>
      <c r="D18" s="52" t="s">
        <v>52</v>
      </c>
      <c r="E18" s="52" t="s">
        <v>29</v>
      </c>
      <c r="F18" s="52" t="s">
        <v>30</v>
      </c>
      <c r="G18" s="73" t="s">
        <v>31</v>
      </c>
      <c r="H18" s="52" t="s">
        <v>32</v>
      </c>
      <c r="I18" s="52" t="s">
        <v>33</v>
      </c>
      <c r="J18" s="52" t="s">
        <v>34</v>
      </c>
      <c r="K18" s="52" t="s">
        <v>35</v>
      </c>
      <c r="L18" s="52" t="s">
        <v>36</v>
      </c>
      <c r="M18" s="52" t="s">
        <v>37</v>
      </c>
      <c r="N18" s="52" t="s">
        <v>38</v>
      </c>
      <c r="O18" s="52" t="s">
        <v>39</v>
      </c>
      <c r="P18" s="52" t="s">
        <v>40</v>
      </c>
      <c r="Q18" s="52" t="s">
        <v>41</v>
      </c>
      <c r="R18" s="52" t="s">
        <v>42</v>
      </c>
      <c r="S18" s="52" t="s">
        <v>60</v>
      </c>
      <c r="T18" s="52" t="s">
        <v>43</v>
      </c>
      <c r="U18" s="52" t="s">
        <v>61</v>
      </c>
      <c r="V18" s="73" t="s">
        <v>44</v>
      </c>
      <c r="W18" s="73" t="s">
        <v>45</v>
      </c>
      <c r="X18" s="73" t="s">
        <v>67</v>
      </c>
      <c r="Y18" s="73" t="s">
        <v>46</v>
      </c>
      <c r="Z18" s="52" t="s">
        <v>62</v>
      </c>
      <c r="AA18" s="52" t="s">
        <v>47</v>
      </c>
      <c r="AB18" s="73" t="s">
        <v>48</v>
      </c>
      <c r="AC18" s="85" t="s">
        <v>68</v>
      </c>
      <c r="AD18" s="53" t="s">
        <v>64</v>
      </c>
      <c r="AE18" s="52" t="s">
        <v>53</v>
      </c>
      <c r="AF18" s="54" t="s">
        <v>59</v>
      </c>
    </row>
    <row r="19" spans="1:32" ht="33" customHeight="1" x14ac:dyDescent="0.2">
      <c r="A19" s="45">
        <v>1</v>
      </c>
      <c r="B19" s="45"/>
      <c r="C19" s="45" t="s">
        <v>74</v>
      </c>
      <c r="D19" s="46">
        <v>45040</v>
      </c>
      <c r="E19" s="47">
        <v>13517</v>
      </c>
      <c r="F19" s="66" t="s">
        <v>75</v>
      </c>
      <c r="G19" s="48">
        <v>413.66</v>
      </c>
      <c r="H19" s="45" t="s">
        <v>71</v>
      </c>
      <c r="I19" s="45" t="s">
        <v>76</v>
      </c>
      <c r="J19" s="77" t="s">
        <v>77</v>
      </c>
      <c r="K19" s="45">
        <v>80030001</v>
      </c>
      <c r="L19" s="45" t="s">
        <v>78</v>
      </c>
      <c r="M19" s="26" t="s">
        <v>79</v>
      </c>
      <c r="N19" s="45" t="s">
        <v>72</v>
      </c>
      <c r="O19" s="46">
        <v>45040</v>
      </c>
      <c r="P19" s="46">
        <v>45045</v>
      </c>
      <c r="Q19" s="26" t="s">
        <v>80</v>
      </c>
      <c r="R19" s="45" t="s">
        <v>70</v>
      </c>
      <c r="S19" s="45">
        <v>101</v>
      </c>
      <c r="T19" s="45" t="s">
        <v>81</v>
      </c>
      <c r="U19" s="45" t="s">
        <v>82</v>
      </c>
      <c r="V19" s="48">
        <v>2275.13</v>
      </c>
      <c r="W19" s="48">
        <v>2275.13</v>
      </c>
      <c r="X19" s="48">
        <f>V19-W19</f>
        <v>0</v>
      </c>
      <c r="Y19" s="48"/>
      <c r="Z19" s="45"/>
      <c r="AA19" s="45" t="s">
        <v>83</v>
      </c>
      <c r="AB19" s="48">
        <v>3908.31</v>
      </c>
      <c r="AC19" s="48">
        <f>W19+Z19+AB19</f>
        <v>6183.4400000000005</v>
      </c>
      <c r="AD19" s="46">
        <v>45051</v>
      </c>
      <c r="AE19" s="45"/>
      <c r="AF19" s="45"/>
    </row>
    <row r="20" spans="1:32" ht="33" customHeight="1" x14ac:dyDescent="0.2">
      <c r="A20" s="29">
        <v>2</v>
      </c>
      <c r="B20" s="29"/>
      <c r="C20" s="29" t="s">
        <v>84</v>
      </c>
      <c r="D20" s="31">
        <v>45040</v>
      </c>
      <c r="E20" s="32">
        <v>13517</v>
      </c>
      <c r="F20" s="39" t="s">
        <v>75</v>
      </c>
      <c r="G20" s="34">
        <v>413.66</v>
      </c>
      <c r="H20" s="29" t="s">
        <v>71</v>
      </c>
      <c r="I20" s="29" t="s">
        <v>76</v>
      </c>
      <c r="J20" s="78" t="s">
        <v>85</v>
      </c>
      <c r="K20" s="29">
        <v>80030002</v>
      </c>
      <c r="L20" s="29" t="s">
        <v>78</v>
      </c>
      <c r="M20" s="33" t="s">
        <v>86</v>
      </c>
      <c r="N20" s="29" t="s">
        <v>72</v>
      </c>
      <c r="O20" s="31">
        <v>45040</v>
      </c>
      <c r="P20" s="31">
        <v>45045</v>
      </c>
      <c r="Q20" s="33" t="s">
        <v>80</v>
      </c>
      <c r="R20" s="29" t="s">
        <v>70</v>
      </c>
      <c r="S20" s="29">
        <v>101</v>
      </c>
      <c r="T20" s="29" t="s">
        <v>87</v>
      </c>
      <c r="U20" s="29" t="s">
        <v>88</v>
      </c>
      <c r="V20" s="34">
        <v>2275.13</v>
      </c>
      <c r="W20" s="34">
        <v>2275.13</v>
      </c>
      <c r="X20" s="48">
        <f t="shared" ref="X20:X35" si="0">V20-W20</f>
        <v>0</v>
      </c>
      <c r="Y20" s="34"/>
      <c r="Z20" s="29"/>
      <c r="AA20" s="29" t="s">
        <v>83</v>
      </c>
      <c r="AB20" s="34">
        <v>3908.31</v>
      </c>
      <c r="AC20" s="34">
        <f t="shared" ref="AC20:AC21" si="1">W20+Z20+AB20</f>
        <v>6183.4400000000005</v>
      </c>
      <c r="AD20" s="31">
        <v>45051</v>
      </c>
      <c r="AE20" s="29"/>
      <c r="AF20" s="29"/>
    </row>
    <row r="21" spans="1:32" ht="33" customHeight="1" x14ac:dyDescent="0.2">
      <c r="A21" s="29">
        <v>3</v>
      </c>
      <c r="B21" s="35"/>
      <c r="C21" s="29" t="s">
        <v>89</v>
      </c>
      <c r="D21" s="31">
        <v>45042</v>
      </c>
      <c r="E21" s="32">
        <v>13519</v>
      </c>
      <c r="F21" s="39" t="s">
        <v>90</v>
      </c>
      <c r="G21" s="40">
        <v>689.43</v>
      </c>
      <c r="H21" s="29" t="s">
        <v>91</v>
      </c>
      <c r="I21" s="29" t="s">
        <v>92</v>
      </c>
      <c r="J21" s="78" t="s">
        <v>93</v>
      </c>
      <c r="K21" s="29">
        <v>80030003</v>
      </c>
      <c r="L21" s="29" t="s">
        <v>94</v>
      </c>
      <c r="M21" s="29" t="s">
        <v>94</v>
      </c>
      <c r="N21" s="29" t="s">
        <v>72</v>
      </c>
      <c r="O21" s="31">
        <v>45039</v>
      </c>
      <c r="P21" s="31">
        <v>45042</v>
      </c>
      <c r="Q21" s="33" t="s">
        <v>95</v>
      </c>
      <c r="R21" s="29" t="s">
        <v>70</v>
      </c>
      <c r="S21" s="29">
        <v>101</v>
      </c>
      <c r="T21" s="29" t="s">
        <v>96</v>
      </c>
      <c r="U21" s="29" t="s">
        <v>97</v>
      </c>
      <c r="V21" s="34"/>
      <c r="W21" s="34">
        <v>2413.0100000000002</v>
      </c>
      <c r="X21" s="48">
        <f t="shared" si="0"/>
        <v>-2413.0100000000002</v>
      </c>
      <c r="Y21" s="34"/>
      <c r="Z21" s="29"/>
      <c r="AA21" s="29" t="s">
        <v>83</v>
      </c>
      <c r="AB21" s="40">
        <v>3440.84</v>
      </c>
      <c r="AC21" s="34">
        <f t="shared" si="1"/>
        <v>5853.85</v>
      </c>
      <c r="AD21" s="31">
        <v>45057</v>
      </c>
      <c r="AE21" s="29"/>
      <c r="AF21" s="29"/>
    </row>
    <row r="22" spans="1:32" ht="33" customHeight="1" x14ac:dyDescent="0.2">
      <c r="A22" s="29">
        <v>4</v>
      </c>
      <c r="B22" s="35"/>
      <c r="C22" s="29" t="s">
        <v>98</v>
      </c>
      <c r="D22" s="31">
        <v>45044</v>
      </c>
      <c r="E22" s="32">
        <v>13521</v>
      </c>
      <c r="F22" s="39" t="s">
        <v>99</v>
      </c>
      <c r="G22" s="34">
        <v>413.66</v>
      </c>
      <c r="H22" s="29" t="s">
        <v>71</v>
      </c>
      <c r="I22" s="29" t="s">
        <v>100</v>
      </c>
      <c r="J22" s="78" t="s">
        <v>101</v>
      </c>
      <c r="K22" s="29">
        <v>80030006</v>
      </c>
      <c r="L22" s="29" t="s">
        <v>78</v>
      </c>
      <c r="M22" s="29" t="s">
        <v>102</v>
      </c>
      <c r="N22" s="29" t="s">
        <v>72</v>
      </c>
      <c r="O22" s="31">
        <v>45049</v>
      </c>
      <c r="P22" s="31">
        <v>45053</v>
      </c>
      <c r="Q22" s="33" t="s">
        <v>103</v>
      </c>
      <c r="R22" s="29" t="s">
        <v>70</v>
      </c>
      <c r="S22" s="29">
        <v>101</v>
      </c>
      <c r="T22" s="29" t="s">
        <v>104</v>
      </c>
      <c r="U22" s="29" t="s">
        <v>105</v>
      </c>
      <c r="V22" s="34"/>
      <c r="W22" s="34">
        <v>1890</v>
      </c>
      <c r="X22" s="48">
        <f t="shared" si="0"/>
        <v>-1890</v>
      </c>
      <c r="Y22" s="34">
        <v>28.53</v>
      </c>
      <c r="Z22" s="34"/>
      <c r="AA22" s="29" t="s">
        <v>83</v>
      </c>
      <c r="AB22" s="37">
        <v>1818.69</v>
      </c>
      <c r="AC22" s="34">
        <f>W22+Z22+AB22+V22</f>
        <v>3708.69</v>
      </c>
      <c r="AD22" s="31">
        <v>45062</v>
      </c>
      <c r="AE22" s="29"/>
      <c r="AF22" s="29"/>
    </row>
    <row r="23" spans="1:32" ht="33" customHeight="1" x14ac:dyDescent="0.2">
      <c r="A23" s="29">
        <v>5</v>
      </c>
      <c r="B23" s="38"/>
      <c r="C23" s="29" t="s">
        <v>106</v>
      </c>
      <c r="D23" s="31">
        <v>45044</v>
      </c>
      <c r="E23" s="32">
        <v>13521</v>
      </c>
      <c r="F23" s="39" t="s">
        <v>99</v>
      </c>
      <c r="G23" s="34">
        <v>413.66</v>
      </c>
      <c r="H23" s="29" t="s">
        <v>71</v>
      </c>
      <c r="I23" s="29" t="s">
        <v>100</v>
      </c>
      <c r="J23" s="78" t="s">
        <v>107</v>
      </c>
      <c r="K23" s="29">
        <v>80030011</v>
      </c>
      <c r="L23" s="29" t="s">
        <v>78</v>
      </c>
      <c r="M23" s="29" t="s">
        <v>102</v>
      </c>
      <c r="N23" s="29" t="s">
        <v>72</v>
      </c>
      <c r="O23" s="31">
        <v>45049</v>
      </c>
      <c r="P23" s="31">
        <v>45053</v>
      </c>
      <c r="Q23" s="33" t="s">
        <v>103</v>
      </c>
      <c r="R23" s="29" t="s">
        <v>70</v>
      </c>
      <c r="S23" s="29">
        <v>101</v>
      </c>
      <c r="T23" s="29" t="s">
        <v>108</v>
      </c>
      <c r="U23" s="29" t="s">
        <v>109</v>
      </c>
      <c r="V23" s="34"/>
      <c r="W23" s="34">
        <v>1890</v>
      </c>
      <c r="X23" s="48">
        <f t="shared" si="0"/>
        <v>-1890</v>
      </c>
      <c r="Y23" s="34">
        <v>28.53</v>
      </c>
      <c r="Z23" s="34"/>
      <c r="AA23" s="29" t="s">
        <v>83</v>
      </c>
      <c r="AB23" s="37">
        <v>1818.69</v>
      </c>
      <c r="AC23" s="34">
        <f t="shared" ref="AC23:AC27" si="2">W23+Z23+AB23+V23</f>
        <v>3708.69</v>
      </c>
      <c r="AD23" s="31">
        <v>45062</v>
      </c>
      <c r="AE23" s="29"/>
      <c r="AF23" s="29"/>
    </row>
    <row r="24" spans="1:32" ht="33" customHeight="1" x14ac:dyDescent="0.2">
      <c r="A24" s="29">
        <v>6</v>
      </c>
      <c r="B24" s="35"/>
      <c r="C24" s="29" t="s">
        <v>111</v>
      </c>
      <c r="D24" s="31">
        <v>45044</v>
      </c>
      <c r="E24" s="32">
        <v>13521</v>
      </c>
      <c r="F24" s="39" t="s">
        <v>99</v>
      </c>
      <c r="G24" s="34">
        <v>413.66</v>
      </c>
      <c r="H24" s="29" t="s">
        <v>71</v>
      </c>
      <c r="I24" s="29" t="s">
        <v>100</v>
      </c>
      <c r="J24" s="78" t="s">
        <v>110</v>
      </c>
      <c r="K24" s="29">
        <v>80030010</v>
      </c>
      <c r="L24" s="29" t="s">
        <v>78</v>
      </c>
      <c r="M24" s="29" t="s">
        <v>102</v>
      </c>
      <c r="N24" s="29" t="s">
        <v>72</v>
      </c>
      <c r="O24" s="31">
        <v>45049</v>
      </c>
      <c r="P24" s="31">
        <v>45053</v>
      </c>
      <c r="Q24" s="33" t="s">
        <v>103</v>
      </c>
      <c r="R24" s="29" t="s">
        <v>70</v>
      </c>
      <c r="S24" s="29">
        <v>101</v>
      </c>
      <c r="T24" s="29" t="s">
        <v>119</v>
      </c>
      <c r="U24" s="29" t="s">
        <v>120</v>
      </c>
      <c r="V24" s="34"/>
      <c r="W24" s="34">
        <v>1890</v>
      </c>
      <c r="X24" s="48">
        <f t="shared" si="0"/>
        <v>-1890</v>
      </c>
      <c r="Y24" s="34">
        <v>28.53</v>
      </c>
      <c r="Z24" s="34"/>
      <c r="AA24" s="29" t="s">
        <v>83</v>
      </c>
      <c r="AB24" s="37">
        <v>1818.69</v>
      </c>
      <c r="AC24" s="34">
        <f t="shared" si="2"/>
        <v>3708.69</v>
      </c>
      <c r="AD24" s="31">
        <v>45062</v>
      </c>
      <c r="AE24" s="29"/>
      <c r="AF24" s="29"/>
    </row>
    <row r="25" spans="1:32" ht="33" customHeight="1" x14ac:dyDescent="0.2">
      <c r="A25" s="29">
        <v>7</v>
      </c>
      <c r="B25" s="35"/>
      <c r="C25" s="29" t="s">
        <v>112</v>
      </c>
      <c r="D25" s="31">
        <v>45044</v>
      </c>
      <c r="E25" s="32">
        <v>13521</v>
      </c>
      <c r="F25" s="39" t="s">
        <v>99</v>
      </c>
      <c r="G25" s="34">
        <v>413.66</v>
      </c>
      <c r="H25" s="29" t="s">
        <v>71</v>
      </c>
      <c r="I25" s="29" t="s">
        <v>100</v>
      </c>
      <c r="J25" s="78" t="s">
        <v>113</v>
      </c>
      <c r="K25" s="29">
        <v>80030007</v>
      </c>
      <c r="L25" s="29" t="s">
        <v>78</v>
      </c>
      <c r="M25" s="29" t="s">
        <v>102</v>
      </c>
      <c r="N25" s="29" t="s">
        <v>72</v>
      </c>
      <c r="O25" s="31">
        <v>45049</v>
      </c>
      <c r="P25" s="31">
        <v>45053</v>
      </c>
      <c r="Q25" s="33" t="s">
        <v>103</v>
      </c>
      <c r="R25" s="29" t="s">
        <v>70</v>
      </c>
      <c r="S25" s="29">
        <v>101</v>
      </c>
      <c r="T25" s="29" t="s">
        <v>121</v>
      </c>
      <c r="U25" s="29" t="s">
        <v>122</v>
      </c>
      <c r="V25" s="34"/>
      <c r="W25" s="34">
        <v>1890</v>
      </c>
      <c r="X25" s="48">
        <f t="shared" si="0"/>
        <v>-1890</v>
      </c>
      <c r="Y25" s="34">
        <v>28.53</v>
      </c>
      <c r="Z25" s="34"/>
      <c r="AA25" s="29" t="s">
        <v>83</v>
      </c>
      <c r="AB25" s="37">
        <v>1818.69</v>
      </c>
      <c r="AC25" s="34">
        <f t="shared" si="2"/>
        <v>3708.69</v>
      </c>
      <c r="AD25" s="31">
        <v>45062</v>
      </c>
      <c r="AE25" s="29"/>
      <c r="AF25" s="29"/>
    </row>
    <row r="26" spans="1:32" ht="33" customHeight="1" x14ac:dyDescent="0.2">
      <c r="A26" s="29">
        <v>8</v>
      </c>
      <c r="B26" s="35"/>
      <c r="C26" s="29" t="s">
        <v>114</v>
      </c>
      <c r="D26" s="31">
        <v>45044</v>
      </c>
      <c r="E26" s="32">
        <v>13521</v>
      </c>
      <c r="F26" s="39" t="s">
        <v>99</v>
      </c>
      <c r="G26" s="34">
        <v>413.66</v>
      </c>
      <c r="H26" s="29" t="s">
        <v>71</v>
      </c>
      <c r="I26" s="29" t="s">
        <v>100</v>
      </c>
      <c r="J26" s="78" t="s">
        <v>115</v>
      </c>
      <c r="K26" s="29">
        <v>80030009</v>
      </c>
      <c r="L26" s="29" t="s">
        <v>78</v>
      </c>
      <c r="M26" s="29" t="s">
        <v>102</v>
      </c>
      <c r="N26" s="29" t="s">
        <v>72</v>
      </c>
      <c r="O26" s="31">
        <v>45049</v>
      </c>
      <c r="P26" s="31">
        <v>45053</v>
      </c>
      <c r="Q26" s="33" t="s">
        <v>103</v>
      </c>
      <c r="R26" s="29" t="s">
        <v>70</v>
      </c>
      <c r="S26" s="29">
        <v>101</v>
      </c>
      <c r="T26" s="29" t="s">
        <v>123</v>
      </c>
      <c r="U26" s="29" t="s">
        <v>124</v>
      </c>
      <c r="V26" s="34"/>
      <c r="W26" s="34">
        <v>1890</v>
      </c>
      <c r="X26" s="48">
        <f t="shared" si="0"/>
        <v>-1890</v>
      </c>
      <c r="Y26" s="34">
        <v>28.53</v>
      </c>
      <c r="Z26" s="34"/>
      <c r="AA26" s="29" t="s">
        <v>83</v>
      </c>
      <c r="AB26" s="37">
        <v>1818.69</v>
      </c>
      <c r="AC26" s="34">
        <f t="shared" si="2"/>
        <v>3708.69</v>
      </c>
      <c r="AD26" s="31">
        <v>45062</v>
      </c>
      <c r="AE26" s="29"/>
      <c r="AF26" s="29"/>
    </row>
    <row r="27" spans="1:32" ht="33" customHeight="1" x14ac:dyDescent="0.2">
      <c r="A27" s="29">
        <v>9</v>
      </c>
      <c r="B27" s="35"/>
      <c r="C27" s="29" t="s">
        <v>116</v>
      </c>
      <c r="D27" s="31">
        <v>45044</v>
      </c>
      <c r="E27" s="32">
        <v>13521</v>
      </c>
      <c r="F27" s="39" t="s">
        <v>99</v>
      </c>
      <c r="G27" s="34">
        <v>413.66</v>
      </c>
      <c r="H27" s="29" t="s">
        <v>71</v>
      </c>
      <c r="I27" s="29" t="s">
        <v>100</v>
      </c>
      <c r="J27" s="78" t="s">
        <v>117</v>
      </c>
      <c r="K27" s="29">
        <v>80030014</v>
      </c>
      <c r="L27" s="29" t="s">
        <v>78</v>
      </c>
      <c r="M27" s="29" t="s">
        <v>118</v>
      </c>
      <c r="N27" s="29" t="s">
        <v>118</v>
      </c>
      <c r="O27" s="31">
        <v>45049</v>
      </c>
      <c r="P27" s="31">
        <v>45053</v>
      </c>
      <c r="Q27" s="33" t="s">
        <v>103</v>
      </c>
      <c r="R27" s="29" t="s">
        <v>70</v>
      </c>
      <c r="S27" s="29">
        <v>101</v>
      </c>
      <c r="T27" s="29" t="s">
        <v>125</v>
      </c>
      <c r="U27" s="29" t="s">
        <v>126</v>
      </c>
      <c r="V27" s="34"/>
      <c r="W27" s="34">
        <v>1890</v>
      </c>
      <c r="X27" s="48">
        <f t="shared" si="0"/>
        <v>-1890</v>
      </c>
      <c r="Y27" s="34">
        <v>28.53</v>
      </c>
      <c r="Z27" s="34"/>
      <c r="AA27" s="29" t="s">
        <v>83</v>
      </c>
      <c r="AB27" s="37">
        <v>1818.69</v>
      </c>
      <c r="AC27" s="34">
        <f t="shared" si="2"/>
        <v>3708.69</v>
      </c>
      <c r="AD27" s="31">
        <v>45062</v>
      </c>
      <c r="AE27" s="29"/>
      <c r="AF27" s="29"/>
    </row>
    <row r="28" spans="1:32" ht="33" customHeight="1" x14ac:dyDescent="0.2">
      <c r="A28" s="29">
        <v>10</v>
      </c>
      <c r="B28" s="35"/>
      <c r="C28" s="29" t="s">
        <v>128</v>
      </c>
      <c r="D28" s="31">
        <v>45044</v>
      </c>
      <c r="E28" s="32">
        <v>13521</v>
      </c>
      <c r="F28" s="39" t="s">
        <v>99</v>
      </c>
      <c r="G28" s="34">
        <v>413.66</v>
      </c>
      <c r="H28" s="29" t="s">
        <v>71</v>
      </c>
      <c r="I28" s="29" t="s">
        <v>100</v>
      </c>
      <c r="J28" s="78" t="s">
        <v>129</v>
      </c>
      <c r="K28" s="29">
        <v>80030013</v>
      </c>
      <c r="L28" s="29" t="s">
        <v>78</v>
      </c>
      <c r="M28" s="29" t="s">
        <v>118</v>
      </c>
      <c r="N28" s="29" t="s">
        <v>118</v>
      </c>
      <c r="O28" s="31">
        <v>45049</v>
      </c>
      <c r="P28" s="31">
        <v>45053</v>
      </c>
      <c r="Q28" s="33" t="s">
        <v>103</v>
      </c>
      <c r="R28" s="29" t="s">
        <v>70</v>
      </c>
      <c r="S28" s="29">
        <v>101</v>
      </c>
      <c r="T28" s="29" t="s">
        <v>130</v>
      </c>
      <c r="U28" s="29" t="s">
        <v>131</v>
      </c>
      <c r="V28" s="34"/>
      <c r="W28" s="34">
        <v>1890</v>
      </c>
      <c r="X28" s="48">
        <f t="shared" si="0"/>
        <v>-1890</v>
      </c>
      <c r="Y28" s="34">
        <v>28.53</v>
      </c>
      <c r="Z28" s="34"/>
      <c r="AA28" s="29" t="s">
        <v>83</v>
      </c>
      <c r="AB28" s="37">
        <v>1818.69</v>
      </c>
      <c r="AC28" s="34">
        <f t="shared" ref="AC28" si="3">W28+Z28+AB28+V28</f>
        <v>3708.69</v>
      </c>
      <c r="AD28" s="31">
        <v>45062</v>
      </c>
      <c r="AE28" s="29"/>
      <c r="AF28" s="35"/>
    </row>
    <row r="29" spans="1:32" ht="33" customHeight="1" x14ac:dyDescent="0.2">
      <c r="A29" s="29">
        <v>11</v>
      </c>
      <c r="B29" s="35"/>
      <c r="C29" s="29" t="s">
        <v>132</v>
      </c>
      <c r="D29" s="31">
        <v>45044</v>
      </c>
      <c r="E29" s="32">
        <v>13521</v>
      </c>
      <c r="F29" s="39" t="s">
        <v>99</v>
      </c>
      <c r="G29" s="34">
        <v>413.66</v>
      </c>
      <c r="H29" s="29" t="s">
        <v>71</v>
      </c>
      <c r="I29" s="29" t="s">
        <v>100</v>
      </c>
      <c r="J29" s="78" t="s">
        <v>133</v>
      </c>
      <c r="K29" s="29">
        <v>80030012</v>
      </c>
      <c r="L29" s="29" t="s">
        <v>78</v>
      </c>
      <c r="M29" s="29" t="s">
        <v>118</v>
      </c>
      <c r="N29" s="29" t="s">
        <v>118</v>
      </c>
      <c r="O29" s="31">
        <v>45049</v>
      </c>
      <c r="P29" s="31">
        <v>45053</v>
      </c>
      <c r="Q29" s="33" t="s">
        <v>103</v>
      </c>
      <c r="R29" s="29" t="s">
        <v>70</v>
      </c>
      <c r="S29" s="29">
        <v>101</v>
      </c>
      <c r="T29" s="29" t="s">
        <v>134</v>
      </c>
      <c r="U29" s="29" t="s">
        <v>135</v>
      </c>
      <c r="V29" s="34"/>
      <c r="W29" s="34">
        <v>1890</v>
      </c>
      <c r="X29" s="48">
        <f t="shared" si="0"/>
        <v>-1890</v>
      </c>
      <c r="Y29" s="34">
        <v>28.53</v>
      </c>
      <c r="Z29" s="34"/>
      <c r="AA29" s="29" t="s">
        <v>83</v>
      </c>
      <c r="AB29" s="37">
        <v>1818.69</v>
      </c>
      <c r="AC29" s="34">
        <f t="shared" ref="AC29:AC33" si="4">W29+Z29+AB29+V29</f>
        <v>3708.69</v>
      </c>
      <c r="AD29" s="31">
        <v>45062</v>
      </c>
      <c r="AE29" s="29"/>
      <c r="AF29" s="35"/>
    </row>
    <row r="30" spans="1:32" ht="33" customHeight="1" x14ac:dyDescent="0.2">
      <c r="A30" s="29">
        <v>12</v>
      </c>
      <c r="B30" s="35"/>
      <c r="C30" s="29" t="s">
        <v>139</v>
      </c>
      <c r="D30" s="31">
        <v>45044</v>
      </c>
      <c r="E30" s="32">
        <v>13521</v>
      </c>
      <c r="F30" s="39" t="s">
        <v>99</v>
      </c>
      <c r="G30" s="34">
        <v>413.66</v>
      </c>
      <c r="H30" s="29" t="s">
        <v>71</v>
      </c>
      <c r="I30" s="29" t="s">
        <v>100</v>
      </c>
      <c r="J30" s="78" t="s">
        <v>138</v>
      </c>
      <c r="K30" s="29">
        <v>80030008</v>
      </c>
      <c r="L30" s="29" t="s">
        <v>78</v>
      </c>
      <c r="M30" s="29" t="s">
        <v>102</v>
      </c>
      <c r="N30" s="29" t="s">
        <v>72</v>
      </c>
      <c r="O30" s="31">
        <v>45049</v>
      </c>
      <c r="P30" s="31">
        <v>45053</v>
      </c>
      <c r="Q30" s="33" t="s">
        <v>103</v>
      </c>
      <c r="R30" s="29" t="s">
        <v>70</v>
      </c>
      <c r="S30" s="29">
        <v>101</v>
      </c>
      <c r="T30" s="29" t="s">
        <v>136</v>
      </c>
      <c r="U30" s="29" t="s">
        <v>137</v>
      </c>
      <c r="V30" s="34"/>
      <c r="W30" s="34">
        <v>1890</v>
      </c>
      <c r="X30" s="48">
        <f t="shared" si="0"/>
        <v>-1890</v>
      </c>
      <c r="Y30" s="34">
        <v>28.53</v>
      </c>
      <c r="Z30" s="34"/>
      <c r="AA30" s="29" t="s">
        <v>83</v>
      </c>
      <c r="AB30" s="37">
        <v>1818.69</v>
      </c>
      <c r="AC30" s="34">
        <f t="shared" si="4"/>
        <v>3708.69</v>
      </c>
      <c r="AD30" s="31">
        <v>45062</v>
      </c>
      <c r="AE30" s="29"/>
      <c r="AF30" s="35"/>
    </row>
    <row r="31" spans="1:32" ht="33" customHeight="1" x14ac:dyDescent="0.2">
      <c r="A31" s="29">
        <v>13</v>
      </c>
      <c r="B31" s="35"/>
      <c r="C31" s="29" t="s">
        <v>140</v>
      </c>
      <c r="D31" s="31">
        <v>45040</v>
      </c>
      <c r="E31" s="32">
        <v>13517</v>
      </c>
      <c r="F31" s="39" t="s">
        <v>141</v>
      </c>
      <c r="G31" s="34">
        <v>413.66</v>
      </c>
      <c r="H31" s="29" t="s">
        <v>71</v>
      </c>
      <c r="I31" s="29" t="s">
        <v>100</v>
      </c>
      <c r="J31" s="78" t="s">
        <v>142</v>
      </c>
      <c r="K31" s="29">
        <v>80030005</v>
      </c>
      <c r="L31" s="29" t="s">
        <v>78</v>
      </c>
      <c r="M31" s="29" t="s">
        <v>145</v>
      </c>
      <c r="N31" s="29" t="s">
        <v>72</v>
      </c>
      <c r="O31" s="31">
        <v>45055</v>
      </c>
      <c r="P31" s="31">
        <v>45057</v>
      </c>
      <c r="Q31" s="33" t="s">
        <v>146</v>
      </c>
      <c r="R31" s="29" t="s">
        <v>70</v>
      </c>
      <c r="S31" s="29">
        <v>101</v>
      </c>
      <c r="T31" s="29" t="s">
        <v>151</v>
      </c>
      <c r="U31" s="29" t="s">
        <v>152</v>
      </c>
      <c r="V31" s="34"/>
      <c r="W31" s="34">
        <v>1890</v>
      </c>
      <c r="X31" s="48">
        <f t="shared" si="0"/>
        <v>-1890</v>
      </c>
      <c r="Y31" s="34">
        <v>28.53</v>
      </c>
      <c r="Z31" s="34"/>
      <c r="AA31" s="29" t="s">
        <v>83</v>
      </c>
      <c r="AB31" s="37">
        <v>1911.62</v>
      </c>
      <c r="AC31" s="34">
        <f t="shared" si="4"/>
        <v>3801.62</v>
      </c>
      <c r="AD31" s="27" t="s">
        <v>150</v>
      </c>
      <c r="AE31" s="29"/>
      <c r="AF31" s="35"/>
    </row>
    <row r="32" spans="1:32" ht="33" customHeight="1" x14ac:dyDescent="0.2">
      <c r="A32" s="29">
        <v>14</v>
      </c>
      <c r="B32" s="35"/>
      <c r="C32" s="29" t="s">
        <v>147</v>
      </c>
      <c r="D32" s="31">
        <v>45040</v>
      </c>
      <c r="E32" s="32">
        <v>13517</v>
      </c>
      <c r="F32" s="39" t="s">
        <v>141</v>
      </c>
      <c r="G32" s="34">
        <v>413.66</v>
      </c>
      <c r="H32" s="29" t="s">
        <v>71</v>
      </c>
      <c r="I32" s="29" t="s">
        <v>100</v>
      </c>
      <c r="J32" s="78" t="s">
        <v>143</v>
      </c>
      <c r="K32" s="29">
        <v>80030004</v>
      </c>
      <c r="L32" s="29" t="s">
        <v>78</v>
      </c>
      <c r="M32" s="29" t="s">
        <v>144</v>
      </c>
      <c r="N32" s="29" t="s">
        <v>72</v>
      </c>
      <c r="O32" s="31">
        <v>45055</v>
      </c>
      <c r="P32" s="31">
        <v>45057</v>
      </c>
      <c r="Q32" s="33" t="s">
        <v>146</v>
      </c>
      <c r="R32" s="29" t="s">
        <v>70</v>
      </c>
      <c r="S32" s="29">
        <v>101</v>
      </c>
      <c r="T32" s="29" t="s">
        <v>148</v>
      </c>
      <c r="U32" s="29" t="s">
        <v>149</v>
      </c>
      <c r="V32" s="34"/>
      <c r="W32" s="34">
        <v>1890</v>
      </c>
      <c r="X32" s="48">
        <f t="shared" si="0"/>
        <v>-1890</v>
      </c>
      <c r="Y32" s="34">
        <v>28.53</v>
      </c>
      <c r="Z32" s="34"/>
      <c r="AA32" s="29" t="s">
        <v>83</v>
      </c>
      <c r="AB32" s="37">
        <v>1911.62</v>
      </c>
      <c r="AC32" s="34">
        <f t="shared" si="4"/>
        <v>3801.62</v>
      </c>
      <c r="AD32" s="27" t="s">
        <v>150</v>
      </c>
      <c r="AE32" s="29"/>
      <c r="AF32" s="35"/>
    </row>
    <row r="33" spans="1:35" ht="33" customHeight="1" x14ac:dyDescent="0.2">
      <c r="A33" s="29">
        <v>15</v>
      </c>
      <c r="B33" s="35"/>
      <c r="C33" s="29" t="s">
        <v>153</v>
      </c>
      <c r="D33" s="31">
        <v>45084</v>
      </c>
      <c r="E33" s="32">
        <v>13550</v>
      </c>
      <c r="F33" s="39" t="s">
        <v>154</v>
      </c>
      <c r="G33" s="40">
        <v>689.43</v>
      </c>
      <c r="H33" s="29" t="s">
        <v>91</v>
      </c>
      <c r="I33" s="29" t="s">
        <v>100</v>
      </c>
      <c r="J33" s="78" t="s">
        <v>155</v>
      </c>
      <c r="K33" s="29">
        <v>80030015</v>
      </c>
      <c r="L33" s="33" t="s">
        <v>156</v>
      </c>
      <c r="M33" s="33" t="s">
        <v>156</v>
      </c>
      <c r="N33" s="29" t="s">
        <v>72</v>
      </c>
      <c r="O33" s="31">
        <v>45102</v>
      </c>
      <c r="P33" s="31">
        <v>45106</v>
      </c>
      <c r="Q33" s="33" t="s">
        <v>157</v>
      </c>
      <c r="R33" s="29" t="s">
        <v>70</v>
      </c>
      <c r="S33" s="29">
        <v>101</v>
      </c>
      <c r="T33" s="29" t="s">
        <v>158</v>
      </c>
      <c r="U33" s="29" t="s">
        <v>159</v>
      </c>
      <c r="V33" s="34">
        <v>3102.44</v>
      </c>
      <c r="W33" s="34">
        <v>3102.44</v>
      </c>
      <c r="X33" s="48">
        <f t="shared" si="0"/>
        <v>0</v>
      </c>
      <c r="Y33" s="34"/>
      <c r="Z33" s="34"/>
      <c r="AA33" s="29" t="s">
        <v>83</v>
      </c>
      <c r="AB33" s="37">
        <v>3912.59</v>
      </c>
      <c r="AC33" s="34">
        <f t="shared" si="4"/>
        <v>10117.470000000001</v>
      </c>
      <c r="AD33" s="27" t="s">
        <v>160</v>
      </c>
      <c r="AE33" s="29"/>
      <c r="AF33" s="35"/>
    </row>
    <row r="34" spans="1:35" ht="33" customHeight="1" x14ac:dyDescent="0.2">
      <c r="A34" s="29">
        <v>16</v>
      </c>
      <c r="B34" s="35"/>
      <c r="C34" s="29" t="s">
        <v>167</v>
      </c>
      <c r="D34" s="31">
        <v>45160</v>
      </c>
      <c r="E34" s="32">
        <v>13600</v>
      </c>
      <c r="F34" s="39" t="s">
        <v>161</v>
      </c>
      <c r="G34" s="40">
        <v>689.43</v>
      </c>
      <c r="H34" s="29" t="s">
        <v>91</v>
      </c>
      <c r="I34" s="29">
        <v>3</v>
      </c>
      <c r="J34" s="78" t="s">
        <v>162</v>
      </c>
      <c r="K34" s="29">
        <v>80030016</v>
      </c>
      <c r="L34" s="29" t="s">
        <v>163</v>
      </c>
      <c r="M34" s="29" t="s">
        <v>163</v>
      </c>
      <c r="N34" s="29" t="s">
        <v>72</v>
      </c>
      <c r="O34" s="31">
        <v>45039</v>
      </c>
      <c r="P34" s="31">
        <v>45042</v>
      </c>
      <c r="Q34" s="33" t="s">
        <v>95</v>
      </c>
      <c r="R34" s="29" t="s">
        <v>70</v>
      </c>
      <c r="S34" s="29">
        <v>101</v>
      </c>
      <c r="T34" s="29" t="s">
        <v>164</v>
      </c>
      <c r="U34" s="29" t="s">
        <v>165</v>
      </c>
      <c r="V34" s="34"/>
      <c r="W34" s="34">
        <v>2413.0100000000002</v>
      </c>
      <c r="X34" s="48">
        <f t="shared" si="0"/>
        <v>-2413.0100000000002</v>
      </c>
      <c r="Y34" s="34">
        <v>1602.25</v>
      </c>
      <c r="Z34" s="34"/>
      <c r="AA34" s="29" t="s">
        <v>83</v>
      </c>
      <c r="AB34" s="37">
        <v>2780.75</v>
      </c>
      <c r="AC34" s="34">
        <f>W34+Z34+AB34+V34</f>
        <v>5193.76</v>
      </c>
      <c r="AD34" s="27" t="s">
        <v>166</v>
      </c>
      <c r="AE34" s="29"/>
      <c r="AF34" s="35"/>
    </row>
    <row r="35" spans="1:35" ht="33" customHeight="1" thickBot="1" x14ac:dyDescent="0.25">
      <c r="A35" s="28">
        <v>17</v>
      </c>
      <c r="B35" s="55"/>
      <c r="C35" s="28" t="s">
        <v>168</v>
      </c>
      <c r="D35" s="56">
        <v>45231</v>
      </c>
      <c r="E35" s="57">
        <v>13647</v>
      </c>
      <c r="F35" s="67" t="s">
        <v>182</v>
      </c>
      <c r="G35" s="36">
        <v>413.66</v>
      </c>
      <c r="H35" s="28" t="s">
        <v>71</v>
      </c>
      <c r="I35" s="28" t="s">
        <v>100</v>
      </c>
      <c r="J35" s="79" t="s">
        <v>169</v>
      </c>
      <c r="K35" s="28" t="s">
        <v>170</v>
      </c>
      <c r="L35" s="28" t="s">
        <v>78</v>
      </c>
      <c r="M35" s="28"/>
      <c r="N35" s="28"/>
      <c r="O35" s="58">
        <v>45218</v>
      </c>
      <c r="P35" s="58">
        <v>45222</v>
      </c>
      <c r="Q35" s="59" t="s">
        <v>171</v>
      </c>
      <c r="R35" s="28" t="s">
        <v>70</v>
      </c>
      <c r="S35" s="28">
        <v>101</v>
      </c>
      <c r="T35" s="28" t="s">
        <v>172</v>
      </c>
      <c r="U35" s="28" t="s">
        <v>173</v>
      </c>
      <c r="V35" s="36"/>
      <c r="W35" s="36">
        <v>1861.47</v>
      </c>
      <c r="X35" s="48">
        <f t="shared" si="0"/>
        <v>-1861.47</v>
      </c>
      <c r="Y35" s="36"/>
      <c r="Z35" s="36"/>
      <c r="AA35" s="28" t="s">
        <v>83</v>
      </c>
      <c r="AB35" s="60">
        <v>6999.5</v>
      </c>
      <c r="AC35" s="36">
        <f>W35+Z35+AB35+V35</f>
        <v>8860.9699999999993</v>
      </c>
      <c r="AD35" s="30"/>
      <c r="AE35" s="28"/>
      <c r="AF35" s="55"/>
    </row>
    <row r="36" spans="1:35" ht="13.5" thickBot="1" x14ac:dyDescent="0.25">
      <c r="A36" s="61" t="s">
        <v>127</v>
      </c>
      <c r="B36" s="62"/>
      <c r="C36" s="62"/>
      <c r="D36" s="62"/>
      <c r="E36" s="62"/>
      <c r="F36" s="63"/>
      <c r="G36" s="76">
        <f>SUM(G19:G35)</f>
        <v>7859.53</v>
      </c>
      <c r="H36" s="86"/>
      <c r="I36" s="86"/>
      <c r="J36" s="86"/>
      <c r="K36" s="86"/>
      <c r="L36" s="86"/>
      <c r="M36" s="86"/>
      <c r="N36" s="86"/>
      <c r="O36" s="64"/>
      <c r="P36" s="64"/>
      <c r="Q36" s="87"/>
      <c r="R36" s="86"/>
      <c r="S36" s="86"/>
      <c r="T36" s="86"/>
      <c r="U36" s="86"/>
      <c r="V36" s="76">
        <f>SUM(V19:V35)</f>
        <v>7652.7000000000007</v>
      </c>
      <c r="W36" s="76">
        <f>SUM(W19:W35)</f>
        <v>35130.19</v>
      </c>
      <c r="X36" s="76">
        <f>SUM(X19:X35)</f>
        <v>-27477.490000000005</v>
      </c>
      <c r="Y36" s="76">
        <f>SUM(Y19:Y35)</f>
        <v>1916.08</v>
      </c>
      <c r="Z36" s="76">
        <f>SUM(Z19:Z35)</f>
        <v>0</v>
      </c>
      <c r="AA36" s="76"/>
      <c r="AB36" s="76">
        <f>SUM(AB19:AB35)</f>
        <v>45141.749999999985</v>
      </c>
      <c r="AC36" s="76">
        <f>SUM(AC19:AC35)</f>
        <v>83374.380000000019</v>
      </c>
      <c r="AD36" s="88"/>
      <c r="AE36" s="86"/>
      <c r="AF36" s="65"/>
    </row>
    <row r="37" spans="1:35" x14ac:dyDescent="0.2">
      <c r="V37" s="15"/>
      <c r="W37" s="15"/>
      <c r="X37" s="15"/>
      <c r="Y37" s="15"/>
      <c r="Z37" s="14"/>
      <c r="AA37" s="14"/>
      <c r="AB37" s="15"/>
      <c r="AC37" s="15"/>
    </row>
    <row r="38" spans="1:35" x14ac:dyDescent="0.2">
      <c r="A38" s="5" t="s">
        <v>177</v>
      </c>
      <c r="B38" s="5"/>
      <c r="C38" s="5"/>
      <c r="D38" s="5"/>
      <c r="E38" s="5"/>
      <c r="F38" s="5"/>
      <c r="G38" s="5"/>
      <c r="H38" s="5"/>
      <c r="I38" s="5"/>
      <c r="J38" s="5"/>
      <c r="K38" s="6"/>
      <c r="L38" s="6"/>
      <c r="M38" s="6"/>
      <c r="N38" s="6"/>
      <c r="O38" s="6"/>
      <c r="P38" s="6"/>
      <c r="Q38" s="6"/>
      <c r="R38" s="6"/>
      <c r="S38" s="6"/>
      <c r="T38" s="7"/>
      <c r="U38" s="7"/>
      <c r="V38" s="82"/>
      <c r="W38" s="82"/>
      <c r="X38" s="82"/>
      <c r="Y38" s="82"/>
      <c r="Z38" s="8"/>
      <c r="AA38" s="9"/>
      <c r="AB38" s="82"/>
      <c r="AC38" s="82"/>
      <c r="AD38" s="10"/>
      <c r="AE38" s="10"/>
      <c r="AF38" s="11"/>
    </row>
    <row r="39" spans="1:35" x14ac:dyDescent="0.2">
      <c r="A39" s="16" t="s">
        <v>69</v>
      </c>
      <c r="B39" s="16"/>
      <c r="C39" s="16"/>
      <c r="D39" s="16"/>
      <c r="E39" s="16"/>
      <c r="F39" s="6"/>
      <c r="G39" s="74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7"/>
      <c r="U39" s="7"/>
      <c r="V39" s="82"/>
      <c r="W39" s="82"/>
      <c r="X39" s="82"/>
      <c r="Y39" s="82"/>
      <c r="Z39" s="8"/>
      <c r="AA39" s="9"/>
      <c r="AB39" s="82"/>
      <c r="AC39" s="82"/>
      <c r="AD39" s="10"/>
      <c r="AE39" s="10"/>
      <c r="AF39" s="11"/>
    </row>
    <row r="41" spans="1:35" x14ac:dyDescent="0.2">
      <c r="A41" s="5" t="s">
        <v>174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x14ac:dyDescent="0.2">
      <c r="A42" s="5" t="s">
        <v>175</v>
      </c>
      <c r="B42" s="5"/>
      <c r="C42" s="5"/>
      <c r="D42" s="5"/>
      <c r="E42" s="5"/>
      <c r="F42" s="5"/>
      <c r="G42" s="5"/>
      <c r="H42" s="5"/>
      <c r="I42" s="5"/>
      <c r="J42" s="5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84"/>
      <c r="W42" s="84"/>
      <c r="X42" s="84"/>
      <c r="Y42" s="84"/>
      <c r="Z42" s="18"/>
      <c r="AA42" s="18"/>
      <c r="AB42" s="84"/>
      <c r="AC42" s="84"/>
      <c r="AD42" s="11"/>
      <c r="AE42" s="11"/>
      <c r="AF42" s="11"/>
      <c r="AG42" s="11"/>
      <c r="AH42" s="11"/>
      <c r="AI42" s="11"/>
    </row>
    <row r="43" spans="1:35" x14ac:dyDescent="0.2">
      <c r="A43" s="12" t="s">
        <v>176</v>
      </c>
      <c r="B43" s="12"/>
      <c r="C43" s="12"/>
      <c r="D43" s="12"/>
      <c r="E43" s="12"/>
      <c r="F43" s="12"/>
      <c r="G43" s="75"/>
      <c r="H43" s="12"/>
      <c r="I43" s="12"/>
      <c r="J43" s="12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84"/>
      <c r="W43" s="84"/>
      <c r="X43" s="84"/>
      <c r="Y43" s="84"/>
      <c r="Z43" s="18"/>
      <c r="AA43" s="18"/>
      <c r="AB43" s="84"/>
      <c r="AC43" s="84"/>
      <c r="AD43" s="11"/>
      <c r="AE43" s="11"/>
      <c r="AF43" s="11"/>
      <c r="AG43" s="11"/>
      <c r="AH43" s="11"/>
      <c r="AI43" s="11"/>
    </row>
    <row r="1048567" spans="12:12" x14ac:dyDescent="0.2">
      <c r="L1048567" s="13"/>
    </row>
  </sheetData>
  <mergeCells count="36">
    <mergeCell ref="A36:F36"/>
    <mergeCell ref="A42:J42"/>
    <mergeCell ref="A39:E39"/>
    <mergeCell ref="A38:J38"/>
    <mergeCell ref="A41:AI41"/>
    <mergeCell ref="N16:N17"/>
    <mergeCell ref="O16:O17"/>
    <mergeCell ref="AA16:AA17"/>
    <mergeCell ref="AB16:AB17"/>
    <mergeCell ref="M16:M17"/>
    <mergeCell ref="AC16:AC17"/>
    <mergeCell ref="J16:J17"/>
    <mergeCell ref="S15:AC15"/>
    <mergeCell ref="U16:U17"/>
    <mergeCell ref="AD15:AE16"/>
    <mergeCell ref="AF15:AF17"/>
    <mergeCell ref="B15:I15"/>
    <mergeCell ref="P16:P17"/>
    <mergeCell ref="Q16:Q17"/>
    <mergeCell ref="R16:R17"/>
    <mergeCell ref="C16:C17"/>
    <mergeCell ref="D16:D17"/>
    <mergeCell ref="E16:E17"/>
    <mergeCell ref="I16:I17"/>
    <mergeCell ref="G16:G17"/>
    <mergeCell ref="F16:F17"/>
    <mergeCell ref="B16:B17"/>
    <mergeCell ref="L16:L17"/>
    <mergeCell ref="K16:K17"/>
    <mergeCell ref="H16:H17"/>
    <mergeCell ref="A15:A18"/>
    <mergeCell ref="J15:N15"/>
    <mergeCell ref="O15:R15"/>
    <mergeCell ref="V16:Z16"/>
    <mergeCell ref="T16:T17"/>
    <mergeCell ref="S16:S17"/>
  </mergeCells>
  <pageMargins left="0.511811024" right="0.511811024" top="0.78740157499999996" bottom="0.78740157499999996" header="0.31496062000000002" footer="0.31496062000000002"/>
  <pageSetup paperSize="9" scale="1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SMGA DIÁRIAS SERVIDOR DEZ 2023</vt:lpstr>
      <vt:lpstr>'SMGA DIÁRIAS SERVIDOR DEZ 2023'!Area_de_impressao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cgmrb</cp:lastModifiedBy>
  <dcterms:created xsi:type="dcterms:W3CDTF">2013-10-11T22:14:02Z</dcterms:created>
  <dcterms:modified xsi:type="dcterms:W3CDTF">2024-02-28T14:01:15Z</dcterms:modified>
</cp:coreProperties>
</file>