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cuments\ANO 2025\PRESTAÇÃO DE CONTAS MENSAL 2025\DIARIAS\"/>
    </mc:Choice>
  </mc:AlternateContent>
  <bookViews>
    <workbookView xWindow="-120" yWindow="-120" windowWidth="29040" windowHeight="15720" tabRatio="779"/>
  </bookViews>
  <sheets>
    <sheet name="SMCC DIÁRIAS SERVIDOR SET 2025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92" i="1" l="1"/>
  <c r="AB92" i="1"/>
  <c r="Z92" i="1"/>
  <c r="Y92" i="1"/>
  <c r="X92" i="1"/>
  <c r="W92" i="1"/>
  <c r="V92" i="1"/>
  <c r="K92" i="1"/>
  <c r="AC79" i="1" l="1"/>
  <c r="AC81" i="1"/>
  <c r="AC82" i="1"/>
  <c r="AC83" i="1"/>
  <c r="AC84" i="1"/>
  <c r="AC85" i="1"/>
  <c r="AC86" i="1"/>
  <c r="AC87" i="1"/>
  <c r="AC88" i="1"/>
  <c r="AC89" i="1"/>
  <c r="AC78" i="1"/>
  <c r="AC30" i="1"/>
  <c r="AC52" i="1"/>
  <c r="AC53" i="1"/>
  <c r="AC54" i="1"/>
  <c r="AC55" i="1"/>
  <c r="AC56" i="1"/>
  <c r="AC62" i="1"/>
  <c r="AC59" i="1"/>
  <c r="AC60" i="1"/>
  <c r="AC61" i="1"/>
  <c r="AC63" i="1"/>
  <c r="AC64" i="1"/>
  <c r="AC65" i="1"/>
  <c r="AC67" i="1"/>
  <c r="AC68" i="1"/>
  <c r="AC69" i="1"/>
  <c r="AC71" i="1"/>
  <c r="AC72" i="1"/>
  <c r="AC74" i="1"/>
  <c r="AC75" i="1"/>
  <c r="AC76" i="1"/>
  <c r="AC77" i="1"/>
  <c r="AC58" i="1"/>
  <c r="AC57" i="1"/>
  <c r="AC51" i="1"/>
  <c r="AC50" i="1"/>
  <c r="AC49" i="1"/>
  <c r="AC48" i="1" l="1"/>
  <c r="AC47" i="1"/>
  <c r="AC46" i="1"/>
  <c r="AC42" i="1"/>
  <c r="AC41" i="1"/>
  <c r="AC44" i="1"/>
  <c r="AC40" i="1"/>
  <c r="AC39" i="1"/>
  <c r="AC38" i="1"/>
  <c r="AC45" i="1"/>
  <c r="AC37" i="1"/>
  <c r="AC43" i="1"/>
  <c r="AC36" i="1"/>
  <c r="AC34" i="1"/>
  <c r="X32" i="1"/>
  <c r="AC32" i="1" s="1"/>
  <c r="X31" i="1"/>
  <c r="X33" i="1"/>
  <c r="AC33" i="1" s="1"/>
  <c r="AB17" i="1"/>
  <c r="AB18" i="1"/>
  <c r="AB26" i="1"/>
  <c r="AC26" i="1" s="1"/>
  <c r="AB28" i="1"/>
  <c r="AC28" i="1" s="1"/>
  <c r="AB25" i="1"/>
  <c r="AC25" i="1" s="1"/>
  <c r="AB24" i="1"/>
  <c r="AC24" i="1" s="1"/>
  <c r="AB27" i="1"/>
  <c r="AC27" i="1" s="1"/>
  <c r="AC23" i="1"/>
  <c r="AB22" i="1"/>
  <c r="AC22" i="1" s="1"/>
  <c r="AB21" i="1"/>
  <c r="AC21" i="1" s="1"/>
  <c r="AC20" i="1"/>
  <c r="AC17" i="1" l="1"/>
  <c r="AC31" i="1"/>
  <c r="AC18" i="1"/>
  <c r="AC19" i="1"/>
</calcChain>
</file>

<file path=xl/comments1.xml><?xml version="1.0" encoding="utf-8"?>
<comments xmlns="http://schemas.openxmlformats.org/spreadsheetml/2006/main">
  <authors>
    <author>MILENA SOUZA DE NASCIMENTO</author>
  </authors>
  <commentList>
    <comment ref="B20" authorId="0" shapeId="0">
      <text>
        <r>
          <rPr>
            <b/>
            <sz val="9"/>
            <color indexed="81"/>
            <rFont val="Segoe UI"/>
            <charset val="1"/>
          </rPr>
          <t>MILENA SOUZA DE NASCIMENTO: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<sst xmlns="http://schemas.openxmlformats.org/spreadsheetml/2006/main" count="1404" uniqueCount="702">
  <si>
    <t>Da Concessão</t>
  </si>
  <si>
    <t>Do Deslocamento</t>
  </si>
  <si>
    <t>Da Despesa</t>
  </si>
  <si>
    <t>Da Prestação de Contas</t>
  </si>
  <si>
    <t>Nº da Portaria</t>
  </si>
  <si>
    <t>Data</t>
  </si>
  <si>
    <t>D.O.E</t>
  </si>
  <si>
    <t>Nº de diárias</t>
  </si>
  <si>
    <t>Lotação</t>
  </si>
  <si>
    <t>Meio de transporte</t>
  </si>
  <si>
    <t>Motivo</t>
  </si>
  <si>
    <t>Resultado líquido</t>
  </si>
  <si>
    <t>Seq</t>
  </si>
  <si>
    <t>Nº do Processo</t>
  </si>
  <si>
    <t>Itinerário</t>
  </si>
  <si>
    <t>Nº da Nota de Empenho</t>
  </si>
  <si>
    <t>Com diárias</t>
  </si>
  <si>
    <t>Valor do Adiantamento</t>
  </si>
  <si>
    <t>Valor Realizado</t>
  </si>
  <si>
    <t xml:space="preserve">Total </t>
  </si>
  <si>
    <t>Vínculo</t>
  </si>
  <si>
    <t xml:space="preserve">Valor Devolvido </t>
  </si>
  <si>
    <t>Valor Recebido em complementação</t>
  </si>
  <si>
    <t>PODER EXECUTIVO MUNICIPAL</t>
  </si>
  <si>
    <t>Fonte de Recursos</t>
  </si>
  <si>
    <t>Valor unitário da diária</t>
  </si>
  <si>
    <t xml:space="preserve">DEMONSTRATIVO DA CONCESSÃO DE ADIANTAMENTOS - DIÁRIAS E PASSAGENS </t>
  </si>
  <si>
    <t>Classe</t>
  </si>
  <si>
    <t>Classificação da Despesa</t>
  </si>
  <si>
    <t>RESOLUÇÃO Nº 87, DE 28 DE NOVEMBRO DE 2013 - TRIBUNAL DE CONTAS DO ESTADO DO ACRE</t>
  </si>
  <si>
    <t>Nº do contrato de fornecimento da passagem</t>
  </si>
  <si>
    <t>Responsável/Beneficiário</t>
  </si>
  <si>
    <t>Cargo/Função</t>
  </si>
  <si>
    <t>Data do término</t>
  </si>
  <si>
    <t>Data do início</t>
  </si>
  <si>
    <t>Nº da Nota de Pagamento</t>
  </si>
  <si>
    <t>Despesa com passagem</t>
  </si>
  <si>
    <t>Data da baixa contábil</t>
  </si>
  <si>
    <t>Situação (Regular/Baixado/Aberto/Pendente)</t>
  </si>
  <si>
    <t>TOTAL</t>
  </si>
  <si>
    <t>Situação quanto a aprovação (A/NA)</t>
  </si>
  <si>
    <t>Ações de regularização/ responsabilização</t>
  </si>
  <si>
    <t>Nome do titular do Órgão/Entidade/Fundo (no exercício do cargo): VALTIM JOSÉ DA SILVA</t>
  </si>
  <si>
    <t xml:space="preserve">não se publicar </t>
  </si>
  <si>
    <t xml:space="preserve">SEGURANÇA </t>
  </si>
  <si>
    <t xml:space="preserve">GABINETE MILITAR </t>
  </si>
  <si>
    <t>I</t>
  </si>
  <si>
    <t>A</t>
  </si>
  <si>
    <t xml:space="preserve">BAIXADA </t>
  </si>
  <si>
    <t>PREFEITO DE RIO BRANCO</t>
  </si>
  <si>
    <t>PREFEITURA DE RIO BRANCO</t>
  </si>
  <si>
    <t>II</t>
  </si>
  <si>
    <t>AEREA</t>
  </si>
  <si>
    <t>06.001.0060/2024</t>
  </si>
  <si>
    <t>CONTRATO CC Nº 005/2024- T.WEB.Nº 0419/2024 - 01030005/2024</t>
  </si>
  <si>
    <t>CLT</t>
  </si>
  <si>
    <t>Rio Branco/ Brasília/Rio Branco</t>
  </si>
  <si>
    <t>555/2024</t>
  </si>
  <si>
    <t>16/12/2024</t>
  </si>
  <si>
    <t>13926</t>
  </si>
  <si>
    <t xml:space="preserve">Secretário Municipal da Casa Civil </t>
  </si>
  <si>
    <t xml:space="preserve">SMCC </t>
  </si>
  <si>
    <t>OFICIO Nº SMCC -OFI-2024/04145 DE  16/12/2024 da Secretaria Municipal da Casa Civil, o deslocamento Secretário Municipal da Casa Civil VALTIM JOSÉ DA SILVA  para participar das agendas institucionais, junto ao Ministério de Desenvolvimento Comercio Industria e serviços, NA CIDADE BRASILIA – DF, uma e meia diárias dia 18 e 19/12/2024, PASSAGENS TRECHO AÉRIO RIO BRANCO/BRASILIA /RIO BRANCO</t>
  </si>
  <si>
    <t>060010183//2024</t>
  </si>
  <si>
    <t>60010295/2024</t>
  </si>
  <si>
    <t>16/12/2024-10075</t>
  </si>
  <si>
    <t xml:space="preserve">Nome do responsável pela elaboração: CARLOS ALBERTO A. NASSERALA </t>
  </si>
  <si>
    <t>060010004</t>
  </si>
  <si>
    <t>14/2025</t>
  </si>
  <si>
    <t>: SAJ nº 2021.02.000492, da Procuradoria Geral do Município; Considerando o OFÍCIO N° SMCC-OFI-2025/00684, de 13 de fevereiro de 2025, da Secretaria Municipal da Casa Civil – SMCC,
Art. 1º Autorizar o deslocamento do servidor do Gabinete Militar Municipal, Francisco das Chagas Machado de Almeida, para realizar atividade de segurança pessoal do Exmo. Sr. Prefeito de Rio Branco/AC, em agenda institucional na Cidade do Rio de Janeiro – RJ, concedendo-lhe 1 ½ (uma e meia) diárias referente ao período 16 e 17 de fevereiro de ano corrente</t>
  </si>
  <si>
    <t>16.02/2025</t>
  </si>
  <si>
    <t>17.02/2025</t>
  </si>
  <si>
    <t xml:space="preserve">	16/02/2025: Rio Branco / CNF - BH/GIG RIO DE JANEIRO / 17/02/2025 – SDU RIO DE JANEIRO /BSB -BRASILIA /RBR RIO BRANCO.  </t>
  </si>
  <si>
    <t>060010032</t>
  </si>
  <si>
    <t>060010021</t>
  </si>
  <si>
    <t>060010031</t>
  </si>
  <si>
    <t>060010020</t>
  </si>
  <si>
    <t xml:space="preserve">16/02/2025: Rio Branco / CNF - BH/GIG RIO DE JANEIRO / 17/02/2025 – SDU RIO DE JANEIRO /BSB -BRASILIA /RBR RIO BRANCO.  </t>
  </si>
  <si>
    <t xml:space="preserve">OFICIO Nº SMCC -OFI-2025/0685 DE 13 /02/2025 da Secretaria Municipal da Casa Civil, o deslocamento PREFEITO DE RIO BRANCO SEBASTIÃO BOCALON RODRIGUES, para participar das agendas institucional junto ao Banco Nacional de Desenvolvimento Econômico e Social, na CIDADE RIO DE JANEIRO – RJ, uma diária e meia do dia 16 a 17/02/2025, PASSAGENS TRECHO AÉRIO RIO BRANCO/RIO DE JANEIRO /RIO BRANCO. </t>
  </si>
  <si>
    <t>060010003</t>
  </si>
  <si>
    <t>21</t>
  </si>
  <si>
    <t>14/02/2025</t>
  </si>
  <si>
    <t>CONTRATO SMCC Nº 02/2025 - Contrato Web nº: ____</t>
  </si>
  <si>
    <t>30/12/2024-10108</t>
  </si>
  <si>
    <t xml:space="preserve">SISTEMA ESTAVA FECHADO </t>
  </si>
  <si>
    <t>17/02/2025-10139</t>
  </si>
  <si>
    <t>25/02/2025-10147</t>
  </si>
  <si>
    <t>17/02/2025-10138</t>
  </si>
  <si>
    <t>21/02/2025-10141</t>
  </si>
  <si>
    <t>060010006</t>
  </si>
  <si>
    <t>060010007</t>
  </si>
  <si>
    <t>060010008</t>
  </si>
  <si>
    <t>060010009</t>
  </si>
  <si>
    <t>060010010</t>
  </si>
  <si>
    <t>060010011</t>
  </si>
  <si>
    <t>060010012</t>
  </si>
  <si>
    <t>060010013</t>
  </si>
  <si>
    <t>40/2025</t>
  </si>
  <si>
    <t>20/03/2025</t>
  </si>
  <si>
    <t>13.986</t>
  </si>
  <si>
    <t xml:space="preserve">AILTON ANTONIO OLIVEIRA DE FREITAS    </t>
  </si>
  <si>
    <t xml:space="preserve">SECRETÁRIO ESPECIAL DE COMUNICAÇÃO  </t>
  </si>
  <si>
    <t xml:space="preserve">SECOM </t>
  </si>
  <si>
    <t>Considerando o OFÍCIO N° GABPRE-OFI-2025/00121, de 11 de março de 2025, do Gabinete do Prefeito, bem como o OFÍCIO Nº SMCC- -OFI-2025/01276, de 14 de março de 2025, da Secretaria Municipal da Casa Civil – SMCC,
Secretário Especial de Comunicação, Ailton Antônio Oliveira de Freitas, para realizar visita técnica à Usina de Termoplástico em São Bento do Sul, em Santa Catarina e ao Consórcio Intermunicipal do Médio Vale do Itajaí – CIMVI, especificamente na área de manejo de Resíduos Sólidos Urbanos, na Cidade de Santa Catarina, concedendo-lhe 2½ (duas e meia) diárias referente ao período de 17 a 19 de março do ano corrente e passagens aéreas nos trechos Rio Branco/Santa Catarina/Rio Branco</t>
  </si>
  <si>
    <t>RBR/BSB/CGH/
NVT/CGH/BSB/RBR</t>
  </si>
  <si>
    <t>060010038/2025</t>
  </si>
  <si>
    <t>060010073/2025</t>
  </si>
  <si>
    <t>002/2025  - Web nº: 181/2025 – 01030002/2025</t>
  </si>
  <si>
    <t>21/03/2025-10160</t>
  </si>
  <si>
    <t>07/04/2025 - 10200</t>
  </si>
  <si>
    <t>040/2025</t>
  </si>
  <si>
    <t>25/03/2025</t>
  </si>
  <si>
    <t xml:space="preserve">NÃO SE PUBLICAR </t>
  </si>
  <si>
    <t xml:space="preserve">OFICIO Nº SMCC -OFI-2025/01481 DE 25/03/2025 da Secretaria Municipal da Casa Civil, o deslocamento PREFEITO DE RIO BRANCO SEBASTIÃO BOCALON RODRIGUES, para participar de uma reunião do Conselho Político  da Conferencia Nacional de Municípios –, na CIDADE BRASILIA, uma diária e meia do dia 25 a 26/03/2025, PASSAGENS TRECHO AÉRIO RIO BRANCO/BRASILIA /RIO BRANCO. </t>
  </si>
  <si>
    <t xml:space="preserve">Rio Branco / BSB- BRASILIA/BSB -BRASILIA /RBR RIO BRANCO.  </t>
  </si>
  <si>
    <t>060010039/2025</t>
  </si>
  <si>
    <t>060010079/2025</t>
  </si>
  <si>
    <t>27/03/2025-10169</t>
  </si>
  <si>
    <t>02/04/2025-10194</t>
  </si>
  <si>
    <t>047/2025</t>
  </si>
  <si>
    <t>26/03/2025</t>
  </si>
  <si>
    <t>13.990</t>
  </si>
  <si>
    <t>SAJ nº 2021.02.000492, da Procuradoria Geral do Município; Considerando o OFÍCIO N° SMCC-OFI-2025/001488, de 25 de março de 2025, da Secretaria Municipal da Casa Civil – SMCC,
Art. 1º Autorizar o deslocamento do servidor do Gabinete Militar Municipal, Francisco das Chagas Machado de Almeida, matricula nº 712945-1, para realizar atividade de segurança pessoal do Exmo. Sr. Prefeito de Rio Branco/AC, a Reunião do Conselho Político da Confederação Nacional de Municípios – CNM, concedendo-lhe 1 ½ (uma e meia) diárias referente ao período 25 e 26 de março de ano corrente</t>
  </si>
  <si>
    <t>60010040/2025</t>
  </si>
  <si>
    <t>060010080/2025</t>
  </si>
  <si>
    <t>01/04/2025-10190</t>
  </si>
  <si>
    <t>07/04/2025-10201</t>
  </si>
  <si>
    <t>42/2025</t>
  </si>
  <si>
    <t>02/04/2025</t>
  </si>
  <si>
    <t xml:space="preserve">MEMO Nº SMCC -MEM-2025/000309 DE 01/042025 , bem como, oficio nº SMCC-OFI—2025/01642 DE 01/04/2025 e  oficio nº SMCC-OFI—2025/01661 DE 02/04/2025  ambos da Secretaria Especial da Secretaria Municipal da Casa Civil, o deslocamento PREFEITO DE RIO BRANCO SEBASTIÃO BOCALON RODRIGUES, para participar de uma agenda Institucional  aos Ministério   e a Bancada Federal em Brasília /DF – na CIDADE BRASILIA, uma diária e meia do dia 03 a 04 04/2025, PASSAGENS TRECHO AÉRIO RIO BRANCO/BRASILIA /RIO BRANCO. </t>
  </si>
  <si>
    <t>60010041/20025</t>
  </si>
  <si>
    <t>060010081/2025</t>
  </si>
  <si>
    <t>02/04/2025-10195</t>
  </si>
  <si>
    <t>16/04/2025-10222</t>
  </si>
  <si>
    <t>060010047/2025</t>
  </si>
  <si>
    <t>44/2025</t>
  </si>
  <si>
    <t>08/04/2025</t>
  </si>
  <si>
    <t xml:space="preserve">MEMO Nº SMCC -MEM-2025/000334 DE 04/042025 , bem como, oficio nº GABPRE-OFI—2025/00171 DE 24/03/2025 e  oficio nº SMCC-OFI—2025/01726 DE 07/04/2025  ambos da Secretaria Especial da Casa Civil, o deslocamento PREFEITO DE RIO BRANCO SEBASTIÃO BOCALON RODRIGUES, para participar DA 87ª Reunião Geral da Frente Nacional de Prefeitas e Prefeitos – FPN, em Brasília /DF – na CIDADE BRASILIA, duas  diária e meia do dia 06 a 08/ 04/2025, concedendo-lhe PASSAGENS TRECHO AÉRIO RIO BRANCO/BRASILIA /RIO BRANCO. </t>
  </si>
  <si>
    <t xml:space="preserve">Rio Branco / BSB- BRASILIA /BSB -BRASILIA /RBR RIO BRANCO.  </t>
  </si>
  <si>
    <t>060010101/2025</t>
  </si>
  <si>
    <t>16/04/2025-10224</t>
  </si>
  <si>
    <t>29/04/2025-10236</t>
  </si>
  <si>
    <t>52/2025</t>
  </si>
  <si>
    <t>13995</t>
  </si>
  <si>
    <t xml:space="preserve">Kelen Rejane Nunes Bocalom   </t>
  </si>
  <si>
    <t xml:space="preserve">CHEFE DE GABINETE </t>
  </si>
  <si>
    <t xml:space="preserve">GABINETE DO PREFEITO </t>
  </si>
  <si>
    <t>MEMORANDO Nº SMCC-MEM-2025/00310, de 01 de abril de 2025, bem como, o OFÍCIO Nº SMCC-OFI-2025/01639, de 01 de abril de 2025, ambos da Secretaria Municipal da Casa Civil – SMCC.
Art. 1º Autorizar o deslocamento da Chefe de Gabinete do Prefeito, Kelen Rejane Nunes Bocalom, para acompanhar e assessorar o Exmo. Sr. Prefeito em visita oficial/institucional aos Ministérios e a Bancada Federal, nos dias 03 a 04 de abril de 2025, na cidade de Brasília – DF, concedendo-lhe 1 ½ (uma e meia) diárias, referente ao período de 03 a 04 de abril do ano corrente e passagens aéreas nos trechos Rio Branco/Brasília/Rio Branco</t>
  </si>
  <si>
    <t>060010042/2025</t>
  </si>
  <si>
    <t>060010082/2025</t>
  </si>
  <si>
    <t>02/04/2025-10196</t>
  </si>
  <si>
    <t>10/04/2025-10219</t>
  </si>
  <si>
    <t>53/2025</t>
  </si>
  <si>
    <t>03/04/2025</t>
  </si>
  <si>
    <t>13.995</t>
  </si>
  <si>
    <t>SAJ nº 2021.02.000492, da Procuradoria Geral do Município; Considerando os expedientes MEMORANDO Nº SMCC-MEM-2025/00308, de 01 de abril de 2025, bem como, o OFÍCIO N° SMCC-OFI-2025/01645, de 01 de abril de 2025, ambos da mesma Secretaria Municipal da Casa Civil – SMCC.o deslocamento do servidor do Gabinete Militar Municipal, Francisco das Chagas Machado de Almeida, matricula nº 712945-1, para realizar atividade de segurança pessoal do Exmo. Sr. Prefeito de Rio Branco/AC, em uma visita institucional aos Ministérios e à Bancada Federal, concedendo-lhe passagens aéreas nos trechos Rio Branco/Brasília/Rio Branco e 1½ (uma e meia) diária referente ao período de 03 e 04 de abril do ano corrente</t>
  </si>
  <si>
    <t>060010045/2025</t>
  </si>
  <si>
    <t>060010089/2025</t>
  </si>
  <si>
    <t>07/04/2025</t>
  </si>
  <si>
    <t>07/04/2025-10205</t>
  </si>
  <si>
    <t>22/04/2025-10229</t>
  </si>
  <si>
    <t>22/04/2025-10230</t>
  </si>
  <si>
    <t>29/04/2025-10237</t>
  </si>
  <si>
    <t>060010048/2025</t>
  </si>
  <si>
    <t>060010103/2025</t>
  </si>
  <si>
    <t>SECRETARIA ESPECIAL DE ASSUNTOS JURÍDICOS E ATOS OFICIAIS – 
SEJUR - Considerando os OFÍCIO N° SMCC-OFI-2025/01635, de 07 de abril de 2025, ambos da mesma Secretaria Municipal da Casa Civil – SMC.o deslocamento do servidor do Gabinete Militar Municipal, Francisco das Chagas Machado de Almeida, matricula nº 712945-1, para realizar atividade de segurança pessoal do Exmo. Sr. Prefeito de Rio Branco/AC, em agenda institucional na Cidade de Brasília, concedendo-lhe passagens aéreas nos trechos Rio Branco/Brasília/Rio Branco e 2½ (duas e meia) diárias referente ao período de 06 a 08 de abril do ano corrente</t>
  </si>
  <si>
    <t xml:space="preserve">COORDENADOR DEFESA CIVIL RB  </t>
  </si>
  <si>
    <t xml:space="preserve">COMDEC </t>
  </si>
  <si>
    <t>55/2025</t>
  </si>
  <si>
    <t>04/04/2025</t>
  </si>
  <si>
    <t>Considerando os OFÍCIO N° SMCC-OFI-2025/01671, de 02 de abril de 2025, 
e o OFÍCIO N° SMCC-OFI-2025/01672, de 02 de abril de 2025, ambos Secretaria Municipal da Casa Civil – SMCC.
Art. 1º Autorizar o deslocamento do servidor  Claúdio Falcão de Sousa, Coordenador da Defesa Civil, para participar de agenda institucional junto ao Ministério de Integração e do Desenvolvimento Regional, com fito solucionar as demandas referentes aos recursos federais oriundos da situação de emergência da ETA II, na Cidade de Brasília, concedendo-lhe passagens aéreas nos trechos Rio Branco/Brasília/Rio Branco e 2½ (duas e meia) diárias referente ao período de 02 e 04 de abril do ano corrente,</t>
  </si>
  <si>
    <t>Rio Branco / BSB- BRASILIA/BSB -BRASILIA /RBR RIO BRANCO.</t>
  </si>
  <si>
    <t>060010046/2025</t>
  </si>
  <si>
    <t>060010094/2025</t>
  </si>
  <si>
    <t>14/04/2025-10221</t>
  </si>
  <si>
    <t>59/2025</t>
  </si>
  <si>
    <t>14.001</t>
  </si>
  <si>
    <t>12/05/2025 - 10257  26/05/2025- 10291</t>
  </si>
  <si>
    <t>060010014</t>
  </si>
  <si>
    <t xml:space="preserve">NADA CONSTA CANCELADO </t>
  </si>
  <si>
    <t>060010015</t>
  </si>
  <si>
    <t>72/2025</t>
  </si>
  <si>
    <t>23/04/2025</t>
  </si>
  <si>
    <t>14.008</t>
  </si>
  <si>
    <t>:  SECRETARIA ESPECIAL DE ASSUNTOS JURÍDICOS E ATOS OFICIAIS – 
SEJUR - Considerando o OFÍCIO N° SAI-OFI-2025/00003, de 15 de abril de 2025, da Secretaria Especial Municipal de Articulação Institucional – SAI, bem como, o OFÍCIO N° SMCC-OFI-2025/01968, de 16 de abril de 2025, da Secretaria Municipal da Casa Civil – SMCC.
Art. 1º Autorizar o deslocamento do servidor do Gabinete Militar Municipal para realizar atividade de segurança pessoal do Exmo. Sr. Prefeito de Rio Branco/AC, em agenda institucional na Cidade de Belém/PA, concedendo-lhe passagens aéreas nos trechos Rio Branco/Belém-PA/Rio Branco e 2½ (duas e meia) diárias referente ao período de 22 a 24 de abril do ano corrente</t>
  </si>
  <si>
    <t>060010050/2025</t>
  </si>
  <si>
    <t>060010108/2025</t>
  </si>
  <si>
    <t>Rio Branco / PVH - PORTO VELHO
AEROPORTO DE PORTO /PVH -P ORTO VELHO AEROPORTO DE PORTO/ BSB - BRASILIA
AEROPORTO/ BEL - BELEM AEROPORTO
INTERNACIONAL DE
BELÉM / BEL - BELEM AEROPORTO/ BSB -BRASILIA /RBR/ RIO BRANCO</t>
  </si>
  <si>
    <t xml:space="preserve">Conforme PORTARIA Nº 019, DE 23 DE ABRIL DE 2025 com alteração nos valores das diárias e atualizações no sistema consta NE. COM DAM nº 792739/2025 – PROCESSO 4039/2025DE DEVOLUÇÃO AOS COFRE MUNICIPAL DO SENHOR FRANCISCO ALMEIDA A DIFERENÇA DE R$ 400,00 (quatrocentos) reais juntado a prestação de contas </t>
  </si>
  <si>
    <t>06/05/2025 - 10245</t>
  </si>
  <si>
    <t>20/05/2025-10276</t>
  </si>
  <si>
    <t>77/2025</t>
  </si>
  <si>
    <t>25/04/2025</t>
  </si>
  <si>
    <t>14010</t>
  </si>
  <si>
    <t>SECRETARIA ESPECIAL DE ASSUNTOS JURÍDICOS E ATOS OFICIAIS – SEJUR - Considerando o OFÍCIO N° SMCC-OFI-2025/01867, de 11 de abril de 2025, da Secretaria Especial de Comunicação, bem como, o OFÍCIO N° SMCC- -OFI-2025/01958, de 16 de abril de 2025, da Secretaria Municipal da Casa Civil – SMCCpara acompanhar e assessorar o Exmo. Sr. Prefeito em agenda oficial no Encontro de Prefeitas e Prefeitos da Amazônia Legal – Caminhos para a COP30, nos dias 23 e 24 de abril de 2025, na cidade de Belém/PA, concedendo-lhe passagens aéreas nos trechos Rio Branco/Belém/Rio Branco e 3 (três) diárias, referente ao período de 22 a 24 de abril de 2025</t>
  </si>
  <si>
    <t>24/0/42025</t>
  </si>
  <si>
    <t>Rio Branco /CNF BH C- CONFINS TANCREDO NEVES /CNF /BEL BELEM/– BEL - BELEM AEROPORTO/ MAO – MANAUS /MAO /  RIO BRANCO</t>
  </si>
  <si>
    <t xml:space="preserve">Conforme PORTARIA Nº 019, DE 23 DE ABRIL DE 2025 com alteração nos valores das diárias e atualizações no sistema consta NE. COM DAM nº 797607/2025 – PROCESSO 4204/2025 DE DEVOLUÇÃO AOS COFRE MUNICIPAL DO SENHOR ADT - FREITAS/AILTON ANTONIO A DIFERENÇA DE R$ 480,00 (quatrocentos e oitenta) reais e nota explicativa do servidor juntado a prestação de contas </t>
  </si>
  <si>
    <t>060010017</t>
  </si>
  <si>
    <t>060010018</t>
  </si>
  <si>
    <t>060010019</t>
  </si>
  <si>
    <t>54/2025</t>
  </si>
  <si>
    <t>13.05/2025</t>
  </si>
  <si>
    <t>MEMO Nº SMCC -MEM-2025/0038 DE 06/052025, bem como, oficio nº SMCC-OFI—2025/022321 DE 06/05/2025 Secretaria Especial da Casa Civil, o deslocamento PREFEITO DE RIO BRANCO , para participar da agendar instrucional no município de Pindorama  na CIDADE SÃO PAULO, duas  diária e meia do dia 01 a 03/ 05/2025, concedendo-lhe PASSAGENS TRECHO AÉRIO RIO BRANCO/BRASILIA /RIO BRANCO</t>
  </si>
  <si>
    <t xml:space="preserve">: Rio Branco / BSB- BRASILIA/ CGH - SAO PAULO / CGH -SP/ SJP – SÃO JOSE DO RIO PRETO /SJP – SÃO JOSE DO RIO PRETO /BSB -BRASILIA /RBR RIO BRANCO.  </t>
  </si>
  <si>
    <t>57/2025</t>
  </si>
  <si>
    <t>23/05/2025</t>
  </si>
  <si>
    <t xml:space="preserve">OFICIO Nº GABPRE -OFI-2025/000345 DE 13/05/2025, bem como, oficio nº SMCC-OFI—2025/02428 DE 13/05/2025 e  oficio nº SMCC-OFI—2025/02599 DE 13/05/2025 Secretaria da Casa Civil, o deslocamento PREFEITO DE RIO BRANCO SEBASTIÃO BOCALOM RODRIGUES, para participar da agendar institucional, no evento de 49 anos do aniversário do município de Assis Brasil Acre, uma diária e meia do dia 13 a 14/ 05/2025, concedendo-lhe PASSAGENS TRECHO TERRESTRE RIO BRANCO/ASSIS BRASIL  /RIO BRANCO VEICULO PROPRIO / LOCADO DA Prefeitura de Rio Branco Acre </t>
  </si>
  <si>
    <t xml:space="preserve">Rio Branco / ASSIS BRASIL  / Rio Branco </t>
  </si>
  <si>
    <t xml:space="preserve">TERRESTE </t>
  </si>
  <si>
    <t>29/05/2025</t>
  </si>
  <si>
    <t xml:space="preserve">MEMO  SMCC-MEM-2025/00450 28/05/2025,  bem como, oficio nº SMCC-OFI—2025/02661 DE 27/05/2025 , Secretaria da Casa Civil, o deslocamento PREFEITO DE RIO BRANCO para participar da 12ª  RONDONIA RURAL SHOW INTERNACIONAL E DA 6ª RONDO LEITE – feiras internacionais de agronegócio da região norte , com objetivo de conhecer e fomentar a implantação de novas tecnologias voltadas ao setor n acidade de JI-PARANÁ/ RONDÔNIA , duas  diária e meia do dia 29 a 31/ 05/2025, concedendo-lhe PASSAGENS TRECHO TERRESTRE RIO BRANCO/JI-PARANÁ  /RIO BRANCO VEICULO PROPRIO / LOCADO DA Prefeitura de Rio Branco Acre </t>
  </si>
  <si>
    <t xml:space="preserve">Rio Branco / JI-PARANÁ   / Rio Branco </t>
  </si>
  <si>
    <t>CONTRATO CASA CIVIL/GABMIL N° 022/2024 – 5/2025-01040001/2025</t>
  </si>
  <si>
    <t>33.90.39.00</t>
  </si>
  <si>
    <t>060010113/2025</t>
  </si>
  <si>
    <t>060010053/2025</t>
  </si>
  <si>
    <t>060010054/2025</t>
  </si>
  <si>
    <t>060010117/2025</t>
  </si>
  <si>
    <t>060010058/2025</t>
  </si>
  <si>
    <t>060010129/2025</t>
  </si>
  <si>
    <t>060010063/2025</t>
  </si>
  <si>
    <t>060010130/2025</t>
  </si>
  <si>
    <t>060010016</t>
  </si>
  <si>
    <t>08/05/2025-10254</t>
  </si>
  <si>
    <t>23/05/2025-10288</t>
  </si>
  <si>
    <t>13/05/2025-10260</t>
  </si>
  <si>
    <t>19/05/2025-10269</t>
  </si>
  <si>
    <t>26/05/2025-10289</t>
  </si>
  <si>
    <t>30/05/2025-10300</t>
  </si>
  <si>
    <t>30/05/2025-10302</t>
  </si>
  <si>
    <t>0506/2025-10326</t>
  </si>
  <si>
    <t>060010022</t>
  </si>
  <si>
    <t>060010023</t>
  </si>
  <si>
    <t>060010024</t>
  </si>
  <si>
    <t>060010025</t>
  </si>
  <si>
    <t>060010026</t>
  </si>
  <si>
    <t>060010027</t>
  </si>
  <si>
    <t>060010028</t>
  </si>
  <si>
    <t>060010029</t>
  </si>
  <si>
    <t>060010030</t>
  </si>
  <si>
    <t xml:space="preserve">NADA CONSTA </t>
  </si>
  <si>
    <t>14.013</t>
  </si>
  <si>
    <t>o OFÍCIO N° SMCC-OFI-2025/02137, de 29 de abril de 2025, para realizar atividade de segurança pessoal do Exmo. Sr. Prefeito de Rio Branco/AC, em agenda institucional em Pindorama  – SP</t>
  </si>
  <si>
    <t>060010065/2025</t>
  </si>
  <si>
    <t>060010132/2025</t>
  </si>
  <si>
    <t>03/06/2025-10316</t>
  </si>
  <si>
    <t>11/06/2025-10334</t>
  </si>
  <si>
    <t>112/2025</t>
  </si>
  <si>
    <t>79/2025</t>
  </si>
  <si>
    <t>29/04/2025</t>
  </si>
  <si>
    <t>14.033</t>
  </si>
  <si>
    <t>o OFÍCIO N° GABMIL-OFI-2025/00128, de 27 de maio de 2025, do Gabinete Militar Municipal – GABMIL, bem como, o OFÍCIO N° SMCC- -OFI-2025/02676, de 27 de maio de 2025 para realizar atividade de segurança pessoal do Exmo. Sr. Prefeito de Rio Branco/AC, na 12ª Rondônia Rural Show Internacional e da 6ª Rondo Leite - feiras internacionais de agronegócio da região Norte, na cidade de Ji-Paraná/RO</t>
  </si>
  <si>
    <t>060010153/2025</t>
  </si>
  <si>
    <t>12/06/2025-10338</t>
  </si>
  <si>
    <t>N</t>
  </si>
  <si>
    <t xml:space="preserve">PENDENCIA DE COMPRAVÃO - OBS. FORAM 02 VEICULOS . </t>
  </si>
  <si>
    <t>104/2025</t>
  </si>
  <si>
    <t>28/05/2025</t>
  </si>
  <si>
    <t>14.032</t>
  </si>
  <si>
    <t xml:space="preserve"> o OFÍCIO N° GABMIL-OFI-2025/00112, de 13 de maio de 2025, do Gabinete Militar Municipal – GABMIL, bem como, o OFÍCIO N° SMCC-OFI-2025/02601, de 22 de maio de 20 25, para realizar atividade de segurança pessoal do Exmo. Sr. Prefeito de Rio Branco/AC, no evento “49º aniversário do Município de Assis Brasil” e em visita institucional, no dia 14 de maio de 2025, no município de Assis Brasil/AC</t>
  </si>
  <si>
    <t>060010022/2025</t>
  </si>
  <si>
    <t>060010133/2025</t>
  </si>
  <si>
    <t>06/06/2025-10317</t>
  </si>
  <si>
    <t>11/06/2025-10337</t>
  </si>
  <si>
    <t>111/2025</t>
  </si>
  <si>
    <t>o OFÍCIO N° GABMIL-OFI-2025/00128, de 27 de maio de 2025, do Gabinete Militar Municipal – GABMIL, bem como, o OFÍCIO N° SMCC- -OFI-2025/02676, de 27 de maio de 2025para realizar atividade de segurança pessoal do Exmo. Sr. Prefeito de Rio Branco/AC, na 12ª Rondônia Rural Show Internacional e da 6ª Rondo Leite - feiras internacionais de agronegócio da região Norte, na cidade de Ji-Paraná/RO</t>
  </si>
  <si>
    <t>060010075/2025</t>
  </si>
  <si>
    <t>06.001.0156/2025</t>
  </si>
  <si>
    <t>12/06/2025-10340</t>
  </si>
  <si>
    <t>01/07/2025-10368</t>
  </si>
  <si>
    <t xml:space="preserve">OBS. FORAM 02 VEICULOS . </t>
  </si>
  <si>
    <t>103/2025</t>
  </si>
  <si>
    <t>o OFÍCIO N° GABMIL-OFI-2025/00112, de 13 de maio de 2025, do Gabinete Militar Municipal – GABMIL, bem como, o OFÍCIO N° SMCC-OFI-2025/02601, de 22 de maio de 2025 para realizar atividade de segurança pessoal do Exmo. Sr. Prefeito de Rio Branco/AC, no evento “49º aniversário do Município de Assis Brasil” e em visita institucional, no dia 14 de maio de 2025, no município de Assis Brasil/AC, concedendo-lhe 1½ (uma e meia) diárias</t>
  </si>
  <si>
    <t>060010067/2025</t>
  </si>
  <si>
    <t>060010136/2025</t>
  </si>
  <si>
    <t>03/06/2025-10318</t>
  </si>
  <si>
    <t>26/06/2025-10365</t>
  </si>
  <si>
    <t>106/2025</t>
  </si>
  <si>
    <t>MEMO SMCC-MEM-2025/0450 do dia 280/05/2025 e OFÍCIO Nº SMCC--OFI-2025/02660, de 27 de maio de 2025, acompanhar e assessorar o Exmo. Sr. Prefeito de Rio Branco, para participar na programação da 12ª Rondônia Rural Show Internacional e da 6ª Rondo Leite, feiras internacionais de agronegócio da região Norte, com o objetivo de conhecer e fomentar a implementação de  novas tecnologias voltadas ao setor, na cidade de Ji-Paraná/RO, via terrestre</t>
  </si>
  <si>
    <t>060010068/2025</t>
  </si>
  <si>
    <t>060010137/2025</t>
  </si>
  <si>
    <t>03/06/2025-10319</t>
  </si>
  <si>
    <t>25/06/2025-10364</t>
  </si>
  <si>
    <t>107/2025</t>
  </si>
  <si>
    <t>o OFÍCIO Nº SMCC-OFI-2025/02675 e OFÍCIO Nº SMCC--OFI-2025/02677, de 27 de maio de 2025,, para acompanhar e assessorar o Exmo. Sr. Prefeito de Rio Branco, para participar na programação da 12ª Rondônia Rural Show Internacional e da 6ª Rondo Leite, feiras internacionais de agronegócio da região Norte, com o objetivo de conhecer e fomentar a implementação de  novas tecnologias voltadas ao setor, na cidade de Ji-Paraná/RO, via terrestre</t>
  </si>
  <si>
    <t>060010069/2025</t>
  </si>
  <si>
    <t>060010138/2025</t>
  </si>
  <si>
    <t>03/06/2025-10320</t>
  </si>
  <si>
    <t>11/06/2025-103336</t>
  </si>
  <si>
    <t>99/2025</t>
  </si>
  <si>
    <t>o OFÍCIO N° GABPRE-OFI-2025/00348, de 13 de maio de 2025, do Gabinete do Prefeito – GABPRE, bem como, o OFÍCIO N° SMCC- -OFI-2025/02429, de 14 de maio de 2025 e OFÍCIO Nº SMCC-OFI-2025/02600, de 22 de maio de 2025   para acompanhar e assessorar do Exmo. Sr. Prefeito de Rio Branco/AC, no evento “49º aniversário do Município de Assis Brasil” e em visita institucional, no dia 14 de maio de 2025, no município de Assis Brasil/AC, concedendo-lhe 1½ (uma e meia) diárias</t>
  </si>
  <si>
    <t>060010074/2025</t>
  </si>
  <si>
    <t>060010154/2025</t>
  </si>
  <si>
    <t>12/06/2025-10339</t>
  </si>
  <si>
    <t>01/07/2025-10367</t>
  </si>
  <si>
    <t>102/2025</t>
  </si>
  <si>
    <t>o OFÍCIO N° GABMIL-OFI-2025/00112, de 13 de maio de 2025, do Gabinete Militar Municipal – GABMIL, bem como, o OFÍCIO N° SMCC-OFI-2025/02601, de 22 de maio de 2025 para realizar atividade de segurança pessoal do Exmo. Sr. Prefeito de Rio Branco/AC, no evento “49º aniversário do Município de Assis Brasil” e em visita institucional, no dia 14 de maio de 2025, no município de Assis Brasil/AC,</t>
  </si>
  <si>
    <t>060010070/2025</t>
  </si>
  <si>
    <t>060010145/2025</t>
  </si>
  <si>
    <t>04/06/2025-10321</t>
  </si>
  <si>
    <t>11/06/2025-10335</t>
  </si>
  <si>
    <t>60/2025</t>
  </si>
  <si>
    <t>10/06/2025</t>
  </si>
  <si>
    <t>despachoSMCC-desp-2025/00893 10/06/2025,   bem como, oficio nº GABRE-OFI—2025/0410  DE 05/06/2025 para participar  da mobilização promovida pela FNP em torno destes temas: Audiência Pública  da Comissão de Constituição Justiça e Cidadania – CCJ sobre PLP 108/2024 – CG-IBS, Audiência Pública da PEC 18/2025 da Segurança  PÚBLICA e Audiências na Cãmara dos Deputados em prol da PEC 66/2023 que trata do limite de pagamentos de precatórias de municípios, pagamento  débitos previdenciários municipais com Regime Geral  de previdência social RGPS e Regime Próprio de Previdência Social RPPS e desvinculação de órgão , fundo ou despesa até 31/12/2032, de receitas dos municípios na cidade de Brasília /DF</t>
  </si>
  <si>
    <t xml:space="preserve">RBR/GRU /GRU/BSB /BSB/RBR </t>
  </si>
  <si>
    <t>060010071/2025</t>
  </si>
  <si>
    <t>060010150/2025</t>
  </si>
  <si>
    <t>10/06/2025-10331</t>
  </si>
  <si>
    <t>25/06/2025-10363</t>
  </si>
  <si>
    <t>060010033</t>
  </si>
  <si>
    <t>060010034</t>
  </si>
  <si>
    <t>060010035</t>
  </si>
  <si>
    <t>060010036</t>
  </si>
  <si>
    <t>060010037</t>
  </si>
  <si>
    <t>060010038</t>
  </si>
  <si>
    <t>060010039</t>
  </si>
  <si>
    <t>060010040</t>
  </si>
  <si>
    <t>060010041</t>
  </si>
  <si>
    <t>060010042</t>
  </si>
  <si>
    <t>060010043</t>
  </si>
  <si>
    <t>060010045</t>
  </si>
  <si>
    <t>060010046</t>
  </si>
  <si>
    <t>060010047</t>
  </si>
  <si>
    <t>060010048</t>
  </si>
  <si>
    <t>060010049</t>
  </si>
  <si>
    <t>060010050</t>
  </si>
  <si>
    <t>060010051</t>
  </si>
  <si>
    <t>060010052</t>
  </si>
  <si>
    <t>060010053</t>
  </si>
  <si>
    <t>060010054</t>
  </si>
  <si>
    <t>060010055</t>
  </si>
  <si>
    <t>060010056</t>
  </si>
  <si>
    <t>060010057</t>
  </si>
  <si>
    <t>060010058</t>
  </si>
  <si>
    <t>060010059</t>
  </si>
  <si>
    <t>060010060</t>
  </si>
  <si>
    <t>060010061</t>
  </si>
  <si>
    <t>060010062</t>
  </si>
  <si>
    <t>060010063</t>
  </si>
  <si>
    <t>135/2025</t>
  </si>
  <si>
    <t>30/06/2025</t>
  </si>
  <si>
    <t>14054</t>
  </si>
  <si>
    <t xml:space="preserve">o deslocamento do Secretário Especial de Comunicação, para cumprir agenda institucional no Hospital Infantil de Ariquemes e ao setor produtivo local, na cidade de Ariquemes – RO, bem como, participar da “4ª edição do CAFECAU – Festa do Café e do Cacau”, na
cidade de Cacoal – RO, concedendo-lhe 4 ½ (quatro e meia) diárias, referente ao período de 1º a 05 de julho de 2025, via terrestre, </t>
  </si>
  <si>
    <t xml:space="preserve">RIO BRANCO /ARIQUEMES /CACOAL -RO /RIO BRANCO </t>
  </si>
  <si>
    <t>060010083/2025</t>
  </si>
  <si>
    <t>060010172/2025</t>
  </si>
  <si>
    <t>60010086/2025</t>
  </si>
  <si>
    <t>60010087/2025</t>
  </si>
  <si>
    <t>060010173/2025</t>
  </si>
  <si>
    <t>060010178/2025</t>
  </si>
  <si>
    <t>060010090/2025</t>
  </si>
  <si>
    <t>060010179/2025</t>
  </si>
  <si>
    <t>060010188/2025</t>
  </si>
  <si>
    <t>060010093/2025</t>
  </si>
  <si>
    <t>060010095/2025</t>
  </si>
  <si>
    <t>060010189/2025</t>
  </si>
  <si>
    <t>06001190/2025</t>
  </si>
  <si>
    <t>060010096/2025</t>
  </si>
  <si>
    <t>060010191/2025</t>
  </si>
  <si>
    <t>060010092/2025</t>
  </si>
  <si>
    <t>060010192/2025</t>
  </si>
  <si>
    <t>060010097/2025</t>
  </si>
  <si>
    <t>060010193/2025</t>
  </si>
  <si>
    <t>060010098/2025</t>
  </si>
  <si>
    <t>060010194/2025</t>
  </si>
  <si>
    <t>060010099/2025</t>
  </si>
  <si>
    <t>0600100196/2025</t>
  </si>
  <si>
    <t>60010100/2025</t>
  </si>
  <si>
    <t>060010199/2025</t>
  </si>
  <si>
    <t>60010101/2025</t>
  </si>
  <si>
    <t>06001/0200/2025</t>
  </si>
  <si>
    <t>060010102/2025</t>
  </si>
  <si>
    <t>6001201/2025</t>
  </si>
  <si>
    <t>06001/202/2025</t>
  </si>
  <si>
    <t>060010107/2025</t>
  </si>
  <si>
    <t>060010211/2025</t>
  </si>
  <si>
    <t>06000212/2025</t>
  </si>
  <si>
    <t>060010109/2025</t>
  </si>
  <si>
    <t>060010213/2025</t>
  </si>
  <si>
    <t>060010110/2025</t>
  </si>
  <si>
    <t>060010230/2025</t>
  </si>
  <si>
    <t>06001111/2025</t>
  </si>
  <si>
    <t>06001023/2025</t>
  </si>
  <si>
    <t>060010112/2025</t>
  </si>
  <si>
    <t>060010232/2025</t>
  </si>
  <si>
    <t>060010234/2025</t>
  </si>
  <si>
    <t>060010235/2025</t>
  </si>
  <si>
    <t>060010114/2025</t>
  </si>
  <si>
    <t>60010115/2025</t>
  </si>
  <si>
    <t>060010236/2025</t>
  </si>
  <si>
    <t>060010116/2025</t>
  </si>
  <si>
    <t>060010237/2025</t>
  </si>
  <si>
    <t>060010238/2025</t>
  </si>
  <si>
    <t>060010118/2025</t>
  </si>
  <si>
    <t>060010239/2025</t>
  </si>
  <si>
    <t>060010119/2025</t>
  </si>
  <si>
    <t>060010240/2025</t>
  </si>
  <si>
    <t>060010120/2025</t>
  </si>
  <si>
    <t>060010241/2025</t>
  </si>
  <si>
    <t>060010121/2025</t>
  </si>
  <si>
    <t>060010242/2025</t>
  </si>
  <si>
    <t>Veiculos Próprio da PMRB – RENAVAN 01244843536 - FIAT/TORO ENDURANCE - 2020	COVÊNIO CALHA/NORTE</t>
  </si>
  <si>
    <t>03/07/2025-10372</t>
  </si>
  <si>
    <t>05/08/2025 - 10443</t>
  </si>
  <si>
    <t>09/07/2025-10381</t>
  </si>
  <si>
    <t xml:space="preserve">125/2025 - REVOGADA  / 161/2025 </t>
  </si>
  <si>
    <t xml:space="preserve">10/06/2025 / 21/06/2025 </t>
  </si>
  <si>
    <t xml:space="preserve">14041/2025  / 14068/2025 </t>
  </si>
  <si>
    <t xml:space="preserve">Autorizar o deslocamento do servidor do Gabinete Militar Municipal, Edinilson Osório de Oliveira, para realizar atividade de segurança pessoal do Exmo. Sr. Prefeito de Rio Branco/AC, para participação na mobilização Promovida pela Frente Nacional de Prefeitas e Prefeitos – (FNP), na cidade de Brasília/DF, concedendo-lhe 2 ½ (duas e meia) diárias, referente ao período de 09 a 11 de junho do ano corrente, passagens aéreas, </t>
  </si>
  <si>
    <t xml:space="preserve">RIO BRANCO/ GRU -SÃO PAULO/BRASILIA /RIO BRANCO </t>
  </si>
  <si>
    <t xml:space="preserve">AÉREA </t>
  </si>
  <si>
    <t>209/07/2025 - 10383</t>
  </si>
  <si>
    <t>23/07/2025 - 10416</t>
  </si>
  <si>
    <t xml:space="preserve">para acompanhar o Secretário Especial de Comunicação, na agenda institucional no Hospital Infantil de Ariquemes e ao setor produtivo local, na cidade de Ariquemes – RO, bem como, na “4ª edição do CAFECAU – Festa do Café e do Cacau”, na cidade de Cacoal – RO, concedendo-lhe 4 ½ (quatro e meia) diá-rias, referente ao período de 1º a 05 de julho de 2025, via terrestre, </t>
  </si>
  <si>
    <t xml:space="preserve">139/2025 - REVOGADA - PORTARIA Nº 238/2025 </t>
  </si>
  <si>
    <t xml:space="preserve">04/07/2025 - / 28/08/2025 </t>
  </si>
  <si>
    <t xml:space="preserve">14.058/ 14.096/2025 </t>
  </si>
  <si>
    <t xml:space="preserve">TERRESTRE </t>
  </si>
  <si>
    <t xml:space="preserve">TERRESTEE </t>
  </si>
  <si>
    <t>TERRESTRE</t>
  </si>
  <si>
    <t>14/07/2025 - 10390</t>
  </si>
  <si>
    <t>156/2025</t>
  </si>
  <si>
    <t>15/07/2025</t>
  </si>
  <si>
    <t>14.065</t>
  </si>
  <si>
    <t>o deslocamento do servidor do Gabinete Militar Municipal,  para realizar atividade de segurança pessoal do Chefe Executivo Municipal, via terrestre, na cidade de Acrelândia – AC,concedendo-lhe 1½ (uma e meia) diária, referente aos dias 05 e 06 de julho de 2025</t>
  </si>
  <si>
    <t xml:space="preserve">RIO BRANCO / ACRELANDIA /RIO BRANCO </t>
  </si>
  <si>
    <t xml:space="preserve">CONTRATO CASA CIVIL/GABMIL N° 022/2024 – 5/2025-01040001/2025
DOE Nº 13.917 04/12/2024 fl. 89
ORDEM DER SERVIÇOS ASSINADA DIA 23/12/2024
</t>
  </si>
  <si>
    <t>18/07/2025</t>
  </si>
  <si>
    <t>18/07/2025 - 10409</t>
  </si>
  <si>
    <t>13/08/2025 - 10450</t>
  </si>
  <si>
    <t>157/2025</t>
  </si>
  <si>
    <t xml:space="preserve">1º Autorizar o deslocamento do servidor do Gabinete Militar Municipal, , para realizar atividade de segurança pessoal do Chefe Executivo Municipal, via terrestre, na cidade de Acrelândia – AC,concedendo-lhe 1½ (uma e meia) diária, referente aos dias 05 e 06 de julho de 2025, </t>
  </si>
  <si>
    <t>CONTRATO CASA CIVIL/GABMIL N° 022/2024 – 5/2025-01040001/2025
DOE Nº 13.917 04/12/2024 fl. 89
ORDEM DER SERVIÇOS ASSINADA DIA 23/12/2024</t>
  </si>
  <si>
    <t>18/07/2025-10410</t>
  </si>
  <si>
    <t>05/08/2025 - 10442- 13/08/2025 - 10451</t>
  </si>
  <si>
    <t xml:space="preserve">CLT </t>
  </si>
  <si>
    <t xml:space="preserve">ASSESSOR </t>
  </si>
  <si>
    <t xml:space="preserve">VICE PREFEITO </t>
  </si>
  <si>
    <t xml:space="preserve">assessorar o vice prefeito na reunião da Comissão Especial Plano Nacional de Educação - PNE PARA DECENIO 2023-2034 VOLTADA A DEFESADA  INCORPORAÇÃO DO FATOR AMAZONUCO COMO FORMA DE GARANTIR JUSTIÇA EDUCACIONAL NO DIA 15 E 16/07/2025 COM PASSAGENS AEREAS </t>
  </si>
  <si>
    <t xml:space="preserve">RBR /BSB /EBR </t>
  </si>
  <si>
    <t>24/07/2025 - 10418</t>
  </si>
  <si>
    <t>174/2025</t>
  </si>
  <si>
    <t>22/07/2025</t>
  </si>
  <si>
    <t>14.070</t>
  </si>
  <si>
    <t xml:space="preserve">o deslocamento do servidor do Gabinete Militar Municipal, para realizar atos preparatórios para segurança pessoal do Chefe Executivo Municipal, na 20º Feira Agropecuaria e Cultural – Expor Juruá nos municípios de cruzeiro do Sul/AC, concedendo-lhe 2½ (duas e meia) diárias classe III, referente aos dias 30 de junho a 02 de julho de 2025, com deslocamento via terrestre, </t>
  </si>
  <si>
    <t>III</t>
  </si>
  <si>
    <t xml:space="preserve">RIO BRANCO /CRUZEIRO DO SUL /RIO BRANCO </t>
  </si>
  <si>
    <t>24/07/2025-10419</t>
  </si>
  <si>
    <t>20/08/2025 - 10477</t>
  </si>
  <si>
    <t xml:space="preserve"> VALOR PAGOR R$ 1.200,00 . Informamos que após identificar o pagamento a mais o mesmo foi informado para devida devolução ao cofre público do valor a ser restituído de R$ 562,50  pelo servidor : Processo 7422/2025 – DAM 891085/2025  -Processo 7702/2025 – DAM 901328/2025 </t>
  </si>
  <si>
    <t>178/2025</t>
  </si>
  <si>
    <t>14014</t>
  </si>
  <si>
    <t>o deslocamento do servidor  do Gabinete Militar Municipal, para realizar atividade de segurança pessoal do Chefe Executivo Municipal, nos municípios de Tarauacá/AC e Cruzeiro do Sul/AC, concedendo-lhe 5½ (cinco e meia) diárias, referente aos dias 18 a 23 de julho de 2025, com deslocamento via terrestre,</t>
  </si>
  <si>
    <t xml:space="preserve">RIO BRANCO TARAUACA /CRUZEIRO DO SUL /RIO BRANCO </t>
  </si>
  <si>
    <t>24/07/2025 - 10420</t>
  </si>
  <si>
    <t>05/08/2025-10441</t>
  </si>
  <si>
    <t>172/2025</t>
  </si>
  <si>
    <t xml:space="preserve">o deslocamento do servidor do Gabinete Militar Municipal, para realizar atos preparatórios para segurança pessoal do Chefe Executivo Municipal, na 20º Feira Agropecuária e Cultural – Expor Juruá no município de Cruzeiro do Sul/Acre, concedendo-lhe 2½ (duas e meia) diárias classe III, referente aos dias 30 de junho a 02 de julho de 2025, com deslocamento via terrestre, </t>
  </si>
  <si>
    <t>24/07/2025 - 10421</t>
  </si>
  <si>
    <t>13/08/2025-10454</t>
  </si>
  <si>
    <t>Informamos que após identificar o pagamento a mais o mesmo foi informado para devida devolução ao cofre público do valor a ser restituído de R$ 2.262,50 : 	R$ 1.700,00 – Processo 7223 – DAM 882196/2025 do dia 31/07/2025
	R$ 435,00 - Processo 7419/2025 – DAM 891064/2025 do dia 06.08/2025
	R$ 127,50 – Processo 7523/2025 – DAM 895519/2025 do dia 08/08/2025</t>
  </si>
  <si>
    <t>175/2025</t>
  </si>
  <si>
    <t xml:space="preserve">o deslocamento do servidor do Gabinete Militar Municipal, para realizar atos preparatórios para segurança pessoal do Chefe Executivo Municipal, na 20º Feira Agropecuaria e Cultural – Expor Juruá nos municípios de cruzeiro do Sul/AC, concedendo-lhe 2½ (duas e meia) diárias classe III, referente aos dias 30 junho a 02 de julho de 2025, com deslocamento via terrestre, </t>
  </si>
  <si>
    <t>24/07/2025 - 10422</t>
  </si>
  <si>
    <t>20/08/2025-10483</t>
  </si>
  <si>
    <t>Informamos que após identificar o pagamento a mais o mesmo foi informado para devida devolução ao cofre público do valor a ser restituído de R$ 562,50 :	R$ 435,00 - Processo 7421/2025 – DAM 891069/2025 do vencimento  11.08/2025 – pagamento 11/08/2025
	R$ 127,50 – Processo 7525/2025 – DAM 895525/2025 do vencimento  12/08/2025- pagamento em 11/08/2025</t>
  </si>
  <si>
    <t>173/2025</t>
  </si>
  <si>
    <t>o deslocamento do servidor do Gabinete Militar Municipal, para realizar atos preparatórios para segurança pessoal do Chefe Executivo Municipal, na 20º Feira Agropecuária e Cultural – Expor Juruá no município de Cruzeiro do Sul/Acre, concedendo-lhe 2½ (duas e meia) diárias classe III, referente aos dias 30 de junho a 02 de julho de 2025, com deslocamento via terrestre</t>
  </si>
  <si>
    <t>24/07/2025-10423</t>
  </si>
  <si>
    <t>20/08/2025-10485</t>
  </si>
  <si>
    <t>Informamos que após identificar o pagamento a mais o mesmo foi informado para devida devolução ao cofre público do valor a ser restituído de R$ 562,50 do servidor 	R$ 435,00 - Processo 7420/2025 – DAM 891067/2025 do dia 11.08/2025 - PAGAMENTO EM 06/08/2025
	R$ 127,50 – Processo 7524/2025 – DAM 895528/2025 do dia 12/08/2025 - PAGAMENTO EM 09/08/2025</t>
  </si>
  <si>
    <t>68/2025</t>
  </si>
  <si>
    <t>69/2025</t>
  </si>
  <si>
    <t>24/07/2025</t>
  </si>
  <si>
    <t>RBSEI 01.01.000112/2025-14 para participar  do 1º Encontro Embaixadores da Educação: Prefeitas e Prefeitos liderando a transformação educacional, duas diárias e meia do dia 24 a 26 de julho de 2025, na cidade do Rio de Janeiro – RJ, concedendo-lhe passagens trecho aéreas Rio Branco/Rio de Janeiro /Rio Branco</t>
  </si>
  <si>
    <t>Rio Branco/Rio de Janeiro /Rio Branco</t>
  </si>
  <si>
    <t>24/07/2025 -10424</t>
  </si>
  <si>
    <t>13/08/2025-10449</t>
  </si>
  <si>
    <t>164/2025</t>
  </si>
  <si>
    <t>14.068</t>
  </si>
  <si>
    <t>Processo RBSEI nº 0103.000096/2025-55,o deslocamento do Coordenador Municipal de Defesa Civil, para participar de “Capacitação sobre ações migratórias e seca no Estado”, que visa o treinamento e aprimoramento das estratégias de respostas ao fenômeno e planejamento a ser adotado em 2025, a ser realizada na cidade de Brasileia, nos dias 23 e 24 de junho de 2025, concedendo-lhe 2 ½ (duas e meia) diárias, referente ao período de 23 a 25 de junho do ano corrente, via terrestre</t>
  </si>
  <si>
    <t xml:space="preserve">RIO BRANCO /BRASILEIA /RIO BRANCO </t>
  </si>
  <si>
    <t>Veiculos Próprio da PMRB disponibilizado a COMDEC para realização dos serviços rotineiros. veículos renavam 01369843582 - 2023/2024</t>
  </si>
  <si>
    <t>30/07/2025-10433</t>
  </si>
  <si>
    <t>20/08/2025-10479</t>
  </si>
  <si>
    <t>165/2025</t>
  </si>
  <si>
    <t>166/2025</t>
  </si>
  <si>
    <t>COMDEC</t>
  </si>
  <si>
    <t xml:space="preserve">MOTORISTA </t>
  </si>
  <si>
    <t xml:space="preserve">Autorizar o deslocamento do servidor, na qualidade de motorista, para acompanhar o Coordenador Municipal de Defesa Civil em “Capacitação sobre ações migratórias e seca no Estado”, a ser realizada na cidade de Brasileia, concedendo-lhe 2½ (duas e meia) diárias, referente ao período de 23 a 25 de junho do ano corrente, via terrestre, </t>
  </si>
  <si>
    <t>31/07/2025-10437</t>
  </si>
  <si>
    <t>14/08/2025-10466</t>
  </si>
  <si>
    <t>DIRETOR DE OPERAÇOES DE ADMINISTRAÇÃO EM DESASTRE</t>
  </si>
  <si>
    <t>o deslocamento do Diretor de Operações de Administração em Desastre, da Coordenadoria Municipal de Defesa Civil – COMDEC, para participar de “Capacitação sobre ações migratórias e seca no Estado”, que visa o treinamento e aprimoramento das estratégias de respostas ao fenômeno e planejamento a ser adotado em 2025, a ser realizada na cidade de Brasileia, nos dias 23 e 24 de junho de 2025, concedendo-lhe 2 ½ (duas e meia) diárias, referente ao período de 23 a 25 de junho do ano corrente, via terrestre,</t>
  </si>
  <si>
    <t>31/07/2025-438</t>
  </si>
  <si>
    <t>14/08/2025-10465</t>
  </si>
  <si>
    <t>191/2025</t>
  </si>
  <si>
    <t>25/07/2025</t>
  </si>
  <si>
    <t>14.074</t>
  </si>
  <si>
    <t xml:space="preserve">RBSEI 0101.000112/2025-14, Autorizar o deslocamento do servidor Evaldo Maciel Dávila, do Gabinete Militar Municipal, para realizar atividade de segurança pessoal do Exmo. Sr. Prefeito de Rio Branco/AC, para participar do 1º Encontro Embaixadores da Educação: Prefeitas e Prefeitos liderando a transformação Educacional, concedendo-lhe passagens aéreas nos trechos Rio Branco/Rio de Janeiro/Rio Branco e 2 ½ (duas e meia) diárias, referente ao período de 24 a 26 de julho do ano corrente, </t>
  </si>
  <si>
    <t>01/08/20-10439</t>
  </si>
  <si>
    <t>20/08/2025-10484</t>
  </si>
  <si>
    <t>179/2025</t>
  </si>
  <si>
    <t>RBSEI nº  ° 0101.000107/2025-52,o deslocamento do servidor do Gabinete Militar Municipal, para realizar atividade de segurança pessoal do Chefe Executivo Municipal, nos municípios de Tarauacá/AC e Cruzeiro do Sul/AC, concedendo-lhe 5½ (cinco e meia) diárias, referente aos dias 18 a 23 de julho de 2025, com deslocamento via terrestre,</t>
  </si>
  <si>
    <t>05/08/2025 - 10445</t>
  </si>
  <si>
    <t>13/08/2025-10452</t>
  </si>
  <si>
    <t>28/07/2025</t>
  </si>
  <si>
    <t>13/08/2025-10453</t>
  </si>
  <si>
    <t>19/08/2025-10475</t>
  </si>
  <si>
    <t>159/2025</t>
  </si>
  <si>
    <t xml:space="preserve">Considerando RBSEI 0101.000117/2025-73 para participar   de uma agenda Institucional com Governo Federal  e a Secretaria de Estado de Planejamento  do Acre, para tratar da viabilidade da prestação integrada dos serviços de saneamento básico  nos municípios acreanos, três diárias e meia referente aos dias 28 a 31 de julho de 2025, na cidade do Brasília - DF  </t>
  </si>
  <si>
    <t>RBSEI nº 0101.000089/2025-53o deslocamento do servidor do Gabinete Militar Municipal, para realizar atividade de segurança pessoal do Chefe Executivo Municipal, via terrestre, na cidade de Acrelândia – Acre, concedendo-lhe 1½ (uma e meia) diária, referente aos dias 05 e 06 de julho de 2025</t>
  </si>
  <si>
    <t>13/08/2025-10455</t>
  </si>
  <si>
    <t>177/2025</t>
  </si>
  <si>
    <t>Processo Rbsei n° 0101.00107/2025-52 o deslocamento do servidor James Wendel Caetano da Silva, do Gabinete Militar Municipal, para realizar atividade de segurança pessoal do Chefe Executivo Municipal, nos municípios de Feijó/AC e Cruzeiro do Sul/AC, concedendo-lhe 6½ (seis e meia) diárias, referente aos dias 17 a 23 de julho de 2025, com deslocamento via terrestre</t>
  </si>
  <si>
    <t xml:space="preserve">RIO BRANCO / TARAUACA /CRUZEIRO DO SUL /RIO BRANCO </t>
  </si>
  <si>
    <t xml:space="preserve">RIO BRANCO/ FEIJÓ /CRUZEIRO DO SUL /RIO BRANCO </t>
  </si>
  <si>
    <t>13/08/2025-10457</t>
  </si>
  <si>
    <t>20/08/2025-10481</t>
  </si>
  <si>
    <t>19/08/2025-10474</t>
  </si>
  <si>
    <t>70/2025</t>
  </si>
  <si>
    <t>15/08/2025</t>
  </si>
  <si>
    <t>Considerando RBSEI 01.01.000159/2025-06, conceder o deslocamento ao PREFEITO DE RIO BRANCO, para participar da programação oficial do festival do Açaí, evento que valoriza a cultura regional, a gastronomia local na cidade Feijó via terrestre, uma diária e meia do dia 16 a 17 de agosto de 2025, na cidade do Feijó - AC</t>
  </si>
  <si>
    <t xml:space="preserve">RIO BRANCO/ FEIJÓ  /RIO BRANCO </t>
  </si>
  <si>
    <t xml:space="preserve">VEICULOS PROPRIO DO PREFEITO </t>
  </si>
  <si>
    <t xml:space="preserve">Foi acrescentado ao processo despacho 640/2025 SEJUR-SECESP-CG em 21/08/2025, encaminhando a portaria 082/2025 do dia 18/08/2025, onde torna sem efeito a portaria 70/2025 a não pagamento diárias. 
E-mails do dia 22 /08/2025 onde solicita o DAM PARA DEVIDA DEVOLUÇÃO aos cofres públicos. 
R$ 720,00 - Processo 8117/2025 n° DAM 973130/2025 comprovante de devolução efetuado via PIX com data 25/08/2025 as 21h 03min </t>
  </si>
  <si>
    <t>28/08/2025-10480</t>
  </si>
  <si>
    <t>196/2025</t>
  </si>
  <si>
    <t>30/07/2025</t>
  </si>
  <si>
    <t>14.076</t>
  </si>
  <si>
    <t>Considerando RBSEI 0101.000117/2025-73, 
Art. 1º Autorizar o deslocamento do servidor do Gabinete Militar Municipal, para realizar atividade de segurança pessoal do Exmo. Sr. Prefeito de Rio Branco/AC em agenda institucional na cidade de Brasília – DF, concedendo-lhe passagens aéreas nos trechos Rio Branco/Brasília/ São Paulo/ BSB /Rio Branco e 3 ½ (três e meia) diárias, referente ao período de 28 a 31 de julho do ano corrente</t>
  </si>
  <si>
    <t>Rio Branco/Brasília/ São Paulo  /Rio Branco</t>
  </si>
  <si>
    <t>20/08/2025-10482</t>
  </si>
  <si>
    <t>217/2025</t>
  </si>
  <si>
    <t>14/08/2025</t>
  </si>
  <si>
    <t>14.087</t>
  </si>
  <si>
    <t>Processo RBSEI nº 0103.000327/2025-26,o deslocamento do Coordenador Municipal de Defesa Civil para participar do “Workshop sobre Governança e Gestão Integrada do Fogo na Amazônia Legal”, que visa promover diálogos para a gestão integrada do fogo nos estados da Amazônia Legal, com foco na troca de experiências e na construção de soluções efetivas para a prevenção e o combate aos incêndios florestais, a ser realizada na cidade de Brasília – DF, nos dias 24 e 25 de julho de 2025, concedendo-lhe 3 ½ (três e meia) diárias, referente ao período de 23 a 26 de julho do ano corrente, nos termos do Decreto nº 1.275/2015 e suas alterações. As passagens serão custeadas pelo Instituto de Pesquisa Ambiental da Amazônia – IPAM.</t>
  </si>
  <si>
    <t xml:space="preserve">RIO BRANCO /BRASILIA /RIO BRANCO </t>
  </si>
  <si>
    <t>20/08/2025-10486</t>
  </si>
  <si>
    <t>220/2025</t>
  </si>
  <si>
    <t>14088</t>
  </si>
  <si>
    <t>Processo RBSEI nº 0101.000156/2025-87, Processo RBSEI nº 0101.000089/2025-53, , do Gabinete Militar Municipal, para realizar atividade de segurança pessoal do Chefe Executivo Municipal, em viagem institucional ao município de Feijó/ AC, concedendo-lhe 1 ½ (uma e meia) diária, referente ao período de 16 a 17 de agosto de 2025, com deslocamento via terrestre</t>
  </si>
  <si>
    <t>21/08/2025 - 10487</t>
  </si>
  <si>
    <t>222/2025</t>
  </si>
  <si>
    <t>14.088</t>
  </si>
  <si>
    <t>RBSEI nº ° 0101.000156/2025-87 - do Gabinete Militar Municipal, para realizar atividade de segurança pessoal do Chefe Executivo Municipal, em viagem institucional ao município
de Feijó/AC, concedendo-lhe 1 ½ (uma e meia) diária, referente ao período de 16 a 17 de agosto de 2025, com deslocamento via terrestre,</t>
  </si>
  <si>
    <t>21/08/2025-10489</t>
  </si>
  <si>
    <t>A servidora efetuou a devida devolução no valor R$ 720,00 – processo 8096/2025 – nº DAM 966116/2025 do vencimento em 28/08/2025 comprovante de devolução ao cofre público em 22/08/2025.</t>
  </si>
  <si>
    <t>221/2025</t>
  </si>
  <si>
    <t>Processo RBSEI nº ° 0101.000156/2025-87 - , para realizar atividade de segurança pessoal do Chefe Executivo Municipal, em viagem institucional ao município
de Feijó/AC, concedendo-lhe 1 ½ (uma e meia) diária, referente ao período de 16 a 17 de agosto de 2025, com deslocamento via terrestre</t>
  </si>
  <si>
    <t>21/08/2025-10492</t>
  </si>
  <si>
    <t>214/2025</t>
  </si>
  <si>
    <t>14.086</t>
  </si>
  <si>
    <t xml:space="preserve">CHEFE GABINETE </t>
  </si>
  <si>
    <t>Considerando RBSEI 0103.000445/2025-41 - da Coordenadoria Municipal de Defesa Civil – COMDEC, para participar do “Evento de Lançamento da 1ª Etapa da Plataforma de Boas Práticas  da CASD”, que apresenta políticas e programas municipais replicáveis e de  alto impacto nas áreas de prevenção e redução de riscos, preparação e resposta aos desastres e adaptação urbana, a ser realizada na cidade de Brasília  – DF, no dia 25 de julho de 2025, concedendo-lhe 1 ½ (uma e meia) diárias, referente ao período de 24 a 25 de julho do ano corrente, As passagens serão custeadas pelo Comissão Permanente de Adaptação Urbana e Prevenção de Desastres – CASD.</t>
  </si>
  <si>
    <t xml:space="preserve"> XXX</t>
  </si>
  <si>
    <t>21/08/2025 - 10493</t>
  </si>
  <si>
    <t>o deslocamento da Chefe de Gabinete do Prefeito, Kellen Rejane Nunes Bocalom, para acompanhar o Chefe Executivo Municipal em viageminstitucional ao município de Sena Madureira/AC, concedendo-lhe ½ (meia) diária, referente ao dia 08 de agosto 2025, com deslocamento via terrestre</t>
  </si>
  <si>
    <t xml:space="preserve">RIO BRRANCO/ SENA MADUREIRA /RIO BRANCO </t>
  </si>
  <si>
    <t>21/08/2025-10495</t>
  </si>
  <si>
    <t xml:space="preserve">JUNTADO AOPROCESSO A DEVOLUÇÃO AO COFRE PUBLICO - PROC. 8241/2025 - DAM 978829/2025 COMPROVANTE SO 27/08/2025 </t>
  </si>
  <si>
    <t>210/2025</t>
  </si>
  <si>
    <t>207/2025</t>
  </si>
  <si>
    <t>para realizar atividade de segurança pessoal do
Chefe Executivo Municipal em viagem institucional no município de Sena Madureira/AC, concedendo-lhe ½ (meia) diária, referente ao dia 08 de agosto
2025, com deslocamento via terrestre</t>
  </si>
  <si>
    <t>21/08/2025-10496</t>
  </si>
  <si>
    <t>211/2025</t>
  </si>
  <si>
    <t>21/08/2025 - 10497</t>
  </si>
  <si>
    <t>209/2025</t>
  </si>
  <si>
    <t>21/08/2025 - 10498</t>
  </si>
  <si>
    <t>22/08/2025-10500</t>
  </si>
  <si>
    <t>208/2025</t>
  </si>
  <si>
    <t>02/09/2025-10514</t>
  </si>
  <si>
    <t>O processo ja baixa  RN SEI Nº 01032.00581/2025-55</t>
  </si>
  <si>
    <t>167/2025</t>
  </si>
  <si>
    <t>24/09/2025-10570</t>
  </si>
  <si>
    <t>02/09/2025-10522</t>
  </si>
  <si>
    <t>02/09/2025-10516</t>
  </si>
  <si>
    <t>02/09/2025-10519</t>
  </si>
  <si>
    <t>11/09/2025</t>
  </si>
  <si>
    <t>11/09/2025-10538</t>
  </si>
  <si>
    <t>11/09/2025-10539</t>
  </si>
  <si>
    <t>02/09/2025-10518</t>
  </si>
  <si>
    <t>02/09/2025-10520</t>
  </si>
  <si>
    <t>12/09/2025-10548</t>
  </si>
  <si>
    <t>11/09/2025-10542</t>
  </si>
  <si>
    <t>12/09/2025-10547</t>
  </si>
  <si>
    <t>11/092025-10536</t>
  </si>
  <si>
    <t>12/09/2025-10545</t>
  </si>
  <si>
    <t>060010064</t>
  </si>
  <si>
    <t>060010065</t>
  </si>
  <si>
    <t>060010066</t>
  </si>
  <si>
    <t>060010067</t>
  </si>
  <si>
    <t>060010068</t>
  </si>
  <si>
    <t>060010069</t>
  </si>
  <si>
    <t>060010070</t>
  </si>
  <si>
    <t>060010071</t>
  </si>
  <si>
    <t>060010072</t>
  </si>
  <si>
    <t>060010073</t>
  </si>
  <si>
    <t>060010074</t>
  </si>
  <si>
    <t>060010075</t>
  </si>
  <si>
    <t>060010076</t>
  </si>
  <si>
    <t>060010077</t>
  </si>
  <si>
    <t>176/2025</t>
  </si>
  <si>
    <t>14070</t>
  </si>
  <si>
    <t>para realizar atividade de segurança pessoal do Chefe Executivo Municipal, nos municípios de Feijó/AC e Cruzeiro do Sul/AC, concedendo-lhe 6½ (seis e meia) diárias, referente aos dias 17 a 23 de julho de 2025, com deslocamento via terrestre</t>
  </si>
  <si>
    <t xml:space="preserve">RIO BRANCO / Feijó/AC I Cruzeiro do Sul/AC/RIO BRANCO </t>
  </si>
  <si>
    <t>060010125/2025</t>
  </si>
  <si>
    <t>060010247/2025</t>
  </si>
  <si>
    <t>03/09/2025-10526</t>
  </si>
  <si>
    <t>11/09/2025-10534</t>
  </si>
  <si>
    <t>219/2025</t>
  </si>
  <si>
    <t>14.092</t>
  </si>
  <si>
    <t>para realizar atividade de segurança pessoal do Chefe Executivo Municipal, em viagem institucional ao município de Feijó/AC, concedendo-lhe 1 ½ (uma e meia) diária, referente ao período de 16 a 17 de agosto de 2025, com deslocamento via terrestre</t>
  </si>
  <si>
    <t xml:space="preserve">RIO BRANCO / Feijó/AC/RIO BRANCO </t>
  </si>
  <si>
    <t>060010128/2025</t>
  </si>
  <si>
    <t>060010256/2025</t>
  </si>
  <si>
    <t>12/09/2025-10549</t>
  </si>
  <si>
    <t>26/09/2025-10585</t>
  </si>
  <si>
    <t>90/2025</t>
  </si>
  <si>
    <t>24/09/2025</t>
  </si>
  <si>
    <t xml:space="preserve">para participar das agendas institucionais: Mobilização Municípios em Risco, promovido pela CNN- dias 09 e 10/09/2025, Visita  institucional ao Senado Federal -12/09/2025 , Cerimonia de Reconhecimento  dos entes classificados como CAPAG A+ , promovida pela Secretaria  do tesouro Nacional – 15/09/2025, no centro cultural  BB, todas as agendas em DF, concedendo-lhe 6 ½ (seis e meia) diária, referente ao período de 09 a 15 de setembro de 2025, com deslocamento via aérea nos trechos  RB/DF/RB, </t>
  </si>
  <si>
    <t xml:space="preserve"> RB/DF/RB, </t>
  </si>
  <si>
    <t>060010127/2025</t>
  </si>
  <si>
    <t>06.001.0254/2025</t>
  </si>
  <si>
    <t>11/09/2025-10533</t>
  </si>
  <si>
    <t>26/09/2025-10588</t>
  </si>
  <si>
    <t>25/09/2025-10582</t>
  </si>
  <si>
    <t>25/09/2025-10583/    26/09/2025-10587</t>
  </si>
  <si>
    <t xml:space="preserve">VALOR CANCELADO O WEBPUBLICO - MODULOS DE EXECUÇÃO ORÇAMENTARIA  GEROL 2 PROPOSTA DE DIARIAS - NÃO SENDO CRIADO PROCESSO E TAMBEM NÃO PASSOU PELO UCI </t>
  </si>
  <si>
    <t xml:space="preserve">VALIDADA </t>
  </si>
  <si>
    <t>91/2025</t>
  </si>
  <si>
    <t>23/09/2025</t>
  </si>
  <si>
    <t>para participar da oficina de Planejamento Territorial, da assembleia extraordinária da AMAC E I CINRESOAC-2025, VISITA A COOPSUL e 121° Aniversário do município de Cruzeiro do Sul/AC, concedendo-lhe 5 ½ (cinco e meia) diária, referente ao período de 24 a 29 de setembro de 2025, com deslocamento via aérea nos trechos RB/Cruzeiro do Sul/RB</t>
  </si>
  <si>
    <t xml:space="preserve">RIO BRANCO /Cruzeiro do Sul/AC/RIO BRANCO </t>
  </si>
  <si>
    <t>06.001.0266/2025</t>
  </si>
  <si>
    <t>26/09/2025-10589</t>
  </si>
  <si>
    <t xml:space="preserve">AO DEPARTAMENTO DE CONTABILIDADE EM 07/10/2025 PARA BAIXA </t>
  </si>
  <si>
    <t>273/2025</t>
  </si>
  <si>
    <t>14105</t>
  </si>
  <si>
    <t>para realizar atividade de segurança pessoal do Exmo. Sr. Prefeito de Rio Branco/AC, em  agendas  institucionais na cidade de Brasília/DF: Mobilização Municípios em Risco, promovido pela CNN- dias 09 e 10/09/2025, Visita  institucional ao Senado Federal -12/09/2025 , Cerimonia de Reconhecimento  dos entes classificados como CAPAG A+ , promovida pela Secretaria  do tesouro Nacional – 15/09/2025, no centro cultural  BB, todas as agendas em DF, concedendo-lhe 6 ½ (seis e meia) diária, referente ao período de 09 a 15 de setembro de 2025, com deslocamento via aérea nos trechos  RB/DF/RB</t>
  </si>
  <si>
    <t>060010267/2025</t>
  </si>
  <si>
    <t>26/09/2025-10590</t>
  </si>
  <si>
    <t>07/10/2025-10620</t>
  </si>
  <si>
    <t xml:space="preserve">PROCESSO RECEBIDO PELA UCI/SMCC EM 08/10/2025 FALTANDO COMPROVANTES DE ABASTECIMENTO . </t>
  </si>
  <si>
    <t>PROCESSO RECEBIDO PELA UCI/SMCC EM 08/10/2025 FALTANDO COMPROVANTES DE ABASTECIMENTO .</t>
  </si>
  <si>
    <t xml:space="preserve">JACINTO DE OLIVEIRA MAIA </t>
  </si>
  <si>
    <t xml:space="preserve">EVERCLEY CAVALCANTE </t>
  </si>
  <si>
    <t>276/2025</t>
  </si>
  <si>
    <t>14.113</t>
  </si>
  <si>
    <t>para acompanhar o Exmo. Sr. Prefeito em agenda oficial no 121° Aniversário do município de Cruzeiro do Sul/AC, no dia 29 de setembro de 2025, concedendo-lhe passagens aéreas nos trechos Rio Branco/Cruzeiro do Sul/Rio Branco e 5 ½ (cinco e meia) diárias, referente ao período de 24 a 29 de setembro de 2025</t>
  </si>
  <si>
    <t>060010273/2025</t>
  </si>
  <si>
    <t>29/09/2025-10597</t>
  </si>
  <si>
    <t>29/09/2025-10593</t>
  </si>
  <si>
    <t>29/09/09/2025-10594</t>
  </si>
  <si>
    <t>29/09/2025-10595</t>
  </si>
  <si>
    <t>30/09/2025-10600</t>
  </si>
  <si>
    <t>29/09/2025-10591</t>
  </si>
  <si>
    <t>29/09/2025-10592</t>
  </si>
  <si>
    <t>305/2025</t>
  </si>
  <si>
    <t>25/09/2025</t>
  </si>
  <si>
    <t>14.115</t>
  </si>
  <si>
    <t>, para realizar atividade de segurança pessoal do Chefe Executivo Municipal, em viagem institucional ao município de Cruzeiro do Sul/AC, concedendo-lhe 7 ½ (sete e meia) diárias, referente ao período de 23 a 30 de setembro de 2025, com deslocamento via terrestre</t>
  </si>
  <si>
    <t>060010134/2025</t>
  </si>
  <si>
    <t>06.001.0270/2025</t>
  </si>
  <si>
    <t>060010135/2025</t>
  </si>
  <si>
    <t>060010271/2025</t>
  </si>
  <si>
    <t>304/2025</t>
  </si>
  <si>
    <t>306/2025</t>
  </si>
  <si>
    <t>060010272/2025</t>
  </si>
  <si>
    <t>07/10/20025-10622</t>
  </si>
  <si>
    <t xml:space="preserve">PROCESSO RECEBIDO PELA UCI/SMCC EM 09/10/2025 </t>
  </si>
  <si>
    <t>Data da emissão:07.10.25</t>
  </si>
  <si>
    <t>Manual de Referência - 11ª Edição - Anexos IV, VI, VII e IX</t>
  </si>
  <si>
    <t>IDENTIFICAÇÃO DO ÓRGÃO/ENTIDADE/FUNDO: SECRETARIA MUNICIPAL DA CASA CIVIL - SMCC</t>
  </si>
  <si>
    <t>REALIZADO ATÉ O MÊS/ANO (ACUMULADO): JANEIRO A SETEMBRO/2025</t>
  </si>
  <si>
    <t>PRESTAÇÃO DE CONTAS MENSAL - EXERCÍCIO 2025</t>
  </si>
  <si>
    <t xml:space="preserve">FRANCISCO DAS CHAGAS MACHADO </t>
  </si>
  <si>
    <t>SEBASTIÃO BOCALOM RODRIGUES</t>
  </si>
  <si>
    <t>VALTIM JOSE DA SILVA</t>
  </si>
  <si>
    <t xml:space="preserve">SEBASTIÃO BOCALOM RODRIGUES </t>
  </si>
  <si>
    <t>FRANCISCO DAS CHAGAS MACHADO</t>
  </si>
  <si>
    <t>CLAUDIO FALCÃO DE SOUSA</t>
  </si>
  <si>
    <t>EDINILSON OSORIO DE OLIVEIRA</t>
  </si>
  <si>
    <t xml:space="preserve">MATEUS REIS DE LIMA </t>
  </si>
  <si>
    <t xml:space="preserve">WYLEISON SILVA DE OLIVEIRA </t>
  </si>
  <si>
    <t xml:space="preserve">JAMES WENDEL CAETANO DA SILVA </t>
  </si>
  <si>
    <t xml:space="preserve">Geerne Márcio Gadelha de Oliveira </t>
  </si>
  <si>
    <t>RUTEMBERGUE CRISPIM DA SILVA</t>
  </si>
  <si>
    <t xml:space="preserve"> RAILSON DO CARMO SILVA </t>
  </si>
  <si>
    <t>WYLEISON SILVA DE OLIVEIRA</t>
  </si>
  <si>
    <t xml:space="preserve">SARA NOGUEIRA DE LIMA </t>
  </si>
  <si>
    <t>PAULO DANIEL PEREIRA RABELO</t>
  </si>
  <si>
    <t xml:space="preserve">CLAUDIO FALCÃO DE SOUSA   </t>
  </si>
  <si>
    <t xml:space="preserve">RAFAEL DE ALBURQUERQUE MAIA </t>
  </si>
  <si>
    <t xml:space="preserve">JOSE GLACIO MARQUES DE SOUZA </t>
  </si>
  <si>
    <t xml:space="preserve">EVALDO MACIEL DAVILA </t>
  </si>
  <si>
    <t>Geerne Márcio Gadelha de Oliveira</t>
  </si>
  <si>
    <t>ANA  KELY SILVA MACIEL</t>
  </si>
  <si>
    <t>FABIANA DE SOUZA NARVAES</t>
  </si>
  <si>
    <t>RAQUEL DO VALLE QUEIROZ</t>
  </si>
  <si>
    <t xml:space="preserve">CLAUDIO FALCÃO DE SOUSA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</si>
</sst>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d\-mmm;@"/>
    <numFmt numFmtId="165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3">
    <xf numFmtId="0" fontId="0" fillId="0" borderId="0" xfId="0"/>
    <xf numFmtId="43" fontId="2" fillId="0" borderId="0" xfId="1" applyFont="1" applyFill="1" applyBorder="1" applyAlignment="1">
      <alignment horizontal="center" vertical="center"/>
    </xf>
    <xf numFmtId="44" fontId="3" fillId="0" borderId="0" xfId="2" applyFont="1" applyFill="1" applyAlignment="1">
      <alignment vertical="center"/>
    </xf>
    <xf numFmtId="44" fontId="3" fillId="0" borderId="0" xfId="2" applyFont="1" applyFill="1" applyAlignment="1">
      <alignment horizontal="left" vertical="center"/>
    </xf>
    <xf numFmtId="44" fontId="3" fillId="0" borderId="0" xfId="2" applyFont="1" applyFill="1" applyBorder="1" applyAlignment="1">
      <alignment vertical="center"/>
    </xf>
    <xf numFmtId="44" fontId="3" fillId="0" borderId="1" xfId="2" applyFont="1" applyFill="1" applyBorder="1" applyAlignment="1">
      <alignment vertical="center"/>
    </xf>
    <xf numFmtId="44" fontId="2" fillId="0" borderId="0" xfId="2" applyFont="1" applyFill="1" applyBorder="1" applyAlignment="1">
      <alignment horizontal="center" vertical="center"/>
    </xf>
    <xf numFmtId="44" fontId="2" fillId="0" borderId="0" xfId="2" applyFont="1" applyFill="1" applyBorder="1" applyAlignment="1">
      <alignment vertical="center"/>
    </xf>
    <xf numFmtId="44" fontId="2" fillId="0" borderId="1" xfId="2" applyFont="1" applyFill="1" applyBorder="1" applyAlignment="1">
      <alignment horizontal="center" vertical="center" wrapText="1"/>
    </xf>
    <xf numFmtId="44" fontId="2" fillId="0" borderId="2" xfId="2" applyFont="1" applyFill="1" applyBorder="1" applyAlignment="1">
      <alignment horizontal="center" vertical="center" wrapText="1"/>
    </xf>
    <xf numFmtId="44" fontId="2" fillId="0" borderId="1" xfId="2" applyFont="1" applyFill="1" applyBorder="1" applyAlignment="1">
      <alignment horizontal="center" vertical="center"/>
    </xf>
    <xf numFmtId="44" fontId="3" fillId="0" borderId="1" xfId="2" applyFont="1" applyFill="1" applyBorder="1" applyAlignment="1">
      <alignment horizontal="center" vertical="center"/>
    </xf>
    <xf numFmtId="44" fontId="7" fillId="0" borderId="0" xfId="2" applyFont="1" applyFill="1" applyAlignment="1">
      <alignment vertical="center"/>
    </xf>
    <xf numFmtId="44" fontId="7" fillId="0" borderId="0" xfId="2" applyFont="1" applyFill="1" applyAlignment="1">
      <alignment horizontal="left" vertical="center"/>
    </xf>
    <xf numFmtId="44" fontId="7" fillId="0" borderId="0" xfId="2" applyFont="1" applyFill="1" applyAlignment="1">
      <alignment horizontal="center" vertical="center"/>
    </xf>
    <xf numFmtId="44" fontId="7" fillId="0" borderId="0" xfId="2" applyFont="1" applyFill="1" applyBorder="1" applyAlignment="1">
      <alignment vertical="center"/>
    </xf>
    <xf numFmtId="44" fontId="7" fillId="0" borderId="13" xfId="2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13" xfId="0" applyFont="1" applyFill="1" applyBorder="1" applyAlignment="1">
      <alignment vertical="center"/>
    </xf>
    <xf numFmtId="0" fontId="7" fillId="0" borderId="13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44" fontId="3" fillId="0" borderId="2" xfId="2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/>
    </xf>
    <xf numFmtId="49" fontId="3" fillId="0" borderId="23" xfId="0" applyNumberFormat="1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14" fontId="3" fillId="0" borderId="23" xfId="0" applyNumberFormat="1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left" vertical="center" wrapText="1"/>
    </xf>
    <xf numFmtId="44" fontId="2" fillId="0" borderId="23" xfId="2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/>
    </xf>
    <xf numFmtId="44" fontId="2" fillId="0" borderId="22" xfId="2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44" fontId="2" fillId="0" borderId="22" xfId="2" applyFont="1" applyFill="1" applyBorder="1" applyAlignment="1">
      <alignment horizontal="center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49" fontId="2" fillId="0" borderId="27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4" fontId="3" fillId="0" borderId="2" xfId="2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44" fontId="3" fillId="0" borderId="2" xfId="2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44" fontId="2" fillId="0" borderId="15" xfId="2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0" fontId="2" fillId="0" borderId="29" xfId="0" applyFont="1" applyFill="1" applyBorder="1" applyAlignment="1">
      <alignment horizontal="center" vertical="center"/>
    </xf>
    <xf numFmtId="43" fontId="2" fillId="0" borderId="29" xfId="1" applyFont="1" applyFill="1" applyBorder="1" applyAlignment="1">
      <alignment horizontal="center" vertical="center"/>
    </xf>
    <xf numFmtId="49" fontId="2" fillId="0" borderId="30" xfId="0" applyNumberFormat="1" applyFont="1" applyFill="1" applyBorder="1" applyAlignment="1">
      <alignment horizontal="center" vertical="center" wrapText="1"/>
    </xf>
    <xf numFmtId="49" fontId="2" fillId="0" borderId="31" xfId="0" applyNumberFormat="1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left" vertical="center" wrapText="1"/>
    </xf>
    <xf numFmtId="44" fontId="8" fillId="0" borderId="0" xfId="2" applyFont="1" applyFill="1" applyAlignment="1">
      <alignment vertical="center"/>
    </xf>
    <xf numFmtId="44" fontId="8" fillId="0" borderId="0" xfId="2" applyFont="1" applyFill="1" applyAlignment="1">
      <alignment horizontal="left" vertical="center"/>
    </xf>
    <xf numFmtId="44" fontId="8" fillId="0" borderId="0" xfId="2" applyFont="1" applyFill="1" applyAlignment="1">
      <alignment horizontal="center" vertical="center"/>
    </xf>
    <xf numFmtId="44" fontId="8" fillId="0" borderId="13" xfId="2" applyFont="1" applyFill="1" applyBorder="1" applyAlignment="1">
      <alignment vertical="center" wrapText="1"/>
    </xf>
    <xf numFmtId="44" fontId="3" fillId="0" borderId="22" xfId="2" applyFont="1" applyFill="1" applyBorder="1" applyAlignment="1">
      <alignment horizontal="center" vertical="center" wrapText="1"/>
    </xf>
    <xf numFmtId="44" fontId="3" fillId="0" borderId="23" xfId="2" applyFont="1" applyFill="1" applyBorder="1" applyAlignment="1">
      <alignment horizontal="center" vertical="center" wrapText="1"/>
    </xf>
    <xf numFmtId="44" fontId="3" fillId="0" borderId="1" xfId="2" applyFont="1" applyFill="1" applyBorder="1" applyAlignment="1">
      <alignment horizontal="center" vertical="center" wrapText="1"/>
    </xf>
    <xf numFmtId="44" fontId="3" fillId="0" borderId="2" xfId="2" applyFont="1" applyFill="1" applyBorder="1" applyAlignment="1">
      <alignment horizontal="center" vertical="center" wrapText="1"/>
    </xf>
    <xf numFmtId="165" fontId="3" fillId="0" borderId="23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43" fontId="2" fillId="0" borderId="30" xfId="1" applyFont="1" applyFill="1" applyBorder="1" applyAlignment="1">
      <alignment vertical="center" wrapText="1"/>
    </xf>
    <xf numFmtId="43" fontId="2" fillId="0" borderId="0" xfId="1" applyFont="1" applyFill="1" applyBorder="1" applyAlignment="1">
      <alignment vertical="center" wrapText="1"/>
    </xf>
    <xf numFmtId="49" fontId="3" fillId="0" borderId="23" xfId="0" applyNumberFormat="1" applyFont="1" applyFill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9525</xdr:rowOff>
    </xdr:from>
    <xdr:to>
      <xdr:col>1</xdr:col>
      <xdr:colOff>720183</xdr:colOff>
      <xdr:row>3</xdr:row>
      <xdr:rowOff>0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9337" y="9525"/>
          <a:ext cx="510633" cy="54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101"/>
  <sheetViews>
    <sheetView tabSelected="1" zoomScale="82" zoomScaleNormal="82" workbookViewId="0">
      <selection activeCell="AG18" sqref="AG18"/>
    </sheetView>
  </sheetViews>
  <sheetFormatPr defaultColWidth="9.140625" defaultRowHeight="12.75" x14ac:dyDescent="0.25"/>
  <cols>
    <col min="1" max="1" width="6.42578125" style="31" customWidth="1"/>
    <col min="2" max="2" width="16.5703125" style="31" bestFit="1" customWidth="1"/>
    <col min="3" max="3" width="20.7109375" style="31" customWidth="1"/>
    <col min="4" max="4" width="24" style="31" customWidth="1"/>
    <col min="5" max="5" width="24.140625" style="31" bestFit="1" customWidth="1"/>
    <col min="6" max="6" width="55.140625" style="58" bestFit="1" customWidth="1"/>
    <col min="7" max="7" width="26.140625" style="31" customWidth="1"/>
    <col min="8" max="8" width="21.140625" style="31" customWidth="1"/>
    <col min="9" max="9" width="24" style="31" customWidth="1"/>
    <col min="10" max="10" width="80.28515625" style="90" customWidth="1"/>
    <col min="11" max="11" width="14.42578125" style="2" customWidth="1"/>
    <col min="12" max="12" width="7" style="31" customWidth="1"/>
    <col min="13" max="13" width="10.7109375" style="31" customWidth="1"/>
    <col min="14" max="14" width="11.42578125" style="31" customWidth="1"/>
    <col min="15" max="15" width="11.140625" style="31" customWidth="1"/>
    <col min="16" max="16" width="61.28515625" style="31" customWidth="1"/>
    <col min="17" max="17" width="14.7109375" style="31" customWidth="1"/>
    <col min="18" max="18" width="13.42578125" style="31" customWidth="1"/>
    <col min="19" max="19" width="11.140625" style="31" customWidth="1"/>
    <col min="20" max="20" width="20.85546875" style="31" customWidth="1"/>
    <col min="21" max="21" width="24.85546875" style="31" customWidth="1"/>
    <col min="22" max="22" width="13.42578125" style="2" customWidth="1"/>
    <col min="23" max="24" width="15.140625" style="2" customWidth="1"/>
    <col min="25" max="25" width="16.140625" style="2" customWidth="1"/>
    <col min="26" max="26" width="19.42578125" style="2" customWidth="1"/>
    <col min="27" max="27" width="32.7109375" style="90" customWidth="1"/>
    <col min="28" max="28" width="16.5703125" style="2" customWidth="1"/>
    <col min="29" max="29" width="16.85546875" style="2" customWidth="1"/>
    <col min="30" max="30" width="19.5703125" style="31" customWidth="1"/>
    <col min="31" max="31" width="16.42578125" style="31" customWidth="1"/>
    <col min="32" max="32" width="20.42578125" style="31" customWidth="1"/>
    <col min="33" max="33" width="22.140625" style="31" customWidth="1"/>
    <col min="34" max="34" width="64.42578125" style="89" customWidth="1"/>
    <col min="35" max="16384" width="9.140625" style="31"/>
  </cols>
  <sheetData>
    <row r="1" spans="1:37" s="17" customFormat="1" ht="15" x14ac:dyDescent="0.25">
      <c r="F1" s="81"/>
      <c r="J1" s="85"/>
      <c r="K1" s="12"/>
      <c r="V1" s="12"/>
      <c r="W1" s="12"/>
      <c r="X1" s="12"/>
      <c r="Y1" s="12"/>
      <c r="Z1" s="12"/>
      <c r="AA1" s="85"/>
      <c r="AB1" s="12"/>
      <c r="AC1" s="119"/>
      <c r="AH1" s="86"/>
    </row>
    <row r="2" spans="1:37" s="17" customFormat="1" ht="15" x14ac:dyDescent="0.25">
      <c r="F2" s="81"/>
      <c r="J2" s="85"/>
      <c r="K2" s="12"/>
      <c r="V2" s="12"/>
      <c r="W2" s="12"/>
      <c r="X2" s="12"/>
      <c r="Y2" s="12"/>
      <c r="Z2" s="12"/>
      <c r="AA2" s="85"/>
      <c r="AB2" s="12"/>
      <c r="AC2" s="119"/>
      <c r="AH2" s="86"/>
    </row>
    <row r="3" spans="1:37" s="17" customFormat="1" ht="15" x14ac:dyDescent="0.25">
      <c r="F3" s="81"/>
      <c r="J3" s="85"/>
      <c r="K3" s="12"/>
      <c r="V3" s="12"/>
      <c r="W3" s="12"/>
      <c r="X3" s="12"/>
      <c r="Y3" s="12"/>
      <c r="Z3" s="12"/>
      <c r="AA3" s="85"/>
      <c r="AB3" s="12"/>
      <c r="AC3" s="119"/>
      <c r="AH3" s="86"/>
    </row>
    <row r="4" spans="1:37" s="17" customFormat="1" ht="15" x14ac:dyDescent="0.25">
      <c r="A4" s="17" t="s">
        <v>23</v>
      </c>
      <c r="F4" s="81"/>
      <c r="J4" s="85"/>
      <c r="K4" s="12"/>
      <c r="V4" s="12"/>
      <c r="W4" s="12"/>
      <c r="X4" s="12"/>
      <c r="Y4" s="12"/>
      <c r="Z4" s="12"/>
      <c r="AA4" s="85"/>
      <c r="AB4" s="12"/>
      <c r="AC4" s="119"/>
      <c r="AH4" s="86"/>
    </row>
    <row r="5" spans="1:37" s="17" customFormat="1" ht="15" x14ac:dyDescent="0.25">
      <c r="F5" s="81"/>
      <c r="J5" s="85"/>
      <c r="K5" s="12"/>
      <c r="V5" s="12"/>
      <c r="W5" s="12"/>
      <c r="X5" s="12"/>
      <c r="Y5" s="12"/>
      <c r="Z5" s="12"/>
      <c r="AA5" s="85"/>
      <c r="AB5" s="12"/>
      <c r="AC5" s="119"/>
      <c r="AH5" s="86"/>
    </row>
    <row r="6" spans="1:37" s="17" customFormat="1" ht="15" x14ac:dyDescent="0.25">
      <c r="A6" s="17" t="s">
        <v>676</v>
      </c>
      <c r="F6" s="81"/>
      <c r="J6" s="85"/>
      <c r="K6" s="12"/>
      <c r="V6" s="12"/>
      <c r="W6" s="12"/>
      <c r="X6" s="12"/>
      <c r="Y6" s="12"/>
      <c r="Z6" s="12"/>
      <c r="AA6" s="85"/>
      <c r="AB6" s="12"/>
      <c r="AC6" s="119"/>
      <c r="AH6" s="86"/>
    </row>
    <row r="7" spans="1:37" s="17" customFormat="1" ht="15" x14ac:dyDescent="0.25">
      <c r="A7" s="17" t="s">
        <v>29</v>
      </c>
      <c r="F7" s="81"/>
      <c r="J7" s="85"/>
      <c r="K7" s="12"/>
      <c r="N7" s="18"/>
      <c r="O7" s="18"/>
      <c r="P7" s="18"/>
      <c r="Q7" s="18"/>
      <c r="R7" s="18"/>
      <c r="S7" s="18"/>
      <c r="T7" s="18"/>
      <c r="U7" s="18"/>
      <c r="V7" s="13"/>
      <c r="W7" s="13"/>
      <c r="X7" s="13"/>
      <c r="Y7" s="13"/>
      <c r="Z7" s="13"/>
      <c r="AA7" s="86"/>
      <c r="AB7" s="13"/>
      <c r="AC7" s="120"/>
      <c r="AD7" s="18"/>
      <c r="AE7" s="18"/>
      <c r="AF7" s="18"/>
      <c r="AG7" s="18"/>
      <c r="AH7" s="86"/>
      <c r="AI7" s="18"/>
      <c r="AJ7" s="18"/>
      <c r="AK7" s="18"/>
    </row>
    <row r="8" spans="1:37" s="17" customFormat="1" ht="15" x14ac:dyDescent="0.25">
      <c r="A8" s="17" t="s">
        <v>673</v>
      </c>
      <c r="F8" s="81"/>
      <c r="J8" s="86"/>
      <c r="K8" s="13"/>
      <c r="L8" s="18"/>
      <c r="M8" s="18"/>
      <c r="N8" s="18"/>
      <c r="O8" s="18"/>
      <c r="P8" s="18"/>
      <c r="Q8" s="18"/>
      <c r="R8" s="18"/>
      <c r="S8" s="18"/>
      <c r="T8" s="18"/>
      <c r="U8" s="18"/>
      <c r="V8" s="13"/>
      <c r="W8" s="13"/>
      <c r="X8" s="13"/>
      <c r="Y8" s="13"/>
      <c r="Z8" s="13"/>
      <c r="AA8" s="86"/>
      <c r="AB8" s="13"/>
      <c r="AC8" s="120"/>
      <c r="AD8" s="18"/>
      <c r="AE8" s="18"/>
      <c r="AF8" s="18"/>
      <c r="AG8" s="18"/>
      <c r="AH8" s="86"/>
      <c r="AI8" s="18"/>
      <c r="AJ8" s="18"/>
      <c r="AK8" s="18"/>
    </row>
    <row r="9" spans="1:37" s="17" customFormat="1" ht="15" x14ac:dyDescent="0.25">
      <c r="B9" s="19"/>
      <c r="C9" s="19"/>
      <c r="D9" s="19"/>
      <c r="E9" s="19"/>
      <c r="F9" s="81"/>
      <c r="G9" s="19"/>
      <c r="H9" s="19"/>
      <c r="I9" s="19"/>
      <c r="J9" s="87"/>
      <c r="K9" s="14"/>
      <c r="L9" s="19"/>
      <c r="M9" s="19"/>
      <c r="N9" s="19"/>
      <c r="O9" s="19"/>
      <c r="P9" s="19"/>
      <c r="Q9" s="19"/>
      <c r="R9" s="19"/>
      <c r="S9" s="19"/>
      <c r="T9" s="19"/>
      <c r="U9" s="19"/>
      <c r="V9" s="14"/>
      <c r="W9" s="14"/>
      <c r="X9" s="14"/>
      <c r="Y9" s="14"/>
      <c r="Z9" s="14"/>
      <c r="AA9" s="87"/>
      <c r="AB9" s="14"/>
      <c r="AC9" s="121"/>
      <c r="AD9" s="19"/>
      <c r="AE9" s="19"/>
      <c r="AF9" s="19"/>
      <c r="AG9" s="19"/>
      <c r="AH9" s="86"/>
      <c r="AI9" s="19"/>
      <c r="AJ9" s="19"/>
      <c r="AK9" s="19"/>
    </row>
    <row r="10" spans="1:37" s="17" customFormat="1" ht="15" x14ac:dyDescent="0.25">
      <c r="A10" s="17" t="s">
        <v>674</v>
      </c>
      <c r="E10" s="20"/>
      <c r="F10" s="82"/>
      <c r="G10" s="20"/>
      <c r="J10" s="85"/>
      <c r="K10" s="15"/>
      <c r="V10" s="12"/>
      <c r="W10" s="12"/>
      <c r="X10" s="12"/>
      <c r="Y10" s="12"/>
      <c r="Z10" s="12"/>
      <c r="AA10" s="85"/>
      <c r="AB10" s="12"/>
      <c r="AC10" s="119"/>
      <c r="AH10" s="86"/>
    </row>
    <row r="11" spans="1:37" s="17" customFormat="1" ht="15" x14ac:dyDescent="0.25">
      <c r="A11" s="17" t="s">
        <v>675</v>
      </c>
      <c r="E11" s="20"/>
      <c r="F11" s="82"/>
      <c r="G11" s="20"/>
      <c r="J11" s="85"/>
      <c r="K11" s="15"/>
      <c r="V11" s="12"/>
      <c r="W11" s="12"/>
      <c r="X11" s="12"/>
      <c r="Y11" s="12"/>
      <c r="Z11" s="12"/>
      <c r="AA11" s="85"/>
      <c r="AB11" s="12"/>
      <c r="AC11" s="119"/>
      <c r="AH11" s="86"/>
    </row>
    <row r="12" spans="1:37" s="17" customFormat="1" ht="15" x14ac:dyDescent="0.25">
      <c r="F12" s="81"/>
      <c r="J12" s="85"/>
      <c r="K12" s="12"/>
      <c r="V12" s="12"/>
      <c r="W12" s="12"/>
      <c r="X12" s="12"/>
      <c r="Y12" s="12"/>
      <c r="Z12" s="12"/>
      <c r="AA12" s="85"/>
      <c r="AB12" s="12"/>
      <c r="AC12" s="119"/>
      <c r="AH12" s="86"/>
    </row>
    <row r="13" spans="1:37" s="17" customFormat="1" ht="15.75" thickBot="1" x14ac:dyDescent="0.3">
      <c r="A13" s="21" t="s">
        <v>26</v>
      </c>
      <c r="B13" s="22"/>
      <c r="C13" s="22"/>
      <c r="D13" s="22"/>
      <c r="E13" s="22"/>
      <c r="F13" s="83"/>
      <c r="G13" s="22"/>
      <c r="H13" s="22"/>
      <c r="I13" s="22"/>
      <c r="J13" s="22"/>
      <c r="K13" s="16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16"/>
      <c r="W13" s="16"/>
      <c r="X13" s="16"/>
      <c r="Y13" s="16"/>
      <c r="Z13" s="16"/>
      <c r="AA13" s="22"/>
      <c r="AB13" s="16"/>
      <c r="AC13" s="122"/>
      <c r="AD13" s="22"/>
      <c r="AE13" s="22"/>
      <c r="AF13" s="22"/>
      <c r="AG13" s="22"/>
      <c r="AH13" s="92"/>
    </row>
    <row r="14" spans="1:37" x14ac:dyDescent="0.25">
      <c r="A14" s="23" t="s">
        <v>12</v>
      </c>
      <c r="B14" s="24" t="s">
        <v>0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 t="s">
        <v>1</v>
      </c>
      <c r="O14" s="24"/>
      <c r="P14" s="24"/>
      <c r="Q14" s="24"/>
      <c r="R14" s="25" t="s">
        <v>2</v>
      </c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7"/>
      <c r="AD14" s="28" t="s">
        <v>3</v>
      </c>
      <c r="AE14" s="29"/>
      <c r="AF14" s="29"/>
      <c r="AG14" s="30"/>
      <c r="AH14" s="93" t="s">
        <v>41</v>
      </c>
    </row>
    <row r="15" spans="1:37" x14ac:dyDescent="0.25">
      <c r="A15" s="32"/>
      <c r="B15" s="33" t="s">
        <v>13</v>
      </c>
      <c r="C15" s="34" t="s">
        <v>4</v>
      </c>
      <c r="D15" s="35" t="s">
        <v>5</v>
      </c>
      <c r="E15" s="35" t="s">
        <v>6</v>
      </c>
      <c r="F15" s="33" t="s">
        <v>31</v>
      </c>
      <c r="G15" s="33" t="s">
        <v>20</v>
      </c>
      <c r="H15" s="33" t="s">
        <v>32</v>
      </c>
      <c r="I15" s="33" t="s">
        <v>8</v>
      </c>
      <c r="J15" s="36" t="s">
        <v>10</v>
      </c>
      <c r="K15" s="9" t="s">
        <v>25</v>
      </c>
      <c r="L15" s="36" t="s">
        <v>27</v>
      </c>
      <c r="M15" s="37" t="s">
        <v>7</v>
      </c>
      <c r="N15" s="34" t="s">
        <v>34</v>
      </c>
      <c r="O15" s="34" t="s">
        <v>33</v>
      </c>
      <c r="P15" s="35" t="s">
        <v>14</v>
      </c>
      <c r="Q15" s="38" t="s">
        <v>9</v>
      </c>
      <c r="R15" s="36" t="s">
        <v>28</v>
      </c>
      <c r="S15" s="36" t="s">
        <v>24</v>
      </c>
      <c r="T15" s="36" t="s">
        <v>15</v>
      </c>
      <c r="U15" s="36" t="s">
        <v>35</v>
      </c>
      <c r="V15" s="10" t="s">
        <v>16</v>
      </c>
      <c r="W15" s="10"/>
      <c r="X15" s="10"/>
      <c r="Y15" s="10"/>
      <c r="Z15" s="10"/>
      <c r="AA15" s="36" t="s">
        <v>30</v>
      </c>
      <c r="AB15" s="9" t="s">
        <v>36</v>
      </c>
      <c r="AC15" s="59" t="s">
        <v>19</v>
      </c>
      <c r="AD15" s="39"/>
      <c r="AE15" s="40"/>
      <c r="AF15" s="40"/>
      <c r="AG15" s="41"/>
      <c r="AH15" s="94"/>
    </row>
    <row r="16" spans="1:37" ht="39" thickBot="1" x14ac:dyDescent="0.3">
      <c r="A16" s="68"/>
      <c r="B16" s="69"/>
      <c r="C16" s="70"/>
      <c r="D16" s="71"/>
      <c r="E16" s="71"/>
      <c r="F16" s="69"/>
      <c r="G16" s="69"/>
      <c r="H16" s="69"/>
      <c r="I16" s="69"/>
      <c r="J16" s="73"/>
      <c r="K16" s="72"/>
      <c r="L16" s="73"/>
      <c r="M16" s="74"/>
      <c r="N16" s="70"/>
      <c r="O16" s="70"/>
      <c r="P16" s="71"/>
      <c r="Q16" s="75"/>
      <c r="R16" s="73"/>
      <c r="S16" s="73"/>
      <c r="T16" s="73"/>
      <c r="U16" s="73"/>
      <c r="V16" s="76" t="s">
        <v>17</v>
      </c>
      <c r="W16" s="76" t="s">
        <v>18</v>
      </c>
      <c r="X16" s="76" t="s">
        <v>11</v>
      </c>
      <c r="Y16" s="76" t="s">
        <v>21</v>
      </c>
      <c r="Z16" s="76" t="s">
        <v>22</v>
      </c>
      <c r="AA16" s="73"/>
      <c r="AB16" s="72"/>
      <c r="AC16" s="123"/>
      <c r="AD16" s="77" t="s">
        <v>5</v>
      </c>
      <c r="AE16" s="77" t="s">
        <v>40</v>
      </c>
      <c r="AF16" s="78" t="s">
        <v>37</v>
      </c>
      <c r="AG16" s="78" t="s">
        <v>38</v>
      </c>
      <c r="AH16" s="95"/>
    </row>
    <row r="17" spans="1:34" ht="102" x14ac:dyDescent="0.25">
      <c r="A17" s="61">
        <v>1</v>
      </c>
      <c r="B17" s="62" t="s">
        <v>67</v>
      </c>
      <c r="C17" s="63" t="s">
        <v>68</v>
      </c>
      <c r="D17" s="64">
        <v>45701</v>
      </c>
      <c r="E17" s="63">
        <v>13965</v>
      </c>
      <c r="F17" s="84" t="s">
        <v>677</v>
      </c>
      <c r="G17" s="63" t="s">
        <v>55</v>
      </c>
      <c r="H17" s="63" t="s">
        <v>44</v>
      </c>
      <c r="I17" s="63" t="s">
        <v>45</v>
      </c>
      <c r="J17" s="65" t="s">
        <v>69</v>
      </c>
      <c r="K17" s="124">
        <v>1000</v>
      </c>
      <c r="L17" s="67" t="s">
        <v>46</v>
      </c>
      <c r="M17" s="127">
        <v>1.5</v>
      </c>
      <c r="N17" s="63" t="s">
        <v>70</v>
      </c>
      <c r="O17" s="63" t="s">
        <v>71</v>
      </c>
      <c r="P17" s="65" t="s">
        <v>72</v>
      </c>
      <c r="Q17" s="63" t="s">
        <v>52</v>
      </c>
      <c r="R17" s="67">
        <v>33901400</v>
      </c>
      <c r="S17" s="67">
        <v>1500</v>
      </c>
      <c r="T17" s="62" t="s">
        <v>73</v>
      </c>
      <c r="U17" s="62" t="s">
        <v>74</v>
      </c>
      <c r="V17" s="124"/>
      <c r="W17" s="124">
        <v>1500</v>
      </c>
      <c r="X17" s="124">
        <v>1500</v>
      </c>
      <c r="Y17" s="66"/>
      <c r="Z17" s="66"/>
      <c r="AA17" s="67" t="s">
        <v>82</v>
      </c>
      <c r="AB17" s="124">
        <f>3287.84+3228.9</f>
        <v>6516.74</v>
      </c>
      <c r="AC17" s="124">
        <f>AB17+X17</f>
        <v>8016.74</v>
      </c>
      <c r="AD17" s="132" t="s">
        <v>85</v>
      </c>
      <c r="AE17" s="132" t="s">
        <v>47</v>
      </c>
      <c r="AF17" s="132" t="s">
        <v>86</v>
      </c>
      <c r="AG17" s="132" t="s">
        <v>48</v>
      </c>
      <c r="AH17" s="96"/>
    </row>
    <row r="18" spans="1:34" ht="63.75" x14ac:dyDescent="0.25">
      <c r="A18" s="42">
        <v>2</v>
      </c>
      <c r="B18" s="43" t="s">
        <v>79</v>
      </c>
      <c r="C18" s="43" t="s">
        <v>80</v>
      </c>
      <c r="D18" s="43" t="s">
        <v>81</v>
      </c>
      <c r="E18" s="43" t="s">
        <v>43</v>
      </c>
      <c r="F18" s="48" t="s">
        <v>678</v>
      </c>
      <c r="G18" s="47" t="s">
        <v>49</v>
      </c>
      <c r="H18" s="47" t="s">
        <v>49</v>
      </c>
      <c r="I18" s="47" t="s">
        <v>50</v>
      </c>
      <c r="J18" s="46" t="s">
        <v>78</v>
      </c>
      <c r="K18" s="125">
        <v>1000</v>
      </c>
      <c r="L18" s="47" t="s">
        <v>46</v>
      </c>
      <c r="M18" s="128">
        <v>1.5</v>
      </c>
      <c r="N18" s="44" t="s">
        <v>70</v>
      </c>
      <c r="O18" s="44" t="s">
        <v>71</v>
      </c>
      <c r="P18" s="46" t="s">
        <v>77</v>
      </c>
      <c r="Q18" s="47" t="s">
        <v>52</v>
      </c>
      <c r="R18" s="47">
        <v>33901400</v>
      </c>
      <c r="S18" s="47">
        <v>1500</v>
      </c>
      <c r="T18" s="43" t="s">
        <v>75</v>
      </c>
      <c r="U18" s="43" t="s">
        <v>76</v>
      </c>
      <c r="V18" s="125"/>
      <c r="W18" s="125">
        <v>1500</v>
      </c>
      <c r="X18" s="125">
        <v>1500</v>
      </c>
      <c r="Y18" s="8"/>
      <c r="Z18" s="8"/>
      <c r="AA18" s="47" t="s">
        <v>82</v>
      </c>
      <c r="AB18" s="125">
        <f>3287.84+3228.9</f>
        <v>6516.74</v>
      </c>
      <c r="AC18" s="125">
        <f>AB18+X18</f>
        <v>8016.74</v>
      </c>
      <c r="AD18" s="52" t="s">
        <v>87</v>
      </c>
      <c r="AE18" s="52" t="s">
        <v>47</v>
      </c>
      <c r="AF18" s="52" t="s">
        <v>88</v>
      </c>
      <c r="AG18" s="52" t="s">
        <v>48</v>
      </c>
      <c r="AH18" s="97"/>
    </row>
    <row r="19" spans="1:34" ht="63.75" x14ac:dyDescent="0.25">
      <c r="A19" s="42">
        <v>3</v>
      </c>
      <c r="B19" s="49" t="s">
        <v>53</v>
      </c>
      <c r="C19" s="43" t="s">
        <v>57</v>
      </c>
      <c r="D19" s="43" t="s">
        <v>58</v>
      </c>
      <c r="E19" s="43" t="s">
        <v>59</v>
      </c>
      <c r="F19" s="48" t="s">
        <v>679</v>
      </c>
      <c r="G19" s="44" t="s">
        <v>55</v>
      </c>
      <c r="H19" s="44" t="s">
        <v>60</v>
      </c>
      <c r="I19" s="50" t="s">
        <v>61</v>
      </c>
      <c r="J19" s="46" t="s">
        <v>62</v>
      </c>
      <c r="K19" s="11">
        <v>689.43</v>
      </c>
      <c r="L19" s="44" t="s">
        <v>51</v>
      </c>
      <c r="M19" s="51">
        <v>1.5</v>
      </c>
      <c r="N19" s="45">
        <v>45645</v>
      </c>
      <c r="O19" s="45">
        <v>45645</v>
      </c>
      <c r="P19" s="44" t="s">
        <v>56</v>
      </c>
      <c r="Q19" s="44" t="s">
        <v>52</v>
      </c>
      <c r="R19" s="47">
        <v>33901400</v>
      </c>
      <c r="S19" s="47">
        <v>1500</v>
      </c>
      <c r="T19" s="50" t="s">
        <v>63</v>
      </c>
      <c r="U19" s="50" t="s">
        <v>64</v>
      </c>
      <c r="V19" s="5"/>
      <c r="W19" s="5">
        <v>1034.1500000000001</v>
      </c>
      <c r="X19" s="5">
        <v>1034.1500000000001</v>
      </c>
      <c r="Y19" s="5"/>
      <c r="Z19" s="5"/>
      <c r="AA19" s="47" t="s">
        <v>54</v>
      </c>
      <c r="AB19" s="5">
        <v>8389.2900000000009</v>
      </c>
      <c r="AC19" s="125">
        <f t="shared" ref="AC19" si="0">AB19+X19</f>
        <v>9423.44</v>
      </c>
      <c r="AD19" s="52" t="s">
        <v>65</v>
      </c>
      <c r="AE19" s="52" t="s">
        <v>47</v>
      </c>
      <c r="AF19" s="53" t="s">
        <v>83</v>
      </c>
      <c r="AG19" s="53" t="s">
        <v>48</v>
      </c>
      <c r="AH19" s="46" t="s">
        <v>84</v>
      </c>
    </row>
    <row r="20" spans="1:34" ht="114.75" x14ac:dyDescent="0.25">
      <c r="A20" s="42">
        <v>4</v>
      </c>
      <c r="B20" s="43">
        <v>60010005</v>
      </c>
      <c r="C20" s="43" t="s">
        <v>97</v>
      </c>
      <c r="D20" s="43" t="s">
        <v>98</v>
      </c>
      <c r="E20" s="43" t="s">
        <v>99</v>
      </c>
      <c r="F20" s="48" t="s">
        <v>100</v>
      </c>
      <c r="G20" s="44" t="s">
        <v>55</v>
      </c>
      <c r="H20" s="44" t="s">
        <v>101</v>
      </c>
      <c r="I20" s="50" t="s">
        <v>102</v>
      </c>
      <c r="J20" s="46" t="s">
        <v>103</v>
      </c>
      <c r="K20" s="11">
        <v>689.43</v>
      </c>
      <c r="L20" s="44" t="s">
        <v>51</v>
      </c>
      <c r="M20" s="51">
        <v>2.5</v>
      </c>
      <c r="N20" s="45">
        <v>45733</v>
      </c>
      <c r="O20" s="45">
        <v>45735</v>
      </c>
      <c r="P20" s="47" t="s">
        <v>104</v>
      </c>
      <c r="Q20" s="44" t="s">
        <v>52</v>
      </c>
      <c r="R20" s="47">
        <v>33901400</v>
      </c>
      <c r="S20" s="47">
        <v>1500</v>
      </c>
      <c r="T20" s="50" t="s">
        <v>105</v>
      </c>
      <c r="U20" s="50" t="s">
        <v>106</v>
      </c>
      <c r="V20" s="5"/>
      <c r="W20" s="5">
        <v>1723.58</v>
      </c>
      <c r="X20" s="5">
        <v>1723.58</v>
      </c>
      <c r="Y20" s="5"/>
      <c r="Z20" s="5"/>
      <c r="AA20" s="47" t="s">
        <v>107</v>
      </c>
      <c r="AB20" s="5">
        <v>4787.8500000000004</v>
      </c>
      <c r="AC20" s="125">
        <f t="shared" ref="AC20:AC26" si="1">AB20+X20</f>
        <v>6511.43</v>
      </c>
      <c r="AD20" s="52" t="s">
        <v>108</v>
      </c>
      <c r="AE20" s="52" t="s">
        <v>47</v>
      </c>
      <c r="AF20" s="52" t="s">
        <v>109</v>
      </c>
      <c r="AG20" s="52" t="s">
        <v>48</v>
      </c>
      <c r="AH20" s="46"/>
    </row>
    <row r="21" spans="1:34" ht="63.75" x14ac:dyDescent="0.25">
      <c r="A21" s="42">
        <v>5</v>
      </c>
      <c r="B21" s="43" t="s">
        <v>89</v>
      </c>
      <c r="C21" s="43" t="s">
        <v>110</v>
      </c>
      <c r="D21" s="43" t="s">
        <v>111</v>
      </c>
      <c r="E21" s="43" t="s">
        <v>112</v>
      </c>
      <c r="F21" s="48" t="s">
        <v>678</v>
      </c>
      <c r="G21" s="47" t="s">
        <v>49</v>
      </c>
      <c r="H21" s="47" t="s">
        <v>49</v>
      </c>
      <c r="I21" s="47" t="s">
        <v>50</v>
      </c>
      <c r="J21" s="46" t="s">
        <v>113</v>
      </c>
      <c r="K21" s="11">
        <v>1000</v>
      </c>
      <c r="L21" s="44" t="s">
        <v>46</v>
      </c>
      <c r="M21" s="51">
        <v>1.5</v>
      </c>
      <c r="N21" s="45">
        <v>45741</v>
      </c>
      <c r="O21" s="45">
        <v>45742</v>
      </c>
      <c r="P21" s="44" t="s">
        <v>114</v>
      </c>
      <c r="Q21" s="44" t="s">
        <v>52</v>
      </c>
      <c r="R21" s="47">
        <v>33901400</v>
      </c>
      <c r="S21" s="47">
        <v>1500</v>
      </c>
      <c r="T21" s="50" t="s">
        <v>115</v>
      </c>
      <c r="U21" s="50" t="s">
        <v>116</v>
      </c>
      <c r="V21" s="5"/>
      <c r="W21" s="5">
        <v>1500</v>
      </c>
      <c r="X21" s="5">
        <v>1500</v>
      </c>
      <c r="Y21" s="5"/>
      <c r="Z21" s="5"/>
      <c r="AA21" s="47" t="s">
        <v>107</v>
      </c>
      <c r="AB21" s="5">
        <f>3407.71+3235.83</f>
        <v>6643.54</v>
      </c>
      <c r="AC21" s="125">
        <f t="shared" si="1"/>
        <v>8143.54</v>
      </c>
      <c r="AD21" s="52" t="s">
        <v>117</v>
      </c>
      <c r="AE21" s="52" t="s">
        <v>47</v>
      </c>
      <c r="AF21" s="52" t="s">
        <v>118</v>
      </c>
      <c r="AG21" s="52" t="s">
        <v>48</v>
      </c>
      <c r="AH21" s="46"/>
    </row>
    <row r="22" spans="1:34" ht="102" x14ac:dyDescent="0.25">
      <c r="A22" s="42">
        <v>6</v>
      </c>
      <c r="B22" s="43" t="s">
        <v>90</v>
      </c>
      <c r="C22" s="43" t="s">
        <v>119</v>
      </c>
      <c r="D22" s="43" t="s">
        <v>120</v>
      </c>
      <c r="E22" s="43" t="s">
        <v>121</v>
      </c>
      <c r="F22" s="48" t="s">
        <v>677</v>
      </c>
      <c r="G22" s="44" t="s">
        <v>55</v>
      </c>
      <c r="H22" s="44" t="s">
        <v>44</v>
      </c>
      <c r="I22" s="44" t="s">
        <v>45</v>
      </c>
      <c r="J22" s="46" t="s">
        <v>122</v>
      </c>
      <c r="K22" s="11">
        <v>1000</v>
      </c>
      <c r="L22" s="44" t="s">
        <v>46</v>
      </c>
      <c r="M22" s="51">
        <v>1.5</v>
      </c>
      <c r="N22" s="45">
        <v>45741</v>
      </c>
      <c r="O22" s="45">
        <v>45803</v>
      </c>
      <c r="P22" s="44" t="s">
        <v>114</v>
      </c>
      <c r="Q22" s="44" t="s">
        <v>52</v>
      </c>
      <c r="R22" s="47">
        <v>33901400</v>
      </c>
      <c r="S22" s="47">
        <v>1500</v>
      </c>
      <c r="T22" s="50" t="s">
        <v>123</v>
      </c>
      <c r="U22" s="50" t="s">
        <v>124</v>
      </c>
      <c r="V22" s="5"/>
      <c r="W22" s="5">
        <v>1500</v>
      </c>
      <c r="X22" s="5">
        <v>1500</v>
      </c>
      <c r="Y22" s="5"/>
      <c r="Z22" s="5"/>
      <c r="AA22" s="47" t="s">
        <v>107</v>
      </c>
      <c r="AB22" s="5">
        <f>3407.71+3235.83</f>
        <v>6643.54</v>
      </c>
      <c r="AC22" s="125">
        <f t="shared" si="1"/>
        <v>8143.54</v>
      </c>
      <c r="AD22" s="52" t="s">
        <v>125</v>
      </c>
      <c r="AE22" s="52" t="s">
        <v>47</v>
      </c>
      <c r="AF22" s="52" t="s">
        <v>126</v>
      </c>
      <c r="AG22" s="52" t="s">
        <v>48</v>
      </c>
      <c r="AH22" s="46"/>
    </row>
    <row r="23" spans="1:34" ht="89.25" x14ac:dyDescent="0.25">
      <c r="A23" s="42">
        <v>7</v>
      </c>
      <c r="B23" s="43" t="s">
        <v>91</v>
      </c>
      <c r="C23" s="43" t="s">
        <v>127</v>
      </c>
      <c r="D23" s="43" t="s">
        <v>128</v>
      </c>
      <c r="E23" s="43" t="s">
        <v>43</v>
      </c>
      <c r="F23" s="48" t="s">
        <v>680</v>
      </c>
      <c r="G23" s="47" t="s">
        <v>49</v>
      </c>
      <c r="H23" s="47" t="s">
        <v>49</v>
      </c>
      <c r="I23" s="47" t="s">
        <v>50</v>
      </c>
      <c r="J23" s="46" t="s">
        <v>129</v>
      </c>
      <c r="K23" s="11">
        <v>1000</v>
      </c>
      <c r="L23" s="44" t="s">
        <v>46</v>
      </c>
      <c r="M23" s="51">
        <v>1.5</v>
      </c>
      <c r="N23" s="45">
        <v>45750</v>
      </c>
      <c r="O23" s="45">
        <v>45751</v>
      </c>
      <c r="P23" s="44" t="s">
        <v>114</v>
      </c>
      <c r="Q23" s="44" t="s">
        <v>52</v>
      </c>
      <c r="R23" s="47">
        <v>33901400</v>
      </c>
      <c r="S23" s="47">
        <v>1500</v>
      </c>
      <c r="T23" s="50" t="s">
        <v>130</v>
      </c>
      <c r="U23" s="50" t="s">
        <v>131</v>
      </c>
      <c r="V23" s="5"/>
      <c r="W23" s="5">
        <v>1500</v>
      </c>
      <c r="X23" s="5">
        <v>1500</v>
      </c>
      <c r="Y23" s="5"/>
      <c r="Z23" s="5"/>
      <c r="AA23" s="47" t="s">
        <v>107</v>
      </c>
      <c r="AB23" s="5">
        <v>6244.05</v>
      </c>
      <c r="AC23" s="125">
        <f t="shared" si="1"/>
        <v>7744.05</v>
      </c>
      <c r="AD23" s="52" t="s">
        <v>132</v>
      </c>
      <c r="AE23" s="52" t="s">
        <v>47</v>
      </c>
      <c r="AF23" s="52" t="s">
        <v>133</v>
      </c>
      <c r="AG23" s="52" t="s">
        <v>48</v>
      </c>
      <c r="AH23" s="46"/>
    </row>
    <row r="24" spans="1:34" ht="102" x14ac:dyDescent="0.25">
      <c r="A24" s="42">
        <v>9</v>
      </c>
      <c r="B24" s="43" t="s">
        <v>92</v>
      </c>
      <c r="C24" s="43" t="s">
        <v>142</v>
      </c>
      <c r="D24" s="43" t="s">
        <v>128</v>
      </c>
      <c r="E24" s="43" t="s">
        <v>143</v>
      </c>
      <c r="F24" s="48" t="s">
        <v>144</v>
      </c>
      <c r="G24" s="44" t="s">
        <v>55</v>
      </c>
      <c r="H24" s="44" t="s">
        <v>145</v>
      </c>
      <c r="I24" s="50" t="s">
        <v>146</v>
      </c>
      <c r="J24" s="46" t="s">
        <v>147</v>
      </c>
      <c r="K24" s="11">
        <v>1000</v>
      </c>
      <c r="L24" s="44" t="s">
        <v>46</v>
      </c>
      <c r="M24" s="51">
        <v>1.5</v>
      </c>
      <c r="N24" s="45">
        <v>45750</v>
      </c>
      <c r="O24" s="45">
        <v>45751</v>
      </c>
      <c r="P24" s="44" t="s">
        <v>114</v>
      </c>
      <c r="Q24" s="44" t="s">
        <v>52</v>
      </c>
      <c r="R24" s="47">
        <v>33901400</v>
      </c>
      <c r="S24" s="47">
        <v>1500</v>
      </c>
      <c r="T24" s="50" t="s">
        <v>148</v>
      </c>
      <c r="U24" s="50" t="s">
        <v>149</v>
      </c>
      <c r="V24" s="5"/>
      <c r="W24" s="5">
        <v>1500</v>
      </c>
      <c r="X24" s="5">
        <v>1500</v>
      </c>
      <c r="Y24" s="5"/>
      <c r="Z24" s="5"/>
      <c r="AA24" s="47" t="s">
        <v>107</v>
      </c>
      <c r="AB24" s="5">
        <f>6244.05+144</f>
        <v>6388.05</v>
      </c>
      <c r="AC24" s="125">
        <f t="shared" si="1"/>
        <v>7888.05</v>
      </c>
      <c r="AD24" s="52" t="s">
        <v>150</v>
      </c>
      <c r="AE24" s="52" t="s">
        <v>47</v>
      </c>
      <c r="AF24" s="52" t="s">
        <v>151</v>
      </c>
      <c r="AG24" s="52" t="s">
        <v>48</v>
      </c>
      <c r="AH24" s="46"/>
    </row>
    <row r="25" spans="1:34" ht="114.75" x14ac:dyDescent="0.25">
      <c r="A25" s="42">
        <v>10</v>
      </c>
      <c r="B25" s="43" t="s">
        <v>93</v>
      </c>
      <c r="C25" s="43" t="s">
        <v>152</v>
      </c>
      <c r="D25" s="43" t="s">
        <v>153</v>
      </c>
      <c r="E25" s="43" t="s">
        <v>154</v>
      </c>
      <c r="F25" s="48" t="s">
        <v>681</v>
      </c>
      <c r="G25" s="44" t="s">
        <v>55</v>
      </c>
      <c r="H25" s="44" t="s">
        <v>44</v>
      </c>
      <c r="I25" s="44" t="s">
        <v>45</v>
      </c>
      <c r="J25" s="46" t="s">
        <v>155</v>
      </c>
      <c r="K25" s="11">
        <v>1000</v>
      </c>
      <c r="L25" s="44" t="s">
        <v>46</v>
      </c>
      <c r="M25" s="51">
        <v>1.5</v>
      </c>
      <c r="N25" s="45">
        <v>45750</v>
      </c>
      <c r="O25" s="45">
        <v>45751</v>
      </c>
      <c r="P25" s="44" t="s">
        <v>114</v>
      </c>
      <c r="Q25" s="44" t="s">
        <v>52</v>
      </c>
      <c r="R25" s="47">
        <v>33901400</v>
      </c>
      <c r="S25" s="47">
        <v>1500</v>
      </c>
      <c r="T25" s="50" t="s">
        <v>156</v>
      </c>
      <c r="U25" s="50" t="s">
        <v>157</v>
      </c>
      <c r="V25" s="5"/>
      <c r="W25" s="5">
        <v>1500</v>
      </c>
      <c r="X25" s="5">
        <v>1500</v>
      </c>
      <c r="Y25" s="5"/>
      <c r="Z25" s="5"/>
      <c r="AA25" s="47" t="s">
        <v>107</v>
      </c>
      <c r="AB25" s="5">
        <f>3122.02+3122.02</f>
        <v>6244.04</v>
      </c>
      <c r="AC25" s="125">
        <f t="shared" si="1"/>
        <v>7744.04</v>
      </c>
      <c r="AD25" s="52" t="s">
        <v>159</v>
      </c>
      <c r="AE25" s="52" t="s">
        <v>47</v>
      </c>
      <c r="AF25" s="52" t="s">
        <v>160</v>
      </c>
      <c r="AG25" s="52" t="s">
        <v>48</v>
      </c>
      <c r="AH25" s="46"/>
    </row>
    <row r="26" spans="1:34" ht="114.75" x14ac:dyDescent="0.25">
      <c r="A26" s="42">
        <v>11</v>
      </c>
      <c r="B26" s="43" t="s">
        <v>94</v>
      </c>
      <c r="C26" s="43" t="s">
        <v>168</v>
      </c>
      <c r="D26" s="43" t="s">
        <v>128</v>
      </c>
      <c r="E26" s="43" t="s">
        <v>169</v>
      </c>
      <c r="F26" s="48" t="s">
        <v>682</v>
      </c>
      <c r="G26" s="44" t="s">
        <v>55</v>
      </c>
      <c r="H26" s="44" t="s">
        <v>166</v>
      </c>
      <c r="I26" s="50" t="s">
        <v>167</v>
      </c>
      <c r="J26" s="46" t="s">
        <v>170</v>
      </c>
      <c r="K26" s="11">
        <v>689.43</v>
      </c>
      <c r="L26" s="44" t="s">
        <v>51</v>
      </c>
      <c r="M26" s="51">
        <v>2.5</v>
      </c>
      <c r="N26" s="45">
        <v>45749</v>
      </c>
      <c r="O26" s="45">
        <v>45781</v>
      </c>
      <c r="P26" s="44" t="s">
        <v>171</v>
      </c>
      <c r="Q26" s="44" t="s">
        <v>52</v>
      </c>
      <c r="R26" s="47">
        <v>33901400</v>
      </c>
      <c r="S26" s="47">
        <v>1500</v>
      </c>
      <c r="T26" s="50" t="s">
        <v>172</v>
      </c>
      <c r="U26" s="50" t="s">
        <v>173</v>
      </c>
      <c r="V26" s="5"/>
      <c r="W26" s="5">
        <v>1723.58</v>
      </c>
      <c r="X26" s="5">
        <v>1723.58</v>
      </c>
      <c r="Y26" s="5"/>
      <c r="Z26" s="5"/>
      <c r="AA26" s="47" t="s">
        <v>107</v>
      </c>
      <c r="AB26" s="5">
        <f>3402.6+3542.9</f>
        <v>6945.5</v>
      </c>
      <c r="AC26" s="125">
        <f t="shared" si="1"/>
        <v>8669.08</v>
      </c>
      <c r="AD26" s="52" t="s">
        <v>174</v>
      </c>
      <c r="AE26" s="52" t="s">
        <v>47</v>
      </c>
      <c r="AF26" s="52" t="s">
        <v>177</v>
      </c>
      <c r="AG26" s="52" t="s">
        <v>48</v>
      </c>
      <c r="AH26" s="46"/>
    </row>
    <row r="27" spans="1:34" ht="89.25" x14ac:dyDescent="0.25">
      <c r="A27" s="42">
        <v>12</v>
      </c>
      <c r="B27" s="43" t="s">
        <v>95</v>
      </c>
      <c r="C27" s="43" t="s">
        <v>135</v>
      </c>
      <c r="D27" s="43" t="s">
        <v>136</v>
      </c>
      <c r="E27" s="43" t="s">
        <v>43</v>
      </c>
      <c r="F27" s="48" t="s">
        <v>678</v>
      </c>
      <c r="G27" s="47" t="s">
        <v>49</v>
      </c>
      <c r="H27" s="47" t="s">
        <v>49</v>
      </c>
      <c r="I27" s="47" t="s">
        <v>50</v>
      </c>
      <c r="J27" s="46" t="s">
        <v>137</v>
      </c>
      <c r="K27" s="11">
        <v>1000</v>
      </c>
      <c r="L27" s="44" t="s">
        <v>46</v>
      </c>
      <c r="M27" s="51">
        <v>2.5</v>
      </c>
      <c r="N27" s="45">
        <v>45753</v>
      </c>
      <c r="O27" s="45">
        <v>45755</v>
      </c>
      <c r="P27" s="44" t="s">
        <v>138</v>
      </c>
      <c r="Q27" s="44" t="s">
        <v>52</v>
      </c>
      <c r="R27" s="47">
        <v>33901400</v>
      </c>
      <c r="S27" s="47">
        <v>1500</v>
      </c>
      <c r="T27" s="50" t="s">
        <v>134</v>
      </c>
      <c r="U27" s="50" t="s">
        <v>139</v>
      </c>
      <c r="V27" s="5"/>
      <c r="W27" s="5">
        <v>2500</v>
      </c>
      <c r="X27" s="5">
        <v>2500</v>
      </c>
      <c r="Y27" s="5"/>
      <c r="Z27" s="5"/>
      <c r="AA27" s="47" t="s">
        <v>107</v>
      </c>
      <c r="AB27" s="5">
        <f>3714.269+3430.81</f>
        <v>7145.0789999999997</v>
      </c>
      <c r="AC27" s="125">
        <f>AB27+X27</f>
        <v>9645.0789999999997</v>
      </c>
      <c r="AD27" s="52" t="s">
        <v>140</v>
      </c>
      <c r="AE27" s="52" t="s">
        <v>47</v>
      </c>
      <c r="AF27" s="52" t="s">
        <v>141</v>
      </c>
      <c r="AG27" s="52" t="s">
        <v>48</v>
      </c>
      <c r="AH27" s="46"/>
    </row>
    <row r="28" spans="1:34" ht="102" x14ac:dyDescent="0.25">
      <c r="A28" s="42">
        <v>13</v>
      </c>
      <c r="B28" s="43" t="s">
        <v>96</v>
      </c>
      <c r="C28" s="43" t="s">
        <v>175</v>
      </c>
      <c r="D28" s="43" t="s">
        <v>158</v>
      </c>
      <c r="E28" s="43" t="s">
        <v>176</v>
      </c>
      <c r="F28" s="48" t="s">
        <v>681</v>
      </c>
      <c r="G28" s="44" t="s">
        <v>55</v>
      </c>
      <c r="H28" s="44" t="s">
        <v>44</v>
      </c>
      <c r="I28" s="44" t="s">
        <v>45</v>
      </c>
      <c r="J28" s="46" t="s">
        <v>165</v>
      </c>
      <c r="K28" s="11">
        <v>1000</v>
      </c>
      <c r="L28" s="44" t="s">
        <v>46</v>
      </c>
      <c r="M28" s="51">
        <v>2.5</v>
      </c>
      <c r="N28" s="45">
        <v>45753</v>
      </c>
      <c r="O28" s="45">
        <v>45755</v>
      </c>
      <c r="P28" s="44" t="s">
        <v>138</v>
      </c>
      <c r="Q28" s="44" t="s">
        <v>52</v>
      </c>
      <c r="R28" s="47">
        <v>33901400</v>
      </c>
      <c r="S28" s="47">
        <v>1500</v>
      </c>
      <c r="T28" s="50" t="s">
        <v>163</v>
      </c>
      <c r="U28" s="50" t="s">
        <v>164</v>
      </c>
      <c r="V28" s="5"/>
      <c r="W28" s="5">
        <v>2500</v>
      </c>
      <c r="X28" s="5">
        <v>2500</v>
      </c>
      <c r="Y28" s="5"/>
      <c r="Z28" s="5"/>
      <c r="AA28" s="47" t="s">
        <v>107</v>
      </c>
      <c r="AB28" s="5">
        <f>3833.35+3430.82</f>
        <v>7264.17</v>
      </c>
      <c r="AC28" s="125">
        <f>AB28+X28</f>
        <v>9764.17</v>
      </c>
      <c r="AD28" s="52" t="s">
        <v>161</v>
      </c>
      <c r="AE28" s="52" t="s">
        <v>47</v>
      </c>
      <c r="AF28" s="52" t="s">
        <v>162</v>
      </c>
      <c r="AG28" s="52" t="s">
        <v>48</v>
      </c>
      <c r="AH28" s="46"/>
    </row>
    <row r="29" spans="1:34" x14ac:dyDescent="0.25">
      <c r="A29" s="42">
        <v>14</v>
      </c>
      <c r="B29" s="43" t="s">
        <v>178</v>
      </c>
      <c r="C29" s="43"/>
      <c r="D29" s="43"/>
      <c r="E29" s="43"/>
      <c r="F29" s="48" t="s">
        <v>179</v>
      </c>
      <c r="G29" s="44"/>
      <c r="H29" s="44"/>
      <c r="I29" s="44"/>
      <c r="J29" s="46"/>
      <c r="K29" s="11"/>
      <c r="L29" s="44"/>
      <c r="M29" s="51"/>
      <c r="N29" s="45"/>
      <c r="O29" s="45"/>
      <c r="P29" s="44"/>
      <c r="Q29" s="44"/>
      <c r="R29" s="47"/>
      <c r="S29" s="47"/>
      <c r="T29" s="50"/>
      <c r="U29" s="50"/>
      <c r="V29" s="5"/>
      <c r="W29" s="5"/>
      <c r="X29" s="5"/>
      <c r="Y29" s="5"/>
      <c r="Z29" s="5"/>
      <c r="AA29" s="47"/>
      <c r="AB29" s="5"/>
      <c r="AC29" s="125"/>
      <c r="AD29" s="52"/>
      <c r="AE29" s="52"/>
      <c r="AF29" s="52"/>
      <c r="AG29" s="52"/>
      <c r="AH29" s="46"/>
    </row>
    <row r="30" spans="1:34" ht="127.5" x14ac:dyDescent="0.25">
      <c r="A30" s="42">
        <v>15</v>
      </c>
      <c r="B30" s="43" t="s">
        <v>180</v>
      </c>
      <c r="C30" s="43" t="s">
        <v>181</v>
      </c>
      <c r="D30" s="43" t="s">
        <v>182</v>
      </c>
      <c r="E30" s="43" t="s">
        <v>183</v>
      </c>
      <c r="F30" s="48" t="s">
        <v>677</v>
      </c>
      <c r="G30" s="44" t="s">
        <v>55</v>
      </c>
      <c r="H30" s="44" t="s">
        <v>44</v>
      </c>
      <c r="I30" s="44" t="s">
        <v>45</v>
      </c>
      <c r="J30" s="46" t="s">
        <v>184</v>
      </c>
      <c r="K30" s="11">
        <v>1160</v>
      </c>
      <c r="L30" s="44" t="s">
        <v>46</v>
      </c>
      <c r="M30" s="51">
        <v>2.5</v>
      </c>
      <c r="N30" s="45">
        <v>45769</v>
      </c>
      <c r="O30" s="45" t="s">
        <v>195</v>
      </c>
      <c r="P30" s="47" t="s">
        <v>187</v>
      </c>
      <c r="Q30" s="44" t="s">
        <v>52</v>
      </c>
      <c r="R30" s="47">
        <v>33901400</v>
      </c>
      <c r="S30" s="47">
        <v>1500</v>
      </c>
      <c r="T30" s="50" t="s">
        <v>185</v>
      </c>
      <c r="U30" s="50" t="s">
        <v>186</v>
      </c>
      <c r="V30" s="5"/>
      <c r="W30" s="5">
        <v>2900</v>
      </c>
      <c r="X30" s="5">
        <v>2900</v>
      </c>
      <c r="Y30" s="5">
        <v>400</v>
      </c>
      <c r="Z30" s="5"/>
      <c r="AA30" s="47" t="s">
        <v>107</v>
      </c>
      <c r="AB30" s="5">
        <v>7590.36</v>
      </c>
      <c r="AC30" s="125">
        <f>AB30+X30-Y30</f>
        <v>10090.36</v>
      </c>
      <c r="AD30" s="52" t="s">
        <v>189</v>
      </c>
      <c r="AE30" s="52" t="s">
        <v>47</v>
      </c>
      <c r="AF30" s="52" t="s">
        <v>190</v>
      </c>
      <c r="AG30" s="52" t="s">
        <v>48</v>
      </c>
      <c r="AH30" s="89" t="s">
        <v>188</v>
      </c>
    </row>
    <row r="31" spans="1:34" ht="102" x14ac:dyDescent="0.25">
      <c r="A31" s="42">
        <v>16</v>
      </c>
      <c r="B31" s="43" t="s">
        <v>223</v>
      </c>
      <c r="C31" s="43" t="s">
        <v>191</v>
      </c>
      <c r="D31" s="43" t="s">
        <v>192</v>
      </c>
      <c r="E31" s="43" t="s">
        <v>193</v>
      </c>
      <c r="F31" s="48" t="s">
        <v>100</v>
      </c>
      <c r="G31" s="44" t="s">
        <v>55</v>
      </c>
      <c r="H31" s="44" t="s">
        <v>101</v>
      </c>
      <c r="I31" s="50" t="s">
        <v>102</v>
      </c>
      <c r="J31" s="46" t="s">
        <v>194</v>
      </c>
      <c r="K31" s="11">
        <v>1160</v>
      </c>
      <c r="L31" s="44" t="s">
        <v>46</v>
      </c>
      <c r="M31" s="51">
        <v>3</v>
      </c>
      <c r="N31" s="45">
        <v>45769</v>
      </c>
      <c r="O31" s="45">
        <v>45771</v>
      </c>
      <c r="P31" s="54" t="s">
        <v>196</v>
      </c>
      <c r="Q31" s="44" t="s">
        <v>52</v>
      </c>
      <c r="R31" s="47">
        <v>33901400</v>
      </c>
      <c r="S31" s="47">
        <v>1500</v>
      </c>
      <c r="T31" s="50" t="s">
        <v>216</v>
      </c>
      <c r="U31" s="50" t="s">
        <v>215</v>
      </c>
      <c r="V31" s="5"/>
      <c r="W31" s="5">
        <v>3480</v>
      </c>
      <c r="X31" s="5">
        <f>W31</f>
        <v>3480</v>
      </c>
      <c r="Y31" s="5">
        <v>480</v>
      </c>
      <c r="Z31" s="5"/>
      <c r="AA31" s="47" t="s">
        <v>107</v>
      </c>
      <c r="AB31" s="5">
        <v>2165.52</v>
      </c>
      <c r="AC31" s="125">
        <f>AB31+X31-Y31</f>
        <v>5165.5200000000004</v>
      </c>
      <c r="AD31" s="52" t="s">
        <v>224</v>
      </c>
      <c r="AE31" s="52" t="s">
        <v>47</v>
      </c>
      <c r="AF31" s="52" t="s">
        <v>225</v>
      </c>
      <c r="AG31" s="52" t="s">
        <v>48</v>
      </c>
      <c r="AH31" s="46" t="s">
        <v>197</v>
      </c>
    </row>
    <row r="32" spans="1:34" ht="63.75" x14ac:dyDescent="0.25">
      <c r="A32" s="42">
        <v>17</v>
      </c>
      <c r="B32" s="43" t="s">
        <v>198</v>
      </c>
      <c r="C32" s="43" t="s">
        <v>201</v>
      </c>
      <c r="D32" s="43" t="s">
        <v>202</v>
      </c>
      <c r="E32" s="43" t="s">
        <v>43</v>
      </c>
      <c r="F32" s="48" t="s">
        <v>678</v>
      </c>
      <c r="G32" s="47" t="s">
        <v>49</v>
      </c>
      <c r="H32" s="47" t="s">
        <v>49</v>
      </c>
      <c r="I32" s="47" t="s">
        <v>50</v>
      </c>
      <c r="J32" s="46" t="s">
        <v>203</v>
      </c>
      <c r="K32" s="11">
        <v>1160</v>
      </c>
      <c r="L32" s="44" t="s">
        <v>46</v>
      </c>
      <c r="M32" s="51">
        <v>2.5</v>
      </c>
      <c r="N32" s="45">
        <v>45778</v>
      </c>
      <c r="O32" s="45">
        <v>45780</v>
      </c>
      <c r="P32" s="44" t="s">
        <v>204</v>
      </c>
      <c r="Q32" s="44" t="s">
        <v>52</v>
      </c>
      <c r="R32" s="47">
        <v>33901400</v>
      </c>
      <c r="S32" s="47">
        <v>1500</v>
      </c>
      <c r="T32" s="50" t="s">
        <v>217</v>
      </c>
      <c r="U32" s="50" t="s">
        <v>218</v>
      </c>
      <c r="V32" s="5"/>
      <c r="W32" s="5">
        <v>2900</v>
      </c>
      <c r="X32" s="5">
        <f>W32</f>
        <v>2900</v>
      </c>
      <c r="Y32" s="5"/>
      <c r="Z32" s="5"/>
      <c r="AA32" s="47" t="s">
        <v>107</v>
      </c>
      <c r="AB32" s="5">
        <v>7807.73</v>
      </c>
      <c r="AC32" s="125">
        <f>AB32+X32</f>
        <v>10707.73</v>
      </c>
      <c r="AD32" s="52" t="s">
        <v>226</v>
      </c>
      <c r="AE32" s="52" t="s">
        <v>47</v>
      </c>
      <c r="AF32" s="52" t="s">
        <v>227</v>
      </c>
      <c r="AG32" s="52" t="s">
        <v>48</v>
      </c>
      <c r="AH32" s="46"/>
    </row>
    <row r="33" spans="1:34" ht="89.25" x14ac:dyDescent="0.25">
      <c r="A33" s="42">
        <v>18</v>
      </c>
      <c r="B33" s="43" t="s">
        <v>199</v>
      </c>
      <c r="C33" s="43" t="s">
        <v>205</v>
      </c>
      <c r="D33" s="43" t="s">
        <v>206</v>
      </c>
      <c r="E33" s="43" t="s">
        <v>43</v>
      </c>
      <c r="F33" s="48" t="s">
        <v>678</v>
      </c>
      <c r="G33" s="47" t="s">
        <v>49</v>
      </c>
      <c r="H33" s="47" t="s">
        <v>49</v>
      </c>
      <c r="I33" s="47" t="s">
        <v>50</v>
      </c>
      <c r="J33" s="46" t="s">
        <v>207</v>
      </c>
      <c r="K33" s="11">
        <v>480</v>
      </c>
      <c r="L33" s="44" t="s">
        <v>46</v>
      </c>
      <c r="M33" s="51">
        <v>1.5</v>
      </c>
      <c r="N33" s="45">
        <v>45790</v>
      </c>
      <c r="O33" s="45">
        <v>45791</v>
      </c>
      <c r="P33" s="44" t="s">
        <v>208</v>
      </c>
      <c r="Q33" s="44" t="s">
        <v>209</v>
      </c>
      <c r="R33" s="47" t="s">
        <v>214</v>
      </c>
      <c r="S33" s="47">
        <v>1500</v>
      </c>
      <c r="T33" s="50" t="s">
        <v>219</v>
      </c>
      <c r="U33" s="50" t="s">
        <v>220</v>
      </c>
      <c r="V33" s="5"/>
      <c r="W33" s="5">
        <v>720</v>
      </c>
      <c r="X33" s="5">
        <f>W33</f>
        <v>720</v>
      </c>
      <c r="Y33" s="5"/>
      <c r="Z33" s="5"/>
      <c r="AA33" s="47" t="s">
        <v>213</v>
      </c>
      <c r="AB33" s="5">
        <v>331.1</v>
      </c>
      <c r="AC33" s="125">
        <f>AB33+X33</f>
        <v>1051.0999999999999</v>
      </c>
      <c r="AD33" s="52" t="s">
        <v>228</v>
      </c>
      <c r="AE33" s="52" t="s">
        <v>47</v>
      </c>
      <c r="AF33" s="52" t="s">
        <v>229</v>
      </c>
      <c r="AG33" s="52" t="s">
        <v>48</v>
      </c>
      <c r="AH33" s="46"/>
    </row>
    <row r="34" spans="1:34" ht="102" x14ac:dyDescent="0.25">
      <c r="A34" s="42">
        <v>19</v>
      </c>
      <c r="B34" s="43" t="s">
        <v>200</v>
      </c>
      <c r="C34" s="43" t="s">
        <v>175</v>
      </c>
      <c r="D34" s="43" t="s">
        <v>210</v>
      </c>
      <c r="E34" s="43" t="s">
        <v>43</v>
      </c>
      <c r="F34" s="48" t="s">
        <v>678</v>
      </c>
      <c r="G34" s="47" t="s">
        <v>49</v>
      </c>
      <c r="H34" s="47" t="s">
        <v>49</v>
      </c>
      <c r="I34" s="47" t="s">
        <v>50</v>
      </c>
      <c r="J34" s="46" t="s">
        <v>211</v>
      </c>
      <c r="K34" s="11">
        <v>1160</v>
      </c>
      <c r="L34" s="44" t="s">
        <v>46</v>
      </c>
      <c r="M34" s="51">
        <v>2.5</v>
      </c>
      <c r="N34" s="45">
        <v>45806</v>
      </c>
      <c r="O34" s="45">
        <v>45808</v>
      </c>
      <c r="P34" s="44" t="s">
        <v>212</v>
      </c>
      <c r="Q34" s="44" t="s">
        <v>209</v>
      </c>
      <c r="R34" s="47" t="s">
        <v>214</v>
      </c>
      <c r="S34" s="47">
        <v>1500</v>
      </c>
      <c r="T34" s="50" t="s">
        <v>221</v>
      </c>
      <c r="U34" s="50" t="s">
        <v>222</v>
      </c>
      <c r="V34" s="5"/>
      <c r="W34" s="5">
        <v>2900</v>
      </c>
      <c r="X34" s="5">
        <v>2900</v>
      </c>
      <c r="Y34" s="5"/>
      <c r="Z34" s="5"/>
      <c r="AA34" s="47" t="s">
        <v>213</v>
      </c>
      <c r="AB34" s="5">
        <v>993.16</v>
      </c>
      <c r="AC34" s="125">
        <f>AB34+X34</f>
        <v>3893.16</v>
      </c>
      <c r="AD34" s="52" t="s">
        <v>230</v>
      </c>
      <c r="AE34" s="52" t="s">
        <v>47</v>
      </c>
      <c r="AF34" s="52" t="s">
        <v>231</v>
      </c>
      <c r="AG34" s="52" t="s">
        <v>48</v>
      </c>
      <c r="AH34" s="46"/>
    </row>
    <row r="35" spans="1:34" x14ac:dyDescent="0.25">
      <c r="A35" s="42">
        <v>20</v>
      </c>
      <c r="B35" s="43" t="s">
        <v>76</v>
      </c>
      <c r="C35" s="43"/>
      <c r="D35" s="43"/>
      <c r="E35" s="43"/>
      <c r="F35" s="48"/>
      <c r="G35" s="47"/>
      <c r="H35" s="47"/>
      <c r="I35" s="47"/>
      <c r="J35" s="47" t="s">
        <v>241</v>
      </c>
      <c r="K35" s="11"/>
      <c r="L35" s="44"/>
      <c r="M35" s="51"/>
      <c r="N35" s="45"/>
      <c r="O35" s="45"/>
      <c r="P35" s="44"/>
      <c r="Q35" s="44"/>
      <c r="R35" s="47"/>
      <c r="S35" s="47"/>
      <c r="T35" s="50"/>
      <c r="U35" s="50"/>
      <c r="V35" s="5"/>
      <c r="W35" s="5"/>
      <c r="X35" s="5"/>
      <c r="Y35" s="5"/>
      <c r="Z35" s="5"/>
      <c r="AA35" s="47"/>
      <c r="AB35" s="5"/>
      <c r="AC35" s="125"/>
      <c r="AD35" s="52"/>
      <c r="AE35" s="52"/>
      <c r="AF35" s="52"/>
      <c r="AG35" s="52"/>
      <c r="AH35" s="46"/>
    </row>
    <row r="36" spans="1:34" ht="38.25" x14ac:dyDescent="0.25">
      <c r="A36" s="42">
        <v>21</v>
      </c>
      <c r="B36" s="43" t="s">
        <v>74</v>
      </c>
      <c r="C36" s="43" t="s">
        <v>249</v>
      </c>
      <c r="D36" s="43" t="s">
        <v>250</v>
      </c>
      <c r="E36" s="43" t="s">
        <v>242</v>
      </c>
      <c r="F36" s="48" t="s">
        <v>683</v>
      </c>
      <c r="G36" s="44" t="s">
        <v>55</v>
      </c>
      <c r="H36" s="44" t="s">
        <v>44</v>
      </c>
      <c r="I36" s="44" t="s">
        <v>45</v>
      </c>
      <c r="J36" s="46" t="s">
        <v>243</v>
      </c>
      <c r="K36" s="11">
        <v>1160</v>
      </c>
      <c r="L36" s="44" t="s">
        <v>46</v>
      </c>
      <c r="M36" s="51">
        <v>3.5</v>
      </c>
      <c r="N36" s="45">
        <v>45778</v>
      </c>
      <c r="O36" s="45">
        <v>45780</v>
      </c>
      <c r="P36" s="44" t="s">
        <v>204</v>
      </c>
      <c r="Q36" s="44" t="s">
        <v>52</v>
      </c>
      <c r="R36" s="47">
        <v>33901400</v>
      </c>
      <c r="S36" s="47">
        <v>1500</v>
      </c>
      <c r="T36" s="50" t="s">
        <v>244</v>
      </c>
      <c r="U36" s="50" t="s">
        <v>245</v>
      </c>
      <c r="V36" s="5"/>
      <c r="W36" s="5">
        <v>4060</v>
      </c>
      <c r="X36" s="5">
        <v>4060</v>
      </c>
      <c r="Y36" s="5"/>
      <c r="Z36" s="5"/>
      <c r="AA36" s="47" t="s">
        <v>213</v>
      </c>
      <c r="AB36" s="5">
        <v>7577.24</v>
      </c>
      <c r="AC36" s="125">
        <f t="shared" ref="AC36:AC77" si="2">AB36+X36</f>
        <v>11637.24</v>
      </c>
      <c r="AD36" s="52" t="s">
        <v>246</v>
      </c>
      <c r="AE36" s="52" t="s">
        <v>47</v>
      </c>
      <c r="AF36" s="52" t="s">
        <v>247</v>
      </c>
      <c r="AG36" s="52" t="s">
        <v>48</v>
      </c>
      <c r="AH36" s="46"/>
    </row>
    <row r="37" spans="1:34" ht="63.75" x14ac:dyDescent="0.25">
      <c r="A37" s="42">
        <v>22</v>
      </c>
      <c r="B37" s="43" t="s">
        <v>232</v>
      </c>
      <c r="C37" s="43" t="s">
        <v>257</v>
      </c>
      <c r="D37" s="43" t="s">
        <v>258</v>
      </c>
      <c r="E37" s="43" t="s">
        <v>259</v>
      </c>
      <c r="F37" s="48" t="s">
        <v>677</v>
      </c>
      <c r="G37" s="44" t="s">
        <v>55</v>
      </c>
      <c r="H37" s="44" t="s">
        <v>44</v>
      </c>
      <c r="I37" s="44" t="s">
        <v>45</v>
      </c>
      <c r="J37" s="46" t="s">
        <v>260</v>
      </c>
      <c r="K37" s="11">
        <v>480</v>
      </c>
      <c r="L37" s="44" t="s">
        <v>46</v>
      </c>
      <c r="M37" s="51">
        <v>1.5</v>
      </c>
      <c r="N37" s="45">
        <v>45790</v>
      </c>
      <c r="O37" s="45">
        <v>45791</v>
      </c>
      <c r="P37" s="44" t="s">
        <v>208</v>
      </c>
      <c r="Q37" s="44" t="s">
        <v>418</v>
      </c>
      <c r="R37" s="47">
        <v>33901400</v>
      </c>
      <c r="S37" s="47">
        <v>1500</v>
      </c>
      <c r="T37" s="50" t="s">
        <v>261</v>
      </c>
      <c r="U37" s="50" t="s">
        <v>262</v>
      </c>
      <c r="V37" s="5"/>
      <c r="W37" s="5">
        <v>720</v>
      </c>
      <c r="X37" s="5">
        <v>720</v>
      </c>
      <c r="Y37" s="5"/>
      <c r="Z37" s="5"/>
      <c r="AA37" s="47" t="s">
        <v>213</v>
      </c>
      <c r="AB37" s="5">
        <v>617.91999999999996</v>
      </c>
      <c r="AC37" s="125">
        <f t="shared" si="2"/>
        <v>1337.92</v>
      </c>
      <c r="AD37" s="52" t="s">
        <v>263</v>
      </c>
      <c r="AE37" s="52" t="s">
        <v>47</v>
      </c>
      <c r="AF37" s="52" t="s">
        <v>264</v>
      </c>
      <c r="AG37" s="52" t="s">
        <v>48</v>
      </c>
      <c r="AH37" s="46"/>
    </row>
    <row r="38" spans="1:34" ht="63.75" x14ac:dyDescent="0.25">
      <c r="A38" s="42">
        <v>23</v>
      </c>
      <c r="B38" s="43" t="s">
        <v>233</v>
      </c>
      <c r="C38" s="43" t="s">
        <v>272</v>
      </c>
      <c r="D38" s="43" t="s">
        <v>258</v>
      </c>
      <c r="E38" s="43" t="s">
        <v>259</v>
      </c>
      <c r="F38" s="58" t="s">
        <v>684</v>
      </c>
      <c r="G38" s="44" t="s">
        <v>55</v>
      </c>
      <c r="H38" s="44" t="s">
        <v>44</v>
      </c>
      <c r="I38" s="44" t="s">
        <v>45</v>
      </c>
      <c r="J38" s="46" t="s">
        <v>273</v>
      </c>
      <c r="K38" s="11">
        <v>480</v>
      </c>
      <c r="L38" s="44" t="s">
        <v>46</v>
      </c>
      <c r="M38" s="51">
        <v>1.5</v>
      </c>
      <c r="N38" s="45">
        <v>45790</v>
      </c>
      <c r="O38" s="45">
        <v>45791</v>
      </c>
      <c r="P38" s="44" t="s">
        <v>208</v>
      </c>
      <c r="Q38" s="44" t="s">
        <v>418</v>
      </c>
      <c r="R38" s="47">
        <v>33901400</v>
      </c>
      <c r="S38" s="47">
        <v>1500</v>
      </c>
      <c r="T38" s="50" t="s">
        <v>274</v>
      </c>
      <c r="U38" s="50" t="s">
        <v>275</v>
      </c>
      <c r="V38" s="5"/>
      <c r="W38" s="5">
        <v>720</v>
      </c>
      <c r="X38" s="5">
        <v>720</v>
      </c>
      <c r="Y38" s="5"/>
      <c r="Z38" s="5"/>
      <c r="AA38" s="47" t="s">
        <v>213</v>
      </c>
      <c r="AB38" s="5">
        <v>617.91999999999996</v>
      </c>
      <c r="AC38" s="125">
        <f t="shared" si="2"/>
        <v>1337.92</v>
      </c>
      <c r="AD38" s="52" t="s">
        <v>276</v>
      </c>
      <c r="AE38" s="52" t="s">
        <v>47</v>
      </c>
      <c r="AF38" s="52" t="s">
        <v>277</v>
      </c>
      <c r="AG38" s="52" t="s">
        <v>48</v>
      </c>
      <c r="AH38" s="46" t="s">
        <v>271</v>
      </c>
    </row>
    <row r="39" spans="1:34" ht="76.5" x14ac:dyDescent="0.25">
      <c r="A39" s="42">
        <v>24</v>
      </c>
      <c r="B39" s="43" t="s">
        <v>234</v>
      </c>
      <c r="C39" s="43" t="s">
        <v>278</v>
      </c>
      <c r="D39" s="43" t="s">
        <v>210</v>
      </c>
      <c r="E39" s="43" t="s">
        <v>251</v>
      </c>
      <c r="F39" s="48" t="s">
        <v>144</v>
      </c>
      <c r="G39" s="44" t="s">
        <v>55</v>
      </c>
      <c r="H39" s="44" t="s">
        <v>145</v>
      </c>
      <c r="I39" s="50" t="s">
        <v>146</v>
      </c>
      <c r="J39" s="46" t="s">
        <v>279</v>
      </c>
      <c r="K39" s="11">
        <v>1160</v>
      </c>
      <c r="L39" s="44" t="s">
        <v>46</v>
      </c>
      <c r="M39" s="51">
        <v>2.5</v>
      </c>
      <c r="N39" s="45">
        <v>45806</v>
      </c>
      <c r="O39" s="45">
        <v>45808</v>
      </c>
      <c r="P39" s="44" t="s">
        <v>212</v>
      </c>
      <c r="Q39" s="44" t="s">
        <v>418</v>
      </c>
      <c r="R39" s="47">
        <v>33901400</v>
      </c>
      <c r="S39" s="47">
        <v>1500</v>
      </c>
      <c r="T39" s="50" t="s">
        <v>280</v>
      </c>
      <c r="U39" s="50" t="s">
        <v>281</v>
      </c>
      <c r="V39" s="5"/>
      <c r="W39" s="5">
        <v>2900</v>
      </c>
      <c r="X39" s="5">
        <v>2900</v>
      </c>
      <c r="Y39" s="5"/>
      <c r="Z39" s="5"/>
      <c r="AA39" s="47" t="s">
        <v>213</v>
      </c>
      <c r="AB39" s="5">
        <v>1964.47</v>
      </c>
      <c r="AC39" s="125">
        <f t="shared" si="2"/>
        <v>4864.47</v>
      </c>
      <c r="AD39" s="52" t="s">
        <v>282</v>
      </c>
      <c r="AE39" s="52" t="s">
        <v>47</v>
      </c>
      <c r="AF39" s="52" t="s">
        <v>283</v>
      </c>
      <c r="AG39" s="52" t="s">
        <v>48</v>
      </c>
      <c r="AH39" s="46" t="s">
        <v>271</v>
      </c>
    </row>
    <row r="40" spans="1:34" ht="76.5" x14ac:dyDescent="0.25">
      <c r="A40" s="42">
        <v>25</v>
      </c>
      <c r="B40" s="43" t="s">
        <v>235</v>
      </c>
      <c r="C40" s="43" t="s">
        <v>284</v>
      </c>
      <c r="D40" s="43" t="s">
        <v>210</v>
      </c>
      <c r="E40" s="43" t="s">
        <v>251</v>
      </c>
      <c r="F40" s="48" t="s">
        <v>100</v>
      </c>
      <c r="G40" s="44" t="s">
        <v>55</v>
      </c>
      <c r="H40" s="44" t="s">
        <v>101</v>
      </c>
      <c r="I40" s="44" t="s">
        <v>102</v>
      </c>
      <c r="J40" s="46" t="s">
        <v>285</v>
      </c>
      <c r="K40" s="11">
        <v>1160</v>
      </c>
      <c r="L40" s="44" t="s">
        <v>46</v>
      </c>
      <c r="M40" s="51">
        <v>2.5</v>
      </c>
      <c r="N40" s="45">
        <v>45806</v>
      </c>
      <c r="O40" s="45">
        <v>45808</v>
      </c>
      <c r="P40" s="44" t="s">
        <v>212</v>
      </c>
      <c r="Q40" s="44" t="s">
        <v>418</v>
      </c>
      <c r="R40" s="47">
        <v>33901400</v>
      </c>
      <c r="S40" s="47">
        <v>1500</v>
      </c>
      <c r="T40" s="50" t="s">
        <v>286</v>
      </c>
      <c r="U40" s="50" t="s">
        <v>287</v>
      </c>
      <c r="V40" s="5"/>
      <c r="W40" s="5">
        <v>2900</v>
      </c>
      <c r="X40" s="5">
        <v>2900</v>
      </c>
      <c r="Y40" s="5"/>
      <c r="Z40" s="5"/>
      <c r="AA40" s="47" t="s">
        <v>213</v>
      </c>
      <c r="AB40" s="5">
        <v>1964.47</v>
      </c>
      <c r="AC40" s="125">
        <f t="shared" si="2"/>
        <v>4864.47</v>
      </c>
      <c r="AD40" s="52" t="s">
        <v>288</v>
      </c>
      <c r="AE40" s="52" t="s">
        <v>47</v>
      </c>
      <c r="AF40" s="52" t="s">
        <v>289</v>
      </c>
      <c r="AG40" s="52" t="s">
        <v>48</v>
      </c>
      <c r="AH40" s="46" t="s">
        <v>271</v>
      </c>
    </row>
    <row r="41" spans="1:34" ht="63.75" x14ac:dyDescent="0.25">
      <c r="A41" s="42">
        <v>26</v>
      </c>
      <c r="B41" s="43" t="s">
        <v>236</v>
      </c>
      <c r="C41" s="43" t="s">
        <v>296</v>
      </c>
      <c r="D41" s="43" t="s">
        <v>258</v>
      </c>
      <c r="E41" s="43" t="s">
        <v>259</v>
      </c>
      <c r="F41" s="48" t="s">
        <v>685</v>
      </c>
      <c r="G41" s="44" t="s">
        <v>55</v>
      </c>
      <c r="H41" s="44" t="s">
        <v>44</v>
      </c>
      <c r="I41" s="44" t="s">
        <v>45</v>
      </c>
      <c r="J41" s="46" t="s">
        <v>297</v>
      </c>
      <c r="K41" s="11">
        <v>480</v>
      </c>
      <c r="L41" s="44" t="s">
        <v>46</v>
      </c>
      <c r="M41" s="51">
        <v>1.5</v>
      </c>
      <c r="N41" s="45">
        <v>45790</v>
      </c>
      <c r="O41" s="45">
        <v>45791</v>
      </c>
      <c r="P41" s="44" t="s">
        <v>208</v>
      </c>
      <c r="Q41" s="44" t="s">
        <v>418</v>
      </c>
      <c r="R41" s="47">
        <v>33901400</v>
      </c>
      <c r="S41" s="47">
        <v>1500</v>
      </c>
      <c r="T41" s="50" t="s">
        <v>298</v>
      </c>
      <c r="U41" s="50" t="s">
        <v>299</v>
      </c>
      <c r="V41" s="5"/>
      <c r="W41" s="5">
        <v>720</v>
      </c>
      <c r="X41" s="5">
        <v>720</v>
      </c>
      <c r="Y41" s="5"/>
      <c r="Z41" s="5"/>
      <c r="AA41" s="47" t="s">
        <v>213</v>
      </c>
      <c r="AB41" s="5">
        <v>617.91999999999996</v>
      </c>
      <c r="AC41" s="125">
        <f t="shared" si="2"/>
        <v>1337.92</v>
      </c>
      <c r="AD41" s="52" t="s">
        <v>300</v>
      </c>
      <c r="AE41" s="52" t="s">
        <v>47</v>
      </c>
      <c r="AF41" s="52" t="s">
        <v>301</v>
      </c>
      <c r="AG41" s="52" t="s">
        <v>48</v>
      </c>
      <c r="AH41" s="46" t="s">
        <v>271</v>
      </c>
    </row>
    <row r="42" spans="1:34" ht="114.75" x14ac:dyDescent="0.25">
      <c r="A42" s="42">
        <v>27</v>
      </c>
      <c r="B42" s="43" t="s">
        <v>237</v>
      </c>
      <c r="C42" s="43" t="s">
        <v>302</v>
      </c>
      <c r="D42" s="43" t="s">
        <v>303</v>
      </c>
      <c r="E42" s="43" t="s">
        <v>43</v>
      </c>
      <c r="F42" s="48" t="s">
        <v>678</v>
      </c>
      <c r="G42" s="47" t="s">
        <v>49</v>
      </c>
      <c r="H42" s="47" t="s">
        <v>49</v>
      </c>
      <c r="I42" s="47" t="s">
        <v>50</v>
      </c>
      <c r="J42" s="46" t="s">
        <v>304</v>
      </c>
      <c r="K42" s="11">
        <v>1160</v>
      </c>
      <c r="L42" s="44" t="s">
        <v>46</v>
      </c>
      <c r="M42" s="51">
        <v>2.5</v>
      </c>
      <c r="N42" s="45">
        <v>45817</v>
      </c>
      <c r="O42" s="45">
        <v>45819</v>
      </c>
      <c r="P42" s="44" t="s">
        <v>305</v>
      </c>
      <c r="Q42" s="44" t="s">
        <v>52</v>
      </c>
      <c r="R42" s="47">
        <v>33901400</v>
      </c>
      <c r="S42" s="47">
        <v>1500</v>
      </c>
      <c r="T42" s="50" t="s">
        <v>306</v>
      </c>
      <c r="U42" s="50" t="s">
        <v>307</v>
      </c>
      <c r="V42" s="5"/>
      <c r="W42" s="5">
        <v>2900</v>
      </c>
      <c r="X42" s="5">
        <v>2900</v>
      </c>
      <c r="Y42" s="5"/>
      <c r="Z42" s="5"/>
      <c r="AA42" s="47" t="s">
        <v>107</v>
      </c>
      <c r="AB42" s="5">
        <v>7337.62</v>
      </c>
      <c r="AC42" s="125">
        <f t="shared" si="2"/>
        <v>10237.619999999999</v>
      </c>
      <c r="AD42" s="52" t="s">
        <v>308</v>
      </c>
      <c r="AE42" s="52" t="s">
        <v>47</v>
      </c>
      <c r="AF42" s="52" t="s">
        <v>309</v>
      </c>
      <c r="AG42" s="52" t="s">
        <v>48</v>
      </c>
      <c r="AH42" s="46"/>
    </row>
    <row r="43" spans="1:34" ht="63.75" x14ac:dyDescent="0.25">
      <c r="A43" s="42">
        <v>28</v>
      </c>
      <c r="B43" s="43" t="s">
        <v>238</v>
      </c>
      <c r="C43" s="43" t="s">
        <v>248</v>
      </c>
      <c r="D43" s="43" t="s">
        <v>210</v>
      </c>
      <c r="E43" s="43" t="s">
        <v>251</v>
      </c>
      <c r="F43" s="48" t="s">
        <v>683</v>
      </c>
      <c r="G43" s="44" t="s">
        <v>55</v>
      </c>
      <c r="H43" s="44" t="s">
        <v>44</v>
      </c>
      <c r="I43" s="44" t="s">
        <v>45</v>
      </c>
      <c r="J43" s="46" t="s">
        <v>252</v>
      </c>
      <c r="K43" s="11">
        <v>1160</v>
      </c>
      <c r="L43" s="44" t="s">
        <v>46</v>
      </c>
      <c r="M43" s="51">
        <v>2.5</v>
      </c>
      <c r="N43" s="45">
        <v>45806</v>
      </c>
      <c r="O43" s="45">
        <v>45808</v>
      </c>
      <c r="P43" s="44" t="s">
        <v>212</v>
      </c>
      <c r="Q43" s="44" t="s">
        <v>419</v>
      </c>
      <c r="R43" s="47">
        <v>33901400</v>
      </c>
      <c r="S43" s="47">
        <v>1500</v>
      </c>
      <c r="T43" s="50" t="s">
        <v>106</v>
      </c>
      <c r="U43" s="50" t="s">
        <v>253</v>
      </c>
      <c r="V43" s="5"/>
      <c r="W43" s="5">
        <v>2900</v>
      </c>
      <c r="X43" s="5">
        <v>2900</v>
      </c>
      <c r="Y43" s="5"/>
      <c r="Z43" s="5"/>
      <c r="AA43" s="129" t="s">
        <v>213</v>
      </c>
      <c r="AB43" s="5">
        <v>1964.47</v>
      </c>
      <c r="AC43" s="125">
        <f t="shared" si="2"/>
        <v>4864.47</v>
      </c>
      <c r="AD43" s="52" t="s">
        <v>254</v>
      </c>
      <c r="AE43" s="52" t="s">
        <v>47</v>
      </c>
      <c r="AF43" s="52" t="s">
        <v>405</v>
      </c>
      <c r="AG43" s="52" t="s">
        <v>48</v>
      </c>
      <c r="AH43" s="46" t="s">
        <v>256</v>
      </c>
    </row>
    <row r="44" spans="1:34" ht="76.5" x14ac:dyDescent="0.25">
      <c r="A44" s="42">
        <v>29</v>
      </c>
      <c r="B44" s="43" t="s">
        <v>239</v>
      </c>
      <c r="C44" s="43" t="s">
        <v>290</v>
      </c>
      <c r="D44" s="43" t="s">
        <v>258</v>
      </c>
      <c r="E44" s="43" t="s">
        <v>251</v>
      </c>
      <c r="F44" s="48" t="s">
        <v>100</v>
      </c>
      <c r="G44" s="44" t="s">
        <v>55</v>
      </c>
      <c r="H44" s="44" t="s">
        <v>101</v>
      </c>
      <c r="I44" s="44" t="s">
        <v>102</v>
      </c>
      <c r="J44" s="46" t="s">
        <v>291</v>
      </c>
      <c r="K44" s="11">
        <v>480</v>
      </c>
      <c r="L44" s="44" t="s">
        <v>46</v>
      </c>
      <c r="M44" s="51">
        <v>1.5</v>
      </c>
      <c r="N44" s="45">
        <v>45790</v>
      </c>
      <c r="O44" s="45">
        <v>45791</v>
      </c>
      <c r="P44" s="44" t="s">
        <v>208</v>
      </c>
      <c r="Q44" s="44" t="s">
        <v>418</v>
      </c>
      <c r="R44" s="47">
        <v>33901400</v>
      </c>
      <c r="S44" s="47">
        <v>1500</v>
      </c>
      <c r="T44" s="50" t="s">
        <v>292</v>
      </c>
      <c r="U44" s="50" t="s">
        <v>293</v>
      </c>
      <c r="V44" s="5"/>
      <c r="W44" s="5">
        <v>720</v>
      </c>
      <c r="X44" s="5">
        <v>720</v>
      </c>
      <c r="Y44" s="5"/>
      <c r="Z44" s="5"/>
      <c r="AA44" s="91" t="s">
        <v>213</v>
      </c>
      <c r="AB44" s="5">
        <v>617.91999999999996</v>
      </c>
      <c r="AC44" s="125">
        <f t="shared" si="2"/>
        <v>1337.92</v>
      </c>
      <c r="AD44" s="52" t="s">
        <v>294</v>
      </c>
      <c r="AE44" s="52" t="s">
        <v>47</v>
      </c>
      <c r="AF44" s="52" t="s">
        <v>295</v>
      </c>
      <c r="AG44" s="52" t="s">
        <v>48</v>
      </c>
      <c r="AH44" s="46" t="s">
        <v>271</v>
      </c>
    </row>
    <row r="45" spans="1:34" ht="63.75" x14ac:dyDescent="0.25">
      <c r="A45" s="42">
        <v>30</v>
      </c>
      <c r="B45" s="43" t="s">
        <v>240</v>
      </c>
      <c r="C45" s="43" t="s">
        <v>265</v>
      </c>
      <c r="D45" s="43" t="s">
        <v>210</v>
      </c>
      <c r="E45" s="43" t="s">
        <v>251</v>
      </c>
      <c r="F45" s="48" t="s">
        <v>681</v>
      </c>
      <c r="G45" s="44" t="s">
        <v>55</v>
      </c>
      <c r="H45" s="44" t="s">
        <v>44</v>
      </c>
      <c r="I45" s="44" t="s">
        <v>45</v>
      </c>
      <c r="J45" s="46" t="s">
        <v>266</v>
      </c>
      <c r="K45" s="11">
        <v>1160</v>
      </c>
      <c r="L45" s="44" t="s">
        <v>46</v>
      </c>
      <c r="M45" s="51">
        <v>2.5</v>
      </c>
      <c r="N45" s="45">
        <v>45806</v>
      </c>
      <c r="O45" s="45">
        <v>45808</v>
      </c>
      <c r="P45" s="44" t="s">
        <v>212</v>
      </c>
      <c r="Q45" s="44" t="s">
        <v>418</v>
      </c>
      <c r="R45" s="47">
        <v>33901400</v>
      </c>
      <c r="S45" s="47">
        <v>1500</v>
      </c>
      <c r="T45" s="50" t="s">
        <v>267</v>
      </c>
      <c r="U45" s="50" t="s">
        <v>268</v>
      </c>
      <c r="V45" s="5"/>
      <c r="W45" s="5">
        <v>2900</v>
      </c>
      <c r="X45" s="5">
        <v>2900</v>
      </c>
      <c r="Y45" s="5"/>
      <c r="Z45" s="5"/>
      <c r="AA45" s="47" t="s">
        <v>213</v>
      </c>
      <c r="AB45" s="5">
        <v>1964.47</v>
      </c>
      <c r="AC45" s="125">
        <f t="shared" si="2"/>
        <v>4864.47</v>
      </c>
      <c r="AD45" s="52" t="s">
        <v>269</v>
      </c>
      <c r="AE45" s="52" t="s">
        <v>47</v>
      </c>
      <c r="AF45" s="52" t="s">
        <v>270</v>
      </c>
      <c r="AG45" s="52" t="s">
        <v>48</v>
      </c>
      <c r="AH45" s="46" t="s">
        <v>271</v>
      </c>
    </row>
    <row r="46" spans="1:34" ht="63.75" x14ac:dyDescent="0.25">
      <c r="A46" s="42">
        <v>32</v>
      </c>
      <c r="B46" s="43" t="s">
        <v>75</v>
      </c>
      <c r="C46" s="43" t="s">
        <v>340</v>
      </c>
      <c r="D46" s="43" t="s">
        <v>341</v>
      </c>
      <c r="E46" s="43" t="s">
        <v>342</v>
      </c>
      <c r="F46" s="48" t="s">
        <v>100</v>
      </c>
      <c r="G46" s="44" t="s">
        <v>55</v>
      </c>
      <c r="H46" s="44" t="s">
        <v>101</v>
      </c>
      <c r="I46" s="44" t="s">
        <v>102</v>
      </c>
      <c r="J46" s="46" t="s">
        <v>343</v>
      </c>
      <c r="K46" s="11">
        <v>800</v>
      </c>
      <c r="L46" s="44" t="s">
        <v>51</v>
      </c>
      <c r="M46" s="51">
        <v>4.5</v>
      </c>
      <c r="N46" s="45">
        <v>45839</v>
      </c>
      <c r="O46" s="45">
        <v>45843</v>
      </c>
      <c r="P46" s="44" t="s">
        <v>344</v>
      </c>
      <c r="Q46" s="44" t="s">
        <v>418</v>
      </c>
      <c r="R46" s="47">
        <v>33901400</v>
      </c>
      <c r="S46" s="47">
        <v>1500</v>
      </c>
      <c r="T46" s="50" t="s">
        <v>345</v>
      </c>
      <c r="U46" s="50" t="s">
        <v>346</v>
      </c>
      <c r="V46" s="5"/>
      <c r="W46" s="5">
        <v>3600</v>
      </c>
      <c r="X46" s="5">
        <v>3600</v>
      </c>
      <c r="Y46" s="5"/>
      <c r="Z46" s="5"/>
      <c r="AA46" s="47" t="s">
        <v>402</v>
      </c>
      <c r="AB46" s="5">
        <v>1209.18</v>
      </c>
      <c r="AC46" s="125">
        <f t="shared" si="2"/>
        <v>4809.18</v>
      </c>
      <c r="AD46" s="52" t="s">
        <v>403</v>
      </c>
      <c r="AE46" s="52" t="s">
        <v>47</v>
      </c>
      <c r="AF46" s="52" t="s">
        <v>404</v>
      </c>
      <c r="AG46" s="52" t="s">
        <v>48</v>
      </c>
      <c r="AH46" s="46"/>
    </row>
    <row r="47" spans="1:34" ht="63.75" x14ac:dyDescent="0.25">
      <c r="A47" s="42">
        <v>33</v>
      </c>
      <c r="B47" s="43" t="s">
        <v>73</v>
      </c>
      <c r="C47" s="43" t="s">
        <v>406</v>
      </c>
      <c r="D47" s="43" t="s">
        <v>407</v>
      </c>
      <c r="E47" s="43" t="s">
        <v>408</v>
      </c>
      <c r="F47" s="48" t="s">
        <v>683</v>
      </c>
      <c r="G47" s="44" t="s">
        <v>55</v>
      </c>
      <c r="H47" s="44" t="s">
        <v>44</v>
      </c>
      <c r="I47" s="44" t="s">
        <v>45</v>
      </c>
      <c r="J47" s="46" t="s">
        <v>409</v>
      </c>
      <c r="K47" s="11">
        <v>1160</v>
      </c>
      <c r="L47" s="44" t="s">
        <v>46</v>
      </c>
      <c r="M47" s="51">
        <v>2.5</v>
      </c>
      <c r="N47" s="45">
        <v>45817</v>
      </c>
      <c r="O47" s="45">
        <v>45819</v>
      </c>
      <c r="P47" s="44" t="s">
        <v>410</v>
      </c>
      <c r="Q47" s="44" t="s">
        <v>411</v>
      </c>
      <c r="R47" s="47">
        <v>33901400</v>
      </c>
      <c r="S47" s="47">
        <v>1500</v>
      </c>
      <c r="T47" s="50" t="s">
        <v>347</v>
      </c>
      <c r="U47" s="50" t="s">
        <v>346</v>
      </c>
      <c r="V47" s="5"/>
      <c r="W47" s="5">
        <v>2900</v>
      </c>
      <c r="X47" s="5">
        <v>2900</v>
      </c>
      <c r="Y47" s="5"/>
      <c r="Z47" s="5"/>
      <c r="AA47" s="47" t="s">
        <v>107</v>
      </c>
      <c r="AB47" s="5">
        <v>7337.62</v>
      </c>
      <c r="AC47" s="125">
        <f t="shared" si="2"/>
        <v>10237.619999999999</v>
      </c>
      <c r="AD47" s="52" t="s">
        <v>412</v>
      </c>
      <c r="AE47" s="52" t="s">
        <v>47</v>
      </c>
      <c r="AF47" s="52" t="s">
        <v>413</v>
      </c>
      <c r="AG47" s="52" t="s">
        <v>48</v>
      </c>
      <c r="AH47" s="46"/>
    </row>
    <row r="48" spans="1:34" ht="63.75" x14ac:dyDescent="0.25">
      <c r="A48" s="42">
        <v>34</v>
      </c>
      <c r="B48" s="43" t="s">
        <v>310</v>
      </c>
      <c r="C48" s="43" t="s">
        <v>415</v>
      </c>
      <c r="D48" s="43" t="s">
        <v>416</v>
      </c>
      <c r="E48" s="43" t="s">
        <v>417</v>
      </c>
      <c r="F48" s="48" t="s">
        <v>681</v>
      </c>
      <c r="G48" s="44" t="s">
        <v>55</v>
      </c>
      <c r="H48" s="44" t="s">
        <v>44</v>
      </c>
      <c r="I48" s="44" t="s">
        <v>45</v>
      </c>
      <c r="J48" s="46" t="s">
        <v>414</v>
      </c>
      <c r="K48" s="11">
        <v>800</v>
      </c>
      <c r="L48" s="44" t="s">
        <v>51</v>
      </c>
      <c r="M48" s="51">
        <v>4.5</v>
      </c>
      <c r="N48" s="45">
        <v>45839</v>
      </c>
      <c r="O48" s="45">
        <v>45843</v>
      </c>
      <c r="P48" s="44" t="s">
        <v>344</v>
      </c>
      <c r="Q48" s="44" t="s">
        <v>420</v>
      </c>
      <c r="R48" s="47">
        <v>33901400</v>
      </c>
      <c r="S48" s="47">
        <v>1500</v>
      </c>
      <c r="T48" s="50" t="s">
        <v>348</v>
      </c>
      <c r="U48" s="50" t="s">
        <v>349</v>
      </c>
      <c r="V48" s="5"/>
      <c r="W48" s="5">
        <v>3600</v>
      </c>
      <c r="X48" s="5">
        <v>3600</v>
      </c>
      <c r="Y48" s="5"/>
      <c r="Z48" s="5"/>
      <c r="AA48" s="47" t="s">
        <v>402</v>
      </c>
      <c r="AB48" s="5">
        <v>1209.18</v>
      </c>
      <c r="AC48" s="125">
        <f t="shared" si="2"/>
        <v>4809.18</v>
      </c>
      <c r="AD48" s="52" t="s">
        <v>421</v>
      </c>
      <c r="AE48" s="52" t="s">
        <v>47</v>
      </c>
      <c r="AF48" s="52" t="s">
        <v>572</v>
      </c>
      <c r="AG48" s="52" t="s">
        <v>48</v>
      </c>
      <c r="AH48" s="46" t="s">
        <v>573</v>
      </c>
    </row>
    <row r="49" spans="1:34" ht="76.5" x14ac:dyDescent="0.25">
      <c r="A49" s="42">
        <v>35</v>
      </c>
      <c r="B49" s="43" t="s">
        <v>311</v>
      </c>
      <c r="C49" s="43" t="s">
        <v>422</v>
      </c>
      <c r="D49" s="43" t="s">
        <v>423</v>
      </c>
      <c r="E49" s="43" t="s">
        <v>424</v>
      </c>
      <c r="F49" s="48" t="s">
        <v>686</v>
      </c>
      <c r="G49" s="44" t="s">
        <v>55</v>
      </c>
      <c r="H49" s="44" t="s">
        <v>44</v>
      </c>
      <c r="I49" s="44" t="s">
        <v>45</v>
      </c>
      <c r="J49" s="46" t="s">
        <v>425</v>
      </c>
      <c r="K49" s="11">
        <v>480</v>
      </c>
      <c r="L49" s="44" t="s">
        <v>46</v>
      </c>
      <c r="M49" s="51">
        <v>1.5</v>
      </c>
      <c r="N49" s="45">
        <v>45843</v>
      </c>
      <c r="O49" s="45">
        <v>45844</v>
      </c>
      <c r="P49" s="44" t="s">
        <v>426</v>
      </c>
      <c r="Q49" s="44" t="s">
        <v>420</v>
      </c>
      <c r="R49" s="47">
        <v>33901400</v>
      </c>
      <c r="S49" s="47">
        <v>1500</v>
      </c>
      <c r="T49" s="50" t="s">
        <v>157</v>
      </c>
      <c r="U49" s="50" t="s">
        <v>350</v>
      </c>
      <c r="V49" s="5"/>
      <c r="W49" s="5">
        <v>720</v>
      </c>
      <c r="X49" s="5">
        <v>720</v>
      </c>
      <c r="Y49" s="5"/>
      <c r="Z49" s="5"/>
      <c r="AA49" s="47" t="s">
        <v>427</v>
      </c>
      <c r="AB49" s="5">
        <v>311.60000000000002</v>
      </c>
      <c r="AC49" s="125">
        <f t="shared" si="2"/>
        <v>1031.5999999999999</v>
      </c>
      <c r="AD49" s="52" t="s">
        <v>429</v>
      </c>
      <c r="AE49" s="52" t="s">
        <v>47</v>
      </c>
      <c r="AF49" s="52" t="s">
        <v>430</v>
      </c>
      <c r="AG49" s="52" t="s">
        <v>48</v>
      </c>
      <c r="AH49" s="46"/>
    </row>
    <row r="50" spans="1:34" ht="63.75" x14ac:dyDescent="0.25">
      <c r="A50" s="42">
        <v>36</v>
      </c>
      <c r="B50" s="43" t="s">
        <v>312</v>
      </c>
      <c r="C50" s="43" t="s">
        <v>431</v>
      </c>
      <c r="D50" s="43" t="s">
        <v>423</v>
      </c>
      <c r="E50" s="43" t="s">
        <v>424</v>
      </c>
      <c r="F50" s="48" t="s">
        <v>687</v>
      </c>
      <c r="G50" s="44" t="s">
        <v>55</v>
      </c>
      <c r="H50" s="44" t="s">
        <v>44</v>
      </c>
      <c r="I50" s="44" t="s">
        <v>45</v>
      </c>
      <c r="J50" s="46" t="s">
        <v>432</v>
      </c>
      <c r="K50" s="11">
        <v>480</v>
      </c>
      <c r="L50" s="44" t="s">
        <v>46</v>
      </c>
      <c r="M50" s="51">
        <v>1.5</v>
      </c>
      <c r="N50" s="45">
        <v>45843</v>
      </c>
      <c r="O50" s="45">
        <v>45844</v>
      </c>
      <c r="P50" s="44" t="s">
        <v>426</v>
      </c>
      <c r="Q50" s="44" t="s">
        <v>420</v>
      </c>
      <c r="R50" s="47">
        <v>33901400</v>
      </c>
      <c r="S50" s="47">
        <v>1500</v>
      </c>
      <c r="T50" s="50" t="s">
        <v>351</v>
      </c>
      <c r="U50" s="50" t="s">
        <v>352</v>
      </c>
      <c r="V50" s="5"/>
      <c r="W50" s="5">
        <v>720</v>
      </c>
      <c r="X50" s="5">
        <v>720</v>
      </c>
      <c r="Y50" s="5"/>
      <c r="Z50" s="5"/>
      <c r="AA50" s="47" t="s">
        <v>433</v>
      </c>
      <c r="AB50" s="5">
        <v>311.60000000000002</v>
      </c>
      <c r="AC50" s="125">
        <f t="shared" si="2"/>
        <v>1031.5999999999999</v>
      </c>
      <c r="AD50" s="52" t="s">
        <v>434</v>
      </c>
      <c r="AE50" s="52" t="s">
        <v>47</v>
      </c>
      <c r="AF50" s="52" t="s">
        <v>435</v>
      </c>
      <c r="AG50" s="52" t="s">
        <v>48</v>
      </c>
      <c r="AH50" s="46"/>
    </row>
    <row r="51" spans="1:34" ht="51" x14ac:dyDescent="0.25">
      <c r="A51" s="42">
        <v>37</v>
      </c>
      <c r="B51" s="43" t="s">
        <v>313</v>
      </c>
      <c r="C51" s="43" t="s">
        <v>574</v>
      </c>
      <c r="D51" s="43" t="s">
        <v>428</v>
      </c>
      <c r="E51" s="43" t="s">
        <v>480</v>
      </c>
      <c r="F51" s="48" t="s">
        <v>688</v>
      </c>
      <c r="G51" s="44" t="s">
        <v>436</v>
      </c>
      <c r="H51" s="44" t="s">
        <v>437</v>
      </c>
      <c r="I51" s="44" t="s">
        <v>438</v>
      </c>
      <c r="J51" s="46" t="s">
        <v>439</v>
      </c>
      <c r="K51" s="11">
        <v>1160</v>
      </c>
      <c r="L51" s="44" t="s">
        <v>46</v>
      </c>
      <c r="M51" s="51">
        <v>1.5</v>
      </c>
      <c r="N51" s="45">
        <v>45853</v>
      </c>
      <c r="O51" s="45">
        <v>45854</v>
      </c>
      <c r="P51" s="44" t="s">
        <v>440</v>
      </c>
      <c r="Q51" s="44" t="s">
        <v>411</v>
      </c>
      <c r="R51" s="47">
        <v>33901400</v>
      </c>
      <c r="S51" s="47">
        <v>1500</v>
      </c>
      <c r="T51" s="50" t="s">
        <v>354</v>
      </c>
      <c r="U51" s="50" t="s">
        <v>353</v>
      </c>
      <c r="V51" s="5"/>
      <c r="W51" s="5">
        <v>1740</v>
      </c>
      <c r="X51" s="5">
        <v>1740</v>
      </c>
      <c r="Y51" s="5"/>
      <c r="Z51" s="5"/>
      <c r="AA51" s="47" t="s">
        <v>107</v>
      </c>
      <c r="AB51" s="5">
        <v>7089.97</v>
      </c>
      <c r="AC51" s="125">
        <f t="shared" si="2"/>
        <v>8829.9700000000012</v>
      </c>
      <c r="AD51" s="52" t="s">
        <v>441</v>
      </c>
      <c r="AE51" s="52" t="s">
        <v>47</v>
      </c>
      <c r="AF51" s="52" t="s">
        <v>575</v>
      </c>
      <c r="AG51" s="52" t="s">
        <v>48</v>
      </c>
      <c r="AH51" s="46"/>
    </row>
    <row r="52" spans="1:34" ht="63.75" x14ac:dyDescent="0.25">
      <c r="A52" s="42">
        <v>38</v>
      </c>
      <c r="B52" s="43" t="s">
        <v>314</v>
      </c>
      <c r="C52" s="43" t="s">
        <v>442</v>
      </c>
      <c r="D52" s="43" t="s">
        <v>443</v>
      </c>
      <c r="E52" s="43" t="s">
        <v>444</v>
      </c>
      <c r="F52" s="48" t="s">
        <v>689</v>
      </c>
      <c r="G52" s="44" t="s">
        <v>55</v>
      </c>
      <c r="H52" s="44" t="s">
        <v>44</v>
      </c>
      <c r="I52" s="44" t="s">
        <v>45</v>
      </c>
      <c r="J52" s="46" t="s">
        <v>445</v>
      </c>
      <c r="K52" s="11">
        <v>255</v>
      </c>
      <c r="L52" s="44" t="s">
        <v>446</v>
      </c>
      <c r="M52" s="51">
        <v>2.5</v>
      </c>
      <c r="N52" s="45">
        <v>45838</v>
      </c>
      <c r="O52" s="45">
        <v>45840</v>
      </c>
      <c r="P52" s="44" t="s">
        <v>447</v>
      </c>
      <c r="Q52" s="44" t="s">
        <v>420</v>
      </c>
      <c r="R52" s="47">
        <v>33901400</v>
      </c>
      <c r="S52" s="47">
        <v>1500</v>
      </c>
      <c r="T52" s="50" t="s">
        <v>355</v>
      </c>
      <c r="U52" s="50" t="s">
        <v>356</v>
      </c>
      <c r="V52" s="5"/>
      <c r="W52" s="5">
        <v>1200</v>
      </c>
      <c r="X52" s="5">
        <v>1200</v>
      </c>
      <c r="Y52" s="5">
        <v>562.5</v>
      </c>
      <c r="Z52" s="5"/>
      <c r="AA52" s="47" t="s">
        <v>433</v>
      </c>
      <c r="AB52" s="5">
        <v>1800.94</v>
      </c>
      <c r="AC52" s="125">
        <f>AB52+X52-Y52</f>
        <v>2438.44</v>
      </c>
      <c r="AD52" s="52" t="s">
        <v>448</v>
      </c>
      <c r="AE52" s="52" t="s">
        <v>47</v>
      </c>
      <c r="AF52" s="52" t="s">
        <v>449</v>
      </c>
      <c r="AG52" s="52" t="s">
        <v>48</v>
      </c>
      <c r="AH52" s="46" t="s">
        <v>450</v>
      </c>
    </row>
    <row r="53" spans="1:34" ht="63.75" x14ac:dyDescent="0.25">
      <c r="A53" s="42">
        <v>39</v>
      </c>
      <c r="B53" s="43" t="s">
        <v>315</v>
      </c>
      <c r="C53" s="43" t="s">
        <v>451</v>
      </c>
      <c r="D53" s="43" t="s">
        <v>443</v>
      </c>
      <c r="E53" s="43" t="s">
        <v>452</v>
      </c>
      <c r="F53" s="48" t="s">
        <v>690</v>
      </c>
      <c r="G53" s="44" t="s">
        <v>55</v>
      </c>
      <c r="H53" s="44" t="s">
        <v>44</v>
      </c>
      <c r="I53" s="44" t="s">
        <v>45</v>
      </c>
      <c r="J53" s="46" t="s">
        <v>453</v>
      </c>
      <c r="K53" s="11">
        <v>480</v>
      </c>
      <c r="L53" s="44" t="s">
        <v>46</v>
      </c>
      <c r="M53" s="51">
        <v>5.5</v>
      </c>
      <c r="N53" s="45">
        <v>45856</v>
      </c>
      <c r="O53" s="45">
        <v>45861</v>
      </c>
      <c r="P53" s="44" t="s">
        <v>454</v>
      </c>
      <c r="Q53" s="44" t="s">
        <v>420</v>
      </c>
      <c r="R53" s="47">
        <v>33901400</v>
      </c>
      <c r="S53" s="47">
        <v>1500</v>
      </c>
      <c r="T53" s="50" t="s">
        <v>173</v>
      </c>
      <c r="U53" s="50" t="s">
        <v>357</v>
      </c>
      <c r="V53" s="5"/>
      <c r="W53" s="5">
        <v>2640</v>
      </c>
      <c r="X53" s="5">
        <v>2640</v>
      </c>
      <c r="Y53" s="5"/>
      <c r="Z53" s="5"/>
      <c r="AA53" s="47" t="s">
        <v>433</v>
      </c>
      <c r="AB53" s="5">
        <v>1626.97</v>
      </c>
      <c r="AC53" s="125">
        <f>AB53+X53</f>
        <v>4266.97</v>
      </c>
      <c r="AD53" s="52" t="s">
        <v>455</v>
      </c>
      <c r="AE53" s="52" t="s">
        <v>47</v>
      </c>
      <c r="AF53" s="52" t="s">
        <v>456</v>
      </c>
      <c r="AG53" s="52" t="s">
        <v>48</v>
      </c>
      <c r="AH53" s="46"/>
    </row>
    <row r="54" spans="1:34" ht="89.25" x14ac:dyDescent="0.25">
      <c r="A54" s="42">
        <v>40</v>
      </c>
      <c r="B54" s="43" t="s">
        <v>316</v>
      </c>
      <c r="C54" s="43" t="s">
        <v>457</v>
      </c>
      <c r="D54" s="43" t="s">
        <v>443</v>
      </c>
      <c r="E54" s="43" t="s">
        <v>444</v>
      </c>
      <c r="F54" s="48" t="s">
        <v>683</v>
      </c>
      <c r="G54" s="44" t="s">
        <v>55</v>
      </c>
      <c r="H54" s="44" t="s">
        <v>44</v>
      </c>
      <c r="I54" s="44" t="s">
        <v>45</v>
      </c>
      <c r="J54" s="46" t="s">
        <v>458</v>
      </c>
      <c r="K54" s="11">
        <v>255</v>
      </c>
      <c r="L54" s="44" t="s">
        <v>446</v>
      </c>
      <c r="M54" s="51">
        <v>2.5</v>
      </c>
      <c r="N54" s="45">
        <v>45838</v>
      </c>
      <c r="O54" s="45">
        <v>45840</v>
      </c>
      <c r="P54" s="44" t="s">
        <v>447</v>
      </c>
      <c r="Q54" s="44" t="s">
        <v>420</v>
      </c>
      <c r="R54" s="47">
        <v>33901400</v>
      </c>
      <c r="S54" s="47">
        <v>1500</v>
      </c>
      <c r="T54" s="50" t="s">
        <v>358</v>
      </c>
      <c r="U54" s="50" t="s">
        <v>359</v>
      </c>
      <c r="V54" s="5"/>
      <c r="W54" s="5">
        <v>2900</v>
      </c>
      <c r="X54" s="5">
        <v>2900</v>
      </c>
      <c r="Y54" s="5">
        <v>2262.5</v>
      </c>
      <c r="Z54" s="5"/>
      <c r="AA54" s="47" t="s">
        <v>433</v>
      </c>
      <c r="AB54" s="5">
        <v>1800.94</v>
      </c>
      <c r="AC54" s="125">
        <f>AB54+X54-Y54</f>
        <v>2438.4400000000005</v>
      </c>
      <c r="AD54" s="52" t="s">
        <v>459</v>
      </c>
      <c r="AE54" s="52" t="s">
        <v>47</v>
      </c>
      <c r="AF54" s="52" t="s">
        <v>460</v>
      </c>
      <c r="AG54" s="52" t="s">
        <v>48</v>
      </c>
      <c r="AH54" s="46" t="s">
        <v>461</v>
      </c>
    </row>
    <row r="55" spans="1:34" ht="76.5" x14ac:dyDescent="0.25">
      <c r="A55" s="42">
        <v>41</v>
      </c>
      <c r="B55" s="43" t="s">
        <v>317</v>
      </c>
      <c r="C55" s="43" t="s">
        <v>462</v>
      </c>
      <c r="D55" s="43" t="s">
        <v>443</v>
      </c>
      <c r="E55" s="43" t="s">
        <v>444</v>
      </c>
      <c r="F55" s="48" t="s">
        <v>691</v>
      </c>
      <c r="G55" s="44" t="s">
        <v>55</v>
      </c>
      <c r="H55" s="44" t="s">
        <v>44</v>
      </c>
      <c r="I55" s="44" t="s">
        <v>45</v>
      </c>
      <c r="J55" s="46" t="s">
        <v>463</v>
      </c>
      <c r="K55" s="11">
        <v>255</v>
      </c>
      <c r="L55" s="44" t="s">
        <v>51</v>
      </c>
      <c r="M55" s="51">
        <v>2.5</v>
      </c>
      <c r="N55" s="45">
        <v>45838</v>
      </c>
      <c r="O55" s="45">
        <v>45840</v>
      </c>
      <c r="P55" s="44" t="s">
        <v>447</v>
      </c>
      <c r="Q55" s="44" t="s">
        <v>420</v>
      </c>
      <c r="R55" s="47">
        <v>33901400</v>
      </c>
      <c r="S55" s="47">
        <v>1500</v>
      </c>
      <c r="T55" s="50" t="s">
        <v>360</v>
      </c>
      <c r="U55" s="50" t="s">
        <v>361</v>
      </c>
      <c r="V55" s="5"/>
      <c r="W55" s="5">
        <v>1200</v>
      </c>
      <c r="X55" s="5">
        <v>1200</v>
      </c>
      <c r="Y55" s="5">
        <v>562.5</v>
      </c>
      <c r="Z55" s="5"/>
      <c r="AA55" s="47" t="s">
        <v>433</v>
      </c>
      <c r="AB55" s="5">
        <v>1800.94</v>
      </c>
      <c r="AC55" s="125">
        <f>AB55+X55-Y55</f>
        <v>2438.44</v>
      </c>
      <c r="AD55" s="52" t="s">
        <v>464</v>
      </c>
      <c r="AE55" s="52" t="s">
        <v>47</v>
      </c>
      <c r="AF55" s="52" t="s">
        <v>465</v>
      </c>
      <c r="AG55" s="52" t="s">
        <v>48</v>
      </c>
      <c r="AH55" s="46" t="s">
        <v>466</v>
      </c>
    </row>
    <row r="56" spans="1:34" ht="76.5" x14ac:dyDescent="0.25">
      <c r="A56" s="42">
        <v>42</v>
      </c>
      <c r="B56" s="43" t="s">
        <v>318</v>
      </c>
      <c r="C56" s="43" t="s">
        <v>467</v>
      </c>
      <c r="D56" s="43" t="s">
        <v>443</v>
      </c>
      <c r="E56" s="43" t="s">
        <v>444</v>
      </c>
      <c r="F56" s="48" t="s">
        <v>692</v>
      </c>
      <c r="G56" s="44" t="s">
        <v>55</v>
      </c>
      <c r="H56" s="44" t="s">
        <v>44</v>
      </c>
      <c r="I56" s="44" t="s">
        <v>45</v>
      </c>
      <c r="J56" s="46" t="s">
        <v>468</v>
      </c>
      <c r="K56" s="11">
        <v>255</v>
      </c>
      <c r="L56" s="44" t="s">
        <v>51</v>
      </c>
      <c r="M56" s="51">
        <v>2.5</v>
      </c>
      <c r="N56" s="45">
        <v>45838</v>
      </c>
      <c r="O56" s="45">
        <v>45840</v>
      </c>
      <c r="P56" s="44" t="s">
        <v>447</v>
      </c>
      <c r="Q56" s="44" t="s">
        <v>420</v>
      </c>
      <c r="R56" s="47">
        <v>33901400</v>
      </c>
      <c r="S56" s="47">
        <v>1500</v>
      </c>
      <c r="T56" s="50" t="s">
        <v>362</v>
      </c>
      <c r="U56" s="50" t="s">
        <v>363</v>
      </c>
      <c r="V56" s="5"/>
      <c r="W56" s="5">
        <v>1200</v>
      </c>
      <c r="X56" s="5">
        <v>1200</v>
      </c>
      <c r="Y56" s="5">
        <v>562.5</v>
      </c>
      <c r="Z56" s="5"/>
      <c r="AA56" s="47" t="s">
        <v>433</v>
      </c>
      <c r="AB56" s="5">
        <v>1800.94</v>
      </c>
      <c r="AC56" s="125">
        <f>AB56+X56-Y56</f>
        <v>2438.44</v>
      </c>
      <c r="AD56" s="52" t="s">
        <v>469</v>
      </c>
      <c r="AE56" s="52" t="s">
        <v>47</v>
      </c>
      <c r="AF56" s="52" t="s">
        <v>470</v>
      </c>
      <c r="AG56" s="52" t="s">
        <v>48</v>
      </c>
      <c r="AH56" s="46" t="s">
        <v>471</v>
      </c>
    </row>
    <row r="57" spans="1:34" ht="51" x14ac:dyDescent="0.25">
      <c r="A57" s="42">
        <v>43</v>
      </c>
      <c r="B57" s="43" t="s">
        <v>319</v>
      </c>
      <c r="C57" s="43" t="s">
        <v>472</v>
      </c>
      <c r="D57" s="43" t="s">
        <v>474</v>
      </c>
      <c r="E57" s="43" t="s">
        <v>112</v>
      </c>
      <c r="F57" s="48" t="s">
        <v>680</v>
      </c>
      <c r="G57" s="47" t="s">
        <v>49</v>
      </c>
      <c r="H57" s="47" t="s">
        <v>49</v>
      </c>
      <c r="I57" s="47" t="s">
        <v>50</v>
      </c>
      <c r="J57" s="46" t="s">
        <v>475</v>
      </c>
      <c r="K57" s="11">
        <v>1160</v>
      </c>
      <c r="L57" s="44" t="s">
        <v>46</v>
      </c>
      <c r="M57" s="51">
        <v>2.5</v>
      </c>
      <c r="N57" s="45">
        <v>45862</v>
      </c>
      <c r="O57" s="45">
        <v>45864</v>
      </c>
      <c r="P57" s="44" t="s">
        <v>476</v>
      </c>
      <c r="Q57" s="44" t="s">
        <v>411</v>
      </c>
      <c r="R57" s="47">
        <v>33901400</v>
      </c>
      <c r="S57" s="47">
        <v>1500</v>
      </c>
      <c r="T57" s="50" t="s">
        <v>364</v>
      </c>
      <c r="U57" s="50" t="s">
        <v>365</v>
      </c>
      <c r="V57" s="5"/>
      <c r="W57" s="5">
        <v>2900</v>
      </c>
      <c r="X57" s="5">
        <v>2900</v>
      </c>
      <c r="Y57" s="5"/>
      <c r="Z57" s="5"/>
      <c r="AA57" s="47" t="s">
        <v>107</v>
      </c>
      <c r="AB57" s="5">
        <v>4327.32</v>
      </c>
      <c r="AC57" s="125">
        <f t="shared" si="2"/>
        <v>7227.32</v>
      </c>
      <c r="AD57" s="52" t="s">
        <v>477</v>
      </c>
      <c r="AE57" s="52" t="s">
        <v>47</v>
      </c>
      <c r="AF57" s="52" t="s">
        <v>478</v>
      </c>
      <c r="AG57" s="52" t="s">
        <v>48</v>
      </c>
      <c r="AH57" s="46"/>
    </row>
    <row r="58" spans="1:34" ht="76.5" x14ac:dyDescent="0.25">
      <c r="A58" s="42">
        <v>44</v>
      </c>
      <c r="B58" s="43" t="s">
        <v>320</v>
      </c>
      <c r="C58" s="43" t="s">
        <v>479</v>
      </c>
      <c r="D58" s="43" t="s">
        <v>428</v>
      </c>
      <c r="E58" s="43" t="s">
        <v>480</v>
      </c>
      <c r="F58" s="48" t="s">
        <v>693</v>
      </c>
      <c r="G58" s="44" t="s">
        <v>55</v>
      </c>
      <c r="H58" s="44" t="s">
        <v>166</v>
      </c>
      <c r="I58" s="50" t="s">
        <v>167</v>
      </c>
      <c r="J58" s="46" t="s">
        <v>481</v>
      </c>
      <c r="K58" s="11">
        <v>320</v>
      </c>
      <c r="L58" s="44" t="s">
        <v>51</v>
      </c>
      <c r="M58" s="51">
        <v>2.5</v>
      </c>
      <c r="N58" s="45">
        <v>45831</v>
      </c>
      <c r="O58" s="45">
        <v>45833</v>
      </c>
      <c r="P58" s="44" t="s">
        <v>482</v>
      </c>
      <c r="Q58" s="44" t="s">
        <v>420</v>
      </c>
      <c r="R58" s="47">
        <v>33901400</v>
      </c>
      <c r="S58" s="47">
        <v>1500</v>
      </c>
      <c r="T58" s="50" t="s">
        <v>366</v>
      </c>
      <c r="U58" s="50" t="s">
        <v>367</v>
      </c>
      <c r="V58" s="5"/>
      <c r="W58" s="5">
        <v>800</v>
      </c>
      <c r="X58" s="5">
        <v>800</v>
      </c>
      <c r="Y58" s="5"/>
      <c r="Z58" s="5"/>
      <c r="AA58" s="47" t="s">
        <v>483</v>
      </c>
      <c r="AB58" s="5">
        <v>237.62</v>
      </c>
      <c r="AC58" s="125">
        <f t="shared" si="2"/>
        <v>1037.6199999999999</v>
      </c>
      <c r="AD58" s="52" t="s">
        <v>484</v>
      </c>
      <c r="AE58" s="52" t="s">
        <v>47</v>
      </c>
      <c r="AF58" s="52" t="s">
        <v>485</v>
      </c>
      <c r="AG58" s="52" t="s">
        <v>48</v>
      </c>
      <c r="AH58" s="46"/>
    </row>
    <row r="59" spans="1:34" ht="63.75" x14ac:dyDescent="0.25">
      <c r="A59" s="42">
        <v>46</v>
      </c>
      <c r="B59" s="43" t="s">
        <v>321</v>
      </c>
      <c r="C59" s="43" t="s">
        <v>486</v>
      </c>
      <c r="D59" s="43" t="s">
        <v>428</v>
      </c>
      <c r="E59" s="43" t="s">
        <v>480</v>
      </c>
      <c r="F59" s="48" t="s">
        <v>694</v>
      </c>
      <c r="G59" s="44" t="s">
        <v>55</v>
      </c>
      <c r="H59" s="44" t="s">
        <v>488</v>
      </c>
      <c r="I59" s="44" t="s">
        <v>489</v>
      </c>
      <c r="J59" s="46" t="s">
        <v>490</v>
      </c>
      <c r="K59" s="11">
        <v>320</v>
      </c>
      <c r="L59" s="44" t="s">
        <v>51</v>
      </c>
      <c r="M59" s="51">
        <v>2.5</v>
      </c>
      <c r="N59" s="45">
        <v>45831</v>
      </c>
      <c r="O59" s="45">
        <v>45833</v>
      </c>
      <c r="P59" s="44" t="s">
        <v>482</v>
      </c>
      <c r="Q59" s="44" t="s">
        <v>420</v>
      </c>
      <c r="R59" s="47">
        <v>33901400</v>
      </c>
      <c r="S59" s="47">
        <v>1500</v>
      </c>
      <c r="T59" s="50" t="s">
        <v>368</v>
      </c>
      <c r="U59" s="50" t="s">
        <v>369</v>
      </c>
      <c r="V59" s="5"/>
      <c r="W59" s="5">
        <v>800</v>
      </c>
      <c r="X59" s="5">
        <v>800</v>
      </c>
      <c r="Y59" s="5"/>
      <c r="Z59" s="5"/>
      <c r="AA59" s="47" t="s">
        <v>483</v>
      </c>
      <c r="AB59" s="5">
        <v>237.62</v>
      </c>
      <c r="AC59" s="125">
        <f t="shared" si="2"/>
        <v>1037.6199999999999</v>
      </c>
      <c r="AD59" s="52" t="s">
        <v>491</v>
      </c>
      <c r="AE59" s="52" t="s">
        <v>47</v>
      </c>
      <c r="AF59" s="52" t="s">
        <v>492</v>
      </c>
      <c r="AG59" s="52" t="s">
        <v>48</v>
      </c>
      <c r="AH59" s="46"/>
    </row>
    <row r="60" spans="1:34" ht="76.5" x14ac:dyDescent="0.25">
      <c r="A60" s="42">
        <v>47</v>
      </c>
      <c r="B60" s="43" t="s">
        <v>322</v>
      </c>
      <c r="C60" s="43" t="s">
        <v>487</v>
      </c>
      <c r="D60" s="43" t="s">
        <v>428</v>
      </c>
      <c r="E60" s="43" t="s">
        <v>480</v>
      </c>
      <c r="F60" s="48" t="s">
        <v>695</v>
      </c>
      <c r="G60" s="44" t="s">
        <v>55</v>
      </c>
      <c r="H60" s="44" t="s">
        <v>488</v>
      </c>
      <c r="I60" s="44" t="s">
        <v>493</v>
      </c>
      <c r="J60" s="46" t="s">
        <v>494</v>
      </c>
      <c r="K60" s="11">
        <v>255</v>
      </c>
      <c r="L60" s="44" t="s">
        <v>446</v>
      </c>
      <c r="M60" s="51">
        <v>2.5</v>
      </c>
      <c r="N60" s="45">
        <v>45831</v>
      </c>
      <c r="O60" s="45">
        <v>45833</v>
      </c>
      <c r="P60" s="44" t="s">
        <v>482</v>
      </c>
      <c r="Q60" s="44" t="s">
        <v>420</v>
      </c>
      <c r="R60" s="47">
        <v>33901400</v>
      </c>
      <c r="S60" s="47">
        <v>1500</v>
      </c>
      <c r="T60" s="50" t="s">
        <v>370</v>
      </c>
      <c r="U60" s="50" t="s">
        <v>371</v>
      </c>
      <c r="V60" s="5"/>
      <c r="W60" s="5">
        <v>637.5</v>
      </c>
      <c r="X60" s="5">
        <v>637.5</v>
      </c>
      <c r="Y60" s="5"/>
      <c r="Z60" s="5"/>
      <c r="AA60" s="47" t="s">
        <v>483</v>
      </c>
      <c r="AB60" s="5">
        <v>237.62</v>
      </c>
      <c r="AC60" s="125">
        <f t="shared" si="2"/>
        <v>875.12</v>
      </c>
      <c r="AD60" s="52" t="s">
        <v>495</v>
      </c>
      <c r="AE60" s="52" t="s">
        <v>47</v>
      </c>
      <c r="AF60" s="52" t="s">
        <v>496</v>
      </c>
      <c r="AG60" s="52" t="s">
        <v>48</v>
      </c>
      <c r="AH60" s="46"/>
    </row>
    <row r="61" spans="1:34" ht="76.5" x14ac:dyDescent="0.25">
      <c r="A61" s="42">
        <v>48</v>
      </c>
      <c r="B61" s="43" t="s">
        <v>323</v>
      </c>
      <c r="C61" s="43" t="s">
        <v>497</v>
      </c>
      <c r="D61" s="43" t="s">
        <v>498</v>
      </c>
      <c r="E61" s="43" t="s">
        <v>499</v>
      </c>
      <c r="F61" s="48" t="s">
        <v>696</v>
      </c>
      <c r="G61" s="44" t="s">
        <v>55</v>
      </c>
      <c r="H61" s="44" t="s">
        <v>44</v>
      </c>
      <c r="I61" s="44" t="s">
        <v>45</v>
      </c>
      <c r="J61" s="46" t="s">
        <v>500</v>
      </c>
      <c r="K61" s="11">
        <v>1160</v>
      </c>
      <c r="L61" s="44" t="s">
        <v>46</v>
      </c>
      <c r="M61" s="51">
        <v>2.5</v>
      </c>
      <c r="N61" s="45">
        <v>45862</v>
      </c>
      <c r="O61" s="45">
        <v>45864</v>
      </c>
      <c r="P61" s="44" t="s">
        <v>476</v>
      </c>
      <c r="Q61" s="44" t="s">
        <v>52</v>
      </c>
      <c r="R61" s="47">
        <v>33901400</v>
      </c>
      <c r="S61" s="47">
        <v>1500</v>
      </c>
      <c r="T61" s="50" t="s">
        <v>372</v>
      </c>
      <c r="U61" s="50" t="s">
        <v>373</v>
      </c>
      <c r="V61" s="5"/>
      <c r="W61" s="5">
        <v>2900</v>
      </c>
      <c r="X61" s="5">
        <v>2900</v>
      </c>
      <c r="Y61" s="5"/>
      <c r="Z61" s="5"/>
      <c r="AA61" s="47" t="s">
        <v>107</v>
      </c>
      <c r="AB61" s="5">
        <v>4327.32</v>
      </c>
      <c r="AC61" s="125">
        <f t="shared" si="2"/>
        <v>7227.32</v>
      </c>
      <c r="AD61" s="52" t="s">
        <v>501</v>
      </c>
      <c r="AE61" s="52" t="s">
        <v>47</v>
      </c>
      <c r="AF61" s="52" t="s">
        <v>502</v>
      </c>
      <c r="AG61" s="52" t="s">
        <v>48</v>
      </c>
      <c r="AH61" s="46"/>
    </row>
    <row r="62" spans="1:34" ht="63.75" x14ac:dyDescent="0.25">
      <c r="A62" s="42">
        <v>49</v>
      </c>
      <c r="B62" s="43" t="s">
        <v>324</v>
      </c>
      <c r="C62" s="43" t="s">
        <v>503</v>
      </c>
      <c r="D62" s="43" t="s">
        <v>443</v>
      </c>
      <c r="E62" s="43" t="s">
        <v>444</v>
      </c>
      <c r="F62" s="48" t="s">
        <v>697</v>
      </c>
      <c r="G62" s="44" t="s">
        <v>55</v>
      </c>
      <c r="H62" s="44" t="s">
        <v>44</v>
      </c>
      <c r="I62" s="44" t="s">
        <v>45</v>
      </c>
      <c r="J62" s="46" t="s">
        <v>504</v>
      </c>
      <c r="K62" s="11">
        <v>480</v>
      </c>
      <c r="L62" s="44" t="s">
        <v>46</v>
      </c>
      <c r="M62" s="51">
        <v>5.5</v>
      </c>
      <c r="N62" s="45">
        <v>45856</v>
      </c>
      <c r="O62" s="45">
        <v>45861</v>
      </c>
      <c r="P62" s="44" t="s">
        <v>516</v>
      </c>
      <c r="Q62" s="44" t="s">
        <v>420</v>
      </c>
      <c r="R62" s="47">
        <v>33901400</v>
      </c>
      <c r="S62" s="47">
        <v>1500</v>
      </c>
      <c r="T62" s="50" t="s">
        <v>164</v>
      </c>
      <c r="U62" s="50" t="s">
        <v>374</v>
      </c>
      <c r="V62" s="5"/>
      <c r="W62" s="5">
        <v>2640</v>
      </c>
      <c r="X62" s="5">
        <v>2640</v>
      </c>
      <c r="Y62" s="5"/>
      <c r="Z62" s="5"/>
      <c r="AA62" s="47" t="s">
        <v>433</v>
      </c>
      <c r="AB62" s="5">
        <v>1626.97</v>
      </c>
      <c r="AC62" s="125">
        <f t="shared" si="2"/>
        <v>4266.97</v>
      </c>
      <c r="AD62" s="52" t="s">
        <v>505</v>
      </c>
      <c r="AE62" s="52" t="s">
        <v>47</v>
      </c>
      <c r="AF62" s="52" t="s">
        <v>506</v>
      </c>
      <c r="AG62" s="52" t="s">
        <v>48</v>
      </c>
      <c r="AH62" s="46"/>
    </row>
    <row r="63" spans="1:34" ht="63.75" x14ac:dyDescent="0.25">
      <c r="A63" s="42">
        <v>50</v>
      </c>
      <c r="B63" s="43" t="s">
        <v>325</v>
      </c>
      <c r="C63" s="43" t="s">
        <v>473</v>
      </c>
      <c r="D63" s="43" t="s">
        <v>507</v>
      </c>
      <c r="E63" s="43" t="s">
        <v>112</v>
      </c>
      <c r="F63" s="48" t="s">
        <v>678</v>
      </c>
      <c r="G63" s="47" t="s">
        <v>49</v>
      </c>
      <c r="H63" s="47" t="s">
        <v>49</v>
      </c>
      <c r="I63" s="47" t="s">
        <v>50</v>
      </c>
      <c r="J63" s="46" t="s">
        <v>511</v>
      </c>
      <c r="K63" s="11">
        <v>1160</v>
      </c>
      <c r="L63" s="44" t="s">
        <v>46</v>
      </c>
      <c r="M63" s="51">
        <v>3.5</v>
      </c>
      <c r="N63" s="45">
        <v>45866</v>
      </c>
      <c r="O63" s="45">
        <v>45869</v>
      </c>
      <c r="P63" s="44" t="s">
        <v>532</v>
      </c>
      <c r="Q63" s="44" t="s">
        <v>411</v>
      </c>
      <c r="R63" s="47">
        <v>33901400</v>
      </c>
      <c r="S63" s="47">
        <v>1500</v>
      </c>
      <c r="T63" s="50" t="s">
        <v>375</v>
      </c>
      <c r="U63" s="50" t="s">
        <v>376</v>
      </c>
      <c r="V63" s="5"/>
      <c r="W63" s="5">
        <v>4060</v>
      </c>
      <c r="X63" s="5">
        <v>4060</v>
      </c>
      <c r="Y63" s="5"/>
      <c r="Z63" s="5"/>
      <c r="AA63" s="47" t="s">
        <v>107</v>
      </c>
      <c r="AB63" s="5">
        <v>10634.77</v>
      </c>
      <c r="AC63" s="125">
        <f t="shared" si="2"/>
        <v>14694.77</v>
      </c>
      <c r="AD63" s="52" t="s">
        <v>508</v>
      </c>
      <c r="AE63" s="52" t="s">
        <v>47</v>
      </c>
      <c r="AF63" s="52" t="s">
        <v>509</v>
      </c>
      <c r="AG63" s="52" t="s">
        <v>48</v>
      </c>
      <c r="AH63" s="46"/>
    </row>
    <row r="64" spans="1:34" ht="63.75" x14ac:dyDescent="0.25">
      <c r="A64" s="42">
        <v>51</v>
      </c>
      <c r="B64" s="43" t="s">
        <v>326</v>
      </c>
      <c r="C64" s="43" t="s">
        <v>510</v>
      </c>
      <c r="D64" s="43" t="s">
        <v>423</v>
      </c>
      <c r="E64" s="43" t="s">
        <v>424</v>
      </c>
      <c r="F64" s="48" t="s">
        <v>683</v>
      </c>
      <c r="G64" s="44" t="s">
        <v>55</v>
      </c>
      <c r="H64" s="44" t="s">
        <v>44</v>
      </c>
      <c r="I64" s="44" t="s">
        <v>45</v>
      </c>
      <c r="J64" s="46" t="s">
        <v>512</v>
      </c>
      <c r="K64" s="11">
        <v>480</v>
      </c>
      <c r="L64" s="44" t="s">
        <v>46</v>
      </c>
      <c r="M64" s="51">
        <v>1.5</v>
      </c>
      <c r="N64" s="45">
        <v>45843</v>
      </c>
      <c r="O64" s="45">
        <v>45844</v>
      </c>
      <c r="P64" s="44" t="s">
        <v>426</v>
      </c>
      <c r="Q64" s="44" t="s">
        <v>420</v>
      </c>
      <c r="R64" s="47">
        <v>33901400</v>
      </c>
      <c r="S64" s="47">
        <v>1500</v>
      </c>
      <c r="T64" s="50" t="s">
        <v>186</v>
      </c>
      <c r="U64" s="50" t="s">
        <v>377</v>
      </c>
      <c r="V64" s="5"/>
      <c r="W64" s="5">
        <v>720</v>
      </c>
      <c r="X64" s="5">
        <v>720</v>
      </c>
      <c r="Y64" s="5"/>
      <c r="Z64" s="5"/>
      <c r="AA64" s="47" t="s">
        <v>433</v>
      </c>
      <c r="AB64" s="5">
        <v>311.60000000000002</v>
      </c>
      <c r="AC64" s="125">
        <f t="shared" si="2"/>
        <v>1031.5999999999999</v>
      </c>
      <c r="AD64" s="52" t="s">
        <v>513</v>
      </c>
      <c r="AE64" s="52" t="s">
        <v>47</v>
      </c>
      <c r="AF64" s="52" t="s">
        <v>519</v>
      </c>
      <c r="AG64" s="52" t="s">
        <v>48</v>
      </c>
      <c r="AH64" s="46"/>
    </row>
    <row r="65" spans="1:34" ht="63.75" x14ac:dyDescent="0.25">
      <c r="A65" s="42">
        <v>52</v>
      </c>
      <c r="B65" s="43" t="s">
        <v>327</v>
      </c>
      <c r="C65" s="43" t="s">
        <v>514</v>
      </c>
      <c r="D65" s="43" t="s">
        <v>443</v>
      </c>
      <c r="E65" s="43" t="s">
        <v>444</v>
      </c>
      <c r="F65" s="48" t="s">
        <v>686</v>
      </c>
      <c r="G65" s="44" t="s">
        <v>55</v>
      </c>
      <c r="H65" s="44" t="s">
        <v>44</v>
      </c>
      <c r="I65" s="44" t="s">
        <v>45</v>
      </c>
      <c r="J65" s="46" t="s">
        <v>515</v>
      </c>
      <c r="K65" s="11">
        <v>480</v>
      </c>
      <c r="L65" s="44" t="s">
        <v>46</v>
      </c>
      <c r="M65" s="51">
        <v>6.5</v>
      </c>
      <c r="N65" s="45">
        <v>45855</v>
      </c>
      <c r="O65" s="45">
        <v>45861</v>
      </c>
      <c r="P65" s="44" t="s">
        <v>517</v>
      </c>
      <c r="Q65" s="44" t="s">
        <v>420</v>
      </c>
      <c r="R65" s="47">
        <v>33901400</v>
      </c>
      <c r="S65" s="47">
        <v>1500</v>
      </c>
      <c r="T65" s="50" t="s">
        <v>378</v>
      </c>
      <c r="U65" s="50" t="s">
        <v>379</v>
      </c>
      <c r="V65" s="5"/>
      <c r="W65" s="5">
        <v>3120</v>
      </c>
      <c r="X65" s="5">
        <v>3120</v>
      </c>
      <c r="Y65" s="5"/>
      <c r="Z65" s="5"/>
      <c r="AA65" s="47" t="s">
        <v>433</v>
      </c>
      <c r="AB65" s="5">
        <v>1565.24</v>
      </c>
      <c r="AC65" s="125">
        <f t="shared" si="2"/>
        <v>4685.24</v>
      </c>
      <c r="AD65" s="52" t="s">
        <v>518</v>
      </c>
      <c r="AE65" s="52" t="s">
        <v>47</v>
      </c>
      <c r="AF65" s="52" t="s">
        <v>520</v>
      </c>
      <c r="AG65" s="52" t="s">
        <v>48</v>
      </c>
      <c r="AH65" s="46"/>
    </row>
    <row r="66" spans="1:34" ht="89.25" x14ac:dyDescent="0.25">
      <c r="A66" s="42">
        <v>53</v>
      </c>
      <c r="B66" s="43" t="s">
        <v>328</v>
      </c>
      <c r="C66" s="43" t="s">
        <v>521</v>
      </c>
      <c r="D66" s="43" t="s">
        <v>522</v>
      </c>
      <c r="E66" s="43" t="s">
        <v>112</v>
      </c>
      <c r="F66" s="48" t="s">
        <v>680</v>
      </c>
      <c r="G66" s="47" t="s">
        <v>49</v>
      </c>
      <c r="H66" s="47" t="s">
        <v>49</v>
      </c>
      <c r="I66" s="47" t="s">
        <v>50</v>
      </c>
      <c r="J66" s="46" t="s">
        <v>523</v>
      </c>
      <c r="K66" s="11">
        <v>480</v>
      </c>
      <c r="L66" s="44" t="s">
        <v>46</v>
      </c>
      <c r="M66" s="51">
        <v>1.5</v>
      </c>
      <c r="N66" s="45">
        <v>45885</v>
      </c>
      <c r="O66" s="45">
        <v>45886</v>
      </c>
      <c r="P66" s="44" t="s">
        <v>524</v>
      </c>
      <c r="Q66" s="44" t="s">
        <v>420</v>
      </c>
      <c r="R66" s="47">
        <v>33901400</v>
      </c>
      <c r="S66" s="47">
        <v>1500</v>
      </c>
      <c r="T66" s="50" t="s">
        <v>380</v>
      </c>
      <c r="U66" s="50" t="s">
        <v>381</v>
      </c>
      <c r="V66" s="5"/>
      <c r="W66" s="5">
        <v>720</v>
      </c>
      <c r="X66" s="5">
        <v>720</v>
      </c>
      <c r="Y66" s="5">
        <v>720</v>
      </c>
      <c r="Z66" s="5"/>
      <c r="AA66" s="47" t="s">
        <v>525</v>
      </c>
      <c r="AB66" s="5">
        <v>0</v>
      </c>
      <c r="AC66" s="125">
        <v>0</v>
      </c>
      <c r="AD66" s="52" t="s">
        <v>527</v>
      </c>
      <c r="AE66" s="52" t="s">
        <v>47</v>
      </c>
      <c r="AF66" s="52" t="s">
        <v>576</v>
      </c>
      <c r="AG66" s="52" t="s">
        <v>48</v>
      </c>
      <c r="AH66" s="46" t="s">
        <v>526</v>
      </c>
    </row>
    <row r="67" spans="1:34" ht="76.5" x14ac:dyDescent="0.25">
      <c r="A67" s="42">
        <v>54</v>
      </c>
      <c r="B67" s="43" t="s">
        <v>329</v>
      </c>
      <c r="C67" s="43" t="s">
        <v>528</v>
      </c>
      <c r="D67" s="43" t="s">
        <v>529</v>
      </c>
      <c r="E67" s="43" t="s">
        <v>530</v>
      </c>
      <c r="F67" s="48" t="s">
        <v>683</v>
      </c>
      <c r="G67" s="44" t="s">
        <v>55</v>
      </c>
      <c r="H67" s="44" t="s">
        <v>44</v>
      </c>
      <c r="I67" s="44" t="s">
        <v>45</v>
      </c>
      <c r="J67" s="46" t="s">
        <v>531</v>
      </c>
      <c r="K67" s="11">
        <v>1160</v>
      </c>
      <c r="L67" s="44" t="s">
        <v>46</v>
      </c>
      <c r="M67" s="51">
        <v>3.5</v>
      </c>
      <c r="N67" s="45">
        <v>45866</v>
      </c>
      <c r="O67" s="45">
        <v>45869</v>
      </c>
      <c r="P67" s="44" t="s">
        <v>532</v>
      </c>
      <c r="Q67" s="44" t="s">
        <v>52</v>
      </c>
      <c r="R67" s="47">
        <v>33901400</v>
      </c>
      <c r="S67" s="47">
        <v>1500</v>
      </c>
      <c r="T67" s="50" t="s">
        <v>382</v>
      </c>
      <c r="U67" s="50" t="s">
        <v>383</v>
      </c>
      <c r="V67" s="5"/>
      <c r="W67" s="5">
        <v>4060</v>
      </c>
      <c r="X67" s="5">
        <v>4060</v>
      </c>
      <c r="Y67" s="5"/>
      <c r="Z67" s="5"/>
      <c r="AA67" s="47" t="s">
        <v>107</v>
      </c>
      <c r="AB67" s="5">
        <v>11040.92</v>
      </c>
      <c r="AC67" s="125">
        <f t="shared" si="2"/>
        <v>15100.92</v>
      </c>
      <c r="AD67" s="52" t="s">
        <v>533</v>
      </c>
      <c r="AE67" s="52" t="s">
        <v>47</v>
      </c>
      <c r="AF67" s="52" t="s">
        <v>577</v>
      </c>
      <c r="AG67" s="52" t="s">
        <v>48</v>
      </c>
      <c r="AH67" s="46"/>
    </row>
    <row r="68" spans="1:34" ht="114.75" x14ac:dyDescent="0.25">
      <c r="A68" s="42">
        <v>55</v>
      </c>
      <c r="B68" s="43" t="s">
        <v>330</v>
      </c>
      <c r="C68" s="43" t="s">
        <v>534</v>
      </c>
      <c r="D68" s="43" t="s">
        <v>535</v>
      </c>
      <c r="E68" s="43" t="s">
        <v>536</v>
      </c>
      <c r="F68" s="48" t="s">
        <v>693</v>
      </c>
      <c r="G68" s="44" t="s">
        <v>55</v>
      </c>
      <c r="H68" s="44" t="s">
        <v>166</v>
      </c>
      <c r="I68" s="50" t="s">
        <v>167</v>
      </c>
      <c r="J68" s="46" t="s">
        <v>537</v>
      </c>
      <c r="K68" s="11">
        <v>800</v>
      </c>
      <c r="L68" s="44" t="s">
        <v>51</v>
      </c>
      <c r="M68" s="51">
        <v>3.5</v>
      </c>
      <c r="N68" s="45">
        <v>45861</v>
      </c>
      <c r="O68" s="45">
        <v>45864</v>
      </c>
      <c r="P68" s="44" t="s">
        <v>538</v>
      </c>
      <c r="Q68" s="44" t="s">
        <v>52</v>
      </c>
      <c r="R68" s="47">
        <v>33901400</v>
      </c>
      <c r="S68" s="47">
        <v>1500</v>
      </c>
      <c r="T68" s="50" t="s">
        <v>384</v>
      </c>
      <c r="U68" s="50" t="s">
        <v>385</v>
      </c>
      <c r="V68" s="5"/>
      <c r="W68" s="5">
        <v>2800</v>
      </c>
      <c r="X68" s="5">
        <v>2800</v>
      </c>
      <c r="Y68" s="5"/>
      <c r="Z68" s="5"/>
      <c r="AA68" s="47" t="s">
        <v>107</v>
      </c>
      <c r="AB68" s="5">
        <v>3880.31</v>
      </c>
      <c r="AC68" s="125">
        <f t="shared" si="2"/>
        <v>6680.3099999999995</v>
      </c>
      <c r="AD68" s="52" t="s">
        <v>539</v>
      </c>
      <c r="AE68" s="52" t="s">
        <v>47</v>
      </c>
      <c r="AF68" s="52" t="s">
        <v>578</v>
      </c>
      <c r="AG68" s="52" t="s">
        <v>48</v>
      </c>
      <c r="AH68" s="46"/>
    </row>
    <row r="69" spans="1:34" ht="63.75" x14ac:dyDescent="0.25">
      <c r="A69" s="42">
        <v>56</v>
      </c>
      <c r="B69" s="43" t="s">
        <v>331</v>
      </c>
      <c r="C69" s="43" t="s">
        <v>540</v>
      </c>
      <c r="D69" s="43" t="s">
        <v>522</v>
      </c>
      <c r="E69" s="43" t="s">
        <v>541</v>
      </c>
      <c r="F69" s="48" t="s">
        <v>686</v>
      </c>
      <c r="G69" s="44" t="s">
        <v>55</v>
      </c>
      <c r="H69" s="44" t="s">
        <v>44</v>
      </c>
      <c r="I69" s="44" t="s">
        <v>45</v>
      </c>
      <c r="J69" s="46" t="s">
        <v>542</v>
      </c>
      <c r="K69" s="11">
        <v>480</v>
      </c>
      <c r="L69" s="44" t="s">
        <v>46</v>
      </c>
      <c r="M69" s="51">
        <v>1.5</v>
      </c>
      <c r="N69" s="45">
        <v>45885</v>
      </c>
      <c r="O69" s="45">
        <v>45886</v>
      </c>
      <c r="P69" s="44" t="s">
        <v>524</v>
      </c>
      <c r="Q69" s="44" t="s">
        <v>420</v>
      </c>
      <c r="R69" s="47">
        <v>33901400</v>
      </c>
      <c r="S69" s="47">
        <v>1500</v>
      </c>
      <c r="T69" s="50" t="s">
        <v>215</v>
      </c>
      <c r="U69" s="50" t="s">
        <v>386</v>
      </c>
      <c r="V69" s="5"/>
      <c r="W69" s="5">
        <v>720</v>
      </c>
      <c r="X69" s="5">
        <v>720</v>
      </c>
      <c r="Y69" s="5"/>
      <c r="Z69" s="5"/>
      <c r="AA69" s="47" t="s">
        <v>433</v>
      </c>
      <c r="AB69" s="5">
        <v>468.13</v>
      </c>
      <c r="AC69" s="125">
        <f t="shared" si="2"/>
        <v>1188.1300000000001</v>
      </c>
      <c r="AD69" s="52" t="s">
        <v>543</v>
      </c>
      <c r="AE69" s="52" t="s">
        <v>47</v>
      </c>
      <c r="AF69" s="52" t="s">
        <v>580</v>
      </c>
      <c r="AG69" s="52" t="s">
        <v>48</v>
      </c>
      <c r="AH69" s="46"/>
    </row>
    <row r="70" spans="1:34" ht="63.75" x14ac:dyDescent="0.25">
      <c r="A70" s="42">
        <v>57</v>
      </c>
      <c r="B70" s="43" t="s">
        <v>332</v>
      </c>
      <c r="C70" s="43" t="s">
        <v>544</v>
      </c>
      <c r="D70" s="43" t="s">
        <v>522</v>
      </c>
      <c r="E70" s="43" t="s">
        <v>545</v>
      </c>
      <c r="F70" s="48" t="s">
        <v>698</v>
      </c>
      <c r="G70" s="44" t="s">
        <v>55</v>
      </c>
      <c r="H70" s="44" t="s">
        <v>44</v>
      </c>
      <c r="I70" s="44" t="s">
        <v>45</v>
      </c>
      <c r="J70" s="46" t="s">
        <v>546</v>
      </c>
      <c r="K70" s="11">
        <v>480</v>
      </c>
      <c r="L70" s="44" t="s">
        <v>46</v>
      </c>
      <c r="M70" s="51">
        <v>1.5</v>
      </c>
      <c r="N70" s="45">
        <v>45885</v>
      </c>
      <c r="O70" s="45">
        <v>45886</v>
      </c>
      <c r="P70" s="44" t="s">
        <v>524</v>
      </c>
      <c r="Q70" s="44" t="s">
        <v>420</v>
      </c>
      <c r="R70" s="47">
        <v>33901400</v>
      </c>
      <c r="S70" s="47">
        <v>1500</v>
      </c>
      <c r="T70" s="50" t="s">
        <v>388</v>
      </c>
      <c r="U70" s="50" t="s">
        <v>387</v>
      </c>
      <c r="V70" s="5"/>
      <c r="W70" s="5">
        <v>720</v>
      </c>
      <c r="X70" s="5">
        <v>720</v>
      </c>
      <c r="Y70" s="5">
        <v>720</v>
      </c>
      <c r="Z70" s="5"/>
      <c r="AA70" s="47" t="s">
        <v>433</v>
      </c>
      <c r="AB70" s="5">
        <v>0</v>
      </c>
      <c r="AC70" s="125">
        <v>0</v>
      </c>
      <c r="AD70" s="52" t="s">
        <v>547</v>
      </c>
      <c r="AE70" s="52" t="s">
        <v>47</v>
      </c>
      <c r="AF70" s="52" t="s">
        <v>581</v>
      </c>
      <c r="AG70" s="52" t="s">
        <v>48</v>
      </c>
      <c r="AH70" s="46" t="s">
        <v>548</v>
      </c>
    </row>
    <row r="71" spans="1:34" ht="63.75" x14ac:dyDescent="0.25">
      <c r="A71" s="42">
        <v>58</v>
      </c>
      <c r="B71" s="43" t="s">
        <v>333</v>
      </c>
      <c r="C71" s="43" t="s">
        <v>549</v>
      </c>
      <c r="D71" s="43" t="s">
        <v>522</v>
      </c>
      <c r="E71" s="43" t="s">
        <v>545</v>
      </c>
      <c r="F71" s="48" t="s">
        <v>697</v>
      </c>
      <c r="G71" s="44" t="s">
        <v>55</v>
      </c>
      <c r="H71" s="44" t="s">
        <v>44</v>
      </c>
      <c r="I71" s="44" t="s">
        <v>45</v>
      </c>
      <c r="J71" s="46" t="s">
        <v>550</v>
      </c>
      <c r="K71" s="11">
        <v>480</v>
      </c>
      <c r="L71" s="44" t="s">
        <v>46</v>
      </c>
      <c r="M71" s="51">
        <v>1.5</v>
      </c>
      <c r="N71" s="45">
        <v>45885</v>
      </c>
      <c r="O71" s="45">
        <v>45886</v>
      </c>
      <c r="P71" s="44" t="s">
        <v>524</v>
      </c>
      <c r="Q71" s="44" t="s">
        <v>420</v>
      </c>
      <c r="R71" s="47">
        <v>33901400</v>
      </c>
      <c r="S71" s="47">
        <v>1500</v>
      </c>
      <c r="T71" s="50" t="s">
        <v>389</v>
      </c>
      <c r="U71" s="50" t="s">
        <v>390</v>
      </c>
      <c r="V71" s="5"/>
      <c r="W71" s="5">
        <v>720</v>
      </c>
      <c r="X71" s="5">
        <v>720</v>
      </c>
      <c r="Y71" s="5"/>
      <c r="Z71" s="5"/>
      <c r="AA71" s="47" t="s">
        <v>433</v>
      </c>
      <c r="AB71" s="5">
        <v>403.97</v>
      </c>
      <c r="AC71" s="125">
        <f t="shared" si="2"/>
        <v>1123.97</v>
      </c>
      <c r="AD71" s="52" t="s">
        <v>551</v>
      </c>
      <c r="AE71" s="52" t="s">
        <v>47</v>
      </c>
      <c r="AF71" s="52" t="s">
        <v>582</v>
      </c>
      <c r="AG71" s="52" t="s">
        <v>48</v>
      </c>
      <c r="AH71" s="46"/>
    </row>
    <row r="72" spans="1:34" ht="102" x14ac:dyDescent="0.25">
      <c r="A72" s="42">
        <v>59</v>
      </c>
      <c r="B72" s="43" t="s">
        <v>334</v>
      </c>
      <c r="C72" s="43" t="s">
        <v>552</v>
      </c>
      <c r="D72" s="43" t="s">
        <v>535</v>
      </c>
      <c r="E72" s="43" t="s">
        <v>553</v>
      </c>
      <c r="F72" s="48" t="s">
        <v>699</v>
      </c>
      <c r="G72" s="44" t="s">
        <v>436</v>
      </c>
      <c r="H72" s="44" t="s">
        <v>167</v>
      </c>
      <c r="I72" s="44" t="s">
        <v>554</v>
      </c>
      <c r="J72" s="46" t="s">
        <v>555</v>
      </c>
      <c r="K72" s="11">
        <v>800</v>
      </c>
      <c r="L72" s="44" t="s">
        <v>51</v>
      </c>
      <c r="M72" s="51">
        <v>1.5</v>
      </c>
      <c r="N72" s="45">
        <v>45862</v>
      </c>
      <c r="O72" s="45">
        <v>45863</v>
      </c>
      <c r="P72" s="44" t="s">
        <v>538</v>
      </c>
      <c r="Q72" s="44" t="s">
        <v>52</v>
      </c>
      <c r="R72" s="47">
        <v>33901400</v>
      </c>
      <c r="S72" s="47">
        <v>1500</v>
      </c>
      <c r="T72" s="50" t="s">
        <v>391</v>
      </c>
      <c r="U72" s="50" t="s">
        <v>392</v>
      </c>
      <c r="V72" s="5"/>
      <c r="W72" s="5">
        <v>720</v>
      </c>
      <c r="X72" s="5">
        <v>720</v>
      </c>
      <c r="Y72" s="5"/>
      <c r="Z72" s="5"/>
      <c r="AA72" s="47" t="s">
        <v>556</v>
      </c>
      <c r="AB72" s="5">
        <v>0</v>
      </c>
      <c r="AC72" s="125">
        <f t="shared" si="2"/>
        <v>720</v>
      </c>
      <c r="AD72" s="52" t="s">
        <v>557</v>
      </c>
      <c r="AE72" s="52" t="s">
        <v>47</v>
      </c>
      <c r="AF72" s="52" t="s">
        <v>583</v>
      </c>
      <c r="AG72" s="52" t="s">
        <v>48</v>
      </c>
      <c r="AH72" s="46"/>
    </row>
    <row r="73" spans="1:34" ht="51" x14ac:dyDescent="0.25">
      <c r="A73" s="42">
        <v>60</v>
      </c>
      <c r="B73" s="43" t="s">
        <v>335</v>
      </c>
      <c r="C73" s="43" t="s">
        <v>563</v>
      </c>
      <c r="D73" s="43" t="s">
        <v>535</v>
      </c>
      <c r="E73" s="43" t="s">
        <v>553</v>
      </c>
      <c r="F73" s="48" t="s">
        <v>144</v>
      </c>
      <c r="G73" s="44" t="s">
        <v>55</v>
      </c>
      <c r="H73" s="44" t="s">
        <v>145</v>
      </c>
      <c r="I73" s="50" t="s">
        <v>146</v>
      </c>
      <c r="J73" s="46" t="s">
        <v>558</v>
      </c>
      <c r="K73" s="11">
        <v>480</v>
      </c>
      <c r="L73" s="44" t="s">
        <v>46</v>
      </c>
      <c r="M73" s="51">
        <v>0.5</v>
      </c>
      <c r="N73" s="45">
        <v>45877</v>
      </c>
      <c r="O73" s="45">
        <v>45877</v>
      </c>
      <c r="P73" s="44" t="s">
        <v>559</v>
      </c>
      <c r="Q73" s="44" t="s">
        <v>420</v>
      </c>
      <c r="R73" s="47">
        <v>33901400</v>
      </c>
      <c r="S73" s="47">
        <v>1500</v>
      </c>
      <c r="T73" s="50" t="s">
        <v>218</v>
      </c>
      <c r="U73" s="50" t="s">
        <v>393</v>
      </c>
      <c r="V73" s="5"/>
      <c r="W73" s="5">
        <v>240</v>
      </c>
      <c r="X73" s="5">
        <v>240</v>
      </c>
      <c r="Y73" s="5">
        <v>240</v>
      </c>
      <c r="Z73" s="5"/>
      <c r="AA73" s="47" t="s">
        <v>525</v>
      </c>
      <c r="AB73" s="5">
        <v>0</v>
      </c>
      <c r="AC73" s="125">
        <v>0</v>
      </c>
      <c r="AD73" s="52" t="s">
        <v>560</v>
      </c>
      <c r="AE73" s="52" t="s">
        <v>47</v>
      </c>
      <c r="AF73" s="52" t="s">
        <v>584</v>
      </c>
      <c r="AG73" s="52" t="s">
        <v>48</v>
      </c>
      <c r="AH73" s="46" t="s">
        <v>561</v>
      </c>
    </row>
    <row r="74" spans="1:34" ht="63.75" x14ac:dyDescent="0.25">
      <c r="A74" s="42">
        <v>61</v>
      </c>
      <c r="B74" s="43" t="s">
        <v>336</v>
      </c>
      <c r="C74" s="43" t="s">
        <v>562</v>
      </c>
      <c r="D74" s="43" t="s">
        <v>522</v>
      </c>
      <c r="E74" s="43" t="s">
        <v>553</v>
      </c>
      <c r="F74" s="48" t="s">
        <v>690</v>
      </c>
      <c r="G74" s="44" t="s">
        <v>55</v>
      </c>
      <c r="H74" s="44" t="s">
        <v>44</v>
      </c>
      <c r="I74" s="44" t="s">
        <v>45</v>
      </c>
      <c r="J74" s="46" t="s">
        <v>564</v>
      </c>
      <c r="K74" s="11">
        <v>480</v>
      </c>
      <c r="L74" s="44" t="s">
        <v>46</v>
      </c>
      <c r="M74" s="51">
        <v>0.5</v>
      </c>
      <c r="N74" s="45">
        <v>45877</v>
      </c>
      <c r="O74" s="45">
        <v>45877</v>
      </c>
      <c r="P74" s="44" t="s">
        <v>559</v>
      </c>
      <c r="Q74" s="44" t="s">
        <v>420</v>
      </c>
      <c r="R74" s="47">
        <v>33901400</v>
      </c>
      <c r="S74" s="47">
        <v>1500</v>
      </c>
      <c r="T74" s="50" t="s">
        <v>394</v>
      </c>
      <c r="U74" s="50" t="s">
        <v>395</v>
      </c>
      <c r="V74" s="5"/>
      <c r="W74" s="5">
        <v>240</v>
      </c>
      <c r="X74" s="5">
        <v>240</v>
      </c>
      <c r="Y74" s="5"/>
      <c r="Z74" s="5"/>
      <c r="AA74" s="47" t="s">
        <v>433</v>
      </c>
      <c r="AB74" s="5">
        <v>239.26</v>
      </c>
      <c r="AC74" s="125">
        <f t="shared" si="2"/>
        <v>479.26</v>
      </c>
      <c r="AD74" s="52" t="s">
        <v>565</v>
      </c>
      <c r="AE74" s="52" t="s">
        <v>47</v>
      </c>
      <c r="AF74" s="52" t="s">
        <v>585</v>
      </c>
      <c r="AG74" s="52" t="s">
        <v>48</v>
      </c>
      <c r="AH74" s="46"/>
    </row>
    <row r="75" spans="1:34" ht="63.75" x14ac:dyDescent="0.25">
      <c r="A75" s="42">
        <v>62</v>
      </c>
      <c r="B75" s="43" t="s">
        <v>337</v>
      </c>
      <c r="C75" s="43" t="s">
        <v>566</v>
      </c>
      <c r="D75" s="43" t="s">
        <v>535</v>
      </c>
      <c r="E75" s="43" t="s">
        <v>553</v>
      </c>
      <c r="F75" s="48" t="s">
        <v>696</v>
      </c>
      <c r="G75" s="44" t="s">
        <v>55</v>
      </c>
      <c r="H75" s="44" t="s">
        <v>44</v>
      </c>
      <c r="I75" s="44" t="s">
        <v>45</v>
      </c>
      <c r="J75" s="46" t="s">
        <v>564</v>
      </c>
      <c r="K75" s="11">
        <v>480</v>
      </c>
      <c r="L75" s="44" t="s">
        <v>46</v>
      </c>
      <c r="M75" s="51">
        <v>0.5</v>
      </c>
      <c r="N75" s="45">
        <v>45877</v>
      </c>
      <c r="O75" s="45">
        <v>45877</v>
      </c>
      <c r="P75" s="44" t="s">
        <v>559</v>
      </c>
      <c r="Q75" s="44" t="s">
        <v>420</v>
      </c>
      <c r="R75" s="47">
        <v>33901400</v>
      </c>
      <c r="S75" s="47">
        <v>1500</v>
      </c>
      <c r="T75" s="50" t="s">
        <v>396</v>
      </c>
      <c r="U75" s="50" t="s">
        <v>397</v>
      </c>
      <c r="V75" s="5"/>
      <c r="W75" s="5">
        <v>240</v>
      </c>
      <c r="X75" s="5">
        <v>240</v>
      </c>
      <c r="Y75" s="5"/>
      <c r="Z75" s="5"/>
      <c r="AA75" s="47" t="s">
        <v>433</v>
      </c>
      <c r="AB75" s="5">
        <v>239.26</v>
      </c>
      <c r="AC75" s="125">
        <f t="shared" si="2"/>
        <v>479.26</v>
      </c>
      <c r="AD75" s="52" t="s">
        <v>567</v>
      </c>
      <c r="AE75" s="52" t="s">
        <v>47</v>
      </c>
      <c r="AF75" s="52" t="s">
        <v>586</v>
      </c>
      <c r="AG75" s="52" t="s">
        <v>48</v>
      </c>
      <c r="AH75" s="46"/>
    </row>
    <row r="76" spans="1:34" ht="63.75" x14ac:dyDescent="0.25">
      <c r="A76" s="42">
        <v>63</v>
      </c>
      <c r="B76" s="43" t="s">
        <v>338</v>
      </c>
      <c r="C76" s="43" t="s">
        <v>568</v>
      </c>
      <c r="D76" s="43" t="s">
        <v>535</v>
      </c>
      <c r="E76" s="43" t="s">
        <v>553</v>
      </c>
      <c r="F76" s="58" t="s">
        <v>684</v>
      </c>
      <c r="G76" s="44" t="s">
        <v>55</v>
      </c>
      <c r="H76" s="44" t="s">
        <v>44</v>
      </c>
      <c r="I76" s="44" t="s">
        <v>45</v>
      </c>
      <c r="J76" s="46" t="s">
        <v>564</v>
      </c>
      <c r="K76" s="11">
        <v>480</v>
      </c>
      <c r="L76" s="44" t="s">
        <v>46</v>
      </c>
      <c r="M76" s="51">
        <v>0.5</v>
      </c>
      <c r="N76" s="45">
        <v>45877</v>
      </c>
      <c r="O76" s="45">
        <v>45877</v>
      </c>
      <c r="P76" s="44" t="s">
        <v>559</v>
      </c>
      <c r="Q76" s="44" t="s">
        <v>420</v>
      </c>
      <c r="R76" s="47">
        <v>33901400</v>
      </c>
      <c r="S76" s="47">
        <v>1500</v>
      </c>
      <c r="T76" s="50" t="s">
        <v>398</v>
      </c>
      <c r="U76" s="50" t="s">
        <v>399</v>
      </c>
      <c r="V76" s="5"/>
      <c r="W76" s="5">
        <v>240</v>
      </c>
      <c r="X76" s="5">
        <v>240</v>
      </c>
      <c r="Y76" s="5"/>
      <c r="Z76" s="5"/>
      <c r="AA76" s="47" t="s">
        <v>433</v>
      </c>
      <c r="AB76" s="5">
        <v>239.26</v>
      </c>
      <c r="AC76" s="125">
        <f t="shared" si="2"/>
        <v>479.26</v>
      </c>
      <c r="AD76" s="52" t="s">
        <v>569</v>
      </c>
      <c r="AE76" s="52" t="s">
        <v>47</v>
      </c>
      <c r="AF76" s="52" t="s">
        <v>587</v>
      </c>
      <c r="AG76" s="52" t="s">
        <v>48</v>
      </c>
      <c r="AH76" s="46"/>
    </row>
    <row r="77" spans="1:34" ht="63.75" x14ac:dyDescent="0.25">
      <c r="A77" s="42">
        <v>64</v>
      </c>
      <c r="B77" s="43" t="s">
        <v>339</v>
      </c>
      <c r="C77" s="43" t="s">
        <v>571</v>
      </c>
      <c r="D77" s="43" t="s">
        <v>535</v>
      </c>
      <c r="E77" s="43" t="s">
        <v>553</v>
      </c>
      <c r="F77" s="48" t="s">
        <v>700</v>
      </c>
      <c r="G77" s="44" t="s">
        <v>55</v>
      </c>
      <c r="H77" s="44" t="s">
        <v>44</v>
      </c>
      <c r="I77" s="44" t="s">
        <v>45</v>
      </c>
      <c r="J77" s="46" t="s">
        <v>564</v>
      </c>
      <c r="K77" s="11">
        <v>480</v>
      </c>
      <c r="L77" s="44" t="s">
        <v>46</v>
      </c>
      <c r="M77" s="51">
        <v>0.5</v>
      </c>
      <c r="N77" s="45">
        <v>45877</v>
      </c>
      <c r="O77" s="45">
        <v>45877</v>
      </c>
      <c r="P77" s="44" t="s">
        <v>559</v>
      </c>
      <c r="Q77" s="44" t="s">
        <v>420</v>
      </c>
      <c r="R77" s="47">
        <v>33901400</v>
      </c>
      <c r="S77" s="47">
        <v>1500</v>
      </c>
      <c r="T77" s="50" t="s">
        <v>400</v>
      </c>
      <c r="U77" s="50" t="s">
        <v>401</v>
      </c>
      <c r="V77" s="5"/>
      <c r="W77" s="5">
        <v>240</v>
      </c>
      <c r="X77" s="5">
        <v>240</v>
      </c>
      <c r="Y77" s="5"/>
      <c r="Z77" s="5"/>
      <c r="AA77" s="47" t="s">
        <v>433</v>
      </c>
      <c r="AB77" s="5">
        <v>239.26</v>
      </c>
      <c r="AC77" s="125">
        <f t="shared" si="2"/>
        <v>479.26</v>
      </c>
      <c r="AD77" s="52" t="s">
        <v>570</v>
      </c>
      <c r="AE77" s="52" t="s">
        <v>47</v>
      </c>
      <c r="AF77" s="52" t="s">
        <v>588</v>
      </c>
      <c r="AG77" s="52" t="s">
        <v>48</v>
      </c>
      <c r="AH77" s="46"/>
    </row>
    <row r="78" spans="1:34" ht="63.75" x14ac:dyDescent="0.25">
      <c r="A78" s="42">
        <v>65</v>
      </c>
      <c r="B78" s="43" t="s">
        <v>589</v>
      </c>
      <c r="C78" s="43" t="s">
        <v>603</v>
      </c>
      <c r="D78" s="43" t="s">
        <v>443</v>
      </c>
      <c r="E78" s="43" t="s">
        <v>604</v>
      </c>
      <c r="F78" s="48" t="s">
        <v>681</v>
      </c>
      <c r="G78" s="44" t="s">
        <v>55</v>
      </c>
      <c r="H78" s="44" t="s">
        <v>44</v>
      </c>
      <c r="I78" s="44" t="s">
        <v>45</v>
      </c>
      <c r="J78" s="46" t="s">
        <v>605</v>
      </c>
      <c r="K78" s="11">
        <v>480</v>
      </c>
      <c r="L78" s="44" t="s">
        <v>46</v>
      </c>
      <c r="M78" s="51">
        <v>6.5</v>
      </c>
      <c r="N78" s="45">
        <v>45855</v>
      </c>
      <c r="O78" s="45">
        <v>45861</v>
      </c>
      <c r="P78" s="44" t="s">
        <v>606</v>
      </c>
      <c r="Q78" s="44" t="s">
        <v>420</v>
      </c>
      <c r="R78" s="47">
        <v>33901400</v>
      </c>
      <c r="S78" s="47">
        <v>1500</v>
      </c>
      <c r="T78" s="50" t="s">
        <v>607</v>
      </c>
      <c r="U78" s="50" t="s">
        <v>608</v>
      </c>
      <c r="V78" s="5"/>
      <c r="W78" s="5">
        <v>3120</v>
      </c>
      <c r="X78" s="5">
        <v>3120</v>
      </c>
      <c r="Y78" s="5"/>
      <c r="Z78" s="5"/>
      <c r="AA78" s="47" t="s">
        <v>433</v>
      </c>
      <c r="AB78" s="5">
        <v>1565.24</v>
      </c>
      <c r="AC78" s="125">
        <f>AB78+X78</f>
        <v>4685.24</v>
      </c>
      <c r="AD78" s="52" t="s">
        <v>609</v>
      </c>
      <c r="AE78" s="52" t="s">
        <v>47</v>
      </c>
      <c r="AF78" s="52" t="s">
        <v>610</v>
      </c>
      <c r="AG78" s="52" t="s">
        <v>48</v>
      </c>
      <c r="AH78" s="46"/>
    </row>
    <row r="79" spans="1:34" ht="76.5" x14ac:dyDescent="0.25">
      <c r="A79" s="42">
        <v>66</v>
      </c>
      <c r="B79" s="43" t="s">
        <v>590</v>
      </c>
      <c r="C79" s="43" t="s">
        <v>619</v>
      </c>
      <c r="D79" s="43" t="s">
        <v>620</v>
      </c>
      <c r="E79" s="43" t="s">
        <v>43</v>
      </c>
      <c r="F79" s="48" t="s">
        <v>678</v>
      </c>
      <c r="G79" s="47" t="s">
        <v>49</v>
      </c>
      <c r="H79" s="47" t="s">
        <v>49</v>
      </c>
      <c r="I79" s="47" t="s">
        <v>50</v>
      </c>
      <c r="J79" s="46" t="s">
        <v>621</v>
      </c>
      <c r="K79" s="11">
        <v>1160</v>
      </c>
      <c r="L79" s="44" t="s">
        <v>46</v>
      </c>
      <c r="M79" s="51">
        <v>6.5</v>
      </c>
      <c r="N79" s="45">
        <v>45909</v>
      </c>
      <c r="O79" s="45">
        <v>45915</v>
      </c>
      <c r="P79" s="44" t="s">
        <v>622</v>
      </c>
      <c r="Q79" s="44" t="s">
        <v>52</v>
      </c>
      <c r="R79" s="47">
        <v>33901400</v>
      </c>
      <c r="S79" s="47">
        <v>1500</v>
      </c>
      <c r="T79" s="50" t="s">
        <v>623</v>
      </c>
      <c r="U79" s="50" t="s">
        <v>624</v>
      </c>
      <c r="V79" s="5"/>
      <c r="W79" s="5">
        <v>7540</v>
      </c>
      <c r="X79" s="5">
        <v>7540</v>
      </c>
      <c r="Y79" s="5"/>
      <c r="Z79" s="5"/>
      <c r="AA79" s="47" t="s">
        <v>107</v>
      </c>
      <c r="AB79" s="5">
        <v>7143.9</v>
      </c>
      <c r="AC79" s="125">
        <f t="shared" ref="AC79:AC89" si="3">AB79+X79</f>
        <v>14683.9</v>
      </c>
      <c r="AD79" s="52" t="s">
        <v>625</v>
      </c>
      <c r="AE79" s="52" t="s">
        <v>47</v>
      </c>
      <c r="AF79" s="52" t="s">
        <v>626</v>
      </c>
      <c r="AG79" s="52" t="s">
        <v>48</v>
      </c>
      <c r="AH79" s="46" t="s">
        <v>630</v>
      </c>
    </row>
    <row r="80" spans="1:34" ht="76.5" x14ac:dyDescent="0.25">
      <c r="A80" s="42">
        <v>67</v>
      </c>
      <c r="B80" s="43" t="s">
        <v>591</v>
      </c>
      <c r="C80" s="43"/>
      <c r="D80" s="43"/>
      <c r="E80" s="43" t="s">
        <v>43</v>
      </c>
      <c r="F80" s="48" t="s">
        <v>678</v>
      </c>
      <c r="G80" s="47" t="s">
        <v>49</v>
      </c>
      <c r="H80" s="47" t="s">
        <v>49</v>
      </c>
      <c r="I80" s="47" t="s">
        <v>50</v>
      </c>
      <c r="J80" s="46" t="s">
        <v>621</v>
      </c>
      <c r="K80" s="11">
        <v>1160</v>
      </c>
      <c r="L80" s="44" t="s">
        <v>46</v>
      </c>
      <c r="M80" s="51">
        <v>6.5</v>
      </c>
      <c r="N80" s="45">
        <v>45909</v>
      </c>
      <c r="O80" s="45">
        <v>45915</v>
      </c>
      <c r="P80" s="44" t="s">
        <v>622</v>
      </c>
      <c r="Q80" s="44" t="s">
        <v>52</v>
      </c>
      <c r="R80" s="47"/>
      <c r="S80" s="47"/>
      <c r="T80" s="50"/>
      <c r="U80" s="50"/>
      <c r="V80" s="5"/>
      <c r="W80" s="5">
        <v>7540</v>
      </c>
      <c r="X80" s="5">
        <v>7540</v>
      </c>
      <c r="Y80" s="5">
        <v>7540</v>
      </c>
      <c r="Z80" s="5"/>
      <c r="AA80" s="47" t="s">
        <v>107</v>
      </c>
      <c r="AB80" s="5"/>
      <c r="AC80" s="125"/>
      <c r="AD80" s="52" t="s">
        <v>627</v>
      </c>
      <c r="AE80" s="52" t="s">
        <v>47</v>
      </c>
      <c r="AF80" s="52" t="s">
        <v>628</v>
      </c>
      <c r="AG80" s="52" t="s">
        <v>48</v>
      </c>
      <c r="AH80" s="46" t="s">
        <v>629</v>
      </c>
    </row>
    <row r="81" spans="1:37" ht="63.75" x14ac:dyDescent="0.25">
      <c r="A81" s="42">
        <v>68</v>
      </c>
      <c r="B81" s="43" t="s">
        <v>592</v>
      </c>
      <c r="C81" s="43" t="s">
        <v>611</v>
      </c>
      <c r="D81" s="43" t="s">
        <v>522</v>
      </c>
      <c r="E81" s="43" t="s">
        <v>612</v>
      </c>
      <c r="F81" s="48" t="s">
        <v>681</v>
      </c>
      <c r="G81" s="44" t="s">
        <v>55</v>
      </c>
      <c r="H81" s="44" t="s">
        <v>44</v>
      </c>
      <c r="I81" s="44" t="s">
        <v>45</v>
      </c>
      <c r="J81" s="46" t="s">
        <v>613</v>
      </c>
      <c r="K81" s="11">
        <v>480</v>
      </c>
      <c r="L81" s="44" t="s">
        <v>46</v>
      </c>
      <c r="M81" s="51">
        <v>1.5</v>
      </c>
      <c r="N81" s="45">
        <v>45885</v>
      </c>
      <c r="O81" s="45">
        <v>45886</v>
      </c>
      <c r="P81" s="44" t="s">
        <v>614</v>
      </c>
      <c r="Q81" s="44" t="s">
        <v>420</v>
      </c>
      <c r="R81" s="47">
        <v>33901400</v>
      </c>
      <c r="S81" s="47">
        <v>1500</v>
      </c>
      <c r="T81" s="50" t="s">
        <v>615</v>
      </c>
      <c r="U81" s="50" t="s">
        <v>616</v>
      </c>
      <c r="V81" s="5"/>
      <c r="W81" s="5">
        <v>720</v>
      </c>
      <c r="X81" s="5">
        <v>720</v>
      </c>
      <c r="Y81" s="5"/>
      <c r="Z81" s="5"/>
      <c r="AA81" s="47" t="s">
        <v>433</v>
      </c>
      <c r="AB81" s="5">
        <v>403.97</v>
      </c>
      <c r="AC81" s="125">
        <f t="shared" si="3"/>
        <v>1123.97</v>
      </c>
      <c r="AD81" s="52" t="s">
        <v>617</v>
      </c>
      <c r="AE81" s="52" t="s">
        <v>47</v>
      </c>
      <c r="AF81" s="52" t="s">
        <v>618</v>
      </c>
      <c r="AG81" s="52" t="s">
        <v>48</v>
      </c>
      <c r="AH81" s="46"/>
    </row>
    <row r="82" spans="1:37" ht="51" x14ac:dyDescent="0.25">
      <c r="A82" s="42">
        <v>69</v>
      </c>
      <c r="B82" s="43" t="s">
        <v>593</v>
      </c>
      <c r="C82" s="43" t="s">
        <v>631</v>
      </c>
      <c r="D82" s="43" t="s">
        <v>632</v>
      </c>
      <c r="E82" s="43" t="s">
        <v>43</v>
      </c>
      <c r="F82" s="48" t="s">
        <v>678</v>
      </c>
      <c r="G82" s="47" t="s">
        <v>49</v>
      </c>
      <c r="H82" s="47" t="s">
        <v>49</v>
      </c>
      <c r="I82" s="47" t="s">
        <v>50</v>
      </c>
      <c r="J82" s="46" t="s">
        <v>633</v>
      </c>
      <c r="K82" s="11">
        <v>480</v>
      </c>
      <c r="L82" s="44">
        <v>1</v>
      </c>
      <c r="M82" s="51">
        <v>5.5</v>
      </c>
      <c r="N82" s="45">
        <v>45924</v>
      </c>
      <c r="O82" s="45">
        <v>45929</v>
      </c>
      <c r="P82" s="44" t="s">
        <v>634</v>
      </c>
      <c r="Q82" s="44" t="s">
        <v>411</v>
      </c>
      <c r="R82" s="47">
        <v>33901400</v>
      </c>
      <c r="S82" s="47">
        <v>1500</v>
      </c>
      <c r="T82" s="50" t="s">
        <v>280</v>
      </c>
      <c r="U82" s="50" t="s">
        <v>635</v>
      </c>
      <c r="V82" s="5"/>
      <c r="W82" s="5">
        <v>2640</v>
      </c>
      <c r="X82" s="5">
        <v>2640</v>
      </c>
      <c r="Y82" s="5"/>
      <c r="Z82" s="5"/>
      <c r="AA82" s="47" t="s">
        <v>107</v>
      </c>
      <c r="AB82" s="5">
        <v>5580.12</v>
      </c>
      <c r="AC82" s="125">
        <f t="shared" si="3"/>
        <v>8220.119999999999</v>
      </c>
      <c r="AD82" s="52" t="s">
        <v>636</v>
      </c>
      <c r="AE82" s="52" t="s">
        <v>255</v>
      </c>
      <c r="AF82" s="52"/>
      <c r="AG82" s="52"/>
      <c r="AH82" s="46" t="s">
        <v>637</v>
      </c>
    </row>
    <row r="83" spans="1:37" ht="89.25" x14ac:dyDescent="0.25">
      <c r="A83" s="42">
        <v>70</v>
      </c>
      <c r="B83" s="43" t="s">
        <v>594</v>
      </c>
      <c r="C83" s="43" t="s">
        <v>638</v>
      </c>
      <c r="D83" s="43" t="s">
        <v>579</v>
      </c>
      <c r="E83" s="43" t="s">
        <v>639</v>
      </c>
      <c r="F83" s="48" t="s">
        <v>681</v>
      </c>
      <c r="G83" s="44" t="s">
        <v>55</v>
      </c>
      <c r="H83" s="44" t="s">
        <v>44</v>
      </c>
      <c r="I83" s="44" t="s">
        <v>45</v>
      </c>
      <c r="J83" s="46" t="s">
        <v>640</v>
      </c>
      <c r="K83" s="11">
        <v>1160</v>
      </c>
      <c r="L83" s="44" t="s">
        <v>46</v>
      </c>
      <c r="M83" s="51">
        <v>6.5</v>
      </c>
      <c r="N83" s="45">
        <v>45909</v>
      </c>
      <c r="O83" s="45">
        <v>45915</v>
      </c>
      <c r="P83" s="44" t="s">
        <v>622</v>
      </c>
      <c r="Q83" s="44" t="s">
        <v>52</v>
      </c>
      <c r="R83" s="47">
        <v>33901400</v>
      </c>
      <c r="S83" s="47">
        <v>1500</v>
      </c>
      <c r="T83" s="50" t="s">
        <v>280</v>
      </c>
      <c r="U83" s="50" t="s">
        <v>641</v>
      </c>
      <c r="V83" s="5"/>
      <c r="W83" s="5">
        <v>7540</v>
      </c>
      <c r="X83" s="5">
        <v>7540</v>
      </c>
      <c r="Y83" s="5"/>
      <c r="Z83" s="5"/>
      <c r="AA83" s="47" t="s">
        <v>107</v>
      </c>
      <c r="AB83" s="5">
        <v>7143.9</v>
      </c>
      <c r="AC83" s="125">
        <f t="shared" si="3"/>
        <v>14683.9</v>
      </c>
      <c r="AD83" s="52" t="s">
        <v>642</v>
      </c>
      <c r="AE83" s="52" t="s">
        <v>47</v>
      </c>
      <c r="AF83" s="52" t="s">
        <v>643</v>
      </c>
      <c r="AG83" s="52" t="s">
        <v>48</v>
      </c>
      <c r="AH83" s="46"/>
    </row>
    <row r="84" spans="1:37" ht="25.5" x14ac:dyDescent="0.25">
      <c r="A84" s="42">
        <v>71</v>
      </c>
      <c r="B84" s="43" t="s">
        <v>595</v>
      </c>
      <c r="C84" s="43"/>
      <c r="D84" s="43"/>
      <c r="E84" s="43"/>
      <c r="F84" s="48" t="s">
        <v>701</v>
      </c>
      <c r="G84" s="44" t="s">
        <v>55</v>
      </c>
      <c r="H84" s="44" t="s">
        <v>166</v>
      </c>
      <c r="I84" s="50" t="s">
        <v>167</v>
      </c>
      <c r="J84" s="46"/>
      <c r="K84" s="11"/>
      <c r="L84" s="44"/>
      <c r="M84" s="51"/>
      <c r="N84" s="45"/>
      <c r="O84" s="45"/>
      <c r="P84" s="44"/>
      <c r="Q84" s="44"/>
      <c r="R84" s="47"/>
      <c r="S84" s="47"/>
      <c r="T84" s="50"/>
      <c r="U84" s="50"/>
      <c r="V84" s="5"/>
      <c r="W84" s="5">
        <v>980</v>
      </c>
      <c r="X84" s="5">
        <v>980</v>
      </c>
      <c r="Y84" s="5"/>
      <c r="Z84" s="5"/>
      <c r="AA84" s="47"/>
      <c r="AB84" s="5"/>
      <c r="AC84" s="125">
        <f t="shared" si="3"/>
        <v>980</v>
      </c>
      <c r="AD84" s="52" t="s">
        <v>657</v>
      </c>
      <c r="AE84" s="52" t="s">
        <v>255</v>
      </c>
      <c r="AF84" s="52"/>
      <c r="AG84" s="52"/>
      <c r="AH84" s="46" t="s">
        <v>644</v>
      </c>
    </row>
    <row r="85" spans="1:37" ht="25.5" x14ac:dyDescent="0.25">
      <c r="A85" s="42">
        <v>72</v>
      </c>
      <c r="B85" s="43" t="s">
        <v>596</v>
      </c>
      <c r="C85" s="43"/>
      <c r="D85" s="43"/>
      <c r="E85" s="43"/>
      <c r="F85" s="48" t="s">
        <v>647</v>
      </c>
      <c r="G85" s="44"/>
      <c r="H85" s="44"/>
      <c r="I85" s="44"/>
      <c r="J85" s="46"/>
      <c r="K85" s="11"/>
      <c r="L85" s="44"/>
      <c r="M85" s="51"/>
      <c r="N85" s="45"/>
      <c r="O85" s="45"/>
      <c r="P85" s="44"/>
      <c r="Q85" s="44"/>
      <c r="R85" s="47"/>
      <c r="S85" s="47"/>
      <c r="T85" s="50"/>
      <c r="U85" s="50"/>
      <c r="V85" s="5"/>
      <c r="W85" s="5">
        <v>980</v>
      </c>
      <c r="X85" s="5">
        <v>980</v>
      </c>
      <c r="Y85" s="5"/>
      <c r="Z85" s="5"/>
      <c r="AA85" s="47"/>
      <c r="AB85" s="5"/>
      <c r="AC85" s="125">
        <f t="shared" si="3"/>
        <v>980</v>
      </c>
      <c r="AD85" s="52" t="s">
        <v>658</v>
      </c>
      <c r="AE85" s="52" t="s">
        <v>255</v>
      </c>
      <c r="AF85" s="52"/>
      <c r="AG85" s="52"/>
      <c r="AH85" s="46" t="s">
        <v>645</v>
      </c>
    </row>
    <row r="86" spans="1:37" ht="63.75" x14ac:dyDescent="0.25">
      <c r="A86" s="42">
        <v>73</v>
      </c>
      <c r="B86" s="43" t="s">
        <v>597</v>
      </c>
      <c r="C86" s="43" t="s">
        <v>659</v>
      </c>
      <c r="D86" s="43" t="s">
        <v>660</v>
      </c>
      <c r="E86" s="43" t="s">
        <v>661</v>
      </c>
      <c r="F86" s="48" t="s">
        <v>686</v>
      </c>
      <c r="G86" s="44" t="s">
        <v>55</v>
      </c>
      <c r="H86" s="44" t="s">
        <v>44</v>
      </c>
      <c r="I86" s="44" t="s">
        <v>45</v>
      </c>
      <c r="J86" s="46" t="s">
        <v>662</v>
      </c>
      <c r="K86" s="11">
        <v>480</v>
      </c>
      <c r="L86" s="44" t="s">
        <v>46</v>
      </c>
      <c r="M86" s="51">
        <v>7.5</v>
      </c>
      <c r="N86" s="45">
        <v>45923</v>
      </c>
      <c r="O86" s="45">
        <v>45930</v>
      </c>
      <c r="P86" s="44" t="s">
        <v>634</v>
      </c>
      <c r="Q86" s="44" t="s">
        <v>418</v>
      </c>
      <c r="R86" s="47">
        <v>33901400</v>
      </c>
      <c r="S86" s="47">
        <v>1500</v>
      </c>
      <c r="T86" s="50" t="s">
        <v>663</v>
      </c>
      <c r="U86" s="50" t="s">
        <v>664</v>
      </c>
      <c r="V86" s="5"/>
      <c r="W86" s="5">
        <v>3600</v>
      </c>
      <c r="X86" s="5">
        <v>3600</v>
      </c>
      <c r="Y86" s="5"/>
      <c r="Z86" s="5"/>
      <c r="AA86" s="47" t="s">
        <v>433</v>
      </c>
      <c r="AB86" s="5">
        <v>1558.82</v>
      </c>
      <c r="AC86" s="125">
        <f t="shared" si="3"/>
        <v>5158.82</v>
      </c>
      <c r="AD86" s="52" t="s">
        <v>653</v>
      </c>
      <c r="AE86" s="52" t="s">
        <v>255</v>
      </c>
      <c r="AF86" s="52"/>
      <c r="AG86" s="52"/>
      <c r="AH86" s="46" t="s">
        <v>637</v>
      </c>
    </row>
    <row r="87" spans="1:37" ht="63.75" x14ac:dyDescent="0.25">
      <c r="A87" s="42">
        <v>74</v>
      </c>
      <c r="B87" s="43" t="s">
        <v>598</v>
      </c>
      <c r="C87" s="43" t="s">
        <v>667</v>
      </c>
      <c r="D87" s="43" t="s">
        <v>660</v>
      </c>
      <c r="E87" s="43" t="s">
        <v>661</v>
      </c>
      <c r="F87" s="48" t="s">
        <v>683</v>
      </c>
      <c r="G87" s="44" t="s">
        <v>55</v>
      </c>
      <c r="H87" s="44" t="s">
        <v>44</v>
      </c>
      <c r="I87" s="44" t="s">
        <v>45</v>
      </c>
      <c r="J87" s="46" t="s">
        <v>662</v>
      </c>
      <c r="K87" s="11">
        <v>480</v>
      </c>
      <c r="L87" s="44" t="s">
        <v>46</v>
      </c>
      <c r="M87" s="51">
        <v>7.5</v>
      </c>
      <c r="N87" s="45">
        <v>45923</v>
      </c>
      <c r="O87" s="45">
        <v>45930</v>
      </c>
      <c r="P87" s="44" t="s">
        <v>634</v>
      </c>
      <c r="Q87" s="44" t="s">
        <v>418</v>
      </c>
      <c r="R87" s="47">
        <v>33901400</v>
      </c>
      <c r="S87" s="47">
        <v>1500</v>
      </c>
      <c r="T87" s="50" t="s">
        <v>665</v>
      </c>
      <c r="U87" s="50" t="s">
        <v>666</v>
      </c>
      <c r="V87" s="5"/>
      <c r="W87" s="5">
        <v>3600</v>
      </c>
      <c r="X87" s="5">
        <v>3600</v>
      </c>
      <c r="Y87" s="5"/>
      <c r="Z87" s="5"/>
      <c r="AA87" s="47" t="s">
        <v>433</v>
      </c>
      <c r="AB87" s="5">
        <v>1486.88</v>
      </c>
      <c r="AC87" s="125">
        <f t="shared" si="3"/>
        <v>5086.88</v>
      </c>
      <c r="AD87" s="52" t="s">
        <v>654</v>
      </c>
      <c r="AE87" s="52" t="s">
        <v>255</v>
      </c>
      <c r="AF87" s="52"/>
      <c r="AG87" s="52"/>
      <c r="AH87" s="46" t="s">
        <v>637</v>
      </c>
    </row>
    <row r="88" spans="1:37" ht="63.75" x14ac:dyDescent="0.25">
      <c r="A88" s="42">
        <v>75</v>
      </c>
      <c r="B88" s="43" t="s">
        <v>599</v>
      </c>
      <c r="C88" s="43" t="s">
        <v>668</v>
      </c>
      <c r="D88" s="43" t="s">
        <v>660</v>
      </c>
      <c r="E88" s="43" t="s">
        <v>661</v>
      </c>
      <c r="F88" s="48" t="s">
        <v>696</v>
      </c>
      <c r="G88" s="44" t="s">
        <v>55</v>
      </c>
      <c r="H88" s="44" t="s">
        <v>44</v>
      </c>
      <c r="I88" s="44" t="s">
        <v>45</v>
      </c>
      <c r="J88" s="46" t="s">
        <v>662</v>
      </c>
      <c r="K88" s="11">
        <v>480</v>
      </c>
      <c r="L88" s="44" t="s">
        <v>46</v>
      </c>
      <c r="M88" s="51">
        <v>7.5</v>
      </c>
      <c r="N88" s="45">
        <v>45923</v>
      </c>
      <c r="O88" s="45">
        <v>45930</v>
      </c>
      <c r="P88" s="44" t="s">
        <v>634</v>
      </c>
      <c r="Q88" s="44" t="s">
        <v>418</v>
      </c>
      <c r="R88" s="47">
        <v>33901400</v>
      </c>
      <c r="S88" s="47">
        <v>1500</v>
      </c>
      <c r="T88" s="50" t="s">
        <v>669</v>
      </c>
      <c r="U88" s="50" t="s">
        <v>669</v>
      </c>
      <c r="V88" s="5"/>
      <c r="W88" s="5">
        <v>3600</v>
      </c>
      <c r="X88" s="5">
        <v>3600</v>
      </c>
      <c r="Y88" s="5"/>
      <c r="Z88" s="5"/>
      <c r="AA88" s="47" t="s">
        <v>433</v>
      </c>
      <c r="AB88" s="5">
        <v>1486.88</v>
      </c>
      <c r="AC88" s="125">
        <f t="shared" si="3"/>
        <v>5086.88</v>
      </c>
      <c r="AD88" s="52" t="s">
        <v>655</v>
      </c>
      <c r="AE88" s="52" t="s">
        <v>255</v>
      </c>
      <c r="AF88" s="52"/>
      <c r="AG88" s="52"/>
      <c r="AH88" s="46" t="s">
        <v>637</v>
      </c>
    </row>
    <row r="89" spans="1:37" ht="51" x14ac:dyDescent="0.25">
      <c r="A89" s="42">
        <v>76</v>
      </c>
      <c r="B89" s="43" t="s">
        <v>600</v>
      </c>
      <c r="C89" s="43" t="s">
        <v>648</v>
      </c>
      <c r="D89" s="43" t="s">
        <v>632</v>
      </c>
      <c r="E89" s="43" t="s">
        <v>649</v>
      </c>
      <c r="F89" s="48" t="s">
        <v>100</v>
      </c>
      <c r="G89" s="44" t="s">
        <v>55</v>
      </c>
      <c r="H89" s="44" t="s">
        <v>101</v>
      </c>
      <c r="I89" s="44" t="s">
        <v>102</v>
      </c>
      <c r="J89" s="46" t="s">
        <v>650</v>
      </c>
      <c r="K89" s="11">
        <v>480</v>
      </c>
      <c r="L89" s="44">
        <v>1</v>
      </c>
      <c r="M89" s="51">
        <v>5.5</v>
      </c>
      <c r="N89" s="45">
        <v>45924</v>
      </c>
      <c r="O89" s="45">
        <v>45929</v>
      </c>
      <c r="P89" s="44" t="s">
        <v>634</v>
      </c>
      <c r="Q89" s="44" t="s">
        <v>411</v>
      </c>
      <c r="R89" s="47">
        <v>33901400</v>
      </c>
      <c r="S89" s="47">
        <v>1500</v>
      </c>
      <c r="T89" s="50" t="s">
        <v>281</v>
      </c>
      <c r="U89" s="50" t="s">
        <v>651</v>
      </c>
      <c r="V89" s="5"/>
      <c r="W89" s="5">
        <v>2640</v>
      </c>
      <c r="X89" s="5">
        <v>2640</v>
      </c>
      <c r="Y89" s="5"/>
      <c r="Z89" s="5"/>
      <c r="AA89" s="47" t="s">
        <v>107</v>
      </c>
      <c r="AB89" s="5">
        <v>7551.81</v>
      </c>
      <c r="AC89" s="125">
        <f t="shared" si="3"/>
        <v>10191.810000000001</v>
      </c>
      <c r="AD89" s="52" t="s">
        <v>652</v>
      </c>
      <c r="AE89" s="52" t="s">
        <v>255</v>
      </c>
      <c r="AF89" s="52"/>
      <c r="AG89" s="52"/>
      <c r="AH89" s="46" t="s">
        <v>637</v>
      </c>
    </row>
    <row r="90" spans="1:37" ht="25.5" x14ac:dyDescent="0.25">
      <c r="A90" s="42">
        <v>77</v>
      </c>
      <c r="B90" s="43" t="s">
        <v>601</v>
      </c>
      <c r="C90" s="43"/>
      <c r="D90" s="43"/>
      <c r="E90" s="43"/>
      <c r="F90" s="48" t="s">
        <v>646</v>
      </c>
      <c r="G90" s="44"/>
      <c r="H90" s="44"/>
      <c r="I90" s="44"/>
      <c r="J90" s="46"/>
      <c r="K90" s="11"/>
      <c r="L90" s="44"/>
      <c r="M90" s="51"/>
      <c r="N90" s="45"/>
      <c r="O90" s="45"/>
      <c r="P90" s="44"/>
      <c r="Q90" s="44"/>
      <c r="R90" s="47"/>
      <c r="S90" s="47"/>
      <c r="T90" s="50"/>
      <c r="U90" s="50"/>
      <c r="V90" s="5"/>
      <c r="W90" s="5">
        <v>980</v>
      </c>
      <c r="X90" s="5">
        <v>980</v>
      </c>
      <c r="Y90" s="5"/>
      <c r="Z90" s="5"/>
      <c r="AA90" s="47"/>
      <c r="AB90" s="5"/>
      <c r="AC90" s="125"/>
      <c r="AD90" s="52" t="s">
        <v>656</v>
      </c>
      <c r="AE90" s="52" t="s">
        <v>255</v>
      </c>
      <c r="AF90" s="52"/>
      <c r="AG90" s="52"/>
      <c r="AH90" s="46" t="s">
        <v>645</v>
      </c>
    </row>
    <row r="91" spans="1:37" ht="26.25" thickBot="1" x14ac:dyDescent="0.3">
      <c r="A91" s="79">
        <v>78</v>
      </c>
      <c r="B91" s="99" t="s">
        <v>602</v>
      </c>
      <c r="C91" s="99"/>
      <c r="D91" s="99"/>
      <c r="E91" s="99"/>
      <c r="F91" s="100" t="s">
        <v>680</v>
      </c>
      <c r="G91" s="101" t="s">
        <v>49</v>
      </c>
      <c r="H91" s="101" t="s">
        <v>49</v>
      </c>
      <c r="I91" s="101" t="s">
        <v>50</v>
      </c>
      <c r="J91" s="102"/>
      <c r="K91" s="103"/>
      <c r="L91" s="104"/>
      <c r="M91" s="105"/>
      <c r="N91" s="106"/>
      <c r="O91" s="106"/>
      <c r="P91" s="104"/>
      <c r="Q91" s="104"/>
      <c r="R91" s="101"/>
      <c r="S91" s="101"/>
      <c r="T91" s="107"/>
      <c r="U91" s="107"/>
      <c r="V91" s="108"/>
      <c r="W91" s="108">
        <v>1740</v>
      </c>
      <c r="X91" s="108">
        <v>1740</v>
      </c>
      <c r="Y91" s="108"/>
      <c r="Z91" s="108"/>
      <c r="AA91" s="101"/>
      <c r="AB91" s="108"/>
      <c r="AC91" s="126"/>
      <c r="AD91" s="60" t="s">
        <v>670</v>
      </c>
      <c r="AE91" s="60" t="s">
        <v>255</v>
      </c>
      <c r="AF91" s="60"/>
      <c r="AG91" s="60"/>
      <c r="AH91" s="102" t="s">
        <v>671</v>
      </c>
    </row>
    <row r="92" spans="1:37" ht="13.5" thickBot="1" x14ac:dyDescent="0.3">
      <c r="A92" s="109" t="s">
        <v>39</v>
      </c>
      <c r="B92" s="110"/>
      <c r="C92" s="110"/>
      <c r="D92" s="110"/>
      <c r="E92" s="110"/>
      <c r="F92" s="110"/>
      <c r="G92" s="110"/>
      <c r="H92" s="110"/>
      <c r="I92" s="110"/>
      <c r="J92" s="110"/>
      <c r="K92" s="111">
        <f>SUM(K17:K91)</f>
        <v>51183.29</v>
      </c>
      <c r="L92" s="112"/>
      <c r="M92" s="112"/>
      <c r="N92" s="112"/>
      <c r="O92" s="112"/>
      <c r="P92" s="112"/>
      <c r="Q92" s="113"/>
      <c r="R92" s="114"/>
      <c r="S92" s="114"/>
      <c r="T92" s="115"/>
      <c r="U92" s="115"/>
      <c r="V92" s="111">
        <f>SUM(V17:V91)</f>
        <v>0</v>
      </c>
      <c r="W92" s="111">
        <f>SUM(W17:W91)</f>
        <v>154198.81</v>
      </c>
      <c r="X92" s="111">
        <f>SUM(X17:X91)</f>
        <v>154198.81</v>
      </c>
      <c r="Y92" s="111">
        <f>SUM(Y17:Y91)</f>
        <v>14050</v>
      </c>
      <c r="Z92" s="111">
        <f>SUM(Z17:Z91)</f>
        <v>0</v>
      </c>
      <c r="AA92" s="130"/>
      <c r="AB92" s="111">
        <f>SUM(AB17:AB91)</f>
        <v>224338.72900000005</v>
      </c>
      <c r="AC92" s="111">
        <f>SUM(AC17:AC91)</f>
        <v>361767.53900000011</v>
      </c>
      <c r="AD92" s="116"/>
      <c r="AE92" s="116"/>
      <c r="AF92" s="117"/>
      <c r="AG92" s="117"/>
      <c r="AH92" s="118"/>
    </row>
    <row r="93" spans="1:37" x14ac:dyDescent="0.25">
      <c r="A93" s="56"/>
      <c r="B93" s="56"/>
      <c r="C93" s="56"/>
      <c r="D93" s="56"/>
      <c r="E93" s="56"/>
      <c r="G93" s="56"/>
      <c r="H93" s="56"/>
      <c r="I93" s="56"/>
      <c r="J93" s="88"/>
      <c r="K93" s="6"/>
      <c r="L93" s="56"/>
      <c r="M93" s="56"/>
      <c r="N93" s="56"/>
      <c r="O93" s="56"/>
      <c r="P93" s="56"/>
      <c r="Q93" s="56"/>
      <c r="R93" s="56"/>
      <c r="S93" s="56"/>
      <c r="T93" s="1"/>
      <c r="U93" s="1"/>
      <c r="V93" s="7"/>
      <c r="W93" s="7"/>
      <c r="X93" s="7"/>
      <c r="Y93" s="7"/>
      <c r="Z93" s="7"/>
      <c r="AA93" s="131"/>
      <c r="AB93" s="7"/>
      <c r="AC93" s="4"/>
      <c r="AD93" s="57"/>
      <c r="AE93" s="57"/>
      <c r="AF93" s="57"/>
      <c r="AG93" s="57"/>
      <c r="AH93" s="98"/>
    </row>
    <row r="94" spans="1:37" s="80" customFormat="1" ht="15" x14ac:dyDescent="0.25">
      <c r="A94" s="17" t="s">
        <v>672</v>
      </c>
      <c r="B94" s="17"/>
      <c r="C94" s="17"/>
      <c r="D94" s="17"/>
      <c r="E94" s="17"/>
      <c r="F94" s="81"/>
      <c r="G94" s="17"/>
      <c r="H94" s="17"/>
      <c r="I94" s="17"/>
      <c r="J94" s="85"/>
      <c r="K94" s="12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2"/>
      <c r="W94" s="17"/>
      <c r="X94" s="17"/>
      <c r="Y94" s="17"/>
      <c r="Z94" s="17"/>
      <c r="AA94" s="86"/>
      <c r="AB94" s="17"/>
      <c r="AD94" s="17"/>
    </row>
    <row r="95" spans="1:37" s="80" customFormat="1" ht="15" x14ac:dyDescent="0.25">
      <c r="A95" s="17" t="s">
        <v>66</v>
      </c>
      <c r="B95" s="17"/>
      <c r="C95" s="17"/>
      <c r="D95" s="17"/>
      <c r="E95" s="17"/>
      <c r="F95" s="81"/>
      <c r="G95" s="17"/>
      <c r="H95" s="17"/>
      <c r="I95" s="17"/>
      <c r="J95" s="85"/>
      <c r="K95" s="12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2"/>
      <c r="W95" s="12"/>
      <c r="X95" s="12"/>
      <c r="Y95" s="12"/>
      <c r="Z95" s="12"/>
      <c r="AA95" s="85"/>
      <c r="AB95" s="12"/>
      <c r="AC95" s="119"/>
      <c r="AD95" s="17"/>
      <c r="AE95" s="17"/>
      <c r="AF95" s="17"/>
      <c r="AG95" s="17"/>
      <c r="AH95" s="86"/>
      <c r="AI95" s="17"/>
      <c r="AJ95" s="17"/>
      <c r="AK95" s="17"/>
    </row>
    <row r="96" spans="1:37" s="80" customFormat="1" ht="15" x14ac:dyDescent="0.25">
      <c r="A96" s="18" t="s">
        <v>42</v>
      </c>
      <c r="B96" s="18"/>
      <c r="C96" s="18"/>
      <c r="D96" s="18"/>
      <c r="E96" s="18"/>
      <c r="F96" s="81"/>
      <c r="G96" s="18"/>
      <c r="H96" s="18"/>
      <c r="I96" s="18"/>
      <c r="J96" s="86"/>
      <c r="K96" s="13"/>
      <c r="L96" s="18"/>
      <c r="M96" s="18"/>
      <c r="N96" s="17"/>
      <c r="O96" s="17"/>
      <c r="P96" s="17"/>
      <c r="Q96" s="17"/>
      <c r="R96" s="17"/>
      <c r="S96" s="17"/>
      <c r="T96" s="17"/>
      <c r="U96" s="17"/>
      <c r="V96" s="12"/>
      <c r="W96" s="12"/>
      <c r="X96" s="12"/>
      <c r="Y96" s="12"/>
      <c r="Z96" s="12"/>
      <c r="AA96" s="85"/>
      <c r="AB96" s="12"/>
      <c r="AC96" s="119"/>
      <c r="AD96" s="17"/>
      <c r="AE96" s="17"/>
      <c r="AF96" s="17"/>
      <c r="AG96" s="17"/>
      <c r="AH96" s="86"/>
      <c r="AI96" s="17"/>
      <c r="AJ96" s="17"/>
      <c r="AK96" s="17"/>
    </row>
    <row r="97" spans="1:13" x14ac:dyDescent="0.25">
      <c r="A97" s="58"/>
      <c r="B97" s="58"/>
      <c r="C97" s="58"/>
      <c r="D97" s="58"/>
      <c r="E97" s="58"/>
      <c r="G97" s="58"/>
      <c r="H97" s="58"/>
      <c r="I97" s="58"/>
      <c r="J97" s="89"/>
      <c r="K97" s="3"/>
      <c r="L97" s="58"/>
      <c r="M97" s="58"/>
    </row>
    <row r="100" spans="1:13" x14ac:dyDescent="0.25">
      <c r="G100" s="55"/>
    </row>
    <row r="101" spans="1:13" x14ac:dyDescent="0.25">
      <c r="G101" s="55"/>
    </row>
  </sheetData>
  <mergeCells count="31">
    <mergeCell ref="A92:J92"/>
    <mergeCell ref="A14:A16"/>
    <mergeCell ref="S15:S16"/>
    <mergeCell ref="U15:U16"/>
    <mergeCell ref="K15:K16"/>
    <mergeCell ref="N15:N16"/>
    <mergeCell ref="C15:C16"/>
    <mergeCell ref="D15:D16"/>
    <mergeCell ref="E15:E16"/>
    <mergeCell ref="G15:G16"/>
    <mergeCell ref="H15:H16"/>
    <mergeCell ref="I15:I16"/>
    <mergeCell ref="O15:O16"/>
    <mergeCell ref="P15:P16"/>
    <mergeCell ref="Q15:Q16"/>
    <mergeCell ref="M15:M16"/>
    <mergeCell ref="AA15:AA16"/>
    <mergeCell ref="AH14:AH16"/>
    <mergeCell ref="B14:M14"/>
    <mergeCell ref="R14:AC14"/>
    <mergeCell ref="J15:J16"/>
    <mergeCell ref="B15:B16"/>
    <mergeCell ref="AB15:AB16"/>
    <mergeCell ref="AC15:AC16"/>
    <mergeCell ref="V15:Z15"/>
    <mergeCell ref="T15:T16"/>
    <mergeCell ref="R15:R16"/>
    <mergeCell ref="AD14:AG15"/>
    <mergeCell ref="L15:L16"/>
    <mergeCell ref="N14:Q14"/>
    <mergeCell ref="F15:F16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SMCC DIÁRIAS SERVIDOR SET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ANDREATO</cp:lastModifiedBy>
  <dcterms:created xsi:type="dcterms:W3CDTF">2013-10-11T22:14:02Z</dcterms:created>
  <dcterms:modified xsi:type="dcterms:W3CDTF">2025-10-16T16:50:48Z</dcterms:modified>
</cp:coreProperties>
</file>