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28680" yWindow="-120" windowWidth="29040" windowHeight="15720"/>
  </bookViews>
  <sheets>
    <sheet name="SEME DIÁRIAS SERV DEZ 2023" sheetId="1" r:id="rId1"/>
  </sheets>
  <calcPr calcId="162913"/>
</workbook>
</file>

<file path=xl/calcChain.xml><?xml version="1.0" encoding="utf-8"?>
<calcChain xmlns="http://schemas.openxmlformats.org/spreadsheetml/2006/main">
  <c r="AC19" i="1" l="1"/>
  <c r="AC36" i="1" s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18" i="1"/>
  <c r="X19" i="1"/>
  <c r="X20" i="1"/>
  <c r="X21" i="1"/>
  <c r="X22" i="1"/>
  <c r="X36" i="1" s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18" i="1"/>
  <c r="AB36" i="1"/>
  <c r="Z36" i="1"/>
  <c r="Y36" i="1"/>
  <c r="W36" i="1"/>
  <c r="V36" i="1"/>
  <c r="G36" i="1"/>
  <c r="W33" i="1" l="1"/>
  <c r="W32" i="1"/>
  <c r="W24" i="1"/>
  <c r="W30" i="1"/>
  <c r="W29" i="1"/>
  <c r="W28" i="1"/>
  <c r="W31" i="1"/>
  <c r="W34" i="1"/>
  <c r="W27" i="1"/>
  <c r="W35" i="1"/>
  <c r="W26" i="1" l="1"/>
  <c r="Z23" i="1"/>
  <c r="W23" i="1"/>
  <c r="Z22" i="1"/>
  <c r="W22" i="1"/>
  <c r="W21" i="1"/>
  <c r="Z20" i="1"/>
  <c r="W20" i="1"/>
  <c r="W19" i="1"/>
  <c r="W18" i="1"/>
  <c r="W25" i="1"/>
  <c r="Z19" i="1" l="1"/>
</calcChain>
</file>

<file path=xl/sharedStrings.xml><?xml version="1.0" encoding="utf-8"?>
<sst xmlns="http://schemas.openxmlformats.org/spreadsheetml/2006/main" count="324" uniqueCount="201">
  <si>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</si>
  <si>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</si>
  <si>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</si>
  <si>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</si>
  <si>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</si>
  <si>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</si>
  <si>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</si>
  <si>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</si>
  <si>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</si>
  <si>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</si>
  <si>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</si>
  <si>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</si>
  <si>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</si>
  <si>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</si>
  <si>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</si>
  <si>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</si>
  <si>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</si>
  <si>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</si>
  <si>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</si>
  <si>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</si>
  <si>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</si>
  <si>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</si>
  <si>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</si>
  <si>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</si>
  <si>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</si>
  <si>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</si>
  <si>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</si>
  <si>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</si>
  <si>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</si>
  <si>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</si>
  <si>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</si>
  <si>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</si>
  <si>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</si>
  <si>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</si>
  <si>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</si>
  <si>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</si>
  <si>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</si>
  <si>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</si>
  <si>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</si>
  <si>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</si>
  <si>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</si>
  <si>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</si>
  <si>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</si>
  <si>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</si>
  <si>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</si>
  <si>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</si>
  <si>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</si>
  <si>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</si>
  <si>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</si>
  <si>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</si>
  <si>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</si>
  <si>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</si>
  <si>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</si>
  <si>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</si>
  <si>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</si>
  <si>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</si>
  <si>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</si>
  <si>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</si>
  <si>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</si>
  <si>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</si>
  <si>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</si>
  <si>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</si>
  <si>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</si>
  <si>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</si>
  <si>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</si>
  <si>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</si>
  <si>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</si>
  <si>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</si>
  <si>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</si>
  <si>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</si>
  <si>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Nome do responsável pela elaboração: Ana Helena Meireles da Silva</t>
  </si>
  <si>
    <t>)</t>
  </si>
  <si>
    <t>Nome do titular do Órgão/Entidade/Fundo (no exercício do cargo): Nabiha Bestene Koury</t>
  </si>
  <si>
    <t>EFETIVO</t>
  </si>
  <si>
    <t>CHEFE DA DIVISÃO DE SUPORTE EM TI E COMUNICAÇÃO</t>
  </si>
  <si>
    <t>SECRETARIA MUNCIPAL DE EDUCAÇÃO</t>
  </si>
  <si>
    <t>AÉREO</t>
  </si>
  <si>
    <t>DEPARTAMENTO DE RECURSOS</t>
  </si>
  <si>
    <t>C</t>
  </si>
  <si>
    <t>06/2022</t>
  </si>
  <si>
    <t>*1 - PASSAGEM AÉREA FORNECIDA PELA SECRETARIA MUNICIPAL DA CASA CIVIL</t>
  </si>
  <si>
    <t>1*</t>
  </si>
  <si>
    <t>NABIHA BESTENE KOURY</t>
  </si>
  <si>
    <t>SECRETÁRIA MUNICIPAL DE EDUCAÇÃO</t>
  </si>
  <si>
    <t>RIO BRANCO/BRASILIA/RIO BRANCO</t>
  </si>
  <si>
    <t>*3 - PASSAGEM AÉREA FORNECIDA PELA SECRETARIA MUNICIPAL DA CASA CIVIL</t>
  </si>
  <si>
    <t>*2 - PASSAGEM AÉREA FORNECIDA PELA SECRETARIA MUNICIPAL DA CASA CIVIL</t>
  </si>
  <si>
    <t>3*</t>
  </si>
  <si>
    <t>4*</t>
  </si>
  <si>
    <t>752897-1</t>
  </si>
  <si>
    <t>AEREO</t>
  </si>
  <si>
    <t>5*</t>
  </si>
  <si>
    <t>*6 - PASSAGEM AÉREA FORNECIDA PELA SECRETARIA MUNICIPAL DA CASA CIVIL</t>
  </si>
  <si>
    <t>PRESTAÇÃO DE CONTAS MENSAL - EXERCÍCIO 2023</t>
  </si>
  <si>
    <t>029/2023</t>
  </si>
  <si>
    <t>130020246/2023</t>
  </si>
  <si>
    <t xml:space="preserve">ACOMPANHAR A ASSESORAR O EXMO SR PREFEITO NA FEIRA INTERNACIONAL DE EDUCAÇÃO NA CIDADE DE STUTTGART/ALEMANHA </t>
  </si>
  <si>
    <t>RIO BRANCO/FRANKFUT/RIO BRANCO</t>
  </si>
  <si>
    <t>82/2023</t>
  </si>
  <si>
    <t>130020248/2023</t>
  </si>
  <si>
    <t>RIO BRANCO/SÃO PAULO</t>
  </si>
  <si>
    <t>130020247/2023</t>
  </si>
  <si>
    <t>SÃO PAULO/RIO BRANCO</t>
  </si>
  <si>
    <t>04/05/2023</t>
  </si>
  <si>
    <t>028/2023</t>
  </si>
  <si>
    <t xml:space="preserve">ACOMPANHAR E ASSESORAR O EXMO SR PREFEITO NA FEIRA INTERNACIONAL DE EDUCAÇÃO NA CIDADE DE STUTTGART/ALEMANHA </t>
  </si>
  <si>
    <t>81/2023</t>
  </si>
  <si>
    <t>JOÃO ANTÔNIO THOMAZ DE MENEZES FILHO</t>
  </si>
  <si>
    <t>DIVISÃO DA TECNOLOGIA DA INFORMAÇÃO</t>
  </si>
  <si>
    <t>130020249/2023</t>
  </si>
  <si>
    <t>130020250/2023</t>
  </si>
  <si>
    <t>130020251/2023</t>
  </si>
  <si>
    <t>05/05/2023</t>
  </si>
  <si>
    <t>52/2023</t>
  </si>
  <si>
    <t>179/2023</t>
  </si>
  <si>
    <t>PARTICIPAÇÃO DO EVENTO SOBRE O ENCONTRO ANUAL DE EDUCAÇÃO JÁ 2023 E REUNIÃO DOS SECRETÁRIOS MUNICIPAIS DE EDUCAÇÃO DE CAPITAIS - CONSEC/SÃO PAULO</t>
  </si>
  <si>
    <t>130020479/2023</t>
  </si>
  <si>
    <t>75/2023</t>
  </si>
  <si>
    <t>198/2023</t>
  </si>
  <si>
    <t>GLEDSON MELO DE LIMA</t>
  </si>
  <si>
    <t xml:space="preserve">PARTICIPAR DO EVENTO " DEMISTIFICANDO AS OBRAS E SERVIÇOS DE ENGENHARIS - OS NOVOS DESAFIOS DA LEI 14.133/2021 E AS VELHAS QUESTÕES A REALIZAR </t>
  </si>
  <si>
    <t>130020451/2023</t>
  </si>
  <si>
    <t xml:space="preserve">CHEFE DA DIVISÃO DE MANUTENÇÃO ESTRUTURAL FISICA DA REDE ESCOLAR </t>
  </si>
  <si>
    <t xml:space="preserve">DIVISÃO DE MANUTENÇÃO ESTRUTURAL FISICA DA REDE ESCOLAR </t>
  </si>
  <si>
    <t>74/2023</t>
  </si>
  <si>
    <t>197/2023</t>
  </si>
  <si>
    <t>LUCAS TAVARES DE FIGUEIREDO</t>
  </si>
  <si>
    <t>CEC</t>
  </si>
  <si>
    <t>CHEFE DO DEPARTAMENTO DE GESTÃO ADMINISTRATIVA</t>
  </si>
  <si>
    <t>DEPARTAMENTO DE GESTÃO ADMINISTRATIVA</t>
  </si>
  <si>
    <t>130020485/2023</t>
  </si>
  <si>
    <t>2*</t>
  </si>
  <si>
    <t>05/06/2023</t>
  </si>
  <si>
    <t>713115-2</t>
  </si>
  <si>
    <t>706977-2</t>
  </si>
  <si>
    <t>709920-1</t>
  </si>
  <si>
    <t>6*</t>
  </si>
  <si>
    <t>66/2023</t>
  </si>
  <si>
    <t>212/2023</t>
  </si>
  <si>
    <t>PARTICIPAR DA REUNIÃO DE SECRETÁRIOS DE EDUCAÇÃO DE CAPITAIS - CONSEC</t>
  </si>
  <si>
    <t>130020529/2023</t>
  </si>
  <si>
    <t>01070028/2022</t>
  </si>
  <si>
    <t>*4 - PASSAGEM AÉREA FORNECIDA PELA SECRETARIA MUNICIPAL DE GESTÃO ADMINISTRATIVA</t>
  </si>
  <si>
    <t>*5 - PASSAGEM AÉREA FORNECIDA PELA SECRETARIA MUNICIPAL DE GESTÃO ADMINISTRATIVA</t>
  </si>
  <si>
    <t>c</t>
  </si>
  <si>
    <t>604/2023</t>
  </si>
  <si>
    <t xml:space="preserve">ELIVAN DA SILVA DIAS </t>
  </si>
  <si>
    <t>RIO BRANCO/VITÓRIA/RIO BRANCO</t>
  </si>
  <si>
    <t>130020828/2023</t>
  </si>
  <si>
    <t>27/11/2023</t>
  </si>
  <si>
    <t>83/2023</t>
  </si>
  <si>
    <t>603/2024</t>
  </si>
  <si>
    <t>PARTICIPAR DO ENCONTRO DOS SECRETÁRIOS DE EDUCAÇÃO DE CAPITAIS- CONSEC</t>
  </si>
  <si>
    <t>ACOMPANHAR E ASSESORAR A SECRETÁRIA  MUNICIPAL NO ENCONTRO DOS SECRETÁRIOS DE EDUCAÇÃO DE CAPITAIS- CONSEC</t>
  </si>
  <si>
    <t>SECRETARIA MUNICIPAL DE EDUCAÇÃO</t>
  </si>
  <si>
    <t>130020728/2023</t>
  </si>
  <si>
    <t xml:space="preserve">ACOMPANHAR O SECRETÁRIO ADJUNTO MUNICIPAL DE EDUCAÇÃO NO EVENTO DA BOOTCAMP PEDAGÓGICO </t>
  </si>
  <si>
    <t>7*</t>
  </si>
  <si>
    <t>317/2023</t>
  </si>
  <si>
    <t>RIO BRANCO/MINAS GERAIS</t>
  </si>
  <si>
    <t>130020670/2023</t>
  </si>
  <si>
    <t>549/2023</t>
  </si>
  <si>
    <t>548/2023</t>
  </si>
  <si>
    <t>401/2023</t>
  </si>
  <si>
    <t>REPRESENTAR A SECRETÁRIA MUNCIPAL DE EDUCAÇÃO NA CERIMONIA DE POSSE E REUNIÃO DO CONSELHO ESTRATÉGICO NACIOAL DO COMPROMISSO E DA REDE NACIONAL DE ARTICULAÇÃO DE GESTÃO, FORMAÇÃO E MOBILIZAÇÃO -RENALFA</t>
  </si>
  <si>
    <t>MARIA ZÉLIA DA SILVA MENDONÇA</t>
  </si>
  <si>
    <t>DIRETORA DE ENSINO</t>
  </si>
  <si>
    <t>130020667/2023</t>
  </si>
  <si>
    <t>8*</t>
  </si>
  <si>
    <t>*7 - PASSAGEM AÉREA FORNECIDA PELA SECRETARIA MUNICIPAL DA CASA CIVIL</t>
  </si>
  <si>
    <t>*8 - PASSAGEM AÉREA FORNECIDA PELA SECRETARIA MUNICIPAL DA CASA CIVIL</t>
  </si>
  <si>
    <t xml:space="preserve">ASSESSOR DA SECRETÁRIA MUNICIPAL DE EDIUCAÇÃO </t>
  </si>
  <si>
    <t>SECRETÁRIO ADJUNTO DA SECRETARIA MUNCIPAL DE EDUCAÇÃO</t>
  </si>
  <si>
    <t>713951-1</t>
  </si>
  <si>
    <t>JOSÉ PAULO DE PAULA MACHADO</t>
  </si>
  <si>
    <t>130020729/2023</t>
  </si>
  <si>
    <t>17/10/2023</t>
  </si>
  <si>
    <t>757/2023</t>
  </si>
  <si>
    <t>703209-01/703209-02</t>
  </si>
  <si>
    <t>758/2023</t>
  </si>
  <si>
    <t>06/09/2023</t>
  </si>
  <si>
    <t>22/08/2023</t>
  </si>
  <si>
    <t>466/2023</t>
  </si>
  <si>
    <t>613/2023</t>
  </si>
  <si>
    <t>615/2023</t>
  </si>
  <si>
    <t>464/2023</t>
  </si>
  <si>
    <t>39152-2</t>
  </si>
  <si>
    <t>JEFERSON SILVA DE SOUZA</t>
  </si>
  <si>
    <t>614/2023</t>
  </si>
  <si>
    <t>ASSESSOR PEDAGÓGICO</t>
  </si>
  <si>
    <t>130020741/2023</t>
  </si>
  <si>
    <t>713102-1</t>
  </si>
  <si>
    <t>544/2023</t>
  </si>
  <si>
    <t>130020780/2023</t>
  </si>
  <si>
    <t>DATA DA ÚLTIMA ATUALIZAÇÃO: 08/02/2024</t>
  </si>
  <si>
    <t>Manual de Referência - 10ª EDIÇÃO - Anexos IV, VI, VII e VIII</t>
  </si>
  <si>
    <r>
      <t xml:space="preserve">ÓRGÃO/ENTIDADE/FUNDO: </t>
    </r>
    <r>
      <rPr>
        <b/>
        <sz val="11"/>
        <rFont val="Calibri"/>
        <family val="2"/>
        <scheme val="minor"/>
      </rPr>
      <t>SECRETARIA MUNICIPAL DE EDUCAÇÃO - SEME</t>
    </r>
  </si>
  <si>
    <r>
      <t xml:space="preserve">MÊS/ANO: </t>
    </r>
    <r>
      <rPr>
        <b/>
        <sz val="11"/>
        <rFont val="Calibri"/>
        <family val="2"/>
        <scheme val="minor"/>
      </rPr>
      <t>JANEIRO A DEZEMBRO/2023</t>
    </r>
  </si>
  <si>
    <t xml:space="preserve">OBSERVAÇÃO: </t>
  </si>
  <si>
    <t>TOTAL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</si>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</sst>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2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4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2" fontId="4" fillId="0" borderId="3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1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44" fontId="2" fillId="0" borderId="0" xfId="5" applyFont="1" applyFill="1" applyAlignment="1">
      <alignment vertical="center"/>
    </xf>
    <xf numFmtId="44" fontId="2" fillId="0" borderId="0" xfId="5" applyFont="1" applyFill="1" applyAlignment="1">
      <alignment horizontal="left" vertical="center"/>
    </xf>
    <xf numFmtId="44" fontId="2" fillId="0" borderId="0" xfId="5" applyFont="1" applyFill="1" applyAlignment="1">
      <alignment horizontal="center" vertical="center"/>
    </xf>
    <xf numFmtId="44" fontId="2" fillId="0" borderId="0" xfId="5" applyFont="1" applyFill="1" applyBorder="1" applyAlignment="1">
      <alignment vertical="center"/>
    </xf>
    <xf numFmtId="44" fontId="3" fillId="0" borderId="1" xfId="5" applyFont="1" applyFill="1" applyBorder="1" applyAlignment="1">
      <alignment horizontal="center" vertical="center" wrapText="1"/>
    </xf>
    <xf numFmtId="44" fontId="3" fillId="0" borderId="7" xfId="5" applyFont="1" applyFill="1" applyBorder="1" applyAlignment="1">
      <alignment horizontal="center" vertical="center"/>
    </xf>
    <xf numFmtId="44" fontId="4" fillId="0" borderId="3" xfId="5" applyFont="1" applyFill="1" applyBorder="1" applyAlignment="1">
      <alignment horizontal="right" vertical="center"/>
    </xf>
    <xf numFmtId="44" fontId="4" fillId="0" borderId="1" xfId="5" applyFont="1" applyFill="1" applyBorder="1" applyAlignment="1">
      <alignment horizontal="right" vertical="center"/>
    </xf>
    <xf numFmtId="44" fontId="4" fillId="0" borderId="2" xfId="5" applyFont="1" applyFill="1" applyBorder="1" applyAlignment="1">
      <alignment horizontal="right" vertical="center"/>
    </xf>
    <xf numFmtId="44" fontId="3" fillId="0" borderId="15" xfId="5" applyFont="1" applyFill="1" applyBorder="1" applyAlignment="1">
      <alignment vertical="center"/>
    </xf>
    <xf numFmtId="44" fontId="4" fillId="0" borderId="0" xfId="5" applyFont="1" applyFill="1" applyAlignment="1">
      <alignment vertical="center"/>
    </xf>
    <xf numFmtId="44" fontId="4" fillId="0" borderId="0" xfId="5" applyFont="1" applyFill="1" applyAlignment="1">
      <alignment horizontal="left" vertical="center"/>
    </xf>
    <xf numFmtId="44" fontId="3" fillId="0" borderId="0" xfId="5" applyFont="1" applyFill="1" applyAlignment="1">
      <alignment vertical="center"/>
    </xf>
    <xf numFmtId="44" fontId="3" fillId="0" borderId="0" xfId="5" applyFont="1" applyFill="1" applyAlignment="1">
      <alignment vertical="center" wrapText="1"/>
    </xf>
    <xf numFmtId="44" fontId="4" fillId="0" borderId="0" xfId="5" applyFont="1" applyFill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4" fontId="5" fillId="0" borderId="0" xfId="0" applyNumberFormat="1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44" fontId="3" fillId="0" borderId="1" xfId="5" applyFont="1" applyFill="1" applyBorder="1" applyAlignment="1">
      <alignment horizontal="center" vertical="center"/>
    </xf>
    <xf numFmtId="44" fontId="3" fillId="0" borderId="1" xfId="5" applyFont="1" applyFill="1" applyBorder="1" applyAlignment="1">
      <alignment horizontal="center" vertical="center" wrapText="1"/>
    </xf>
    <xf numFmtId="44" fontId="4" fillId="0" borderId="3" xfId="5" applyFont="1" applyFill="1" applyBorder="1" applyAlignment="1">
      <alignment vertical="center"/>
    </xf>
    <xf numFmtId="44" fontId="4" fillId="0" borderId="1" xfId="5" applyFont="1" applyFill="1" applyBorder="1" applyAlignment="1">
      <alignment vertical="center"/>
    </xf>
    <xf numFmtId="44" fontId="4" fillId="0" borderId="2" xfId="5" applyFont="1" applyFill="1" applyBorder="1" applyAlignment="1">
      <alignment vertical="center"/>
    </xf>
    <xf numFmtId="44" fontId="3" fillId="0" borderId="7" xfId="5" applyFont="1" applyFill="1" applyBorder="1" applyAlignment="1">
      <alignment horizontal="center" vertical="center" wrapText="1"/>
    </xf>
  </cellXfs>
  <cellStyles count="6">
    <cellStyle name="Moeda" xfId="5" builtinId="4"/>
    <cellStyle name="Normal" xfId="0" builtinId="0"/>
    <cellStyle name="Vírgula" xfId="1" builtinId="3"/>
    <cellStyle name="Vírgula 2" xfId="2"/>
    <cellStyle name="Vírgula 2 2" xfId="4"/>
    <cellStyle name="Vírgula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72760</xdr:colOff>
      <xdr:row>0</xdr:row>
      <xdr:rowOff>41010</xdr:rowOff>
    </xdr:from>
    <xdr:to>
      <xdr:col>1</xdr:col>
      <xdr:colOff>513821</xdr:colOff>
      <xdr:row>2</xdr:row>
      <xdr:rowOff>117210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D8FB4ABA-26EF-4F42-A200-F2E5BEDEBE0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979" y="41010"/>
          <a:ext cx="44106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1"/>
  <sheetViews>
    <sheetView tabSelected="1" topLeftCell="A28" zoomScale="80" zoomScaleNormal="80" workbookViewId="0">
      <selection activeCell="AH20" sqref="AH20"/>
    </sheetView>
  </sheetViews>
  <sheetFormatPr defaultRowHeight="12.75" x14ac:dyDescent="0.25"/>
  <cols>
    <col min="1" max="1" width="7.85546875" style="2" customWidth="1"/>
    <col min="2" max="2" width="14.140625" style="2" bestFit="1" customWidth="1"/>
    <col min="3" max="3" width="12.7109375" style="2" bestFit="1" customWidth="1"/>
    <col min="4" max="4" width="11.28515625" style="2" bestFit="1" customWidth="1"/>
    <col min="5" max="5" width="7.140625" style="2" bestFit="1" customWidth="1"/>
    <col min="6" max="6" width="41.7109375" style="2" customWidth="1"/>
    <col min="7" max="7" width="20.7109375" style="92" bestFit="1" customWidth="1"/>
    <col min="8" max="8" width="6.28515625" style="2" bestFit="1" customWidth="1"/>
    <col min="9" max="9" width="11.5703125" style="2" bestFit="1" customWidth="1"/>
    <col min="10" max="10" width="44.140625" style="38" customWidth="1"/>
    <col min="11" max="11" width="13.140625" style="2" bestFit="1" customWidth="1"/>
    <col min="12" max="12" width="7.7109375" style="2" bestFit="1" customWidth="1"/>
    <col min="13" max="13" width="46.28515625" style="2" bestFit="1" customWidth="1"/>
    <col min="14" max="14" width="36.28515625" style="2" bestFit="1" customWidth="1"/>
    <col min="15" max="16" width="11.28515625" style="2" bestFit="1" customWidth="1"/>
    <col min="17" max="17" width="31.7109375" style="2" bestFit="1" customWidth="1"/>
    <col min="18" max="18" width="17.42578125" style="2" bestFit="1" customWidth="1"/>
    <col min="19" max="19" width="26.28515625" style="2" bestFit="1" customWidth="1"/>
    <col min="20" max="20" width="16.42578125" style="2" bestFit="1" customWidth="1"/>
    <col min="21" max="21" width="15.7109375" style="2" customWidth="1"/>
    <col min="22" max="22" width="13.42578125" style="92" customWidth="1"/>
    <col min="23" max="23" width="13.42578125" style="92" bestFit="1" customWidth="1"/>
    <col min="24" max="24" width="11.42578125" style="92" bestFit="1" customWidth="1"/>
    <col min="25" max="25" width="9.5703125" style="92" bestFit="1" customWidth="1"/>
    <col min="26" max="26" width="17.7109375" style="92" customWidth="1"/>
    <col min="27" max="27" width="16.7109375" style="2" customWidth="1"/>
    <col min="28" max="28" width="14.85546875" style="92" customWidth="1"/>
    <col min="29" max="29" width="13.7109375" style="92" customWidth="1"/>
    <col min="30" max="30" width="13.7109375" style="2" customWidth="1"/>
    <col min="31" max="31" width="16.42578125" style="2" customWidth="1"/>
    <col min="32" max="32" width="23.28515625" style="2" customWidth="1"/>
    <col min="33" max="16384" width="9.140625" style="2"/>
  </cols>
  <sheetData>
    <row r="1" spans="1:35" s="48" customFormat="1" ht="15" x14ac:dyDescent="0.25">
      <c r="G1" s="82"/>
      <c r="J1" s="49"/>
      <c r="V1" s="82"/>
      <c r="W1" s="82"/>
      <c r="X1" s="82"/>
      <c r="Y1" s="82"/>
      <c r="Z1" s="82"/>
      <c r="AB1" s="82"/>
      <c r="AC1" s="82"/>
    </row>
    <row r="2" spans="1:35" s="48" customFormat="1" ht="15" x14ac:dyDescent="0.25">
      <c r="G2" s="82"/>
      <c r="J2" s="49"/>
      <c r="V2" s="82"/>
      <c r="W2" s="82"/>
      <c r="X2" s="82"/>
      <c r="Y2" s="82"/>
      <c r="Z2" s="82"/>
      <c r="AB2" s="82"/>
      <c r="AC2" s="82"/>
    </row>
    <row r="3" spans="1:35" s="48" customFormat="1" ht="15" x14ac:dyDescent="0.25">
      <c r="G3" s="82"/>
      <c r="J3" s="49"/>
      <c r="V3" s="82"/>
      <c r="W3" s="82"/>
      <c r="X3" s="82"/>
      <c r="Y3" s="82"/>
      <c r="Z3" s="82"/>
      <c r="AB3" s="82"/>
      <c r="AC3" s="82"/>
    </row>
    <row r="4" spans="1:35" s="48" customFormat="1" ht="15" x14ac:dyDescent="0.25">
      <c r="A4" s="49" t="s">
        <v>53</v>
      </c>
      <c r="G4" s="82"/>
      <c r="J4" s="49"/>
      <c r="V4" s="82"/>
      <c r="W4" s="82"/>
      <c r="X4" s="82"/>
      <c r="Y4" s="82"/>
      <c r="Z4" s="82"/>
      <c r="AB4" s="82"/>
      <c r="AC4" s="82"/>
    </row>
    <row r="5" spans="1:35" s="48" customFormat="1" ht="15" x14ac:dyDescent="0.25">
      <c r="G5" s="82"/>
      <c r="J5" s="49"/>
      <c r="V5" s="82"/>
      <c r="W5" s="82"/>
      <c r="X5" s="82"/>
      <c r="Y5" s="82"/>
      <c r="Z5" s="82"/>
      <c r="AB5" s="82"/>
      <c r="AC5" s="82"/>
    </row>
    <row r="6" spans="1:35" s="48" customFormat="1" ht="15" x14ac:dyDescent="0.25">
      <c r="A6" s="50" t="s">
        <v>93</v>
      </c>
      <c r="B6" s="51"/>
      <c r="C6" s="51"/>
      <c r="D6" s="51"/>
      <c r="E6" s="51"/>
      <c r="G6" s="83"/>
      <c r="H6" s="51"/>
      <c r="I6" s="51"/>
      <c r="J6" s="49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83"/>
      <c r="W6" s="83"/>
      <c r="X6" s="83"/>
      <c r="Y6" s="83"/>
      <c r="Z6" s="83"/>
      <c r="AA6" s="51"/>
      <c r="AB6" s="83"/>
      <c r="AC6" s="83"/>
      <c r="AD6" s="51"/>
      <c r="AE6" s="51"/>
      <c r="AF6" s="51"/>
      <c r="AG6" s="51"/>
      <c r="AH6" s="51"/>
      <c r="AI6" s="51"/>
    </row>
    <row r="7" spans="1:35" s="48" customFormat="1" ht="15" x14ac:dyDescent="0.25">
      <c r="A7" s="48" t="s">
        <v>68</v>
      </c>
      <c r="G7" s="82"/>
      <c r="J7" s="49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83"/>
      <c r="W7" s="83"/>
      <c r="X7" s="83"/>
      <c r="Y7" s="83"/>
      <c r="Z7" s="83"/>
      <c r="AA7" s="51"/>
      <c r="AB7" s="83"/>
      <c r="AC7" s="83"/>
      <c r="AD7" s="51"/>
      <c r="AE7" s="51"/>
      <c r="AF7" s="51"/>
      <c r="AG7" s="51"/>
      <c r="AH7" s="51"/>
      <c r="AI7" s="51"/>
    </row>
    <row r="8" spans="1:35" s="48" customFormat="1" ht="15" x14ac:dyDescent="0.25">
      <c r="A8" s="48" t="s">
        <v>195</v>
      </c>
      <c r="G8" s="83"/>
      <c r="H8" s="51"/>
      <c r="I8" s="51"/>
      <c r="J8" s="99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83"/>
      <c r="W8" s="83"/>
      <c r="X8" s="83"/>
      <c r="Y8" s="83"/>
      <c r="Z8" s="83"/>
      <c r="AA8" s="51"/>
      <c r="AB8" s="83"/>
      <c r="AC8" s="83"/>
      <c r="AD8" s="51"/>
      <c r="AE8" s="51"/>
      <c r="AF8" s="51"/>
      <c r="AG8" s="51"/>
      <c r="AH8" s="51"/>
      <c r="AI8" s="51"/>
    </row>
    <row r="9" spans="1:35" s="48" customFormat="1" ht="15" x14ac:dyDescent="0.25">
      <c r="B9" s="52"/>
      <c r="C9" s="52"/>
      <c r="D9" s="52"/>
      <c r="E9" s="52"/>
      <c r="G9" s="84"/>
      <c r="H9" s="52"/>
      <c r="I9" s="52"/>
      <c r="J9" s="49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84"/>
      <c r="W9" s="84"/>
      <c r="X9" s="84"/>
      <c r="Y9" s="84"/>
      <c r="Z9" s="84"/>
      <c r="AA9" s="52"/>
      <c r="AB9" s="84"/>
      <c r="AC9" s="84"/>
      <c r="AD9" s="52"/>
      <c r="AE9" s="52"/>
      <c r="AF9" s="52"/>
      <c r="AG9" s="52"/>
      <c r="AH9" s="52"/>
      <c r="AI9" s="52"/>
    </row>
    <row r="10" spans="1:35" s="48" customFormat="1" ht="15" x14ac:dyDescent="0.25">
      <c r="A10" s="48" t="s">
        <v>196</v>
      </c>
      <c r="G10" s="82"/>
      <c r="J10" s="49"/>
      <c r="V10" s="82"/>
      <c r="W10" s="82"/>
      <c r="X10" s="82"/>
      <c r="Y10" s="82"/>
      <c r="Z10" s="82"/>
      <c r="AB10" s="82"/>
      <c r="AC10" s="82"/>
    </row>
    <row r="11" spans="1:35" s="48" customFormat="1" ht="15" x14ac:dyDescent="0.25">
      <c r="A11" s="48" t="s">
        <v>197</v>
      </c>
      <c r="G11" s="82"/>
      <c r="J11" s="49"/>
      <c r="V11" s="82"/>
      <c r="W11" s="82"/>
      <c r="X11" s="82"/>
      <c r="Y11" s="82"/>
      <c r="Z11" s="82"/>
      <c r="AB11" s="82"/>
      <c r="AC11" s="82"/>
    </row>
    <row r="12" spans="1:35" s="48" customFormat="1" ht="15" x14ac:dyDescent="0.25">
      <c r="G12" s="82"/>
      <c r="J12" s="49"/>
      <c r="V12" s="82"/>
      <c r="W12" s="82"/>
      <c r="X12" s="82"/>
      <c r="Y12" s="82"/>
      <c r="Z12" s="82"/>
      <c r="AB12" s="82"/>
      <c r="AC12" s="82"/>
    </row>
    <row r="13" spans="1:35" s="48" customFormat="1" ht="13.5" customHeight="1" thickBot="1" x14ac:dyDescent="0.3">
      <c r="A13" s="53" t="s">
        <v>62</v>
      </c>
      <c r="B13" s="54"/>
      <c r="C13" s="54"/>
      <c r="D13" s="54"/>
      <c r="E13" s="54"/>
      <c r="F13" s="54"/>
      <c r="G13" s="85"/>
      <c r="H13" s="54"/>
      <c r="I13" s="54"/>
      <c r="J13" s="53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85"/>
      <c r="W13" s="85"/>
      <c r="X13" s="85"/>
      <c r="Y13" s="85"/>
      <c r="Z13" s="85"/>
      <c r="AA13" s="54"/>
      <c r="AB13" s="85"/>
      <c r="AC13" s="85"/>
      <c r="AD13" s="54"/>
      <c r="AE13" s="54"/>
      <c r="AF13" s="54"/>
    </row>
    <row r="14" spans="1:35" x14ac:dyDescent="0.25">
      <c r="A14" s="58" t="s">
        <v>17</v>
      </c>
      <c r="B14" s="6" t="s">
        <v>0</v>
      </c>
      <c r="C14" s="6"/>
      <c r="D14" s="6"/>
      <c r="E14" s="6"/>
      <c r="F14" s="6"/>
      <c r="G14" s="6"/>
      <c r="H14" s="6"/>
      <c r="I14" s="6"/>
      <c r="J14" s="6" t="s">
        <v>28</v>
      </c>
      <c r="K14" s="6"/>
      <c r="L14" s="6"/>
      <c r="M14" s="6"/>
      <c r="N14" s="6"/>
      <c r="O14" s="6" t="s">
        <v>1</v>
      </c>
      <c r="P14" s="6"/>
      <c r="Q14" s="6"/>
      <c r="R14" s="6"/>
      <c r="S14" s="6" t="s">
        <v>2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7" t="s">
        <v>3</v>
      </c>
      <c r="AE14" s="7"/>
      <c r="AF14" s="8" t="s">
        <v>200</v>
      </c>
    </row>
    <row r="15" spans="1:35" x14ac:dyDescent="0.25">
      <c r="A15" s="59"/>
      <c r="B15" s="39" t="s">
        <v>18</v>
      </c>
      <c r="C15" s="40" t="s">
        <v>4</v>
      </c>
      <c r="D15" s="39" t="s">
        <v>5</v>
      </c>
      <c r="E15" s="39" t="s">
        <v>6</v>
      </c>
      <c r="F15" s="39" t="s">
        <v>15</v>
      </c>
      <c r="G15" s="86" t="s">
        <v>55</v>
      </c>
      <c r="H15" s="40" t="s">
        <v>63</v>
      </c>
      <c r="I15" s="40" t="s">
        <v>7</v>
      </c>
      <c r="J15" s="39" t="s">
        <v>8</v>
      </c>
      <c r="K15" s="39" t="s">
        <v>9</v>
      </c>
      <c r="L15" s="39" t="s">
        <v>27</v>
      </c>
      <c r="M15" s="40" t="s">
        <v>10</v>
      </c>
      <c r="N15" s="39" t="s">
        <v>11</v>
      </c>
      <c r="O15" s="39" t="s">
        <v>12</v>
      </c>
      <c r="P15" s="39" t="s">
        <v>13</v>
      </c>
      <c r="Q15" s="39" t="s">
        <v>19</v>
      </c>
      <c r="R15" s="40" t="s">
        <v>14</v>
      </c>
      <c r="S15" s="40" t="s">
        <v>67</v>
      </c>
      <c r="T15" s="40" t="s">
        <v>54</v>
      </c>
      <c r="U15" s="40" t="s">
        <v>20</v>
      </c>
      <c r="V15" s="104" t="s">
        <v>21</v>
      </c>
      <c r="W15" s="104"/>
      <c r="X15" s="104"/>
      <c r="Y15" s="104"/>
      <c r="Z15" s="104"/>
      <c r="AA15" s="40" t="s">
        <v>69</v>
      </c>
      <c r="AB15" s="86" t="s">
        <v>22</v>
      </c>
      <c r="AC15" s="86" t="s">
        <v>25</v>
      </c>
      <c r="AD15" s="11"/>
      <c r="AE15" s="11"/>
      <c r="AF15" s="12"/>
    </row>
    <row r="16" spans="1:35" ht="38.25" x14ac:dyDescent="0.25">
      <c r="A16" s="59"/>
      <c r="B16" s="39"/>
      <c r="C16" s="40"/>
      <c r="D16" s="39"/>
      <c r="E16" s="39"/>
      <c r="F16" s="39"/>
      <c r="G16" s="86"/>
      <c r="H16" s="40"/>
      <c r="I16" s="40"/>
      <c r="J16" s="39"/>
      <c r="K16" s="39"/>
      <c r="L16" s="39"/>
      <c r="M16" s="40"/>
      <c r="N16" s="39"/>
      <c r="O16" s="39"/>
      <c r="P16" s="39"/>
      <c r="Q16" s="39"/>
      <c r="R16" s="40"/>
      <c r="S16" s="40"/>
      <c r="T16" s="40"/>
      <c r="U16" s="40"/>
      <c r="V16" s="105" t="s">
        <v>23</v>
      </c>
      <c r="W16" s="105" t="s">
        <v>24</v>
      </c>
      <c r="X16" s="105" t="s">
        <v>16</v>
      </c>
      <c r="Y16" s="105" t="s">
        <v>29</v>
      </c>
      <c r="Z16" s="105" t="s">
        <v>30</v>
      </c>
      <c r="AA16" s="40"/>
      <c r="AB16" s="86"/>
      <c r="AC16" s="86"/>
      <c r="AD16" s="46" t="s">
        <v>5</v>
      </c>
      <c r="AE16" s="46" t="s">
        <v>26</v>
      </c>
      <c r="AF16" s="12"/>
    </row>
    <row r="17" spans="1:32" s="5" customFormat="1" ht="13.5" thickBot="1" x14ac:dyDescent="0.3">
      <c r="A17" s="60"/>
      <c r="B17" s="61" t="s">
        <v>31</v>
      </c>
      <c r="C17" s="61" t="s">
        <v>56</v>
      </c>
      <c r="D17" s="61" t="s">
        <v>57</v>
      </c>
      <c r="E17" s="61" t="s">
        <v>32</v>
      </c>
      <c r="F17" s="61" t="s">
        <v>33</v>
      </c>
      <c r="G17" s="87" t="s">
        <v>34</v>
      </c>
      <c r="H17" s="61" t="s">
        <v>35</v>
      </c>
      <c r="I17" s="61" t="s">
        <v>36</v>
      </c>
      <c r="J17" s="61" t="s">
        <v>37</v>
      </c>
      <c r="K17" s="61" t="s">
        <v>38</v>
      </c>
      <c r="L17" s="61" t="s">
        <v>39</v>
      </c>
      <c r="M17" s="61" t="s">
        <v>40</v>
      </c>
      <c r="N17" s="61" t="s">
        <v>41</v>
      </c>
      <c r="O17" s="61" t="s">
        <v>42</v>
      </c>
      <c r="P17" s="61" t="s">
        <v>43</v>
      </c>
      <c r="Q17" s="61" t="s">
        <v>44</v>
      </c>
      <c r="R17" s="61" t="s">
        <v>45</v>
      </c>
      <c r="S17" s="61" t="s">
        <v>46</v>
      </c>
      <c r="T17" s="61" t="s">
        <v>47</v>
      </c>
      <c r="U17" s="61" t="s">
        <v>58</v>
      </c>
      <c r="V17" s="87" t="s">
        <v>48</v>
      </c>
      <c r="W17" s="87" t="s">
        <v>49</v>
      </c>
      <c r="X17" s="87" t="s">
        <v>64</v>
      </c>
      <c r="Y17" s="87" t="s">
        <v>51</v>
      </c>
      <c r="Z17" s="87" t="s">
        <v>59</v>
      </c>
      <c r="AA17" s="61" t="s">
        <v>50</v>
      </c>
      <c r="AB17" s="87" t="s">
        <v>52</v>
      </c>
      <c r="AC17" s="109" t="s">
        <v>65</v>
      </c>
      <c r="AD17" s="34" t="s">
        <v>60</v>
      </c>
      <c r="AE17" s="61" t="s">
        <v>61</v>
      </c>
      <c r="AF17" s="62" t="s">
        <v>66</v>
      </c>
    </row>
    <row r="18" spans="1:32" ht="25.5" x14ac:dyDescent="0.25">
      <c r="A18" s="13" t="s">
        <v>81</v>
      </c>
      <c r="B18" s="13" t="s">
        <v>94</v>
      </c>
      <c r="C18" s="24" t="s">
        <v>98</v>
      </c>
      <c r="D18" s="24">
        <v>44987</v>
      </c>
      <c r="E18" s="25">
        <v>13484</v>
      </c>
      <c r="F18" s="97" t="s">
        <v>105</v>
      </c>
      <c r="G18" s="88">
        <v>1000</v>
      </c>
      <c r="H18" s="22"/>
      <c r="I18" s="55">
        <v>1.5</v>
      </c>
      <c r="J18" s="100" t="s">
        <v>82</v>
      </c>
      <c r="K18" s="13" t="s">
        <v>89</v>
      </c>
      <c r="L18" s="13" t="s">
        <v>73</v>
      </c>
      <c r="M18" s="14" t="s">
        <v>83</v>
      </c>
      <c r="N18" s="26" t="s">
        <v>75</v>
      </c>
      <c r="O18" s="56">
        <v>44990</v>
      </c>
      <c r="P18" s="56">
        <v>44991</v>
      </c>
      <c r="Q18" s="21" t="s">
        <v>100</v>
      </c>
      <c r="R18" s="22" t="s">
        <v>76</v>
      </c>
      <c r="S18" s="15" t="s">
        <v>77</v>
      </c>
      <c r="T18" s="22">
        <v>1</v>
      </c>
      <c r="U18" s="57" t="s">
        <v>101</v>
      </c>
      <c r="V18" s="106">
        <v>1500</v>
      </c>
      <c r="W18" s="106">
        <f t="shared" ref="W18:W35" si="0">V18</f>
        <v>1500</v>
      </c>
      <c r="X18" s="106">
        <f>V18-W18</f>
        <v>0</v>
      </c>
      <c r="Y18" s="106">
        <v>0</v>
      </c>
      <c r="Z18" s="106">
        <v>0</v>
      </c>
      <c r="AA18" s="27" t="s">
        <v>79</v>
      </c>
      <c r="AB18" s="106">
        <v>0</v>
      </c>
      <c r="AC18" s="106">
        <f>W18+AB18</f>
        <v>1500</v>
      </c>
      <c r="AD18" s="27" t="s">
        <v>103</v>
      </c>
      <c r="AE18" s="27" t="s">
        <v>78</v>
      </c>
      <c r="AF18" s="57"/>
    </row>
    <row r="19" spans="1:32" ht="25.5" x14ac:dyDescent="0.25">
      <c r="A19" s="10"/>
      <c r="B19" s="10"/>
      <c r="C19" s="41"/>
      <c r="D19" s="41"/>
      <c r="E19" s="42"/>
      <c r="F19" s="98"/>
      <c r="G19" s="89">
        <v>2030.5</v>
      </c>
      <c r="H19" s="18"/>
      <c r="I19" s="19">
        <v>5.5</v>
      </c>
      <c r="J19" s="66"/>
      <c r="K19" s="10"/>
      <c r="L19" s="10"/>
      <c r="M19" s="9"/>
      <c r="N19" s="43"/>
      <c r="O19" s="20">
        <v>44991</v>
      </c>
      <c r="P19" s="20">
        <v>44996</v>
      </c>
      <c r="Q19" s="32" t="s">
        <v>97</v>
      </c>
      <c r="R19" s="18" t="s">
        <v>76</v>
      </c>
      <c r="S19" s="30" t="s">
        <v>77</v>
      </c>
      <c r="T19" s="18">
        <v>1</v>
      </c>
      <c r="U19" s="23" t="s">
        <v>99</v>
      </c>
      <c r="V19" s="107">
        <v>11167.73</v>
      </c>
      <c r="W19" s="107">
        <f t="shared" si="0"/>
        <v>11167.73</v>
      </c>
      <c r="X19" s="106">
        <f t="shared" ref="X19:X35" si="1">V19-W19</f>
        <v>0</v>
      </c>
      <c r="Y19" s="107">
        <v>0</v>
      </c>
      <c r="Z19" s="107">
        <f t="shared" ref="Z19" si="2">Y19</f>
        <v>0</v>
      </c>
      <c r="AA19" s="44"/>
      <c r="AB19" s="107">
        <v>0</v>
      </c>
      <c r="AC19" s="106">
        <f t="shared" ref="AC19:AC35" si="3">W19+AB19</f>
        <v>11167.73</v>
      </c>
      <c r="AD19" s="44"/>
      <c r="AE19" s="44"/>
      <c r="AF19" s="23"/>
    </row>
    <row r="20" spans="1:32" ht="25.5" x14ac:dyDescent="0.25">
      <c r="A20" s="10"/>
      <c r="B20" s="10"/>
      <c r="C20" s="41"/>
      <c r="D20" s="41"/>
      <c r="E20" s="42"/>
      <c r="F20" s="98"/>
      <c r="G20" s="89">
        <v>500</v>
      </c>
      <c r="H20" s="18"/>
      <c r="I20" s="19">
        <v>0.5</v>
      </c>
      <c r="J20" s="66"/>
      <c r="K20" s="10"/>
      <c r="L20" s="10"/>
      <c r="M20" s="9"/>
      <c r="N20" s="43"/>
      <c r="O20" s="20">
        <v>44997</v>
      </c>
      <c r="P20" s="20">
        <v>44997</v>
      </c>
      <c r="Q20" s="32" t="s">
        <v>102</v>
      </c>
      <c r="R20" s="18" t="s">
        <v>76</v>
      </c>
      <c r="S20" s="30" t="s">
        <v>77</v>
      </c>
      <c r="T20" s="18">
        <v>1</v>
      </c>
      <c r="U20" s="23" t="s">
        <v>95</v>
      </c>
      <c r="V20" s="107">
        <v>500</v>
      </c>
      <c r="W20" s="107">
        <f t="shared" si="0"/>
        <v>500</v>
      </c>
      <c r="X20" s="106">
        <f t="shared" si="1"/>
        <v>0</v>
      </c>
      <c r="Y20" s="107">
        <v>0</v>
      </c>
      <c r="Z20" s="107">
        <f t="shared" ref="Z20" si="4">Y20</f>
        <v>0</v>
      </c>
      <c r="AA20" s="44"/>
      <c r="AB20" s="107">
        <v>0</v>
      </c>
      <c r="AC20" s="106">
        <f t="shared" si="3"/>
        <v>500</v>
      </c>
      <c r="AD20" s="44"/>
      <c r="AE20" s="44"/>
      <c r="AF20" s="23"/>
    </row>
    <row r="21" spans="1:32" ht="25.5" x14ac:dyDescent="0.25">
      <c r="A21" s="10" t="s">
        <v>131</v>
      </c>
      <c r="B21" s="10" t="s">
        <v>104</v>
      </c>
      <c r="C21" s="41" t="s">
        <v>106</v>
      </c>
      <c r="D21" s="41">
        <v>44987</v>
      </c>
      <c r="E21" s="42">
        <v>13484</v>
      </c>
      <c r="F21" s="98" t="s">
        <v>96</v>
      </c>
      <c r="G21" s="89">
        <v>1000</v>
      </c>
      <c r="H21" s="18"/>
      <c r="I21" s="19">
        <v>1.5</v>
      </c>
      <c r="J21" s="101" t="s">
        <v>107</v>
      </c>
      <c r="K21" s="10" t="s">
        <v>135</v>
      </c>
      <c r="L21" s="10" t="s">
        <v>73</v>
      </c>
      <c r="M21" s="9" t="s">
        <v>74</v>
      </c>
      <c r="N21" s="43" t="s">
        <v>108</v>
      </c>
      <c r="O21" s="20">
        <v>44990</v>
      </c>
      <c r="P21" s="20">
        <v>44991</v>
      </c>
      <c r="Q21" s="32" t="s">
        <v>100</v>
      </c>
      <c r="R21" s="18" t="s">
        <v>76</v>
      </c>
      <c r="S21" s="30" t="s">
        <v>77</v>
      </c>
      <c r="T21" s="18">
        <v>1</v>
      </c>
      <c r="U21" s="23" t="s">
        <v>109</v>
      </c>
      <c r="V21" s="107">
        <v>1500</v>
      </c>
      <c r="W21" s="107">
        <f t="shared" si="0"/>
        <v>1500</v>
      </c>
      <c r="X21" s="106">
        <f t="shared" si="1"/>
        <v>0</v>
      </c>
      <c r="Y21" s="107">
        <v>0</v>
      </c>
      <c r="Z21" s="107">
        <v>0</v>
      </c>
      <c r="AA21" s="44" t="s">
        <v>79</v>
      </c>
      <c r="AB21" s="107">
        <v>0</v>
      </c>
      <c r="AC21" s="106">
        <f t="shared" si="3"/>
        <v>1500</v>
      </c>
      <c r="AD21" s="44" t="s">
        <v>112</v>
      </c>
      <c r="AE21" s="44" t="s">
        <v>78</v>
      </c>
      <c r="AF21" s="23"/>
    </row>
    <row r="22" spans="1:32" ht="25.5" x14ac:dyDescent="0.25">
      <c r="A22" s="10"/>
      <c r="B22" s="10"/>
      <c r="C22" s="41"/>
      <c r="D22" s="41"/>
      <c r="E22" s="42"/>
      <c r="F22" s="98"/>
      <c r="G22" s="89">
        <v>2030.5</v>
      </c>
      <c r="H22" s="18"/>
      <c r="I22" s="19">
        <v>5.5</v>
      </c>
      <c r="J22" s="101"/>
      <c r="K22" s="10"/>
      <c r="L22" s="10"/>
      <c r="M22" s="9"/>
      <c r="N22" s="43"/>
      <c r="O22" s="20">
        <v>44991</v>
      </c>
      <c r="P22" s="20">
        <v>44996</v>
      </c>
      <c r="Q22" s="32" t="s">
        <v>97</v>
      </c>
      <c r="R22" s="18" t="s">
        <v>76</v>
      </c>
      <c r="S22" s="30" t="s">
        <v>77</v>
      </c>
      <c r="T22" s="18">
        <v>1</v>
      </c>
      <c r="U22" s="23" t="s">
        <v>111</v>
      </c>
      <c r="V22" s="107">
        <v>11167.73</v>
      </c>
      <c r="W22" s="107">
        <f t="shared" si="0"/>
        <v>11167.73</v>
      </c>
      <c r="X22" s="106">
        <f t="shared" si="1"/>
        <v>0</v>
      </c>
      <c r="Y22" s="107">
        <v>0</v>
      </c>
      <c r="Z22" s="107">
        <f t="shared" ref="Z22:Z23" si="5">Y22</f>
        <v>0</v>
      </c>
      <c r="AA22" s="44"/>
      <c r="AB22" s="107">
        <v>0</v>
      </c>
      <c r="AC22" s="106">
        <f t="shared" si="3"/>
        <v>11167.73</v>
      </c>
      <c r="AD22" s="44"/>
      <c r="AE22" s="44"/>
      <c r="AF22" s="23"/>
    </row>
    <row r="23" spans="1:32" ht="25.5" x14ac:dyDescent="0.25">
      <c r="A23" s="10"/>
      <c r="B23" s="10"/>
      <c r="C23" s="41"/>
      <c r="D23" s="41"/>
      <c r="E23" s="42"/>
      <c r="F23" s="98"/>
      <c r="G23" s="89">
        <v>500</v>
      </c>
      <c r="H23" s="18"/>
      <c r="I23" s="19">
        <v>0.5</v>
      </c>
      <c r="J23" s="101"/>
      <c r="K23" s="10"/>
      <c r="L23" s="10"/>
      <c r="M23" s="9"/>
      <c r="N23" s="43"/>
      <c r="O23" s="20">
        <v>44997</v>
      </c>
      <c r="P23" s="20">
        <v>44997</v>
      </c>
      <c r="Q23" s="32" t="s">
        <v>102</v>
      </c>
      <c r="R23" s="18" t="s">
        <v>76</v>
      </c>
      <c r="S23" s="30" t="s">
        <v>77</v>
      </c>
      <c r="T23" s="18">
        <v>1</v>
      </c>
      <c r="U23" s="23" t="s">
        <v>110</v>
      </c>
      <c r="V23" s="107">
        <v>500</v>
      </c>
      <c r="W23" s="107">
        <f t="shared" si="0"/>
        <v>500</v>
      </c>
      <c r="X23" s="106">
        <f t="shared" si="1"/>
        <v>0</v>
      </c>
      <c r="Y23" s="107">
        <v>0</v>
      </c>
      <c r="Z23" s="107">
        <f t="shared" si="5"/>
        <v>0</v>
      </c>
      <c r="AA23" s="44"/>
      <c r="AB23" s="107">
        <v>0</v>
      </c>
      <c r="AC23" s="106">
        <f t="shared" si="3"/>
        <v>500</v>
      </c>
      <c r="AD23" s="44"/>
      <c r="AE23" s="44"/>
      <c r="AF23" s="23"/>
    </row>
    <row r="24" spans="1:32" ht="51" x14ac:dyDescent="0.25">
      <c r="A24" s="18" t="s">
        <v>87</v>
      </c>
      <c r="B24" s="18" t="s">
        <v>113</v>
      </c>
      <c r="C24" s="28" t="s">
        <v>114</v>
      </c>
      <c r="D24" s="28">
        <v>45040</v>
      </c>
      <c r="E24" s="29">
        <v>13517</v>
      </c>
      <c r="F24" s="32" t="s">
        <v>115</v>
      </c>
      <c r="G24" s="89">
        <v>689.44</v>
      </c>
      <c r="H24" s="18"/>
      <c r="I24" s="19">
        <v>2.5</v>
      </c>
      <c r="J24" s="47" t="s">
        <v>82</v>
      </c>
      <c r="K24" s="18" t="s">
        <v>89</v>
      </c>
      <c r="L24" s="18" t="s">
        <v>73</v>
      </c>
      <c r="M24" s="30" t="s">
        <v>83</v>
      </c>
      <c r="N24" s="45" t="s">
        <v>75</v>
      </c>
      <c r="O24" s="20">
        <v>45033</v>
      </c>
      <c r="P24" s="20">
        <v>45035</v>
      </c>
      <c r="Q24" s="32" t="s">
        <v>84</v>
      </c>
      <c r="R24" s="18" t="s">
        <v>76</v>
      </c>
      <c r="S24" s="30" t="s">
        <v>77</v>
      </c>
      <c r="T24" s="18">
        <v>1</v>
      </c>
      <c r="U24" s="23" t="s">
        <v>116</v>
      </c>
      <c r="V24" s="107">
        <v>1723.58</v>
      </c>
      <c r="W24" s="107">
        <f t="shared" si="0"/>
        <v>1723.58</v>
      </c>
      <c r="X24" s="106">
        <f t="shared" si="1"/>
        <v>0</v>
      </c>
      <c r="Y24" s="107">
        <v>0</v>
      </c>
      <c r="Z24" s="107">
        <v>0</v>
      </c>
      <c r="AA24" s="16" t="s">
        <v>79</v>
      </c>
      <c r="AB24" s="107">
        <v>0</v>
      </c>
      <c r="AC24" s="106">
        <f t="shared" si="3"/>
        <v>1723.58</v>
      </c>
      <c r="AD24" s="16" t="s">
        <v>132</v>
      </c>
      <c r="AE24" s="16" t="s">
        <v>144</v>
      </c>
      <c r="AF24" s="23"/>
    </row>
    <row r="25" spans="1:32" ht="76.5" x14ac:dyDescent="0.25">
      <c r="A25" s="18" t="s">
        <v>88</v>
      </c>
      <c r="B25" s="18" t="s">
        <v>117</v>
      </c>
      <c r="C25" s="28" t="s">
        <v>118</v>
      </c>
      <c r="D25" s="28">
        <v>45044</v>
      </c>
      <c r="E25" s="29">
        <v>13521</v>
      </c>
      <c r="F25" s="32" t="s">
        <v>120</v>
      </c>
      <c r="G25" s="89">
        <v>413.66</v>
      </c>
      <c r="H25" s="18"/>
      <c r="I25" s="19">
        <v>4.5</v>
      </c>
      <c r="J25" s="102" t="s">
        <v>119</v>
      </c>
      <c r="K25" s="18" t="s">
        <v>134</v>
      </c>
      <c r="L25" s="18" t="s">
        <v>127</v>
      </c>
      <c r="M25" s="30" t="s">
        <v>122</v>
      </c>
      <c r="N25" s="45" t="s">
        <v>123</v>
      </c>
      <c r="O25" s="20">
        <v>45050</v>
      </c>
      <c r="P25" s="20">
        <v>45052</v>
      </c>
      <c r="Q25" s="32" t="s">
        <v>84</v>
      </c>
      <c r="R25" s="18" t="s">
        <v>76</v>
      </c>
      <c r="S25" s="30" t="s">
        <v>77</v>
      </c>
      <c r="T25" s="18">
        <v>1</v>
      </c>
      <c r="U25" s="23" t="s">
        <v>121</v>
      </c>
      <c r="V25" s="107">
        <v>1861.47</v>
      </c>
      <c r="W25" s="107">
        <f t="shared" si="0"/>
        <v>1861.47</v>
      </c>
      <c r="X25" s="106">
        <f t="shared" si="1"/>
        <v>0</v>
      </c>
      <c r="Y25" s="107">
        <v>0</v>
      </c>
      <c r="Z25" s="107">
        <v>0</v>
      </c>
      <c r="AA25" s="16" t="s">
        <v>141</v>
      </c>
      <c r="AB25" s="107">
        <v>0</v>
      </c>
      <c r="AC25" s="106">
        <f t="shared" si="3"/>
        <v>1861.47</v>
      </c>
      <c r="AD25" s="16" t="s">
        <v>132</v>
      </c>
      <c r="AE25" s="16" t="s">
        <v>78</v>
      </c>
      <c r="AF25" s="23"/>
    </row>
    <row r="26" spans="1:32" ht="63.75" x14ac:dyDescent="0.25">
      <c r="A26" s="18" t="s">
        <v>91</v>
      </c>
      <c r="B26" s="18" t="s">
        <v>124</v>
      </c>
      <c r="C26" s="28" t="s">
        <v>125</v>
      </c>
      <c r="D26" s="28">
        <v>45044</v>
      </c>
      <c r="E26" s="29">
        <v>13521</v>
      </c>
      <c r="F26" s="32" t="s">
        <v>120</v>
      </c>
      <c r="G26" s="89">
        <v>413.66</v>
      </c>
      <c r="H26" s="18"/>
      <c r="I26" s="19">
        <v>3.5</v>
      </c>
      <c r="J26" s="47" t="s">
        <v>126</v>
      </c>
      <c r="K26" s="18" t="s">
        <v>133</v>
      </c>
      <c r="L26" s="30" t="s">
        <v>127</v>
      </c>
      <c r="M26" s="30" t="s">
        <v>128</v>
      </c>
      <c r="N26" s="45" t="s">
        <v>129</v>
      </c>
      <c r="O26" s="20">
        <v>45050</v>
      </c>
      <c r="P26" s="20">
        <v>45052</v>
      </c>
      <c r="Q26" s="32" t="s">
        <v>84</v>
      </c>
      <c r="R26" s="18" t="s">
        <v>90</v>
      </c>
      <c r="S26" s="30" t="s">
        <v>77</v>
      </c>
      <c r="T26" s="18">
        <v>1</v>
      </c>
      <c r="U26" s="23" t="s">
        <v>130</v>
      </c>
      <c r="V26" s="107">
        <v>1861.47</v>
      </c>
      <c r="W26" s="107">
        <f t="shared" si="0"/>
        <v>1861.47</v>
      </c>
      <c r="X26" s="106">
        <f t="shared" si="1"/>
        <v>0</v>
      </c>
      <c r="Y26" s="107">
        <v>0</v>
      </c>
      <c r="Z26" s="107">
        <v>0</v>
      </c>
      <c r="AA26" s="16" t="s">
        <v>141</v>
      </c>
      <c r="AB26" s="107"/>
      <c r="AC26" s="106">
        <f t="shared" si="3"/>
        <v>1861.47</v>
      </c>
      <c r="AD26" s="16" t="s">
        <v>132</v>
      </c>
      <c r="AE26" s="16" t="s">
        <v>78</v>
      </c>
      <c r="AF26" s="23"/>
    </row>
    <row r="27" spans="1:32" ht="38.25" x14ac:dyDescent="0.25">
      <c r="A27" s="18" t="s">
        <v>136</v>
      </c>
      <c r="B27" s="18" t="s">
        <v>137</v>
      </c>
      <c r="C27" s="18" t="s">
        <v>138</v>
      </c>
      <c r="D27" s="20">
        <v>45049</v>
      </c>
      <c r="E27" s="29">
        <v>13525</v>
      </c>
      <c r="F27" s="32" t="s">
        <v>139</v>
      </c>
      <c r="G27" s="89">
        <v>689.43</v>
      </c>
      <c r="H27" s="18"/>
      <c r="I27" s="18">
        <v>3</v>
      </c>
      <c r="J27" s="47" t="s">
        <v>82</v>
      </c>
      <c r="K27" s="18" t="s">
        <v>89</v>
      </c>
      <c r="L27" s="18" t="s">
        <v>73</v>
      </c>
      <c r="M27" s="30" t="s">
        <v>83</v>
      </c>
      <c r="N27" s="45" t="s">
        <v>154</v>
      </c>
      <c r="O27" s="28">
        <v>45049</v>
      </c>
      <c r="P27" s="28">
        <v>45052</v>
      </c>
      <c r="Q27" s="32" t="s">
        <v>100</v>
      </c>
      <c r="R27" s="18" t="s">
        <v>90</v>
      </c>
      <c r="S27" s="30" t="s">
        <v>77</v>
      </c>
      <c r="T27" s="18">
        <v>1</v>
      </c>
      <c r="U27" s="23" t="s">
        <v>140</v>
      </c>
      <c r="V27" s="107">
        <v>2068.29</v>
      </c>
      <c r="W27" s="107">
        <f t="shared" ref="W27:W34" si="6">V27</f>
        <v>2068.29</v>
      </c>
      <c r="X27" s="106">
        <f t="shared" si="1"/>
        <v>0</v>
      </c>
      <c r="Y27" s="107"/>
      <c r="Z27" s="107"/>
      <c r="AA27" s="16" t="s">
        <v>79</v>
      </c>
      <c r="AB27" s="107"/>
      <c r="AC27" s="106">
        <f t="shared" si="3"/>
        <v>2068.29</v>
      </c>
      <c r="AD27" s="16" t="s">
        <v>181</v>
      </c>
      <c r="AE27" s="16" t="s">
        <v>78</v>
      </c>
      <c r="AF27" s="23"/>
    </row>
    <row r="28" spans="1:32" ht="38.25" x14ac:dyDescent="0.25">
      <c r="A28" s="18" t="s">
        <v>157</v>
      </c>
      <c r="B28" s="18" t="s">
        <v>162</v>
      </c>
      <c r="C28" s="18" t="s">
        <v>158</v>
      </c>
      <c r="D28" s="20">
        <v>45104</v>
      </c>
      <c r="E28" s="29">
        <v>13560</v>
      </c>
      <c r="F28" s="32" t="s">
        <v>139</v>
      </c>
      <c r="G28" s="89">
        <v>689.43</v>
      </c>
      <c r="H28" s="18"/>
      <c r="I28" s="19">
        <v>3.5</v>
      </c>
      <c r="J28" s="47" t="s">
        <v>82</v>
      </c>
      <c r="K28" s="18" t="s">
        <v>89</v>
      </c>
      <c r="L28" s="18" t="s">
        <v>73</v>
      </c>
      <c r="M28" s="30" t="s">
        <v>83</v>
      </c>
      <c r="N28" s="45" t="s">
        <v>154</v>
      </c>
      <c r="O28" s="28">
        <v>45105</v>
      </c>
      <c r="P28" s="28">
        <v>45108</v>
      </c>
      <c r="Q28" s="32" t="s">
        <v>159</v>
      </c>
      <c r="R28" s="18" t="s">
        <v>90</v>
      </c>
      <c r="S28" s="30" t="s">
        <v>77</v>
      </c>
      <c r="T28" s="18">
        <v>1</v>
      </c>
      <c r="U28" s="23" t="s">
        <v>160</v>
      </c>
      <c r="V28" s="107">
        <v>2413.0100000000002</v>
      </c>
      <c r="W28" s="107">
        <f t="shared" ref="W28" si="7">V28</f>
        <v>2413.0100000000002</v>
      </c>
      <c r="X28" s="106">
        <f t="shared" si="1"/>
        <v>0</v>
      </c>
      <c r="Y28" s="107"/>
      <c r="Z28" s="107"/>
      <c r="AA28" s="16" t="s">
        <v>79</v>
      </c>
      <c r="AB28" s="107"/>
      <c r="AC28" s="106">
        <f t="shared" si="3"/>
        <v>2413.0100000000002</v>
      </c>
      <c r="AD28" s="16" t="s">
        <v>180</v>
      </c>
      <c r="AE28" s="16" t="s">
        <v>78</v>
      </c>
      <c r="AF28" s="23"/>
    </row>
    <row r="29" spans="1:32" ht="76.5" x14ac:dyDescent="0.25">
      <c r="A29" s="18" t="s">
        <v>168</v>
      </c>
      <c r="B29" s="18" t="s">
        <v>161</v>
      </c>
      <c r="C29" s="18" t="s">
        <v>163</v>
      </c>
      <c r="D29" s="20">
        <v>45140</v>
      </c>
      <c r="E29" s="29">
        <v>13586</v>
      </c>
      <c r="F29" s="32" t="s">
        <v>164</v>
      </c>
      <c r="G29" s="89">
        <v>413.66</v>
      </c>
      <c r="H29" s="18"/>
      <c r="I29" s="19">
        <v>2.5</v>
      </c>
      <c r="J29" s="47" t="s">
        <v>165</v>
      </c>
      <c r="K29" s="18" t="s">
        <v>186</v>
      </c>
      <c r="L29" s="18" t="s">
        <v>73</v>
      </c>
      <c r="M29" s="30" t="s">
        <v>83</v>
      </c>
      <c r="N29" s="45" t="s">
        <v>166</v>
      </c>
      <c r="O29" s="28">
        <v>45131</v>
      </c>
      <c r="P29" s="28">
        <v>45133</v>
      </c>
      <c r="Q29" s="32" t="s">
        <v>84</v>
      </c>
      <c r="R29" s="18" t="s">
        <v>90</v>
      </c>
      <c r="S29" s="30" t="s">
        <v>77</v>
      </c>
      <c r="T29" s="18">
        <v>1</v>
      </c>
      <c r="U29" s="23" t="s">
        <v>167</v>
      </c>
      <c r="V29" s="107">
        <v>1034.1500000000001</v>
      </c>
      <c r="W29" s="107">
        <f t="shared" ref="W29:W30" si="8">V29</f>
        <v>1034.1500000000001</v>
      </c>
      <c r="X29" s="106">
        <f t="shared" si="1"/>
        <v>0</v>
      </c>
      <c r="Y29" s="107"/>
      <c r="Z29" s="107"/>
      <c r="AA29" s="16" t="s">
        <v>79</v>
      </c>
      <c r="AB29" s="107"/>
      <c r="AC29" s="106">
        <f t="shared" si="3"/>
        <v>1034.1500000000001</v>
      </c>
      <c r="AD29" s="16" t="s">
        <v>180</v>
      </c>
      <c r="AE29" s="16" t="s">
        <v>78</v>
      </c>
      <c r="AF29" s="23"/>
    </row>
    <row r="30" spans="1:32" ht="63.75" x14ac:dyDescent="0.25">
      <c r="A30" s="18">
        <v>9</v>
      </c>
      <c r="B30" s="18" t="s">
        <v>183</v>
      </c>
      <c r="C30" s="18" t="s">
        <v>182</v>
      </c>
      <c r="D30" s="20">
        <v>45168</v>
      </c>
      <c r="E30" s="29">
        <v>13606</v>
      </c>
      <c r="F30" s="32" t="s">
        <v>156</v>
      </c>
      <c r="G30" s="89">
        <v>689.43</v>
      </c>
      <c r="H30" s="18"/>
      <c r="I30" s="19">
        <v>2.5</v>
      </c>
      <c r="J30" s="47" t="s">
        <v>174</v>
      </c>
      <c r="K30" s="18" t="s">
        <v>173</v>
      </c>
      <c r="L30" s="18" t="s">
        <v>127</v>
      </c>
      <c r="M30" s="30" t="s">
        <v>172</v>
      </c>
      <c r="N30" s="45" t="s">
        <v>154</v>
      </c>
      <c r="O30" s="28">
        <v>45182</v>
      </c>
      <c r="P30" s="28">
        <v>45184</v>
      </c>
      <c r="Q30" s="32" t="s">
        <v>100</v>
      </c>
      <c r="R30" s="18" t="s">
        <v>90</v>
      </c>
      <c r="S30" s="30" t="s">
        <v>77</v>
      </c>
      <c r="T30" s="18">
        <v>1</v>
      </c>
      <c r="U30" s="23" t="s">
        <v>175</v>
      </c>
      <c r="V30" s="107">
        <v>1723.58</v>
      </c>
      <c r="W30" s="107">
        <f t="shared" si="8"/>
        <v>1723.58</v>
      </c>
      <c r="X30" s="106">
        <f t="shared" si="1"/>
        <v>0</v>
      </c>
      <c r="Y30" s="107"/>
      <c r="Z30" s="107"/>
      <c r="AA30" s="16" t="s">
        <v>150</v>
      </c>
      <c r="AB30" s="107"/>
      <c r="AC30" s="106">
        <f t="shared" si="3"/>
        <v>1723.58</v>
      </c>
      <c r="AD30" s="16" t="s">
        <v>176</v>
      </c>
      <c r="AE30" s="16" t="s">
        <v>78</v>
      </c>
      <c r="AF30" s="23"/>
    </row>
    <row r="31" spans="1:32" ht="63.75" x14ac:dyDescent="0.25">
      <c r="A31" s="18">
        <v>10</v>
      </c>
      <c r="B31" s="18" t="s">
        <v>184</v>
      </c>
      <c r="C31" s="18" t="s">
        <v>185</v>
      </c>
      <c r="D31" s="20">
        <v>45168</v>
      </c>
      <c r="E31" s="29">
        <v>13606</v>
      </c>
      <c r="F31" s="32" t="s">
        <v>156</v>
      </c>
      <c r="G31" s="89">
        <v>689.43</v>
      </c>
      <c r="H31" s="18"/>
      <c r="I31" s="19">
        <v>2.5</v>
      </c>
      <c r="J31" s="47" t="s">
        <v>107</v>
      </c>
      <c r="K31" s="18" t="s">
        <v>135</v>
      </c>
      <c r="L31" s="18" t="s">
        <v>73</v>
      </c>
      <c r="M31" s="30" t="s">
        <v>74</v>
      </c>
      <c r="N31" s="45" t="s">
        <v>154</v>
      </c>
      <c r="O31" s="28">
        <v>45182</v>
      </c>
      <c r="P31" s="28">
        <v>45184</v>
      </c>
      <c r="Q31" s="32" t="s">
        <v>100</v>
      </c>
      <c r="R31" s="18" t="s">
        <v>90</v>
      </c>
      <c r="S31" s="30" t="s">
        <v>77</v>
      </c>
      <c r="T31" s="18">
        <v>1</v>
      </c>
      <c r="U31" s="23" t="s">
        <v>155</v>
      </c>
      <c r="V31" s="107">
        <v>1723.58</v>
      </c>
      <c r="W31" s="107">
        <f t="shared" si="6"/>
        <v>1723.58</v>
      </c>
      <c r="X31" s="106">
        <f t="shared" si="1"/>
        <v>0</v>
      </c>
      <c r="Y31" s="107"/>
      <c r="Z31" s="107"/>
      <c r="AA31" s="16" t="s">
        <v>150</v>
      </c>
      <c r="AB31" s="107"/>
      <c r="AC31" s="106">
        <f t="shared" si="3"/>
        <v>1723.58</v>
      </c>
      <c r="AD31" s="16" t="s">
        <v>176</v>
      </c>
      <c r="AE31" s="16" t="s">
        <v>78</v>
      </c>
      <c r="AF31" s="23"/>
    </row>
    <row r="32" spans="1:32" ht="38.25" x14ac:dyDescent="0.25">
      <c r="A32" s="18">
        <v>11</v>
      </c>
      <c r="B32" s="18" t="s">
        <v>188</v>
      </c>
      <c r="C32" s="18" t="s">
        <v>185</v>
      </c>
      <c r="D32" s="20">
        <v>45168</v>
      </c>
      <c r="E32" s="29">
        <v>13606</v>
      </c>
      <c r="F32" s="32" t="s">
        <v>156</v>
      </c>
      <c r="G32" s="89">
        <v>689.43</v>
      </c>
      <c r="H32" s="18"/>
      <c r="I32" s="19">
        <v>2.5</v>
      </c>
      <c r="J32" s="102" t="s">
        <v>187</v>
      </c>
      <c r="K32" s="18" t="s">
        <v>191</v>
      </c>
      <c r="L32" s="18" t="s">
        <v>127</v>
      </c>
      <c r="M32" s="30" t="s">
        <v>189</v>
      </c>
      <c r="N32" s="45" t="s">
        <v>154</v>
      </c>
      <c r="O32" s="28">
        <v>45182</v>
      </c>
      <c r="P32" s="28">
        <v>45184</v>
      </c>
      <c r="Q32" s="32" t="s">
        <v>100</v>
      </c>
      <c r="R32" s="18" t="s">
        <v>90</v>
      </c>
      <c r="S32" s="30" t="s">
        <v>77</v>
      </c>
      <c r="T32" s="18">
        <v>1</v>
      </c>
      <c r="U32" s="23" t="s">
        <v>190</v>
      </c>
      <c r="V32" s="107">
        <v>1723.58</v>
      </c>
      <c r="W32" s="107">
        <f t="shared" ref="W32:W33" si="9">V32</f>
        <v>1723.58</v>
      </c>
      <c r="X32" s="106">
        <f t="shared" si="1"/>
        <v>0</v>
      </c>
      <c r="Y32" s="107"/>
      <c r="Z32" s="107"/>
      <c r="AA32" s="16" t="s">
        <v>150</v>
      </c>
      <c r="AB32" s="107"/>
      <c r="AC32" s="106">
        <f t="shared" si="3"/>
        <v>1723.58</v>
      </c>
      <c r="AD32" s="16" t="s">
        <v>176</v>
      </c>
      <c r="AE32" s="16" t="s">
        <v>78</v>
      </c>
      <c r="AF32" s="23"/>
    </row>
    <row r="33" spans="1:32" ht="38.25" x14ac:dyDescent="0.25">
      <c r="A33" s="18">
        <v>12</v>
      </c>
      <c r="B33" s="18" t="s">
        <v>192</v>
      </c>
      <c r="C33" s="18" t="s">
        <v>192</v>
      </c>
      <c r="D33" s="20">
        <v>45200</v>
      </c>
      <c r="E33" s="29">
        <v>13629</v>
      </c>
      <c r="F33" s="32" t="s">
        <v>152</v>
      </c>
      <c r="G33" s="89">
        <v>689.43</v>
      </c>
      <c r="H33" s="18"/>
      <c r="I33" s="19">
        <v>3.5</v>
      </c>
      <c r="J33" s="47" t="s">
        <v>82</v>
      </c>
      <c r="K33" s="18" t="s">
        <v>89</v>
      </c>
      <c r="L33" s="18" t="s">
        <v>73</v>
      </c>
      <c r="M33" s="30" t="s">
        <v>83</v>
      </c>
      <c r="N33" s="45" t="s">
        <v>75</v>
      </c>
      <c r="O33" s="28">
        <v>45204</v>
      </c>
      <c r="P33" s="28">
        <v>45206</v>
      </c>
      <c r="Q33" s="32" t="s">
        <v>100</v>
      </c>
      <c r="R33" s="18" t="s">
        <v>90</v>
      </c>
      <c r="S33" s="30" t="s">
        <v>77</v>
      </c>
      <c r="T33" s="18">
        <v>1</v>
      </c>
      <c r="U33" s="23" t="s">
        <v>193</v>
      </c>
      <c r="V33" s="107">
        <v>2413.0100000000002</v>
      </c>
      <c r="W33" s="107">
        <f t="shared" si="9"/>
        <v>2413.0100000000002</v>
      </c>
      <c r="X33" s="106">
        <f t="shared" si="1"/>
        <v>0</v>
      </c>
      <c r="Y33" s="107"/>
      <c r="Z33" s="107"/>
      <c r="AA33" s="16" t="s">
        <v>150</v>
      </c>
      <c r="AB33" s="107"/>
      <c r="AC33" s="106">
        <f t="shared" si="3"/>
        <v>2413.0100000000002</v>
      </c>
      <c r="AD33" s="16" t="s">
        <v>176</v>
      </c>
      <c r="AE33" s="16" t="s">
        <v>78</v>
      </c>
      <c r="AF33" s="23"/>
    </row>
    <row r="34" spans="1:32" ht="38.25" x14ac:dyDescent="0.25">
      <c r="A34" s="18">
        <v>13</v>
      </c>
      <c r="B34" s="18" t="s">
        <v>177</v>
      </c>
      <c r="C34" s="18" t="s">
        <v>151</v>
      </c>
      <c r="D34" s="20">
        <v>45239</v>
      </c>
      <c r="E34" s="29">
        <v>13647</v>
      </c>
      <c r="F34" s="32" t="s">
        <v>152</v>
      </c>
      <c r="G34" s="89">
        <v>689.43</v>
      </c>
      <c r="H34" s="18"/>
      <c r="I34" s="19">
        <v>3.5</v>
      </c>
      <c r="J34" s="47" t="s">
        <v>82</v>
      </c>
      <c r="K34" s="18" t="s">
        <v>89</v>
      </c>
      <c r="L34" s="18" t="s">
        <v>73</v>
      </c>
      <c r="M34" s="30" t="s">
        <v>83</v>
      </c>
      <c r="N34" s="45" t="s">
        <v>75</v>
      </c>
      <c r="O34" s="28">
        <v>45252</v>
      </c>
      <c r="P34" s="28">
        <v>45255</v>
      </c>
      <c r="Q34" s="32" t="s">
        <v>147</v>
      </c>
      <c r="R34" s="18" t="s">
        <v>90</v>
      </c>
      <c r="S34" s="30" t="s">
        <v>77</v>
      </c>
      <c r="T34" s="18">
        <v>1</v>
      </c>
      <c r="U34" s="23" t="s">
        <v>148</v>
      </c>
      <c r="V34" s="107">
        <v>2413.0100000000002</v>
      </c>
      <c r="W34" s="107">
        <f t="shared" si="6"/>
        <v>2413.0100000000002</v>
      </c>
      <c r="X34" s="106">
        <f t="shared" si="1"/>
        <v>0</v>
      </c>
      <c r="Y34" s="107"/>
      <c r="Z34" s="107"/>
      <c r="AA34" s="16" t="s">
        <v>150</v>
      </c>
      <c r="AB34" s="107"/>
      <c r="AC34" s="106">
        <f t="shared" si="3"/>
        <v>2413.0100000000002</v>
      </c>
      <c r="AD34" s="16" t="s">
        <v>149</v>
      </c>
      <c r="AE34" s="16" t="s">
        <v>78</v>
      </c>
      <c r="AF34" s="23"/>
    </row>
    <row r="35" spans="1:32" ht="51.75" thickBot="1" x14ac:dyDescent="0.3">
      <c r="A35" s="17">
        <v>14</v>
      </c>
      <c r="B35" s="17" t="s">
        <v>179</v>
      </c>
      <c r="C35" s="17" t="s">
        <v>145</v>
      </c>
      <c r="D35" s="67">
        <v>45239</v>
      </c>
      <c r="E35" s="68">
        <v>13651</v>
      </c>
      <c r="F35" s="73" t="s">
        <v>153</v>
      </c>
      <c r="G35" s="90">
        <v>689.43</v>
      </c>
      <c r="H35" s="17"/>
      <c r="I35" s="69">
        <v>3.5</v>
      </c>
      <c r="J35" s="103" t="s">
        <v>146</v>
      </c>
      <c r="K35" s="70" t="s">
        <v>178</v>
      </c>
      <c r="L35" s="17" t="s">
        <v>73</v>
      </c>
      <c r="M35" s="70" t="s">
        <v>171</v>
      </c>
      <c r="N35" s="71" t="s">
        <v>75</v>
      </c>
      <c r="O35" s="72">
        <v>45252</v>
      </c>
      <c r="P35" s="72">
        <v>45255</v>
      </c>
      <c r="Q35" s="73" t="s">
        <v>147</v>
      </c>
      <c r="R35" s="17" t="s">
        <v>90</v>
      </c>
      <c r="S35" s="70" t="s">
        <v>77</v>
      </c>
      <c r="T35" s="17">
        <v>1</v>
      </c>
      <c r="U35" s="33" t="s">
        <v>148</v>
      </c>
      <c r="V35" s="108">
        <v>2413.0100000000002</v>
      </c>
      <c r="W35" s="108">
        <f t="shared" si="0"/>
        <v>2413.0100000000002</v>
      </c>
      <c r="X35" s="106">
        <f t="shared" si="1"/>
        <v>0</v>
      </c>
      <c r="Y35" s="108"/>
      <c r="Z35" s="108"/>
      <c r="AA35" s="31" t="s">
        <v>150</v>
      </c>
      <c r="AB35" s="108"/>
      <c r="AC35" s="106">
        <f t="shared" si="3"/>
        <v>2413.0100000000002</v>
      </c>
      <c r="AD35" s="31" t="s">
        <v>149</v>
      </c>
      <c r="AE35" s="31" t="s">
        <v>78</v>
      </c>
      <c r="AF35" s="33"/>
    </row>
    <row r="36" spans="1:32" ht="13.5" thickBot="1" x14ac:dyDescent="0.3">
      <c r="A36" s="74" t="s">
        <v>199</v>
      </c>
      <c r="B36" s="75"/>
      <c r="C36" s="75"/>
      <c r="D36" s="75"/>
      <c r="E36" s="75"/>
      <c r="F36" s="76"/>
      <c r="G36" s="91">
        <f>SUM(G18:G35)</f>
        <v>14506.860000000002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8"/>
      <c r="T36" s="78"/>
      <c r="U36" s="79"/>
      <c r="V36" s="91">
        <f>SUM(V18:V35)</f>
        <v>49707.200000000019</v>
      </c>
      <c r="W36" s="91">
        <f>SUM(W18:W35)</f>
        <v>49707.200000000019</v>
      </c>
      <c r="X36" s="91">
        <f>SUM(X18:X35)</f>
        <v>0</v>
      </c>
      <c r="Y36" s="91">
        <f>SUM(Y18:Y35)</f>
        <v>0</v>
      </c>
      <c r="Z36" s="91">
        <f>SUM(Z18:Z35)</f>
        <v>0</v>
      </c>
      <c r="AA36" s="91"/>
      <c r="AB36" s="91">
        <f>SUM(AB18:AB35)</f>
        <v>0</v>
      </c>
      <c r="AC36" s="91">
        <f>SUM(AC18:AC35)</f>
        <v>49707.200000000019</v>
      </c>
      <c r="AD36" s="80"/>
      <c r="AE36" s="80"/>
      <c r="AF36" s="81"/>
    </row>
    <row r="37" spans="1:32" x14ac:dyDescent="0.25">
      <c r="F37" s="37"/>
    </row>
    <row r="38" spans="1:32" ht="15" x14ac:dyDescent="0.25">
      <c r="A38" s="49" t="s">
        <v>194</v>
      </c>
    </row>
    <row r="39" spans="1:32" ht="15" x14ac:dyDescent="0.25">
      <c r="A39" s="49" t="s">
        <v>70</v>
      </c>
    </row>
    <row r="40" spans="1:32" ht="15" x14ac:dyDescent="0.25">
      <c r="A40" s="50" t="s">
        <v>72</v>
      </c>
      <c r="B40" s="4"/>
      <c r="C40" s="4"/>
      <c r="D40" s="4"/>
      <c r="E40" s="4"/>
      <c r="G40" s="93"/>
      <c r="H40" s="4"/>
      <c r="I40" s="4"/>
    </row>
    <row r="42" spans="1:32" x14ac:dyDescent="0.25">
      <c r="A42" s="38" t="s">
        <v>198</v>
      </c>
      <c r="B42" s="38"/>
      <c r="C42" s="38"/>
      <c r="D42" s="38"/>
      <c r="E42" s="38"/>
      <c r="F42" s="38"/>
      <c r="G42" s="94"/>
      <c r="H42" s="38"/>
      <c r="I42" s="38"/>
      <c r="K42" s="38"/>
      <c r="L42" s="38"/>
      <c r="M42" s="38"/>
    </row>
    <row r="43" spans="1:32" x14ac:dyDescent="0.25">
      <c r="A43" s="38"/>
      <c r="B43" s="38" t="s">
        <v>80</v>
      </c>
      <c r="C43" s="38"/>
      <c r="D43" s="38"/>
      <c r="E43" s="38"/>
      <c r="F43" s="38"/>
      <c r="G43" s="94"/>
      <c r="H43" s="38"/>
      <c r="I43" s="38"/>
      <c r="K43" s="38"/>
      <c r="L43" s="38"/>
      <c r="M43" s="38"/>
    </row>
    <row r="44" spans="1:32" x14ac:dyDescent="0.25">
      <c r="A44" s="38"/>
      <c r="B44" s="38" t="s">
        <v>86</v>
      </c>
      <c r="C44" s="38"/>
      <c r="D44" s="38"/>
      <c r="E44" s="38"/>
      <c r="F44" s="38"/>
      <c r="G44" s="94"/>
      <c r="H44" s="38"/>
      <c r="I44" s="38"/>
      <c r="K44" s="38"/>
      <c r="L44" s="38"/>
      <c r="M44" s="38"/>
    </row>
    <row r="45" spans="1:32" ht="12.75" customHeight="1" x14ac:dyDescent="0.25">
      <c r="A45" s="38"/>
      <c r="B45" s="38" t="s">
        <v>85</v>
      </c>
      <c r="C45" s="38"/>
      <c r="D45" s="38"/>
      <c r="E45" s="65"/>
      <c r="F45" s="65"/>
      <c r="G45" s="95"/>
      <c r="H45" s="65"/>
      <c r="I45" s="65"/>
      <c r="J45" s="65"/>
      <c r="K45" s="65"/>
      <c r="L45" s="65"/>
      <c r="M45" s="65"/>
    </row>
    <row r="46" spans="1:32" ht="12.75" customHeight="1" x14ac:dyDescent="0.25">
      <c r="A46" s="38"/>
      <c r="B46" s="38" t="s">
        <v>142</v>
      </c>
      <c r="C46" s="38"/>
      <c r="D46" s="38"/>
      <c r="E46" s="65"/>
      <c r="F46" s="65"/>
      <c r="G46" s="95"/>
      <c r="H46" s="65"/>
      <c r="I46" s="65"/>
      <c r="J46" s="65"/>
      <c r="K46" s="65"/>
      <c r="L46" s="65"/>
      <c r="M46" s="65"/>
    </row>
    <row r="47" spans="1:32" ht="12.75" customHeight="1" x14ac:dyDescent="0.25">
      <c r="A47" s="63"/>
      <c r="B47" s="38" t="s">
        <v>143</v>
      </c>
      <c r="C47" s="38"/>
      <c r="D47" s="38"/>
      <c r="E47" s="65"/>
      <c r="F47" s="65"/>
      <c r="G47" s="95"/>
      <c r="H47" s="64"/>
      <c r="I47" s="38"/>
      <c r="K47" s="38"/>
      <c r="L47" s="38"/>
      <c r="M47" s="38"/>
    </row>
    <row r="48" spans="1:32" ht="12.75" customHeight="1" x14ac:dyDescent="0.25">
      <c r="A48" s="38"/>
      <c r="B48" s="38" t="s">
        <v>92</v>
      </c>
      <c r="C48" s="38"/>
      <c r="D48" s="38"/>
      <c r="E48" s="65"/>
      <c r="F48" s="65"/>
      <c r="G48" s="95"/>
      <c r="H48" s="63"/>
      <c r="I48" s="38"/>
      <c r="K48" s="38"/>
      <c r="L48" s="38"/>
      <c r="M48" s="38"/>
    </row>
    <row r="49" spans="1:13" ht="12.75" customHeight="1" x14ac:dyDescent="0.25">
      <c r="A49" s="38"/>
      <c r="B49" s="38" t="s">
        <v>169</v>
      </c>
      <c r="C49" s="38"/>
      <c r="D49" s="38"/>
      <c r="E49" s="65"/>
      <c r="F49" s="65"/>
      <c r="G49" s="95"/>
      <c r="H49" s="65"/>
      <c r="I49" s="65"/>
      <c r="J49" s="65"/>
      <c r="K49" s="65"/>
      <c r="L49" s="65"/>
      <c r="M49" s="65"/>
    </row>
    <row r="50" spans="1:13" ht="12.75" customHeight="1" x14ac:dyDescent="0.25">
      <c r="A50" s="38"/>
      <c r="B50" s="38" t="s">
        <v>170</v>
      </c>
      <c r="C50" s="38"/>
      <c r="D50" s="38"/>
      <c r="E50" s="65"/>
      <c r="F50" s="65"/>
      <c r="G50" s="95"/>
      <c r="H50" s="65"/>
      <c r="I50" s="65"/>
      <c r="J50" s="65"/>
      <c r="K50" s="65"/>
      <c r="L50" s="65"/>
      <c r="M50" s="65"/>
    </row>
    <row r="51" spans="1:13" x14ac:dyDescent="0.25">
      <c r="B51" s="5"/>
    </row>
    <row r="52" spans="1:13" x14ac:dyDescent="0.25">
      <c r="B52" s="5"/>
      <c r="C52" s="4"/>
      <c r="D52" s="4"/>
      <c r="E52" s="4"/>
      <c r="G52" s="93"/>
      <c r="H52" s="4"/>
      <c r="I52" s="4"/>
      <c r="K52" s="4"/>
      <c r="L52" s="4"/>
      <c r="M52" s="4"/>
    </row>
    <row r="53" spans="1:13" x14ac:dyDescent="0.25">
      <c r="B53" s="5"/>
      <c r="M53" s="4"/>
    </row>
    <row r="54" spans="1:13" x14ac:dyDescent="0.25">
      <c r="B54" s="5"/>
      <c r="M54" s="4"/>
    </row>
    <row r="55" spans="1:13" x14ac:dyDescent="0.25">
      <c r="B55" s="5"/>
      <c r="C55" s="37"/>
      <c r="D55" s="37"/>
      <c r="E55" s="37"/>
      <c r="F55" s="37"/>
      <c r="G55" s="96"/>
      <c r="H55" s="37"/>
      <c r="I55" s="37"/>
      <c r="J55" s="65"/>
      <c r="K55" s="36"/>
      <c r="L55" s="36"/>
      <c r="M55" s="36"/>
    </row>
    <row r="56" spans="1:13" x14ac:dyDescent="0.25">
      <c r="B56" s="5"/>
    </row>
    <row r="57" spans="1:13" x14ac:dyDescent="0.25">
      <c r="B57" s="5"/>
      <c r="H57" s="4"/>
      <c r="I57" s="4"/>
    </row>
    <row r="58" spans="1:13" x14ac:dyDescent="0.25">
      <c r="B58" s="5"/>
      <c r="H58" s="4"/>
      <c r="I58" s="4"/>
    </row>
    <row r="59" spans="1:13" x14ac:dyDescent="0.25">
      <c r="B59" s="5"/>
    </row>
    <row r="60" spans="1:13" x14ac:dyDescent="0.25">
      <c r="B60" s="5"/>
    </row>
    <row r="61" spans="1:13" x14ac:dyDescent="0.25">
      <c r="B61" s="5"/>
    </row>
    <row r="62" spans="1:13" x14ac:dyDescent="0.25">
      <c r="B62" s="5"/>
    </row>
    <row r="63" spans="1:13" x14ac:dyDescent="0.25">
      <c r="B63" s="5"/>
    </row>
    <row r="64" spans="1:13" x14ac:dyDescent="0.25">
      <c r="B64" s="5"/>
    </row>
    <row r="65" spans="2:13" x14ac:dyDescent="0.25">
      <c r="B65" s="5"/>
    </row>
    <row r="66" spans="2:13" x14ac:dyDescent="0.25">
      <c r="B66" s="5"/>
    </row>
    <row r="67" spans="2:13" x14ac:dyDescent="0.25">
      <c r="B67" s="5"/>
    </row>
    <row r="68" spans="2:13" x14ac:dyDescent="0.25">
      <c r="B68" s="5"/>
    </row>
    <row r="69" spans="2:13" x14ac:dyDescent="0.25">
      <c r="B69" s="5"/>
    </row>
    <row r="70" spans="2:13" x14ac:dyDescent="0.25">
      <c r="B70" s="5"/>
      <c r="H70" s="4"/>
    </row>
    <row r="71" spans="2:13" x14ac:dyDescent="0.25">
      <c r="B71" s="5"/>
    </row>
    <row r="72" spans="2:13" x14ac:dyDescent="0.25">
      <c r="B72" s="5"/>
      <c r="C72" s="4"/>
      <c r="D72" s="4"/>
      <c r="E72" s="4"/>
      <c r="G72" s="93"/>
      <c r="H72" s="4"/>
      <c r="I72" s="4"/>
    </row>
    <row r="73" spans="2:13" x14ac:dyDescent="0.25">
      <c r="B73" s="5"/>
      <c r="H73" s="4"/>
    </row>
    <row r="74" spans="2:13" x14ac:dyDescent="0.25">
      <c r="B74" s="5"/>
      <c r="H74" s="4"/>
    </row>
    <row r="75" spans="2:13" x14ac:dyDescent="0.25">
      <c r="B75" s="5"/>
      <c r="H75" s="4"/>
    </row>
    <row r="76" spans="2:13" x14ac:dyDescent="0.25">
      <c r="B76" s="5"/>
      <c r="C76" s="1"/>
      <c r="D76" s="1"/>
      <c r="E76" s="1"/>
      <c r="F76" s="1"/>
      <c r="G76" s="1"/>
      <c r="H76" s="1"/>
      <c r="I76" s="1"/>
      <c r="J76" s="1"/>
    </row>
    <row r="77" spans="2:13" x14ac:dyDescent="0.25">
      <c r="B77" s="5"/>
    </row>
    <row r="78" spans="2:13" x14ac:dyDescent="0.25">
      <c r="B78" s="5"/>
    </row>
    <row r="79" spans="2:13" x14ac:dyDescent="0.25">
      <c r="B79" s="5"/>
    </row>
    <row r="80" spans="2:13" x14ac:dyDescent="0.25">
      <c r="B80" s="3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35" x14ac:dyDescent="0.25">
      <c r="B81" s="3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AI81" s="2" t="s">
        <v>71</v>
      </c>
    </row>
  </sheetData>
  <mergeCells count="63">
    <mergeCell ref="M15:M16"/>
    <mergeCell ref="N15:N16"/>
    <mergeCell ref="O15:O16"/>
    <mergeCell ref="AA15:AA16"/>
    <mergeCell ref="AB15:AB16"/>
    <mergeCell ref="AC15:AC16"/>
    <mergeCell ref="V15:Z15"/>
    <mergeCell ref="U15:U16"/>
    <mergeCell ref="S15:S16"/>
    <mergeCell ref="T15:T16"/>
    <mergeCell ref="J15:J16"/>
    <mergeCell ref="AD14:AE15"/>
    <mergeCell ref="AF14:AF16"/>
    <mergeCell ref="B14:I14"/>
    <mergeCell ref="S14:AC14"/>
    <mergeCell ref="F15:F16"/>
    <mergeCell ref="B15:B16"/>
    <mergeCell ref="L15:L16"/>
    <mergeCell ref="K15:K16"/>
    <mergeCell ref="P15:P16"/>
    <mergeCell ref="Q15:Q16"/>
    <mergeCell ref="R15:R16"/>
    <mergeCell ref="C15:C16"/>
    <mergeCell ref="D15:D16"/>
    <mergeCell ref="E15:E16"/>
    <mergeCell ref="I15:I16"/>
    <mergeCell ref="G15:G16"/>
    <mergeCell ref="A14:A17"/>
    <mergeCell ref="J14:N14"/>
    <mergeCell ref="O14:R14"/>
    <mergeCell ref="D18:D20"/>
    <mergeCell ref="A18:A20"/>
    <mergeCell ref="B18:B20"/>
    <mergeCell ref="C18:C20"/>
    <mergeCell ref="AA18:AA20"/>
    <mergeCell ref="A36:F36"/>
    <mergeCell ref="B80:B81"/>
    <mergeCell ref="C80:M81"/>
    <mergeCell ref="H15:H16"/>
    <mergeCell ref="C76:J76"/>
    <mergeCell ref="A21:A23"/>
    <mergeCell ref="AD18:AD20"/>
    <mergeCell ref="AE18:AE20"/>
    <mergeCell ref="B21:B23"/>
    <mergeCell ref="C21:C23"/>
    <mergeCell ref="D21:D23"/>
    <mergeCell ref="E21:E23"/>
    <mergeCell ref="F21:F23"/>
    <mergeCell ref="J21:J23"/>
    <mergeCell ref="K21:K23"/>
    <mergeCell ref="L21:L23"/>
    <mergeCell ref="M21:M23"/>
    <mergeCell ref="N21:N23"/>
    <mergeCell ref="AA21:AA23"/>
    <mergeCell ref="AD21:AD23"/>
    <mergeCell ref="AE21:AE23"/>
    <mergeCell ref="J18:J20"/>
    <mergeCell ref="K18:K20"/>
    <mergeCell ref="L18:L20"/>
    <mergeCell ref="M18:M20"/>
    <mergeCell ref="N18:N20"/>
    <mergeCell ref="F18:F20"/>
    <mergeCell ref="E18:E20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 DIÁRIAS SERV DEZ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2023-01-04T15:00:08Z</cp:lastPrinted>
  <dcterms:created xsi:type="dcterms:W3CDTF">2013-10-11T22:14:02Z</dcterms:created>
  <dcterms:modified xsi:type="dcterms:W3CDTF">2024-02-20T16:16:38Z</dcterms:modified>
</cp:coreProperties>
</file>