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720" tabRatio="807"/>
  </bookViews>
  <sheets>
    <sheet name="SEME DIÁRIAS SERVIDOR DEZ 2022" sheetId="1" r:id="rId1"/>
  </sheets>
  <calcPr calcId="145621"/>
</workbook>
</file>

<file path=xl/calcChain.xml><?xml version="1.0" encoding="utf-8"?>
<calcChain xmlns="http://schemas.openxmlformats.org/spreadsheetml/2006/main">
  <c r="AC25" i="1" l="1"/>
  <c r="AC20" i="1"/>
  <c r="AC21" i="1"/>
  <c r="AC22" i="1"/>
  <c r="AC23" i="1"/>
  <c r="AC24" i="1"/>
  <c r="AC19" i="1"/>
  <c r="X25" i="1"/>
  <c r="X20" i="1"/>
  <c r="X21" i="1"/>
  <c r="X22" i="1"/>
  <c r="X23" i="1"/>
  <c r="X24" i="1"/>
  <c r="X19" i="1"/>
  <c r="W25" i="1"/>
  <c r="V25" i="1"/>
  <c r="G25" i="1"/>
  <c r="V22" i="1" l="1"/>
  <c r="W22" i="1" s="1"/>
  <c r="G22" i="1"/>
  <c r="W21" i="1"/>
  <c r="G21" i="1"/>
  <c r="W20" i="1"/>
  <c r="AB25" i="1"/>
  <c r="AA25" i="1"/>
  <c r="Z25" i="1"/>
  <c r="Y25" i="1"/>
</calcChain>
</file>

<file path=xl/sharedStrings.xml><?xml version="1.0" encoding="utf-8"?>
<sst xmlns="http://schemas.openxmlformats.org/spreadsheetml/2006/main" count="173" uniqueCount="137">
  <si>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</si>
  <si>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</si>
  <si>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</si>
  <si>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</si>
  <si>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</si>
  <si>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</si>
  <si>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</si>
  <si>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</si>
  <si>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</si>
  <si>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</si>
  <si>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</si>
  <si>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</si>
  <si>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</si>
  <si>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</si>
  <si>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</si>
  <si>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Motivo</t>
  </si>
  <si>
    <t>Resultado líquido</t>
  </si>
  <si>
    <t>Seq</t>
  </si>
  <si>
    <t>Nº do Processo</t>
  </si>
  <si>
    <t>Itinerário</t>
  </si>
  <si>
    <t>Nº da Nota de Empenho</t>
  </si>
  <si>
    <t>Com diárias</t>
  </si>
  <si>
    <t>Com transporte</t>
  </si>
  <si>
    <t>Valor do Adiantamento</t>
  </si>
  <si>
    <t>Valor Realizado</t>
  </si>
  <si>
    <t xml:space="preserve">Total </t>
  </si>
  <si>
    <t>Situação quanto a aprovação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</si>
  <si>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</si>
  <si>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</si>
  <si>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</si>
  <si>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</si>
  <si>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</si>
  <si>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</si>
  <si>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</si>
  <si>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</si>
  <si>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</si>
  <si>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</si>
  <si>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</si>
  <si>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</si>
  <si>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</si>
  <si>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</si>
  <si>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</si>
  <si>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</si>
  <si>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</si>
  <si>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</si>
  <si>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</si>
  <si>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</si>
  <si>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</si>
  <si>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(u)</t>
  </si>
  <si>
    <t>(v)</t>
  </si>
  <si>
    <t>(aa)</t>
  </si>
  <si>
    <t>(y)</t>
  </si>
  <si>
    <t>(ab)</t>
  </si>
  <si>
    <t>Manual de Referência - Anexos IV, VI, VII e VIII</t>
  </si>
  <si>
    <t>PODER EXECUTIVO MUNICIPAL</t>
  </si>
  <si>
    <t>Fonte de Recursos</t>
  </si>
  <si>
    <t>Valor unitário da diária</t>
  </si>
  <si>
    <t>(b )</t>
  </si>
  <si>
    <t>(c)</t>
  </si>
  <si>
    <t>(t )</t>
  </si>
  <si>
    <t>(z)</t>
  </si>
  <si>
    <t>(ad)</t>
  </si>
  <si>
    <t>(ae)</t>
  </si>
  <si>
    <t xml:space="preserve">DEMONSTRATIVO DA CONCESSÃO DE ADIANTAMENTOS - DIÁRIAS E PASSAGENS </t>
  </si>
  <si>
    <t>Classe</t>
  </si>
  <si>
    <t>(x) = (u) - (v)</t>
  </si>
  <si>
    <t>(ac) = (v) + (ab)</t>
  </si>
  <si>
    <t>(af)</t>
  </si>
  <si>
    <t>Classificação da Despesa</t>
  </si>
  <si>
    <t>RESOLUÇÃO Nº 87, DE 28 DE NOVEMBRO DE 2013 - TRIBUNAL DE CONTAS DO ESTADO DO ACRE</t>
  </si>
  <si>
    <t>Nº do contrato de fornecimento da passagem</t>
  </si>
  <si>
    <t>Nome do responsável pela elaboração: Ana Helena Meireles da Silva</t>
  </si>
  <si>
    <t>Nome do titular do Órgão/Entidade/Fundo (no exercício do cargo): Nabiha Bestene Koury</t>
  </si>
  <si>
    <t>PRESTAÇÃO DE CONTAS MENSAL - EXERCÍCIO 2022</t>
  </si>
  <si>
    <t>MANOEL DE JESUS LIMA FERREIRA</t>
  </si>
  <si>
    <t>EFETIVO</t>
  </si>
  <si>
    <t>CHEFE DA DIVISÃO DE SUPORTE EM TI E COMUNICAÇÃO</t>
  </si>
  <si>
    <t>SECRETARIA MUNCIPAL DE EDUCAÇÃO</t>
  </si>
  <si>
    <t>AÉREO</t>
  </si>
  <si>
    <t>DEPARTAMENTO DE RECURSOS</t>
  </si>
  <si>
    <t>C</t>
  </si>
  <si>
    <t>67/2022</t>
  </si>
  <si>
    <t>DESLOCAMENTO PARA ASSESSORAR O EXCELENTISSIMO PREFEITO DE RIO BRNAOC NA VISITA TÉCNICA A PREFEITURA DE TUPÃ /SP, SANSUNG/SP E, EMPRESA MULTI LASER BRASIL/MG</t>
  </si>
  <si>
    <t>06/2022</t>
  </si>
  <si>
    <t>RIO BRANCO/SÃO PAULO/RIO BRANCO</t>
  </si>
  <si>
    <t>*1 - PASSAGEM AÉREA FORNECIDA PELA SECRETARIA MUNICIPAL DA CASA CIVIL</t>
  </si>
  <si>
    <t>200/2022</t>
  </si>
  <si>
    <t>DESLOCAMENTO PARA ASSESSORAR O SECRETÁRIO DO GABINETE MILITAR DE RIO BRANCO EM VISITA TÉCNICA EXPOSEX EM SÃO PAULO/SP</t>
  </si>
  <si>
    <t>130020167/2022</t>
  </si>
  <si>
    <t>075/2022</t>
  </si>
  <si>
    <t>130020274/2022</t>
  </si>
  <si>
    <t>415/2022</t>
  </si>
  <si>
    <t>DESLOCAMENTO PARA PARTICIPAR DO 9º FORUM NACIONAL EXTRAÓRDINÁRIO DOS DIRIGENTES MUNICIPAIS DE EDUCAÇÃO, TENDO COMO TEMÁTICA CENTAL: A EFETIVIDADES DAS POLITICAS PUBLICAS PARA GARANTIR O DIREITO À EDUCAÇÃO</t>
  </si>
  <si>
    <t>NABIHA BESTENE KOURY</t>
  </si>
  <si>
    <t>SECRETÁRIA MUNICIPAL DE EDUCAÇÃO</t>
  </si>
  <si>
    <t>RIO BRANCO/BRASILIA/RIO BRANCO</t>
  </si>
  <si>
    <t>130020393/2022</t>
  </si>
  <si>
    <t>MARIA ZÉLIA DA SILVA MENDONÇA</t>
  </si>
  <si>
    <t>DIRETORIA DE ENSINO</t>
  </si>
  <si>
    <t>DIRETORA DE ENSINO</t>
  </si>
  <si>
    <t>*3 - PASSAGEM AÉREA FORNECIDA PELA SECRETARIA MUNICIPAL DA CASA CIVIL</t>
  </si>
  <si>
    <t>*4 - PASSAGEM AÉREA FORNECIDA PELA SECRETARIA MUNICIPAL DA CASA CIVIL</t>
  </si>
  <si>
    <t>*2 - PASSAGEM AÉREA FORNECIDA PELA SECRETARIA MUNICIPAL DA CASA CIVIL</t>
  </si>
  <si>
    <t>705703-3</t>
  </si>
  <si>
    <t>752897-1</t>
  </si>
  <si>
    <t>39152-2</t>
  </si>
  <si>
    <t>526/2022</t>
  </si>
  <si>
    <t>DESLOCAMENTO PARA PARTICIPAR Da REUNIÃO ORGANIZADA PELA SECRETAIRA DE MODALIDADE ESPECIALIZADAS DE EDUCAÇÃO SEMESP DO MINISTÉRIO DA EDUCAÇÃO - MEC</t>
  </si>
  <si>
    <t>EFETIVA</t>
  </si>
  <si>
    <t>RIOBRANCO/BELÉM/RIO BRANCO</t>
  </si>
  <si>
    <t>AEREO</t>
  </si>
  <si>
    <t>FABIANA DA COSTA SILVA</t>
  </si>
  <si>
    <t>543459-1</t>
  </si>
  <si>
    <t>ASSESSORA PEDAGÓGICA</t>
  </si>
  <si>
    <t>130020465/2022</t>
  </si>
  <si>
    <t>260/2022</t>
  </si>
  <si>
    <t>*5 - PASSAGEM AÉREA FORNECIDA PELA SECRETARIA MUNICIPAL DA CASA CIVIL</t>
  </si>
  <si>
    <t>503/2022</t>
  </si>
  <si>
    <t>645/2022</t>
  </si>
  <si>
    <t>DESLOCAMENTO PARA PARTICIPAR DO XXXI ENCONTRO NACIONAL DOS CONSELHOS MUNICIPAIS DE EDUCAÇÃO</t>
  </si>
  <si>
    <t>VÔMEA MARIA DE ARAÚJO</t>
  </si>
  <si>
    <t>5422826-1</t>
  </si>
  <si>
    <t>COORDENADORA ESTADUAL DA UNIÃO NACIONAL DOS CONSELHOS MUNICIPAIS DA EDUCAÇÃO - UNCME</t>
  </si>
  <si>
    <t>RIO BRANCO/RECIFE/RIO BRANCO</t>
  </si>
  <si>
    <t>130020527/2022</t>
  </si>
  <si>
    <t>CONSELHO MUNCIPAL DE EDUCAÇÃO</t>
  </si>
  <si>
    <t>*6 - PASSAGEM AÉREA FORNECIDA PELA SECRETARIA MUNICIPAL DA CASA CIVIL</t>
  </si>
  <si>
    <t>16/05/2022</t>
  </si>
  <si>
    <t>09/09/2022</t>
  </si>
  <si>
    <t>05/10/2022</t>
  </si>
  <si>
    <t>22/12/2022</t>
  </si>
  <si>
    <t>30/06/2022</t>
  </si>
  <si>
    <r>
      <t xml:space="preserve">ÓRGÃO/ENTIDADE/FUNDO: </t>
    </r>
    <r>
      <rPr>
        <b/>
        <sz val="11"/>
        <rFont val="Calibri"/>
        <family val="2"/>
        <scheme val="minor"/>
      </rPr>
      <t>Secretaria Municipal de Educação - SEME</t>
    </r>
  </si>
  <si>
    <r>
      <t xml:space="preserve">MÊS/ANO: </t>
    </r>
    <r>
      <rPr>
        <b/>
        <sz val="11"/>
        <rFont val="Calibri"/>
        <family val="2"/>
        <scheme val="minor"/>
      </rPr>
      <t>JANEIRO A DEZEMBRO DE 2022</t>
    </r>
  </si>
  <si>
    <t>TOTAL</t>
  </si>
  <si>
    <r>
      <t xml:space="preserve">DATA DA ÚLTIMA ATUALIZAÇÃO: </t>
    </r>
    <r>
      <rPr>
        <b/>
        <sz val="11"/>
        <rFont val="Calibri"/>
        <family val="2"/>
        <scheme val="minor"/>
      </rPr>
      <t>06/01/2023</t>
    </r>
  </si>
  <si>
    <t>Ações de regularização/ responsabilização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</si>
</sst>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2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49" fontId="3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1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2" fontId="4" fillId="0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43" fontId="3" fillId="0" borderId="13" xfId="1" applyFont="1" applyFill="1" applyBorder="1" applyAlignment="1">
      <alignment horizontal="center" vertical="center"/>
    </xf>
    <xf numFmtId="4" fontId="3" fillId="0" borderId="13" xfId="1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4" fontId="4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12" fontId="4" fillId="0" borderId="3" xfId="0" applyNumberFormat="1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44" fontId="2" fillId="0" borderId="0" xfId="5" applyFont="1" applyFill="1" applyAlignment="1">
      <alignment horizontal="left" vertical="center"/>
    </xf>
    <xf numFmtId="44" fontId="2" fillId="0" borderId="0" xfId="5" applyFont="1" applyFill="1" applyBorder="1" applyAlignment="1">
      <alignment horizontal="left" vertical="center"/>
    </xf>
    <xf numFmtId="44" fontId="3" fillId="0" borderId="1" xfId="5" applyFont="1" applyFill="1" applyBorder="1" applyAlignment="1">
      <alignment horizontal="center" vertical="center" wrapText="1"/>
    </xf>
    <xf numFmtId="44" fontId="3" fillId="0" borderId="8" xfId="5" applyFont="1" applyFill="1" applyBorder="1" applyAlignment="1">
      <alignment horizontal="center" vertical="center"/>
    </xf>
    <xf numFmtId="44" fontId="4" fillId="0" borderId="3" xfId="5" applyFont="1" applyFill="1" applyBorder="1" applyAlignment="1">
      <alignment horizontal="right" vertical="center"/>
    </xf>
    <xf numFmtId="44" fontId="4" fillId="0" borderId="1" xfId="5" applyFont="1" applyFill="1" applyBorder="1" applyAlignment="1">
      <alignment horizontal="right" vertical="center"/>
    </xf>
    <xf numFmtId="44" fontId="4" fillId="0" borderId="2" xfId="5" applyFont="1" applyFill="1" applyBorder="1" applyAlignment="1">
      <alignment horizontal="right" vertical="center"/>
    </xf>
    <xf numFmtId="44" fontId="3" fillId="0" borderId="13" xfId="5" applyFont="1" applyFill="1" applyBorder="1" applyAlignment="1">
      <alignment horizontal="left" vertical="center"/>
    </xf>
    <xf numFmtId="44" fontId="4" fillId="0" borderId="0" xfId="5" applyFont="1" applyFill="1" applyAlignment="1">
      <alignment horizontal="left" vertical="center"/>
    </xf>
    <xf numFmtId="44" fontId="4" fillId="0" borderId="0" xfId="5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4" fontId="4" fillId="0" borderId="3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14" fontId="4" fillId="0" borderId="2" xfId="0" applyNumberFormat="1" applyFont="1" applyFill="1" applyBorder="1" applyAlignment="1">
      <alignment horizontal="left" vertical="center" wrapText="1"/>
    </xf>
    <xf numFmtId="44" fontId="3" fillId="0" borderId="1" xfId="5" applyFont="1" applyFill="1" applyBorder="1" applyAlignment="1">
      <alignment horizontal="center" vertical="center"/>
    </xf>
    <xf numFmtId="44" fontId="3" fillId="0" borderId="1" xfId="5" applyFont="1" applyFill="1" applyBorder="1" applyAlignment="1">
      <alignment horizontal="center" vertical="center" wrapText="1"/>
    </xf>
    <xf numFmtId="44" fontId="4" fillId="0" borderId="3" xfId="5" applyFont="1" applyFill="1" applyBorder="1" applyAlignment="1">
      <alignment vertical="center"/>
    </xf>
    <xf numFmtId="44" fontId="4" fillId="0" borderId="1" xfId="5" applyFont="1" applyFill="1" applyBorder="1" applyAlignment="1">
      <alignment vertical="center"/>
    </xf>
    <xf numFmtId="44" fontId="4" fillId="0" borderId="2" xfId="5" applyFont="1" applyFill="1" applyBorder="1" applyAlignment="1">
      <alignment vertical="center"/>
    </xf>
    <xf numFmtId="44" fontId="3" fillId="0" borderId="13" xfId="5" applyFont="1" applyFill="1" applyBorder="1" applyAlignment="1">
      <alignment vertical="center"/>
    </xf>
    <xf numFmtId="44" fontId="3" fillId="0" borderId="8" xfId="5" applyFont="1" applyFill="1" applyBorder="1" applyAlignment="1">
      <alignment horizontal="center" vertical="center" wrapText="1"/>
    </xf>
  </cellXfs>
  <cellStyles count="6">
    <cellStyle name="Moeda" xfId="5" builtinId="4"/>
    <cellStyle name="Normal" xfId="0" builtinId="0"/>
    <cellStyle name="Vírgula" xfId="1" builtinId="3"/>
    <cellStyle name="Vírgula 2" xfId="2"/>
    <cellStyle name="Vírgula 2 2" xfId="4"/>
    <cellStyle name="Vírgula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66675</xdr:rowOff>
    </xdr:from>
    <xdr:to>
      <xdr:col>1</xdr:col>
      <xdr:colOff>628650</xdr:colOff>
      <xdr:row>2</xdr:row>
      <xdr:rowOff>146627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66675"/>
          <a:ext cx="447675" cy="4609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tabSelected="1" zoomScaleNormal="100" workbookViewId="0">
      <selection activeCell="F3" sqref="F3"/>
    </sheetView>
  </sheetViews>
  <sheetFormatPr defaultRowHeight="12.75" x14ac:dyDescent="0.25"/>
  <cols>
    <col min="1" max="1" width="6.140625" style="1" customWidth="1"/>
    <col min="2" max="2" width="12.85546875" style="1" bestFit="1" customWidth="1"/>
    <col min="3" max="3" width="10.7109375" style="1" customWidth="1"/>
    <col min="4" max="4" width="10.42578125" style="1" bestFit="1" customWidth="1"/>
    <col min="5" max="5" width="6.42578125" style="1" bestFit="1" customWidth="1"/>
    <col min="6" max="6" width="50.7109375" style="1" customWidth="1"/>
    <col min="7" max="7" width="13.140625" style="72" customWidth="1"/>
    <col min="8" max="8" width="5.7109375" style="1" bestFit="1" customWidth="1"/>
    <col min="9" max="9" width="8.85546875" style="1" customWidth="1"/>
    <col min="10" max="10" width="27.85546875" style="77" bestFit="1" customWidth="1"/>
    <col min="11" max="12" width="11.85546875" style="1" customWidth="1"/>
    <col min="13" max="13" width="32.42578125" style="1" customWidth="1"/>
    <col min="14" max="14" width="35.28515625" style="1" customWidth="1"/>
    <col min="15" max="16" width="10.42578125" style="1" bestFit="1" customWidth="1"/>
    <col min="17" max="17" width="24.140625" style="1" bestFit="1" customWidth="1"/>
    <col min="18" max="18" width="11.140625" style="1" customWidth="1"/>
    <col min="19" max="19" width="16" style="1" customWidth="1"/>
    <col min="20" max="20" width="9" style="1" customWidth="1"/>
    <col min="21" max="21" width="15.42578125" style="1" customWidth="1"/>
    <col min="22" max="23" width="12.42578125" style="72" bestFit="1" customWidth="1"/>
    <col min="24" max="24" width="11.42578125" style="72" bestFit="1" customWidth="1"/>
    <col min="25" max="25" width="11.140625" style="72" customWidth="1"/>
    <col min="26" max="26" width="15.140625" style="72" customWidth="1"/>
    <col min="27" max="27" width="14.7109375" style="1" customWidth="1"/>
    <col min="28" max="28" width="14" style="72" bestFit="1" customWidth="1"/>
    <col min="29" max="29" width="12.5703125" style="72" bestFit="1" customWidth="1"/>
    <col min="30" max="30" width="10.42578125" style="1" bestFit="1" customWidth="1"/>
    <col min="31" max="31" width="14.28515625" style="1" customWidth="1"/>
    <col min="32" max="32" width="19.85546875" style="1" customWidth="1"/>
    <col min="33" max="16384" width="9.140625" style="1"/>
  </cols>
  <sheetData>
    <row r="1" spans="1:32" s="25" customFormat="1" ht="15" x14ac:dyDescent="0.25">
      <c r="F1" s="60"/>
      <c r="G1" s="63"/>
      <c r="J1" s="73"/>
      <c r="M1" s="60"/>
      <c r="V1" s="63"/>
      <c r="W1" s="63"/>
      <c r="X1" s="63"/>
      <c r="Y1" s="63"/>
      <c r="Z1" s="63"/>
      <c r="AB1" s="63"/>
      <c r="AC1" s="63"/>
    </row>
    <row r="2" spans="1:32" s="25" customFormat="1" ht="15" x14ac:dyDescent="0.25">
      <c r="F2" s="60"/>
      <c r="G2" s="63"/>
      <c r="J2" s="73"/>
      <c r="M2" s="60"/>
      <c r="V2" s="63"/>
      <c r="W2" s="63"/>
      <c r="X2" s="63"/>
      <c r="Y2" s="63"/>
      <c r="Z2" s="63"/>
      <c r="AB2" s="63"/>
      <c r="AC2" s="63"/>
    </row>
    <row r="3" spans="1:32" s="25" customFormat="1" ht="15" x14ac:dyDescent="0.25">
      <c r="F3" s="60"/>
      <c r="G3" s="63"/>
      <c r="J3" s="73"/>
      <c r="M3" s="60"/>
      <c r="V3" s="63"/>
      <c r="W3" s="63"/>
      <c r="X3" s="63"/>
      <c r="Y3" s="63"/>
      <c r="Z3" s="63"/>
      <c r="AB3" s="63"/>
      <c r="AC3" s="63"/>
    </row>
    <row r="4" spans="1:32" s="25" customFormat="1" ht="15" x14ac:dyDescent="0.25">
      <c r="A4" s="26" t="s">
        <v>54</v>
      </c>
      <c r="F4" s="60"/>
      <c r="G4" s="63"/>
      <c r="J4" s="73"/>
      <c r="M4" s="60"/>
      <c r="V4" s="63"/>
      <c r="W4" s="63"/>
      <c r="X4" s="63"/>
      <c r="Y4" s="63"/>
      <c r="Z4" s="63"/>
      <c r="AB4" s="63"/>
      <c r="AC4" s="63"/>
    </row>
    <row r="5" spans="1:32" s="25" customFormat="1" ht="15" x14ac:dyDescent="0.25">
      <c r="F5" s="60"/>
      <c r="G5" s="63"/>
      <c r="J5" s="73"/>
      <c r="M5" s="60"/>
      <c r="V5" s="63"/>
      <c r="W5" s="63"/>
      <c r="X5" s="63"/>
      <c r="Y5" s="63"/>
      <c r="Z5" s="63"/>
      <c r="AB5" s="63"/>
      <c r="AC5" s="63"/>
    </row>
    <row r="6" spans="1:32" s="25" customFormat="1" ht="15" x14ac:dyDescent="0.25">
      <c r="A6" s="26" t="s">
        <v>73</v>
      </c>
      <c r="F6" s="60"/>
      <c r="G6" s="63"/>
      <c r="J6" s="73"/>
      <c r="M6" s="60"/>
      <c r="V6" s="63"/>
      <c r="W6" s="63"/>
      <c r="X6" s="63"/>
      <c r="Y6" s="63"/>
      <c r="Z6" s="63"/>
      <c r="AB6" s="63"/>
      <c r="AC6" s="63"/>
    </row>
    <row r="7" spans="1:32" s="25" customFormat="1" ht="15" x14ac:dyDescent="0.25">
      <c r="A7" s="25" t="s">
        <v>69</v>
      </c>
      <c r="F7" s="60"/>
      <c r="G7" s="63"/>
      <c r="J7" s="73"/>
      <c r="M7" s="60"/>
      <c r="V7" s="63"/>
      <c r="W7" s="63"/>
      <c r="X7" s="63"/>
      <c r="Y7" s="63"/>
      <c r="Z7" s="63"/>
      <c r="AB7" s="63"/>
      <c r="AC7" s="63"/>
    </row>
    <row r="8" spans="1:32" s="25" customFormat="1" ht="15" x14ac:dyDescent="0.25">
      <c r="A8" s="25" t="s">
        <v>53</v>
      </c>
      <c r="F8" s="60"/>
      <c r="G8" s="63"/>
      <c r="J8" s="73"/>
      <c r="M8" s="60"/>
      <c r="V8" s="63"/>
      <c r="W8" s="63"/>
      <c r="X8" s="63"/>
      <c r="Y8" s="63"/>
      <c r="Z8" s="63"/>
      <c r="AB8" s="63"/>
      <c r="AC8" s="63"/>
    </row>
    <row r="9" spans="1:32" s="25" customFormat="1" ht="15" x14ac:dyDescent="0.25">
      <c r="F9" s="60"/>
      <c r="G9" s="63"/>
      <c r="J9" s="73"/>
      <c r="M9" s="60"/>
      <c r="V9" s="63"/>
      <c r="W9" s="63"/>
      <c r="X9" s="63"/>
      <c r="Y9" s="63"/>
      <c r="Z9" s="63"/>
      <c r="AB9" s="63"/>
      <c r="AC9" s="63"/>
    </row>
    <row r="10" spans="1:32" s="25" customFormat="1" ht="15" x14ac:dyDescent="0.25">
      <c r="A10" s="25" t="s">
        <v>132</v>
      </c>
      <c r="F10" s="60"/>
      <c r="G10" s="63"/>
      <c r="J10" s="73"/>
      <c r="M10" s="60"/>
      <c r="V10" s="63"/>
      <c r="W10" s="63"/>
      <c r="X10" s="63"/>
      <c r="Y10" s="63"/>
      <c r="Z10" s="63"/>
      <c r="AB10" s="63"/>
      <c r="AC10" s="63"/>
    </row>
    <row r="11" spans="1:32" s="25" customFormat="1" ht="15" x14ac:dyDescent="0.25">
      <c r="A11" s="25" t="s">
        <v>133</v>
      </c>
      <c r="F11" s="60"/>
      <c r="G11" s="63"/>
      <c r="J11" s="73"/>
      <c r="M11" s="60"/>
      <c r="V11" s="63"/>
      <c r="W11" s="63"/>
      <c r="X11" s="63"/>
      <c r="Y11" s="63"/>
      <c r="Z11" s="63"/>
      <c r="AB11" s="63"/>
      <c r="AC11" s="63"/>
    </row>
    <row r="12" spans="1:32" s="25" customFormat="1" ht="15" x14ac:dyDescent="0.25">
      <c r="A12" s="25" t="s">
        <v>135</v>
      </c>
      <c r="F12" s="60"/>
      <c r="G12" s="63"/>
      <c r="J12" s="73"/>
      <c r="M12" s="60"/>
      <c r="V12" s="63"/>
      <c r="W12" s="63"/>
      <c r="X12" s="63"/>
      <c r="Y12" s="63"/>
      <c r="Z12" s="63"/>
      <c r="AB12" s="63"/>
      <c r="AC12" s="63"/>
    </row>
    <row r="13" spans="1:32" s="25" customFormat="1" ht="15" x14ac:dyDescent="0.25">
      <c r="F13" s="60"/>
      <c r="G13" s="63"/>
      <c r="J13" s="73"/>
      <c r="M13" s="60"/>
      <c r="V13" s="63"/>
      <c r="W13" s="63"/>
      <c r="X13" s="63"/>
      <c r="Y13" s="63"/>
      <c r="Z13" s="63"/>
      <c r="AB13" s="63"/>
      <c r="AC13" s="63"/>
    </row>
    <row r="14" spans="1:32" s="25" customFormat="1" ht="15.75" thickBot="1" x14ac:dyDescent="0.3">
      <c r="A14" s="48" t="s">
        <v>63</v>
      </c>
      <c r="B14" s="28"/>
      <c r="C14" s="28"/>
      <c r="D14" s="28"/>
      <c r="E14" s="28"/>
      <c r="F14" s="61"/>
      <c r="G14" s="64"/>
      <c r="H14" s="28"/>
      <c r="I14" s="28"/>
      <c r="J14" s="74"/>
      <c r="K14" s="28"/>
      <c r="L14" s="28"/>
      <c r="M14" s="61"/>
      <c r="N14" s="28"/>
      <c r="O14" s="28"/>
      <c r="P14" s="28"/>
      <c r="Q14" s="28"/>
      <c r="R14" s="28"/>
      <c r="S14" s="28"/>
      <c r="T14" s="28"/>
      <c r="U14" s="28"/>
      <c r="V14" s="64"/>
      <c r="W14" s="64"/>
      <c r="X14" s="64"/>
      <c r="Y14" s="64"/>
      <c r="Z14" s="64"/>
      <c r="AA14" s="28"/>
      <c r="AB14" s="64"/>
      <c r="AC14" s="64"/>
      <c r="AD14" s="28"/>
      <c r="AE14" s="28"/>
      <c r="AF14" s="28"/>
    </row>
    <row r="15" spans="1:32" x14ac:dyDescent="0.25">
      <c r="A15" s="55" t="s">
        <v>17</v>
      </c>
      <c r="B15" s="4" t="s">
        <v>0</v>
      </c>
      <c r="C15" s="4"/>
      <c r="D15" s="4"/>
      <c r="E15" s="4"/>
      <c r="F15" s="4"/>
      <c r="G15" s="4"/>
      <c r="H15" s="4"/>
      <c r="I15" s="4"/>
      <c r="J15" s="4" t="s">
        <v>28</v>
      </c>
      <c r="K15" s="4"/>
      <c r="L15" s="4"/>
      <c r="M15" s="4"/>
      <c r="N15" s="4"/>
      <c r="O15" s="4" t="s">
        <v>1</v>
      </c>
      <c r="P15" s="4"/>
      <c r="Q15" s="4"/>
      <c r="R15" s="4"/>
      <c r="S15" s="4" t="s">
        <v>2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5" t="s">
        <v>3</v>
      </c>
      <c r="AE15" s="5"/>
      <c r="AF15" s="6" t="s">
        <v>136</v>
      </c>
    </row>
    <row r="16" spans="1:32" x14ac:dyDescent="0.25">
      <c r="A16" s="56"/>
      <c r="B16" s="29" t="s">
        <v>18</v>
      </c>
      <c r="C16" s="30" t="s">
        <v>4</v>
      </c>
      <c r="D16" s="29" t="s">
        <v>5</v>
      </c>
      <c r="E16" s="29" t="s">
        <v>6</v>
      </c>
      <c r="F16" s="29" t="s">
        <v>15</v>
      </c>
      <c r="G16" s="65" t="s">
        <v>56</v>
      </c>
      <c r="H16" s="30" t="s">
        <v>64</v>
      </c>
      <c r="I16" s="30" t="s">
        <v>7</v>
      </c>
      <c r="J16" s="29" t="s">
        <v>8</v>
      </c>
      <c r="K16" s="29" t="s">
        <v>9</v>
      </c>
      <c r="L16" s="29" t="s">
        <v>27</v>
      </c>
      <c r="M16" s="30" t="s">
        <v>10</v>
      </c>
      <c r="N16" s="29" t="s">
        <v>11</v>
      </c>
      <c r="O16" s="29" t="s">
        <v>12</v>
      </c>
      <c r="P16" s="29" t="s">
        <v>13</v>
      </c>
      <c r="Q16" s="29" t="s">
        <v>19</v>
      </c>
      <c r="R16" s="30" t="s">
        <v>14</v>
      </c>
      <c r="S16" s="30" t="s">
        <v>68</v>
      </c>
      <c r="T16" s="30" t="s">
        <v>55</v>
      </c>
      <c r="U16" s="30" t="s">
        <v>20</v>
      </c>
      <c r="V16" s="81" t="s">
        <v>21</v>
      </c>
      <c r="W16" s="81"/>
      <c r="X16" s="81"/>
      <c r="Y16" s="81"/>
      <c r="Z16" s="81"/>
      <c r="AA16" s="30" t="s">
        <v>70</v>
      </c>
      <c r="AB16" s="65" t="s">
        <v>22</v>
      </c>
      <c r="AC16" s="65" t="s">
        <v>25</v>
      </c>
      <c r="AD16" s="7"/>
      <c r="AE16" s="7"/>
      <c r="AF16" s="8"/>
    </row>
    <row r="17" spans="1:32" ht="38.25" x14ac:dyDescent="0.25">
      <c r="A17" s="56"/>
      <c r="B17" s="29"/>
      <c r="C17" s="30"/>
      <c r="D17" s="29"/>
      <c r="E17" s="29"/>
      <c r="F17" s="29"/>
      <c r="G17" s="65"/>
      <c r="H17" s="30"/>
      <c r="I17" s="30"/>
      <c r="J17" s="29"/>
      <c r="K17" s="29"/>
      <c r="L17" s="29"/>
      <c r="M17" s="30"/>
      <c r="N17" s="29"/>
      <c r="O17" s="29"/>
      <c r="P17" s="29"/>
      <c r="Q17" s="29"/>
      <c r="R17" s="30"/>
      <c r="S17" s="30"/>
      <c r="T17" s="30"/>
      <c r="U17" s="30"/>
      <c r="V17" s="82" t="s">
        <v>23</v>
      </c>
      <c r="W17" s="82" t="s">
        <v>24</v>
      </c>
      <c r="X17" s="82" t="s">
        <v>16</v>
      </c>
      <c r="Y17" s="82" t="s">
        <v>29</v>
      </c>
      <c r="Z17" s="82" t="s">
        <v>30</v>
      </c>
      <c r="AA17" s="30"/>
      <c r="AB17" s="65"/>
      <c r="AC17" s="65"/>
      <c r="AD17" s="31" t="s">
        <v>5</v>
      </c>
      <c r="AE17" s="31" t="s">
        <v>26</v>
      </c>
      <c r="AF17" s="8"/>
    </row>
    <row r="18" spans="1:32" s="3" customFormat="1" ht="13.5" thickBot="1" x14ac:dyDescent="0.3">
      <c r="A18" s="57"/>
      <c r="B18" s="58" t="s">
        <v>31</v>
      </c>
      <c r="C18" s="58" t="s">
        <v>57</v>
      </c>
      <c r="D18" s="58" t="s">
        <v>58</v>
      </c>
      <c r="E18" s="58" t="s">
        <v>32</v>
      </c>
      <c r="F18" s="58" t="s">
        <v>33</v>
      </c>
      <c r="G18" s="66" t="s">
        <v>34</v>
      </c>
      <c r="H18" s="58" t="s">
        <v>35</v>
      </c>
      <c r="I18" s="58" t="s">
        <v>36</v>
      </c>
      <c r="J18" s="58" t="s">
        <v>37</v>
      </c>
      <c r="K18" s="58" t="s">
        <v>38</v>
      </c>
      <c r="L18" s="58" t="s">
        <v>39</v>
      </c>
      <c r="M18" s="58" t="s">
        <v>40</v>
      </c>
      <c r="N18" s="58" t="s">
        <v>41</v>
      </c>
      <c r="O18" s="58" t="s">
        <v>42</v>
      </c>
      <c r="P18" s="58" t="s">
        <v>43</v>
      </c>
      <c r="Q18" s="58" t="s">
        <v>44</v>
      </c>
      <c r="R18" s="58" t="s">
        <v>45</v>
      </c>
      <c r="S18" s="58" t="s">
        <v>46</v>
      </c>
      <c r="T18" s="58" t="s">
        <v>47</v>
      </c>
      <c r="U18" s="58" t="s">
        <v>59</v>
      </c>
      <c r="V18" s="66" t="s">
        <v>48</v>
      </c>
      <c r="W18" s="66" t="s">
        <v>49</v>
      </c>
      <c r="X18" s="66" t="s">
        <v>65</v>
      </c>
      <c r="Y18" s="66" t="s">
        <v>51</v>
      </c>
      <c r="Z18" s="66" t="s">
        <v>60</v>
      </c>
      <c r="AA18" s="58" t="s">
        <v>50</v>
      </c>
      <c r="AB18" s="66" t="s">
        <v>52</v>
      </c>
      <c r="AC18" s="87" t="s">
        <v>66</v>
      </c>
      <c r="AD18" s="24" t="s">
        <v>61</v>
      </c>
      <c r="AE18" s="58" t="s">
        <v>62</v>
      </c>
      <c r="AF18" s="59" t="s">
        <v>67</v>
      </c>
    </row>
    <row r="19" spans="1:32" ht="38.25" x14ac:dyDescent="0.25">
      <c r="A19" s="17">
        <v>1</v>
      </c>
      <c r="B19" s="17"/>
      <c r="C19" s="49" t="s">
        <v>81</v>
      </c>
      <c r="D19" s="49">
        <v>44641</v>
      </c>
      <c r="E19" s="50">
        <v>13248</v>
      </c>
      <c r="F19" s="19" t="s">
        <v>82</v>
      </c>
      <c r="G19" s="67">
        <v>1000</v>
      </c>
      <c r="H19" s="17"/>
      <c r="I19" s="51">
        <v>4.5</v>
      </c>
      <c r="J19" s="75" t="s">
        <v>74</v>
      </c>
      <c r="K19" s="17" t="s">
        <v>103</v>
      </c>
      <c r="L19" s="17" t="s">
        <v>75</v>
      </c>
      <c r="M19" s="19" t="s">
        <v>76</v>
      </c>
      <c r="N19" s="78" t="s">
        <v>77</v>
      </c>
      <c r="O19" s="52">
        <v>44641</v>
      </c>
      <c r="P19" s="52">
        <v>44645</v>
      </c>
      <c r="Q19" s="9" t="s">
        <v>84</v>
      </c>
      <c r="R19" s="17" t="s">
        <v>78</v>
      </c>
      <c r="S19" s="9" t="s">
        <v>79</v>
      </c>
      <c r="T19" s="17">
        <v>1</v>
      </c>
      <c r="U19" s="53" t="s">
        <v>88</v>
      </c>
      <c r="V19" s="83">
        <v>4500</v>
      </c>
      <c r="W19" s="83">
        <v>4500</v>
      </c>
      <c r="X19" s="83">
        <f>V19-W19</f>
        <v>0</v>
      </c>
      <c r="Y19" s="83">
        <v>0</v>
      </c>
      <c r="Z19" s="83">
        <v>0</v>
      </c>
      <c r="AA19" s="54" t="s">
        <v>83</v>
      </c>
      <c r="AB19" s="83">
        <v>0</v>
      </c>
      <c r="AC19" s="83">
        <f>W19+AB19</f>
        <v>4500</v>
      </c>
      <c r="AD19" s="54" t="s">
        <v>127</v>
      </c>
      <c r="AE19" s="54" t="s">
        <v>80</v>
      </c>
      <c r="AF19" s="53"/>
    </row>
    <row r="20" spans="1:32" ht="38.25" x14ac:dyDescent="0.25">
      <c r="A20" s="12">
        <v>2</v>
      </c>
      <c r="B20" s="12" t="s">
        <v>89</v>
      </c>
      <c r="C20" s="13" t="s">
        <v>86</v>
      </c>
      <c r="D20" s="13">
        <v>44722</v>
      </c>
      <c r="E20" s="14">
        <v>13304</v>
      </c>
      <c r="F20" s="22" t="s">
        <v>87</v>
      </c>
      <c r="G20" s="68">
        <v>689.43</v>
      </c>
      <c r="H20" s="12"/>
      <c r="I20" s="16">
        <v>4.5</v>
      </c>
      <c r="J20" s="32" t="s">
        <v>74</v>
      </c>
      <c r="K20" s="12" t="s">
        <v>103</v>
      </c>
      <c r="L20" s="12" t="s">
        <v>75</v>
      </c>
      <c r="M20" s="22" t="s">
        <v>76</v>
      </c>
      <c r="N20" s="79" t="s">
        <v>77</v>
      </c>
      <c r="O20" s="18">
        <v>44718</v>
      </c>
      <c r="P20" s="18">
        <v>44722</v>
      </c>
      <c r="Q20" s="15" t="s">
        <v>84</v>
      </c>
      <c r="R20" s="12" t="s">
        <v>78</v>
      </c>
      <c r="S20" s="15" t="s">
        <v>79</v>
      </c>
      <c r="T20" s="12">
        <v>1</v>
      </c>
      <c r="U20" s="20" t="s">
        <v>90</v>
      </c>
      <c r="V20" s="84">
        <v>3102.44</v>
      </c>
      <c r="W20" s="84">
        <f>V20</f>
        <v>3102.44</v>
      </c>
      <c r="X20" s="83">
        <f t="shared" ref="X20:X24" si="0">V20-W20</f>
        <v>0</v>
      </c>
      <c r="Y20" s="84">
        <v>0</v>
      </c>
      <c r="Z20" s="84">
        <v>0</v>
      </c>
      <c r="AA20" s="10" t="s">
        <v>83</v>
      </c>
      <c r="AB20" s="84">
        <v>0</v>
      </c>
      <c r="AC20" s="83">
        <f t="shared" ref="AC20:AC24" si="1">W20+AB20</f>
        <v>3102.44</v>
      </c>
      <c r="AD20" s="10" t="s">
        <v>131</v>
      </c>
      <c r="AE20" s="10" t="s">
        <v>80</v>
      </c>
      <c r="AF20" s="20"/>
    </row>
    <row r="21" spans="1:32" ht="63.75" x14ac:dyDescent="0.25">
      <c r="A21" s="12">
        <v>3</v>
      </c>
      <c r="B21" s="12"/>
      <c r="C21" s="13" t="s">
        <v>91</v>
      </c>
      <c r="D21" s="13">
        <v>44788</v>
      </c>
      <c r="E21" s="14">
        <v>13346</v>
      </c>
      <c r="F21" s="22" t="s">
        <v>92</v>
      </c>
      <c r="G21" s="68">
        <f>3791.87/5.5</f>
        <v>689.43090909090904</v>
      </c>
      <c r="H21" s="12"/>
      <c r="I21" s="16">
        <v>5.5</v>
      </c>
      <c r="J21" s="32" t="s">
        <v>93</v>
      </c>
      <c r="K21" s="12" t="s">
        <v>104</v>
      </c>
      <c r="L21" s="12" t="s">
        <v>75</v>
      </c>
      <c r="M21" s="22" t="s">
        <v>94</v>
      </c>
      <c r="N21" s="79" t="s">
        <v>77</v>
      </c>
      <c r="O21" s="18">
        <v>44788</v>
      </c>
      <c r="P21" s="18">
        <v>44793</v>
      </c>
      <c r="Q21" s="15" t="s">
        <v>95</v>
      </c>
      <c r="R21" s="12" t="s">
        <v>78</v>
      </c>
      <c r="S21" s="15" t="s">
        <v>79</v>
      </c>
      <c r="T21" s="12">
        <v>1</v>
      </c>
      <c r="U21" s="20" t="s">
        <v>96</v>
      </c>
      <c r="V21" s="84">
        <v>3791.87</v>
      </c>
      <c r="W21" s="84">
        <f>V21</f>
        <v>3791.87</v>
      </c>
      <c r="X21" s="83">
        <f t="shared" si="0"/>
        <v>0</v>
      </c>
      <c r="Y21" s="84">
        <v>0</v>
      </c>
      <c r="Z21" s="84">
        <v>0</v>
      </c>
      <c r="AA21" s="10" t="s">
        <v>83</v>
      </c>
      <c r="AB21" s="84">
        <v>0</v>
      </c>
      <c r="AC21" s="83">
        <f t="shared" si="1"/>
        <v>3791.87</v>
      </c>
      <c r="AD21" s="10" t="s">
        <v>128</v>
      </c>
      <c r="AE21" s="10" t="s">
        <v>80</v>
      </c>
      <c r="AF21" s="20"/>
    </row>
    <row r="22" spans="1:32" ht="63.75" x14ac:dyDescent="0.25">
      <c r="A22" s="12">
        <v>4</v>
      </c>
      <c r="B22" s="12"/>
      <c r="C22" s="13" t="s">
        <v>91</v>
      </c>
      <c r="D22" s="13">
        <v>44788</v>
      </c>
      <c r="E22" s="14">
        <v>13346</v>
      </c>
      <c r="F22" s="22" t="s">
        <v>92</v>
      </c>
      <c r="G22" s="68">
        <f>2275.13/5.5</f>
        <v>413.66</v>
      </c>
      <c r="H22" s="12"/>
      <c r="I22" s="16">
        <v>5.5</v>
      </c>
      <c r="J22" s="32" t="s">
        <v>97</v>
      </c>
      <c r="K22" s="12" t="s">
        <v>105</v>
      </c>
      <c r="L22" s="12" t="s">
        <v>75</v>
      </c>
      <c r="M22" s="22" t="s">
        <v>98</v>
      </c>
      <c r="N22" s="79" t="s">
        <v>99</v>
      </c>
      <c r="O22" s="18">
        <v>44788</v>
      </c>
      <c r="P22" s="18">
        <v>44793</v>
      </c>
      <c r="Q22" s="15" t="s">
        <v>95</v>
      </c>
      <c r="R22" s="12" t="s">
        <v>78</v>
      </c>
      <c r="S22" s="15" t="s">
        <v>79</v>
      </c>
      <c r="T22" s="12">
        <v>1</v>
      </c>
      <c r="U22" s="20" t="s">
        <v>96</v>
      </c>
      <c r="V22" s="84">
        <f>2275.13</f>
        <v>2275.13</v>
      </c>
      <c r="W22" s="84">
        <f>V22</f>
        <v>2275.13</v>
      </c>
      <c r="X22" s="83">
        <f t="shared" si="0"/>
        <v>0</v>
      </c>
      <c r="Y22" s="84">
        <v>0</v>
      </c>
      <c r="Z22" s="84">
        <v>0</v>
      </c>
      <c r="AA22" s="10" t="s">
        <v>83</v>
      </c>
      <c r="AB22" s="84">
        <v>0</v>
      </c>
      <c r="AC22" s="83">
        <f t="shared" si="1"/>
        <v>2275.13</v>
      </c>
      <c r="AD22" s="10" t="s">
        <v>128</v>
      </c>
      <c r="AE22" s="10" t="s">
        <v>80</v>
      </c>
      <c r="AF22" s="20"/>
    </row>
    <row r="23" spans="1:32" ht="38.25" x14ac:dyDescent="0.25">
      <c r="A23" s="12">
        <v>5</v>
      </c>
      <c r="B23" s="12" t="s">
        <v>115</v>
      </c>
      <c r="C23" s="13" t="s">
        <v>106</v>
      </c>
      <c r="D23" s="13">
        <v>44824</v>
      </c>
      <c r="E23" s="14">
        <v>13373</v>
      </c>
      <c r="F23" s="22" t="s">
        <v>107</v>
      </c>
      <c r="G23" s="68">
        <v>413.66</v>
      </c>
      <c r="H23" s="12"/>
      <c r="I23" s="16">
        <v>3.5</v>
      </c>
      <c r="J23" s="32" t="s">
        <v>111</v>
      </c>
      <c r="K23" s="12" t="s">
        <v>112</v>
      </c>
      <c r="L23" s="12" t="s">
        <v>108</v>
      </c>
      <c r="M23" s="22" t="s">
        <v>113</v>
      </c>
      <c r="N23" s="79" t="s">
        <v>99</v>
      </c>
      <c r="O23" s="18">
        <v>44817</v>
      </c>
      <c r="P23" s="18">
        <v>44820</v>
      </c>
      <c r="Q23" s="15" t="s">
        <v>109</v>
      </c>
      <c r="R23" s="12" t="s">
        <v>110</v>
      </c>
      <c r="S23" s="15" t="s">
        <v>79</v>
      </c>
      <c r="T23" s="12">
        <v>1</v>
      </c>
      <c r="U23" s="20" t="s">
        <v>114</v>
      </c>
      <c r="V23" s="84">
        <v>1447.81</v>
      </c>
      <c r="W23" s="84">
        <v>1447.81</v>
      </c>
      <c r="X23" s="83">
        <f t="shared" si="0"/>
        <v>0</v>
      </c>
      <c r="Y23" s="84">
        <v>0</v>
      </c>
      <c r="Z23" s="84">
        <v>0</v>
      </c>
      <c r="AA23" s="10" t="s">
        <v>83</v>
      </c>
      <c r="AB23" s="84"/>
      <c r="AC23" s="83">
        <f t="shared" si="1"/>
        <v>1447.81</v>
      </c>
      <c r="AD23" s="10" t="s">
        <v>129</v>
      </c>
      <c r="AE23" s="10" t="s">
        <v>80</v>
      </c>
      <c r="AF23" s="20"/>
    </row>
    <row r="24" spans="1:32" ht="39" thickBot="1" x14ac:dyDescent="0.3">
      <c r="A24" s="11">
        <v>6</v>
      </c>
      <c r="B24" s="11" t="s">
        <v>117</v>
      </c>
      <c r="C24" s="33" t="s">
        <v>118</v>
      </c>
      <c r="D24" s="33">
        <v>44873</v>
      </c>
      <c r="E24" s="34">
        <v>13406</v>
      </c>
      <c r="F24" s="38" t="s">
        <v>119</v>
      </c>
      <c r="G24" s="69">
        <v>413.66</v>
      </c>
      <c r="H24" s="11"/>
      <c r="I24" s="36">
        <v>2.5</v>
      </c>
      <c r="J24" s="76" t="s">
        <v>120</v>
      </c>
      <c r="K24" s="11" t="s">
        <v>121</v>
      </c>
      <c r="L24" s="11" t="s">
        <v>108</v>
      </c>
      <c r="M24" s="38" t="s">
        <v>122</v>
      </c>
      <c r="N24" s="80" t="s">
        <v>125</v>
      </c>
      <c r="O24" s="37">
        <v>44881</v>
      </c>
      <c r="P24" s="37">
        <v>44883</v>
      </c>
      <c r="Q24" s="35" t="s">
        <v>123</v>
      </c>
      <c r="R24" s="11" t="s">
        <v>110</v>
      </c>
      <c r="S24" s="35" t="s">
        <v>79</v>
      </c>
      <c r="T24" s="11">
        <v>1</v>
      </c>
      <c r="U24" s="23" t="s">
        <v>124</v>
      </c>
      <c r="V24" s="85">
        <v>1034.1500000000001</v>
      </c>
      <c r="W24" s="85">
        <v>1034.1500000000001</v>
      </c>
      <c r="X24" s="83">
        <f t="shared" si="0"/>
        <v>0</v>
      </c>
      <c r="Y24" s="85">
        <v>0</v>
      </c>
      <c r="Z24" s="85">
        <v>0</v>
      </c>
      <c r="AA24" s="21" t="s">
        <v>83</v>
      </c>
      <c r="AB24" s="85"/>
      <c r="AC24" s="83">
        <f t="shared" si="1"/>
        <v>1034.1500000000001</v>
      </c>
      <c r="AD24" s="21" t="s">
        <v>130</v>
      </c>
      <c r="AE24" s="21" t="s">
        <v>80</v>
      </c>
      <c r="AF24" s="23"/>
    </row>
    <row r="25" spans="1:32" ht="13.5" thickBot="1" x14ac:dyDescent="0.3">
      <c r="A25" s="39" t="s">
        <v>134</v>
      </c>
      <c r="B25" s="40"/>
      <c r="C25" s="40"/>
      <c r="D25" s="40"/>
      <c r="E25" s="40"/>
      <c r="F25" s="41"/>
      <c r="G25" s="70">
        <f>SUM(G19:G24)</f>
        <v>3619.8409090909086</v>
      </c>
      <c r="H25" s="42"/>
      <c r="I25" s="42"/>
      <c r="J25" s="62"/>
      <c r="K25" s="42"/>
      <c r="L25" s="42"/>
      <c r="M25" s="62"/>
      <c r="N25" s="42"/>
      <c r="O25" s="42"/>
      <c r="P25" s="42"/>
      <c r="Q25" s="42"/>
      <c r="R25" s="42"/>
      <c r="S25" s="43"/>
      <c r="T25" s="43"/>
      <c r="U25" s="44"/>
      <c r="V25" s="86">
        <f>SUM(V19:V24)</f>
        <v>16151.400000000001</v>
      </c>
      <c r="W25" s="86">
        <f>SUM(W19:W24)</f>
        <v>16151.400000000001</v>
      </c>
      <c r="X25" s="86">
        <f>SUM(X19:X24)</f>
        <v>0</v>
      </c>
      <c r="Y25" s="86">
        <f t="shared" ref="V25:AC25" si="2">SUM(Y19:Y24)</f>
        <v>0</v>
      </c>
      <c r="Z25" s="86">
        <f t="shared" si="2"/>
        <v>0</v>
      </c>
      <c r="AA25" s="45">
        <f t="shared" si="2"/>
        <v>0</v>
      </c>
      <c r="AB25" s="86">
        <f t="shared" si="2"/>
        <v>0</v>
      </c>
      <c r="AC25" s="86">
        <f>SUM(AC19:AC24)</f>
        <v>16151.400000000001</v>
      </c>
      <c r="AD25" s="46"/>
      <c r="AE25" s="46"/>
      <c r="AF25" s="47"/>
    </row>
    <row r="26" spans="1:32" s="2" customFormat="1" x14ac:dyDescent="0.25">
      <c r="F26" s="1"/>
      <c r="G26" s="71"/>
      <c r="J26" s="77"/>
      <c r="M26" s="1"/>
      <c r="V26" s="71"/>
      <c r="W26" s="71"/>
      <c r="X26" s="71"/>
      <c r="Y26" s="71"/>
      <c r="Z26" s="71"/>
      <c r="AB26" s="71"/>
      <c r="AC26" s="71"/>
    </row>
    <row r="27" spans="1:32" s="2" customFormat="1" x14ac:dyDescent="0.25">
      <c r="A27" s="2" t="s">
        <v>85</v>
      </c>
      <c r="F27" s="1"/>
      <c r="G27" s="71"/>
      <c r="J27" s="77"/>
      <c r="M27" s="1"/>
      <c r="V27" s="71"/>
      <c r="W27" s="71"/>
      <c r="X27" s="71"/>
      <c r="Y27" s="71"/>
      <c r="Z27" s="71"/>
      <c r="AB27" s="71"/>
      <c r="AC27" s="71"/>
    </row>
    <row r="28" spans="1:32" s="2" customFormat="1" x14ac:dyDescent="0.25">
      <c r="A28" s="2" t="s">
        <v>102</v>
      </c>
      <c r="F28" s="1"/>
      <c r="G28" s="71"/>
      <c r="J28" s="77"/>
      <c r="M28" s="1"/>
      <c r="V28" s="71"/>
      <c r="W28" s="71"/>
      <c r="X28" s="71"/>
      <c r="Y28" s="71"/>
      <c r="Z28" s="71"/>
      <c r="AB28" s="71"/>
      <c r="AC28" s="71"/>
    </row>
    <row r="29" spans="1:32" s="2" customFormat="1" x14ac:dyDescent="0.25">
      <c r="A29" s="2" t="s">
        <v>100</v>
      </c>
      <c r="F29" s="1"/>
      <c r="G29" s="71"/>
      <c r="J29" s="77"/>
      <c r="M29" s="1"/>
      <c r="V29" s="71"/>
      <c r="W29" s="71"/>
      <c r="X29" s="71"/>
      <c r="Y29" s="71"/>
      <c r="Z29" s="71"/>
      <c r="AB29" s="71"/>
      <c r="AC29" s="71"/>
    </row>
    <row r="30" spans="1:32" s="2" customFormat="1" x14ac:dyDescent="0.25">
      <c r="A30" s="2" t="s">
        <v>101</v>
      </c>
      <c r="F30" s="1"/>
      <c r="G30" s="71"/>
      <c r="J30" s="77"/>
      <c r="M30" s="1"/>
      <c r="V30" s="71"/>
      <c r="W30" s="71"/>
      <c r="X30" s="71"/>
      <c r="Y30" s="71"/>
      <c r="Z30" s="71"/>
      <c r="AB30" s="71"/>
      <c r="AC30" s="71"/>
    </row>
    <row r="31" spans="1:32" s="2" customFormat="1" x14ac:dyDescent="0.25">
      <c r="A31" s="2" t="s">
        <v>116</v>
      </c>
      <c r="F31" s="1"/>
      <c r="G31" s="71"/>
      <c r="J31" s="77"/>
      <c r="M31" s="1"/>
      <c r="V31" s="71"/>
      <c r="W31" s="71"/>
      <c r="X31" s="71"/>
      <c r="Y31" s="71"/>
      <c r="Z31" s="71"/>
      <c r="AB31" s="71"/>
      <c r="AC31" s="71"/>
    </row>
    <row r="32" spans="1:32" s="2" customFormat="1" x14ac:dyDescent="0.25">
      <c r="A32" s="2" t="s">
        <v>126</v>
      </c>
      <c r="F32" s="1"/>
      <c r="G32" s="71"/>
      <c r="J32" s="77"/>
      <c r="M32" s="1"/>
      <c r="V32" s="71"/>
      <c r="W32" s="71"/>
      <c r="X32" s="71"/>
      <c r="Y32" s="71"/>
      <c r="Z32" s="71"/>
      <c r="AB32" s="71"/>
      <c r="AC32" s="71"/>
    </row>
    <row r="33" spans="1:29" s="2" customFormat="1" x14ac:dyDescent="0.25">
      <c r="F33" s="1"/>
      <c r="G33" s="71"/>
      <c r="J33" s="77"/>
      <c r="M33" s="1"/>
      <c r="V33" s="71"/>
      <c r="W33" s="71"/>
      <c r="X33" s="71"/>
      <c r="Y33" s="71"/>
      <c r="Z33" s="71"/>
      <c r="AB33" s="71"/>
      <c r="AC33" s="71"/>
    </row>
    <row r="34" spans="1:29" s="2" customFormat="1" x14ac:dyDescent="0.25">
      <c r="A34" s="27" t="s">
        <v>71</v>
      </c>
      <c r="F34" s="1"/>
      <c r="G34" s="71"/>
      <c r="J34" s="77"/>
      <c r="M34" s="1"/>
      <c r="V34" s="71"/>
      <c r="W34" s="71"/>
      <c r="X34" s="71"/>
      <c r="Y34" s="71"/>
      <c r="Z34" s="71"/>
      <c r="AB34" s="71"/>
      <c r="AC34" s="71"/>
    </row>
    <row r="35" spans="1:29" s="2" customFormat="1" x14ac:dyDescent="0.25">
      <c r="A35" s="27" t="s">
        <v>72</v>
      </c>
      <c r="F35" s="1"/>
      <c r="G35" s="71"/>
      <c r="J35" s="77"/>
      <c r="M35" s="1"/>
      <c r="V35" s="71"/>
      <c r="W35" s="71"/>
      <c r="X35" s="71"/>
      <c r="Y35" s="71"/>
      <c r="Z35" s="71"/>
      <c r="AB35" s="71"/>
      <c r="AC35" s="71"/>
    </row>
    <row r="36" spans="1:29" s="2" customFormat="1" x14ac:dyDescent="0.25">
      <c r="F36" s="1"/>
      <c r="G36" s="71"/>
      <c r="J36" s="77"/>
      <c r="M36" s="1"/>
      <c r="V36" s="71"/>
      <c r="W36" s="71"/>
      <c r="X36" s="71"/>
      <c r="Y36" s="71"/>
      <c r="Z36" s="71"/>
      <c r="AB36" s="71"/>
      <c r="AC36" s="71"/>
    </row>
    <row r="37" spans="1:29" s="2" customFormat="1" x14ac:dyDescent="0.25">
      <c r="F37" s="1"/>
      <c r="G37" s="71"/>
      <c r="J37" s="77"/>
      <c r="M37" s="1"/>
      <c r="V37" s="71"/>
      <c r="W37" s="71"/>
      <c r="X37" s="71"/>
      <c r="Y37" s="71"/>
      <c r="Z37" s="71"/>
      <c r="AB37" s="71"/>
      <c r="AC37" s="71"/>
    </row>
  </sheetData>
  <mergeCells count="32">
    <mergeCell ref="A25:F25"/>
    <mergeCell ref="H16:H17"/>
    <mergeCell ref="F16:F17"/>
    <mergeCell ref="B16:B17"/>
    <mergeCell ref="L16:L17"/>
    <mergeCell ref="K16:K17"/>
    <mergeCell ref="P16:P17"/>
    <mergeCell ref="Q16:Q17"/>
    <mergeCell ref="R16:R17"/>
    <mergeCell ref="C16:C17"/>
    <mergeCell ref="D16:D17"/>
    <mergeCell ref="E16:E17"/>
    <mergeCell ref="I16:I17"/>
    <mergeCell ref="G16:G17"/>
    <mergeCell ref="A15:A18"/>
    <mergeCell ref="J15:N15"/>
    <mergeCell ref="O15:R15"/>
    <mergeCell ref="M16:M17"/>
    <mergeCell ref="N16:N17"/>
    <mergeCell ref="O16:O17"/>
    <mergeCell ref="AA16:AA17"/>
    <mergeCell ref="AB16:AB17"/>
    <mergeCell ref="AC16:AC17"/>
    <mergeCell ref="V16:Z16"/>
    <mergeCell ref="U16:U17"/>
    <mergeCell ref="S16:S17"/>
    <mergeCell ref="T16:T17"/>
    <mergeCell ref="J16:J17"/>
    <mergeCell ref="AD15:AE16"/>
    <mergeCell ref="AF15:AF17"/>
    <mergeCell ref="B15:I15"/>
    <mergeCell ref="S15:AC15"/>
  </mergeCells>
  <pageMargins left="0.51181102362204722" right="0.51181102362204722" top="0.78740157480314965" bottom="0.78740157480314965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SEME DIÁRIAS SERVIDOR DEZ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2023-01-04T15:00:08Z</cp:lastPrinted>
  <dcterms:created xsi:type="dcterms:W3CDTF">2013-10-11T22:14:02Z</dcterms:created>
  <dcterms:modified xsi:type="dcterms:W3CDTF">2023-03-13T15:55:51Z</dcterms:modified>
</cp:coreProperties>
</file>