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720" tabRatio="779"/>
  </bookViews>
  <sheets>
    <sheet name="SEFIN DIÁRIAS JUN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6" i="1" l="1"/>
  <c r="AC26" i="1"/>
  <c r="Y26" i="1"/>
  <c r="X26" i="1"/>
  <c r="L26" i="1"/>
  <c r="AD25" i="1" l="1"/>
  <c r="Y25" i="1"/>
  <c r="AD24" i="1"/>
  <c r="Y24" i="1"/>
  <c r="AD23" i="1"/>
  <c r="Y23" i="1"/>
  <c r="Y22" i="1"/>
  <c r="AD21" i="1"/>
  <c r="Y21" i="1"/>
  <c r="AD20" i="1"/>
  <c r="AD18" i="1"/>
  <c r="Y18" i="1"/>
  <c r="AA26" i="1"/>
  <c r="Y17" i="1"/>
  <c r="Z26" i="1"/>
  <c r="W26" i="1"/>
  <c r="AD22" i="1" l="1"/>
  <c r="AD19" i="1"/>
  <c r="AD17" i="1"/>
  <c r="Y20" i="1"/>
  <c r="Y19" i="1"/>
</calcChain>
</file>

<file path=xl/sharedStrings.xml><?xml version="1.0" encoding="utf-8"?>
<sst xmlns="http://schemas.openxmlformats.org/spreadsheetml/2006/main" count="242" uniqueCount="142">
  <si>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</si>
  <si>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</si>
  <si>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</si>
  <si>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</si>
  <si>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</si>
  <si>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</si>
  <si>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</si>
  <si>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</si>
  <si>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</si>
  <si>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</si>
  <si>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</si>
  <si>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</si>
  <si>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</si>
  <si>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</si>
  <si>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</si>
  <si>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</si>
  <si>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</si>
  <si>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</si>
  <si>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</si>
  <si>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</si>
  <si>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</si>
  <si>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</si>
  <si>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</si>
  <si>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</si>
  <si>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</si>
  <si>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</si>
  <si>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</si>
  <si>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</si>
  <si>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</si>
  <si>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</si>
  <si>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</si>
  <si>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</si>
  <si>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</si>
  <si>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</si>
  <si>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</si>
  <si>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</si>
  <si>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</si>
  <si>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</si>
  <si>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</si>
  <si>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</si>
  <si>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</si>
  <si>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</si>
  <si>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</si>
  <si>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</si>
  <si>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</si>
  <si>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PRESTAÇÃO DE CONTAS MENSAL - EXERCÍCIO 2025</t>
  </si>
  <si>
    <t xml:space="preserve"> 01.009.001.000 - SECRETARIA MUNICIPAL DE FINANÇAS - SEFIN</t>
  </si>
  <si>
    <t>Nome do responsável pela elaboração: Weverton D´avila de Farias</t>
  </si>
  <si>
    <t>Nome do titular do Órgão/Entidade/Fundo (no exercício do cargo): Wilson José das Chagas Sena Leite</t>
  </si>
  <si>
    <t>3404/2025</t>
  </si>
  <si>
    <t>010/2025</t>
  </si>
  <si>
    <t>Participar da Reunião do Fórum Nacional de Secretários Municipais de Finanças e Fazenda de 2025, realizada pela Frente Nacional de Prefeitas e Prefeitos, que acontecerá no dia 10 de fevereiro de 2025</t>
  </si>
  <si>
    <t>Classe II</t>
  </si>
  <si>
    <t>1 ½</t>
  </si>
  <si>
    <t>WILSON JOSE DAS CHAGAS SENA LEITE</t>
  </si>
  <si>
    <t>EFETIVO</t>
  </si>
  <si>
    <t>SECRETÁRIO SEFIN</t>
  </si>
  <si>
    <t>SEFIN/GABINETE</t>
  </si>
  <si>
    <t>Aéreo</t>
  </si>
  <si>
    <t>3.3.90.14.00.00.00</t>
  </si>
  <si>
    <t>RIO BRANCO - ACRE/ BRASILIA - DISTRITO FEDERAL/RIO BRANCO - ACRE</t>
  </si>
  <si>
    <t>RP</t>
  </si>
  <si>
    <t>090010034/2025</t>
  </si>
  <si>
    <t>090010011/2025</t>
  </si>
  <si>
    <t>01080026/2024</t>
  </si>
  <si>
    <t>21/02/2025</t>
  </si>
  <si>
    <t>Comprovada</t>
  </si>
  <si>
    <t>24/02/2025</t>
  </si>
  <si>
    <t>SEBASTIAO BOCALOM RODRIGUES</t>
  </si>
  <si>
    <t>4209/2025</t>
  </si>
  <si>
    <t>013/2025</t>
  </si>
  <si>
    <t>Assessorar o Exmo. Sr. Prefeito de Rio Branco/AC, em agenda institucional junto ao Banco Nacional de Desenvolmento Econômico e Social - BNDES, no dia 17 de fevereiro de 2025.</t>
  </si>
  <si>
    <t>RIO BRANCO - ACRE/ RIO DE JANEIRO - RJ/RIO BRANCO - ACRE</t>
  </si>
  <si>
    <t>Classe I</t>
  </si>
  <si>
    <t>090010037/2025</t>
  </si>
  <si>
    <t>090010016/2025</t>
  </si>
  <si>
    <t>25/02/2025</t>
  </si>
  <si>
    <t>26/02/2025</t>
  </si>
  <si>
    <t>7827/2025</t>
  </si>
  <si>
    <t>HÉBER LUCAS MAFFI</t>
  </si>
  <si>
    <t>WELTON CAMARGO MIRANDA</t>
  </si>
  <si>
    <t>038/2025</t>
  </si>
  <si>
    <t>037/2025</t>
  </si>
  <si>
    <t>CONTADOR</t>
  </si>
  <si>
    <t>SEFIN/CONTABILIDADE</t>
  </si>
  <si>
    <t>Participar da XXX Semana Contábil e Fiscal para Estados e Municípios – SECOFEM, com objetivo principal de promover a reciclagem, o aperfeiçoamento e a geração de conhecimentos em Contabilidade Aplicada ao Setor Público, Demonstrativos Fiscais e outros temas cruciais para a gestão financeira eficiente no âmbito estadual e municipal, nos dias 24 a 28 de março de 2025, na cidade de São Paulo</t>
  </si>
  <si>
    <t>5 ½</t>
  </si>
  <si>
    <t>Classe III</t>
  </si>
  <si>
    <t>RIO BRANCO - ACRE/ SÃO PAULO - SP /RIO BRANCO - ACRE</t>
  </si>
  <si>
    <t>090010047/2025</t>
  </si>
  <si>
    <t>090010031/2025</t>
  </si>
  <si>
    <t>090010048/2025</t>
  </si>
  <si>
    <t>090010032/2025</t>
  </si>
  <si>
    <t>31/03/2025</t>
  </si>
  <si>
    <t>07/04/2025</t>
  </si>
  <si>
    <t>7845/2025</t>
  </si>
  <si>
    <t>043/2025</t>
  </si>
  <si>
    <t>Participar da 1ª Assembleia Geral Ordinária da ABRASF, realizada pela Associação Brasileira das Secretarias de Finanças das Capitais – ABRASF, nos dias 27 e 28 de março de 2025, na cidade de Brasília –DF.</t>
  </si>
  <si>
    <t>2 ½</t>
  </si>
  <si>
    <t>090010050/2025</t>
  </si>
  <si>
    <t>090010035/2025</t>
  </si>
  <si>
    <t>27/03/2025</t>
  </si>
  <si>
    <t>11338/2025</t>
  </si>
  <si>
    <t>081/2025</t>
  </si>
  <si>
    <t>Participar do Seminário “Tesouro Estadual do Espírito Santo”, como fito de ministrar – Painel “Gestão Fiscal Municipal – Diretrizes e Estratégias para o Início de Mandato”, no dia 15 de maio de 2025, na cidade de Vitória/ES.</t>
  </si>
  <si>
    <t>RIO BRANCO - ACRE/ VITÓRIA - ESPIRITO SANTOS/RIO BRANCO - ACRE</t>
  </si>
  <si>
    <t>090010059/2025</t>
  </si>
  <si>
    <t>090010072/2025</t>
  </si>
  <si>
    <t>12/05/2025</t>
  </si>
  <si>
    <t>26/05/2025</t>
  </si>
  <si>
    <t>JANEIRO A JUNHO 2025</t>
  </si>
  <si>
    <t>15729/2025</t>
  </si>
  <si>
    <t>114/2025</t>
  </si>
  <si>
    <t>JOSÉ ADRIANO XIMENDES COSTA</t>
  </si>
  <si>
    <t>CARGO EM COMISSÃO</t>
  </si>
  <si>
    <t>DIRETOR DE GERENCIAMENTO DE CONVÊNIOS</t>
  </si>
  <si>
    <t>Participar do X Fórum Nacional das Transferências e Parcerias da União, nos dias 03 a 05 de junho de 2025, que como objetivo promover o fortalecimento da governança, da melhoria da gestão e do controle, bem como apresentar e discutir as inovações e experiências empreendidas no âmbito das transferências de recursos públicos, aprimorando, assim, a execução de políticas públicas, com vistas à melhoria de vida do cidadão rio-branquense, na cidade de Brasília-DF.</t>
  </si>
  <si>
    <t>4 ½</t>
  </si>
  <si>
    <t>090010061/2025</t>
  </si>
  <si>
    <t>090010081/2025</t>
  </si>
  <si>
    <t>11/06/2025</t>
  </si>
  <si>
    <t>17/06/2025</t>
  </si>
  <si>
    <t>ALYSSON BESTENE</t>
  </si>
  <si>
    <t>0108.000243/2025-07</t>
  </si>
  <si>
    <t>118/2025</t>
  </si>
  <si>
    <t>Participar da 2ª Assembleia Geral Ordinária da Associação Brasileira das Secretarias de Finanças das Capitais – ABRASF, com fito de discutir assuntos de interesse da ABRASF e dos Municípios, nos dias 26 a 27 de junho de 2025, na cidade de Brasília/DF.</t>
  </si>
  <si>
    <t>3 ½</t>
  </si>
  <si>
    <t>090010062/2025</t>
  </si>
  <si>
    <t>090010093/2025</t>
  </si>
  <si>
    <t>04/07/2025</t>
  </si>
  <si>
    <t>08/07/2025</t>
  </si>
  <si>
    <t>0108.000250/2025-12</t>
  </si>
  <si>
    <t>CLÁUDIO ROMMERO DA SILVA BATISTA</t>
  </si>
  <si>
    <t>AUD FISCAL DE TRIBUTOS</t>
  </si>
  <si>
    <t>SEFIN/DIRETORIA DE GERENCIAMENTO DE CONVÊNIOS</t>
  </si>
  <si>
    <t>SEFIN/ DIVISÃO DE IMPOSTO TERRITORIAL E PREDIAL URBANO</t>
  </si>
  <si>
    <t>120/2025</t>
  </si>
  <si>
    <t>Para representar o Titular da Secretaria Municipal de Finanças na “71ª Reunião da Câmara Técnica da Associação Brasileira das Secretarias de Finanças das Capitais – ABRASF”, no dia 25 de junho de 2025, bem como, acompanhar e assessorar o Secretário Municipal de Finanças, na “2ª Assembleia Geral Ordinária da ABRASF”, nos dias 26 a 27 de junho de 2025, na cidade de Brasília/DF</t>
  </si>
  <si>
    <t>090010063/2025</t>
  </si>
  <si>
    <t>090010094/2025</t>
  </si>
  <si>
    <t>Data da emissão: 09/07/2025</t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</si>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</sst>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43" fontId="2" fillId="0" borderId="17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1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3" fillId="0" borderId="34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29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4" fontId="3" fillId="0" borderId="34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justify" vertical="center" wrapText="1"/>
    </xf>
    <xf numFmtId="14" fontId="3" fillId="0" borderId="34" xfId="0" applyNumberFormat="1" applyFont="1" applyFill="1" applyBorder="1" applyAlignment="1">
      <alignment vertical="center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justify" vertical="center" wrapText="1"/>
    </xf>
    <xf numFmtId="0" fontId="3" fillId="0" borderId="37" xfId="0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justify" vertical="center" wrapText="1"/>
    </xf>
    <xf numFmtId="14" fontId="3" fillId="0" borderId="36" xfId="0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44" fontId="4" fillId="0" borderId="14" xfId="2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horizontal="left" vertical="center"/>
    </xf>
    <xf numFmtId="44" fontId="3" fillId="0" borderId="34" xfId="2" applyFont="1" applyFill="1" applyBorder="1" applyAlignment="1">
      <alignment vertical="center" wrapText="1"/>
    </xf>
    <xf numFmtId="44" fontId="3" fillId="0" borderId="1" xfId="2" applyFont="1" applyFill="1" applyBorder="1" applyAlignment="1">
      <alignment vertical="center" wrapText="1"/>
    </xf>
    <xf numFmtId="44" fontId="3" fillId="0" borderId="36" xfId="2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547687</xdr:colOff>
      <xdr:row>2</xdr:row>
      <xdr:rowOff>166687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081" y="57150"/>
          <a:ext cx="528637" cy="490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zoomScale="80" zoomScaleNormal="80" workbookViewId="0">
      <selection activeCell="AD27" sqref="AD27"/>
    </sheetView>
  </sheetViews>
  <sheetFormatPr defaultColWidth="9.140625" defaultRowHeight="12.75" x14ac:dyDescent="0.25"/>
  <cols>
    <col min="1" max="1" width="9.42578125" style="21" customWidth="1"/>
    <col min="2" max="2" width="20.5703125" style="21" bestFit="1" customWidth="1"/>
    <col min="3" max="3" width="14.42578125" style="21" bestFit="1" customWidth="1"/>
    <col min="4" max="4" width="10.85546875" style="21" bestFit="1" customWidth="1"/>
    <col min="5" max="5" width="7.140625" style="21" bestFit="1" customWidth="1"/>
    <col min="6" max="6" width="38.85546875" style="21" bestFit="1" customWidth="1"/>
    <col min="7" max="7" width="10.140625" style="21" bestFit="1" customWidth="1"/>
    <col min="8" max="8" width="11.140625" style="21" bestFit="1" customWidth="1"/>
    <col min="9" max="9" width="19.85546875" style="21" bestFit="1" customWidth="1"/>
    <col min="10" max="10" width="26.7109375" style="21" bestFit="1" customWidth="1"/>
    <col min="11" max="11" width="58.5703125" style="21" bestFit="1" customWidth="1"/>
    <col min="12" max="12" width="24.28515625" style="5" bestFit="1" customWidth="1"/>
    <col min="13" max="13" width="8.7109375" style="21" bestFit="1" customWidth="1"/>
    <col min="14" max="14" width="13.42578125" style="21" bestFit="1" customWidth="1"/>
    <col min="15" max="15" width="14.28515625" style="21" bestFit="1" customWidth="1"/>
    <col min="16" max="16" width="17" style="21" bestFit="1" customWidth="1"/>
    <col min="17" max="17" width="23.42578125" style="21" bestFit="1" customWidth="1"/>
    <col min="18" max="18" width="20.5703125" style="21" bestFit="1" customWidth="1"/>
    <col min="19" max="19" width="26.5703125" style="21" bestFit="1" customWidth="1"/>
    <col min="20" max="20" width="20.140625" style="21" bestFit="1" customWidth="1"/>
    <col min="21" max="21" width="24.28515625" style="21" bestFit="1" customWidth="1"/>
    <col min="22" max="22" width="26" style="21" bestFit="1" customWidth="1"/>
    <col min="23" max="23" width="15.140625" style="5" bestFit="1" customWidth="1"/>
    <col min="24" max="25" width="14.28515625" style="5" bestFit="1" customWidth="1"/>
    <col min="26" max="26" width="10.7109375" style="5" bestFit="1" customWidth="1"/>
    <col min="27" max="27" width="20.7109375" style="5" bestFit="1" customWidth="1"/>
    <col min="28" max="28" width="47.140625" style="21" bestFit="1" customWidth="1"/>
    <col min="29" max="29" width="26.5703125" style="5" bestFit="1" customWidth="1"/>
    <col min="30" max="30" width="14.28515625" style="5" bestFit="1" customWidth="1"/>
    <col min="31" max="31" width="10.85546875" style="21" bestFit="1" customWidth="1"/>
    <col min="32" max="32" width="18.7109375" style="21" bestFit="1" customWidth="1"/>
    <col min="33" max="33" width="13.85546875" style="21" bestFit="1" customWidth="1"/>
    <col min="34" max="34" width="27.140625" style="21" bestFit="1" customWidth="1"/>
    <col min="35" max="35" width="44.42578125" style="21" bestFit="1" customWidth="1"/>
    <col min="36" max="16384" width="9.140625" style="21"/>
  </cols>
  <sheetData>
    <row r="1" spans="1:38" s="98" customFormat="1" ht="15" x14ac:dyDescent="0.25">
      <c r="L1" s="99"/>
      <c r="W1" s="99"/>
      <c r="X1" s="99"/>
      <c r="Y1" s="99"/>
      <c r="Z1" s="99"/>
      <c r="AA1" s="99"/>
      <c r="AC1" s="99"/>
      <c r="AD1" s="99"/>
    </row>
    <row r="2" spans="1:38" s="98" customFormat="1" ht="15" x14ac:dyDescent="0.25">
      <c r="L2" s="99"/>
      <c r="W2" s="99"/>
      <c r="X2" s="99"/>
      <c r="Y2" s="99"/>
      <c r="Z2" s="99"/>
      <c r="AA2" s="99"/>
      <c r="AC2" s="99"/>
      <c r="AD2" s="99"/>
    </row>
    <row r="3" spans="1:38" s="98" customFormat="1" ht="15" x14ac:dyDescent="0.25">
      <c r="L3" s="99"/>
      <c r="W3" s="99"/>
      <c r="X3" s="99"/>
      <c r="Y3" s="99"/>
      <c r="Z3" s="99"/>
      <c r="AA3" s="99"/>
      <c r="AC3" s="99"/>
      <c r="AD3" s="99"/>
    </row>
    <row r="4" spans="1:38" s="98" customFormat="1" ht="15" x14ac:dyDescent="0.25">
      <c r="A4" s="98" t="s">
        <v>24</v>
      </c>
      <c r="L4" s="99"/>
      <c r="W4" s="99"/>
      <c r="X4" s="99"/>
      <c r="Y4" s="99"/>
      <c r="Z4" s="99"/>
      <c r="AA4" s="99"/>
      <c r="AC4" s="99"/>
      <c r="AD4" s="99"/>
    </row>
    <row r="5" spans="1:38" s="98" customFormat="1" ht="15" x14ac:dyDescent="0.25">
      <c r="L5" s="99"/>
      <c r="W5" s="99"/>
      <c r="X5" s="99"/>
      <c r="Y5" s="99"/>
      <c r="Z5" s="99"/>
      <c r="AA5" s="99"/>
      <c r="AC5" s="99"/>
      <c r="AD5" s="99"/>
    </row>
    <row r="6" spans="1:38" s="98" customFormat="1" ht="15" x14ac:dyDescent="0.25">
      <c r="A6" s="98" t="s">
        <v>45</v>
      </c>
      <c r="L6" s="99"/>
      <c r="W6" s="99"/>
      <c r="X6" s="99"/>
      <c r="Y6" s="99"/>
      <c r="Z6" s="99"/>
      <c r="AA6" s="99"/>
      <c r="AC6" s="99"/>
      <c r="AD6" s="99"/>
    </row>
    <row r="7" spans="1:38" s="98" customFormat="1" ht="15" x14ac:dyDescent="0.25">
      <c r="A7" s="98" t="s">
        <v>30</v>
      </c>
      <c r="L7" s="99"/>
      <c r="O7" s="100"/>
      <c r="P7" s="100"/>
      <c r="Q7" s="100"/>
      <c r="R7" s="100"/>
      <c r="S7" s="100"/>
      <c r="T7" s="100"/>
      <c r="U7" s="100"/>
      <c r="V7" s="100"/>
      <c r="W7" s="101"/>
      <c r="X7" s="101"/>
      <c r="Y7" s="101"/>
      <c r="Z7" s="101"/>
      <c r="AA7" s="101"/>
      <c r="AB7" s="100"/>
      <c r="AC7" s="101"/>
      <c r="AD7" s="101"/>
      <c r="AE7" s="100"/>
      <c r="AF7" s="100"/>
      <c r="AG7" s="100"/>
      <c r="AH7" s="100"/>
      <c r="AI7" s="100"/>
      <c r="AJ7" s="100"/>
      <c r="AK7" s="100"/>
      <c r="AL7" s="100"/>
    </row>
    <row r="8" spans="1:38" s="98" customFormat="1" ht="15" x14ac:dyDescent="0.25">
      <c r="A8" s="98" t="s">
        <v>141</v>
      </c>
      <c r="K8" s="100"/>
      <c r="L8" s="101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1"/>
      <c r="X8" s="101"/>
      <c r="Y8" s="101"/>
      <c r="Z8" s="101"/>
      <c r="AA8" s="101"/>
      <c r="AB8" s="100"/>
      <c r="AC8" s="101"/>
      <c r="AD8" s="101"/>
      <c r="AE8" s="100"/>
      <c r="AF8" s="100"/>
      <c r="AG8" s="100"/>
      <c r="AH8" s="100"/>
      <c r="AI8" s="100"/>
      <c r="AJ8" s="100"/>
      <c r="AK8" s="100"/>
      <c r="AL8" s="100"/>
    </row>
    <row r="9" spans="1:38" s="98" customFormat="1" ht="15.75" thickBot="1" x14ac:dyDescent="0.3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3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  <c r="X9" s="103"/>
      <c r="Y9" s="103"/>
      <c r="Z9" s="103"/>
      <c r="AA9" s="103"/>
      <c r="AB9" s="102"/>
      <c r="AC9" s="103"/>
      <c r="AD9" s="103"/>
      <c r="AE9" s="102"/>
      <c r="AF9" s="102"/>
      <c r="AG9" s="102"/>
      <c r="AH9" s="102"/>
      <c r="AI9" s="102"/>
      <c r="AJ9" s="102"/>
      <c r="AK9" s="102"/>
      <c r="AL9" s="102"/>
    </row>
    <row r="10" spans="1:38" s="98" customFormat="1" ht="15.75" thickBot="1" x14ac:dyDescent="0.3">
      <c r="A10" s="98" t="s">
        <v>32</v>
      </c>
      <c r="E10" s="108" t="s">
        <v>46</v>
      </c>
      <c r="F10" s="109"/>
      <c r="G10" s="109"/>
      <c r="H10" s="110"/>
      <c r="L10" s="104"/>
      <c r="W10" s="99"/>
      <c r="X10" s="99"/>
      <c r="Y10" s="99"/>
      <c r="Z10" s="99"/>
      <c r="AA10" s="99"/>
      <c r="AC10" s="99"/>
      <c r="AD10" s="99"/>
    </row>
    <row r="11" spans="1:38" s="98" customFormat="1" ht="15.75" thickBot="1" x14ac:dyDescent="0.3">
      <c r="A11" s="98" t="s">
        <v>33</v>
      </c>
      <c r="E11" s="111" t="s">
        <v>110</v>
      </c>
      <c r="F11" s="112"/>
      <c r="G11" s="100"/>
      <c r="H11" s="100"/>
      <c r="L11" s="104"/>
      <c r="W11" s="99"/>
      <c r="X11" s="99"/>
      <c r="Y11" s="99"/>
      <c r="Z11" s="99"/>
      <c r="AA11" s="99"/>
      <c r="AC11" s="99"/>
      <c r="AD11" s="99"/>
    </row>
    <row r="12" spans="1:38" s="98" customFormat="1" ht="15" x14ac:dyDescent="0.25">
      <c r="L12" s="99"/>
      <c r="W12" s="99"/>
      <c r="X12" s="99"/>
      <c r="Y12" s="99"/>
      <c r="Z12" s="99"/>
      <c r="AA12" s="99"/>
      <c r="AC12" s="99"/>
      <c r="AD12" s="99"/>
    </row>
    <row r="13" spans="1:38" s="98" customFormat="1" ht="15.75" thickBot="1" x14ac:dyDescent="0.3">
      <c r="A13" s="105" t="s">
        <v>27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7"/>
      <c r="X13" s="107"/>
      <c r="Y13" s="107"/>
      <c r="Z13" s="107"/>
      <c r="AA13" s="107"/>
      <c r="AB13" s="106"/>
      <c r="AC13" s="107"/>
      <c r="AD13" s="107"/>
      <c r="AE13" s="106"/>
      <c r="AF13" s="106"/>
      <c r="AG13" s="106"/>
      <c r="AH13" s="106"/>
      <c r="AI13" s="106"/>
    </row>
    <row r="14" spans="1:38" x14ac:dyDescent="0.25">
      <c r="A14" s="23" t="s">
        <v>13</v>
      </c>
      <c r="B14" s="24" t="s"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 t="s">
        <v>1</v>
      </c>
      <c r="P14" s="24"/>
      <c r="Q14" s="24"/>
      <c r="R14" s="24"/>
      <c r="S14" s="25" t="s">
        <v>2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8" t="s">
        <v>3</v>
      </c>
      <c r="AF14" s="29"/>
      <c r="AG14" s="29"/>
      <c r="AH14" s="30"/>
      <c r="AI14" s="31" t="s">
        <v>44</v>
      </c>
    </row>
    <row r="15" spans="1:38" x14ac:dyDescent="0.25">
      <c r="A15" s="32"/>
      <c r="B15" s="33" t="s">
        <v>14</v>
      </c>
      <c r="C15" s="34" t="s">
        <v>4</v>
      </c>
      <c r="D15" s="35" t="s">
        <v>5</v>
      </c>
      <c r="E15" s="35" t="s">
        <v>6</v>
      </c>
      <c r="F15" s="33" t="s">
        <v>34</v>
      </c>
      <c r="G15" s="33" t="s">
        <v>8</v>
      </c>
      <c r="H15" s="33" t="s">
        <v>21</v>
      </c>
      <c r="I15" s="33" t="s">
        <v>35</v>
      </c>
      <c r="J15" s="33" t="s">
        <v>9</v>
      </c>
      <c r="K15" s="33" t="s">
        <v>11</v>
      </c>
      <c r="L15" s="17" t="s">
        <v>26</v>
      </c>
      <c r="M15" s="36" t="s">
        <v>28</v>
      </c>
      <c r="N15" s="37" t="s">
        <v>7</v>
      </c>
      <c r="O15" s="34" t="s">
        <v>37</v>
      </c>
      <c r="P15" s="34" t="s">
        <v>36</v>
      </c>
      <c r="Q15" s="35" t="s">
        <v>15</v>
      </c>
      <c r="R15" s="38" t="s">
        <v>10</v>
      </c>
      <c r="S15" s="36" t="s">
        <v>29</v>
      </c>
      <c r="T15" s="36" t="s">
        <v>25</v>
      </c>
      <c r="U15" s="36" t="s">
        <v>16</v>
      </c>
      <c r="V15" s="36" t="s">
        <v>38</v>
      </c>
      <c r="W15" s="19" t="s">
        <v>17</v>
      </c>
      <c r="X15" s="19"/>
      <c r="Y15" s="19"/>
      <c r="Z15" s="19"/>
      <c r="AA15" s="19"/>
      <c r="AB15" s="36" t="s">
        <v>31</v>
      </c>
      <c r="AC15" s="17" t="s">
        <v>39</v>
      </c>
      <c r="AD15" s="17" t="s">
        <v>20</v>
      </c>
      <c r="AE15" s="39"/>
      <c r="AF15" s="40"/>
      <c r="AG15" s="40"/>
      <c r="AH15" s="41"/>
      <c r="AI15" s="42"/>
    </row>
    <row r="16" spans="1:38" ht="39" thickBot="1" x14ac:dyDescent="0.3">
      <c r="A16" s="43"/>
      <c r="B16" s="44"/>
      <c r="C16" s="45"/>
      <c r="D16" s="46"/>
      <c r="E16" s="46"/>
      <c r="F16" s="44"/>
      <c r="G16" s="44"/>
      <c r="H16" s="44"/>
      <c r="I16" s="44"/>
      <c r="J16" s="44"/>
      <c r="K16" s="44"/>
      <c r="L16" s="18"/>
      <c r="M16" s="47"/>
      <c r="N16" s="48"/>
      <c r="O16" s="45"/>
      <c r="P16" s="45"/>
      <c r="Q16" s="46"/>
      <c r="R16" s="49"/>
      <c r="S16" s="47"/>
      <c r="T16" s="47"/>
      <c r="U16" s="47"/>
      <c r="V16" s="47"/>
      <c r="W16" s="16" t="s">
        <v>18</v>
      </c>
      <c r="X16" s="16" t="s">
        <v>19</v>
      </c>
      <c r="Y16" s="16" t="s">
        <v>12</v>
      </c>
      <c r="Z16" s="16" t="s">
        <v>22</v>
      </c>
      <c r="AA16" s="16" t="s">
        <v>23</v>
      </c>
      <c r="AB16" s="47"/>
      <c r="AC16" s="18"/>
      <c r="AD16" s="18"/>
      <c r="AE16" s="50" t="s">
        <v>5</v>
      </c>
      <c r="AF16" s="50" t="s">
        <v>43</v>
      </c>
      <c r="AG16" s="51" t="s">
        <v>40</v>
      </c>
      <c r="AH16" s="51" t="s">
        <v>41</v>
      </c>
      <c r="AI16" s="52"/>
    </row>
    <row r="17" spans="1:38" ht="51" x14ac:dyDescent="0.25">
      <c r="A17" s="53">
        <v>1</v>
      </c>
      <c r="B17" s="54" t="s">
        <v>49</v>
      </c>
      <c r="C17" s="54" t="s">
        <v>50</v>
      </c>
      <c r="D17" s="55">
        <v>45698</v>
      </c>
      <c r="E17" s="56">
        <v>13961</v>
      </c>
      <c r="F17" s="57" t="s">
        <v>54</v>
      </c>
      <c r="G17" s="57">
        <v>704700</v>
      </c>
      <c r="H17" s="57" t="s">
        <v>55</v>
      </c>
      <c r="I17" s="57" t="s">
        <v>56</v>
      </c>
      <c r="J17" s="57" t="s">
        <v>57</v>
      </c>
      <c r="K17" s="58" t="s">
        <v>51</v>
      </c>
      <c r="L17" s="113">
        <v>689.43</v>
      </c>
      <c r="M17" s="57" t="s">
        <v>52</v>
      </c>
      <c r="N17" s="57" t="s">
        <v>53</v>
      </c>
      <c r="O17" s="59">
        <v>45697</v>
      </c>
      <c r="P17" s="59">
        <v>45698</v>
      </c>
      <c r="Q17" s="57" t="s">
        <v>60</v>
      </c>
      <c r="R17" s="57" t="s">
        <v>58</v>
      </c>
      <c r="S17" s="57" t="s">
        <v>59</v>
      </c>
      <c r="T17" s="54" t="s">
        <v>61</v>
      </c>
      <c r="U17" s="54" t="s">
        <v>62</v>
      </c>
      <c r="V17" s="54" t="s">
        <v>63</v>
      </c>
      <c r="W17" s="14"/>
      <c r="X17" s="14">
        <v>1034.1500000000001</v>
      </c>
      <c r="Y17" s="14">
        <f>W17-X17</f>
        <v>-1034.1500000000001</v>
      </c>
      <c r="Z17" s="14"/>
      <c r="AA17" s="14"/>
      <c r="AB17" s="57" t="s">
        <v>64</v>
      </c>
      <c r="AC17" s="14">
        <v>5596.47</v>
      </c>
      <c r="AD17" s="14">
        <f>X17+AC17</f>
        <v>6630.6200000000008</v>
      </c>
      <c r="AE17" s="60" t="s">
        <v>65</v>
      </c>
      <c r="AF17" s="57" t="s">
        <v>66</v>
      </c>
      <c r="AG17" s="61" t="s">
        <v>67</v>
      </c>
      <c r="AH17" s="57" t="s">
        <v>66</v>
      </c>
      <c r="AI17" s="62" t="s">
        <v>68</v>
      </c>
    </row>
    <row r="18" spans="1:38" ht="38.25" x14ac:dyDescent="0.25">
      <c r="A18" s="63">
        <v>2</v>
      </c>
      <c r="B18" s="64" t="s">
        <v>69</v>
      </c>
      <c r="C18" s="64" t="s">
        <v>70</v>
      </c>
      <c r="D18" s="65">
        <v>45701</v>
      </c>
      <c r="E18" s="66">
        <v>13965</v>
      </c>
      <c r="F18" s="67" t="s">
        <v>54</v>
      </c>
      <c r="G18" s="67">
        <v>704700</v>
      </c>
      <c r="H18" s="67" t="s">
        <v>55</v>
      </c>
      <c r="I18" s="67" t="s">
        <v>56</v>
      </c>
      <c r="J18" s="68" t="s">
        <v>57</v>
      </c>
      <c r="K18" s="69" t="s">
        <v>71</v>
      </c>
      <c r="L18" s="114">
        <v>1000</v>
      </c>
      <c r="M18" s="67" t="s">
        <v>73</v>
      </c>
      <c r="N18" s="67" t="s">
        <v>53</v>
      </c>
      <c r="O18" s="70">
        <v>45704</v>
      </c>
      <c r="P18" s="70">
        <v>45705</v>
      </c>
      <c r="Q18" s="68" t="s">
        <v>72</v>
      </c>
      <c r="R18" s="67" t="s">
        <v>58</v>
      </c>
      <c r="S18" s="67" t="s">
        <v>59</v>
      </c>
      <c r="T18" s="64" t="s">
        <v>61</v>
      </c>
      <c r="U18" s="64" t="s">
        <v>74</v>
      </c>
      <c r="V18" s="64" t="s">
        <v>75</v>
      </c>
      <c r="W18" s="8"/>
      <c r="X18" s="8">
        <v>1500</v>
      </c>
      <c r="Y18" s="8">
        <f>W18-X18</f>
        <v>-1500</v>
      </c>
      <c r="Z18" s="8"/>
      <c r="AA18" s="8"/>
      <c r="AB18" s="67" t="s">
        <v>64</v>
      </c>
      <c r="AC18" s="8">
        <v>3422.22</v>
      </c>
      <c r="AD18" s="8">
        <f>X18+AC18</f>
        <v>4922.2199999999993</v>
      </c>
      <c r="AE18" s="71" t="s">
        <v>76</v>
      </c>
      <c r="AF18" s="67" t="s">
        <v>66</v>
      </c>
      <c r="AG18" s="71" t="s">
        <v>77</v>
      </c>
      <c r="AH18" s="67" t="s">
        <v>66</v>
      </c>
      <c r="AI18" s="72" t="s">
        <v>68</v>
      </c>
    </row>
    <row r="19" spans="1:38" ht="89.25" x14ac:dyDescent="0.25">
      <c r="A19" s="63">
        <v>3</v>
      </c>
      <c r="B19" s="64" t="s">
        <v>78</v>
      </c>
      <c r="C19" s="64" t="s">
        <v>82</v>
      </c>
      <c r="D19" s="65">
        <v>45736</v>
      </c>
      <c r="E19" s="66">
        <v>13986</v>
      </c>
      <c r="F19" s="64" t="s">
        <v>80</v>
      </c>
      <c r="G19" s="64">
        <v>710843</v>
      </c>
      <c r="H19" s="67" t="s">
        <v>55</v>
      </c>
      <c r="I19" s="64" t="s">
        <v>83</v>
      </c>
      <c r="J19" s="67" t="s">
        <v>84</v>
      </c>
      <c r="K19" s="69" t="s">
        <v>85</v>
      </c>
      <c r="L19" s="114">
        <v>413.66</v>
      </c>
      <c r="M19" s="67" t="s">
        <v>87</v>
      </c>
      <c r="N19" s="67" t="s">
        <v>86</v>
      </c>
      <c r="O19" s="70">
        <v>45739</v>
      </c>
      <c r="P19" s="70">
        <v>45744</v>
      </c>
      <c r="Q19" s="67" t="s">
        <v>88</v>
      </c>
      <c r="R19" s="67" t="s">
        <v>58</v>
      </c>
      <c r="S19" s="67" t="s">
        <v>59</v>
      </c>
      <c r="T19" s="64" t="s">
        <v>61</v>
      </c>
      <c r="U19" s="64" t="s">
        <v>91</v>
      </c>
      <c r="V19" s="64" t="s">
        <v>92</v>
      </c>
      <c r="W19" s="8"/>
      <c r="X19" s="8">
        <v>2275.13</v>
      </c>
      <c r="Y19" s="8">
        <f t="shared" ref="Y19:Y20" si="0">W19-X19</f>
        <v>-2275.13</v>
      </c>
      <c r="Z19" s="8"/>
      <c r="AA19" s="8"/>
      <c r="AB19" s="67" t="s">
        <v>64</v>
      </c>
      <c r="AC19" s="8">
        <v>4726.04</v>
      </c>
      <c r="AD19" s="8">
        <f t="shared" ref="AD19" si="1">X19+AC19</f>
        <v>7001.17</v>
      </c>
      <c r="AE19" s="71" t="s">
        <v>93</v>
      </c>
      <c r="AF19" s="71" t="s">
        <v>66</v>
      </c>
      <c r="AG19" s="73" t="s">
        <v>94</v>
      </c>
      <c r="AH19" s="73" t="s">
        <v>66</v>
      </c>
      <c r="AI19" s="72" t="s">
        <v>68</v>
      </c>
    </row>
    <row r="20" spans="1:38" ht="89.25" x14ac:dyDescent="0.25">
      <c r="A20" s="63">
        <v>4</v>
      </c>
      <c r="B20" s="64" t="s">
        <v>78</v>
      </c>
      <c r="C20" s="64" t="s">
        <v>81</v>
      </c>
      <c r="D20" s="65">
        <v>45736</v>
      </c>
      <c r="E20" s="66">
        <v>13986</v>
      </c>
      <c r="F20" s="64" t="s">
        <v>79</v>
      </c>
      <c r="G20" s="64">
        <v>710843</v>
      </c>
      <c r="H20" s="67" t="s">
        <v>55</v>
      </c>
      <c r="I20" s="64" t="s">
        <v>83</v>
      </c>
      <c r="J20" s="74" t="s">
        <v>84</v>
      </c>
      <c r="K20" s="69" t="s">
        <v>85</v>
      </c>
      <c r="L20" s="114">
        <v>413.66</v>
      </c>
      <c r="M20" s="67" t="s">
        <v>87</v>
      </c>
      <c r="N20" s="67" t="s">
        <v>86</v>
      </c>
      <c r="O20" s="70">
        <v>45739</v>
      </c>
      <c r="P20" s="70">
        <v>45744</v>
      </c>
      <c r="Q20" s="67" t="s">
        <v>88</v>
      </c>
      <c r="R20" s="67" t="s">
        <v>58</v>
      </c>
      <c r="S20" s="67" t="s">
        <v>59</v>
      </c>
      <c r="T20" s="64" t="s">
        <v>61</v>
      </c>
      <c r="U20" s="64" t="s">
        <v>89</v>
      </c>
      <c r="V20" s="64" t="s">
        <v>90</v>
      </c>
      <c r="W20" s="8"/>
      <c r="X20" s="8">
        <v>2275.13</v>
      </c>
      <c r="Y20" s="8">
        <f t="shared" si="0"/>
        <v>-2275.13</v>
      </c>
      <c r="Z20" s="8"/>
      <c r="AA20" s="8"/>
      <c r="AB20" s="67" t="s">
        <v>64</v>
      </c>
      <c r="AC20" s="8">
        <v>4732.83</v>
      </c>
      <c r="AD20" s="8">
        <f t="shared" ref="AD20:AD25" si="2">X20+AC20</f>
        <v>7007.96</v>
      </c>
      <c r="AE20" s="71" t="s">
        <v>93</v>
      </c>
      <c r="AF20" s="71" t="s">
        <v>66</v>
      </c>
      <c r="AG20" s="73" t="s">
        <v>94</v>
      </c>
      <c r="AH20" s="73" t="s">
        <v>66</v>
      </c>
      <c r="AI20" s="72" t="s">
        <v>68</v>
      </c>
    </row>
    <row r="21" spans="1:38" ht="51" x14ac:dyDescent="0.25">
      <c r="A21" s="63">
        <v>5</v>
      </c>
      <c r="B21" s="64" t="s">
        <v>95</v>
      </c>
      <c r="C21" s="64" t="s">
        <v>96</v>
      </c>
      <c r="D21" s="65">
        <v>45742</v>
      </c>
      <c r="E21" s="66">
        <v>13990</v>
      </c>
      <c r="F21" s="67" t="s">
        <v>54</v>
      </c>
      <c r="G21" s="67">
        <v>704700</v>
      </c>
      <c r="H21" s="67" t="s">
        <v>55</v>
      </c>
      <c r="I21" s="67" t="s">
        <v>56</v>
      </c>
      <c r="J21" s="68" t="s">
        <v>57</v>
      </c>
      <c r="K21" s="75" t="s">
        <v>97</v>
      </c>
      <c r="L21" s="114">
        <v>689.43</v>
      </c>
      <c r="M21" s="74" t="s">
        <v>52</v>
      </c>
      <c r="N21" s="76" t="s">
        <v>98</v>
      </c>
      <c r="O21" s="77">
        <v>45742</v>
      </c>
      <c r="P21" s="77">
        <v>45744</v>
      </c>
      <c r="Q21" s="74" t="s">
        <v>60</v>
      </c>
      <c r="R21" s="76" t="s">
        <v>58</v>
      </c>
      <c r="S21" s="67" t="s">
        <v>59</v>
      </c>
      <c r="T21" s="64" t="s">
        <v>61</v>
      </c>
      <c r="U21" s="64" t="s">
        <v>99</v>
      </c>
      <c r="V21" s="64" t="s">
        <v>100</v>
      </c>
      <c r="W21" s="8"/>
      <c r="X21" s="8">
        <v>1723.58</v>
      </c>
      <c r="Y21" s="8">
        <f>W21-X21</f>
        <v>-1723.58</v>
      </c>
      <c r="Z21" s="8"/>
      <c r="AA21" s="8"/>
      <c r="AB21" s="67" t="s">
        <v>64</v>
      </c>
      <c r="AC21" s="8">
        <v>2566.6799999999998</v>
      </c>
      <c r="AD21" s="8">
        <f t="shared" si="2"/>
        <v>4290.26</v>
      </c>
      <c r="AE21" s="71" t="s">
        <v>101</v>
      </c>
      <c r="AF21" s="67" t="s">
        <v>66</v>
      </c>
      <c r="AG21" s="71" t="s">
        <v>94</v>
      </c>
      <c r="AH21" s="67" t="s">
        <v>66</v>
      </c>
      <c r="AI21" s="72" t="s">
        <v>68</v>
      </c>
    </row>
    <row r="22" spans="1:38" ht="51" x14ac:dyDescent="0.25">
      <c r="A22" s="63">
        <v>6</v>
      </c>
      <c r="B22" s="64" t="s">
        <v>102</v>
      </c>
      <c r="C22" s="64" t="s">
        <v>103</v>
      </c>
      <c r="D22" s="65">
        <v>45782</v>
      </c>
      <c r="E22" s="66">
        <v>14013</v>
      </c>
      <c r="F22" s="67" t="s">
        <v>54</v>
      </c>
      <c r="G22" s="67">
        <v>704700</v>
      </c>
      <c r="H22" s="67" t="s">
        <v>55</v>
      </c>
      <c r="I22" s="67" t="s">
        <v>56</v>
      </c>
      <c r="J22" s="68" t="s">
        <v>57</v>
      </c>
      <c r="K22" s="78" t="s">
        <v>104</v>
      </c>
      <c r="L22" s="115">
        <v>800</v>
      </c>
      <c r="M22" s="68" t="s">
        <v>52</v>
      </c>
      <c r="N22" s="74" t="s">
        <v>98</v>
      </c>
      <c r="O22" s="79">
        <v>45742</v>
      </c>
      <c r="P22" s="79">
        <v>45744</v>
      </c>
      <c r="Q22" s="68" t="s">
        <v>105</v>
      </c>
      <c r="R22" s="76" t="s">
        <v>58</v>
      </c>
      <c r="S22" s="67" t="s">
        <v>59</v>
      </c>
      <c r="T22" s="64" t="s">
        <v>61</v>
      </c>
      <c r="U22" s="64" t="s">
        <v>106</v>
      </c>
      <c r="V22" s="64" t="s">
        <v>107</v>
      </c>
      <c r="W22" s="8"/>
      <c r="X22" s="8">
        <v>2000</v>
      </c>
      <c r="Y22" s="8">
        <f>W22-X22</f>
        <v>-2000</v>
      </c>
      <c r="Z22" s="8"/>
      <c r="AA22" s="8"/>
      <c r="AB22" s="67" t="s">
        <v>64</v>
      </c>
      <c r="AC22" s="8">
        <v>1631.06</v>
      </c>
      <c r="AD22" s="8">
        <f t="shared" si="2"/>
        <v>3631.06</v>
      </c>
      <c r="AE22" s="71" t="s">
        <v>108</v>
      </c>
      <c r="AF22" s="67" t="s">
        <v>66</v>
      </c>
      <c r="AG22" s="71" t="s">
        <v>109</v>
      </c>
      <c r="AH22" s="67" t="s">
        <v>66</v>
      </c>
      <c r="AI22" s="72" t="s">
        <v>68</v>
      </c>
    </row>
    <row r="23" spans="1:38" ht="102" x14ac:dyDescent="0.25">
      <c r="A23" s="80">
        <v>7</v>
      </c>
      <c r="B23" s="81" t="s">
        <v>111</v>
      </c>
      <c r="C23" s="81" t="s">
        <v>112</v>
      </c>
      <c r="D23" s="82">
        <v>45810</v>
      </c>
      <c r="E23" s="83">
        <v>14034</v>
      </c>
      <c r="F23" s="68" t="s">
        <v>113</v>
      </c>
      <c r="G23" s="68">
        <v>706614</v>
      </c>
      <c r="H23" s="68" t="s">
        <v>114</v>
      </c>
      <c r="I23" s="68" t="s">
        <v>115</v>
      </c>
      <c r="J23" s="68" t="s">
        <v>134</v>
      </c>
      <c r="K23" s="69" t="s">
        <v>116</v>
      </c>
      <c r="L23" s="114">
        <v>480</v>
      </c>
      <c r="M23" s="67" t="s">
        <v>73</v>
      </c>
      <c r="N23" s="67" t="s">
        <v>117</v>
      </c>
      <c r="O23" s="70">
        <v>45810</v>
      </c>
      <c r="P23" s="70">
        <v>45814</v>
      </c>
      <c r="Q23" s="67" t="s">
        <v>60</v>
      </c>
      <c r="R23" s="67" t="s">
        <v>58</v>
      </c>
      <c r="S23" s="67" t="s">
        <v>59</v>
      </c>
      <c r="T23" s="64" t="s">
        <v>61</v>
      </c>
      <c r="U23" s="64" t="s">
        <v>118</v>
      </c>
      <c r="V23" s="64" t="s">
        <v>119</v>
      </c>
      <c r="W23" s="15"/>
      <c r="X23" s="15">
        <v>2160</v>
      </c>
      <c r="Y23" s="15">
        <f>W23-X23</f>
        <v>-2160</v>
      </c>
      <c r="Z23" s="15"/>
      <c r="AA23" s="15"/>
      <c r="AB23" s="67" t="s">
        <v>64</v>
      </c>
      <c r="AC23" s="15">
        <v>6216.45</v>
      </c>
      <c r="AD23" s="15">
        <f t="shared" si="2"/>
        <v>8376.4500000000007</v>
      </c>
      <c r="AE23" s="84" t="s">
        <v>120</v>
      </c>
      <c r="AF23" s="67" t="s">
        <v>66</v>
      </c>
      <c r="AG23" s="85" t="s">
        <v>121</v>
      </c>
      <c r="AH23" s="67" t="s">
        <v>66</v>
      </c>
      <c r="AI23" s="86" t="s">
        <v>122</v>
      </c>
    </row>
    <row r="24" spans="1:38" ht="63.75" x14ac:dyDescent="0.25">
      <c r="A24" s="80">
        <v>8</v>
      </c>
      <c r="B24" s="68" t="s">
        <v>123</v>
      </c>
      <c r="C24" s="81" t="s">
        <v>124</v>
      </c>
      <c r="D24" s="82">
        <v>45818</v>
      </c>
      <c r="E24" s="83">
        <v>14041</v>
      </c>
      <c r="F24" s="67" t="s">
        <v>54</v>
      </c>
      <c r="G24" s="67">
        <v>704700</v>
      </c>
      <c r="H24" s="67" t="s">
        <v>55</v>
      </c>
      <c r="I24" s="67" t="s">
        <v>56</v>
      </c>
      <c r="J24" s="67" t="s">
        <v>57</v>
      </c>
      <c r="K24" s="69" t="s">
        <v>125</v>
      </c>
      <c r="L24" s="114">
        <v>800</v>
      </c>
      <c r="M24" s="68" t="s">
        <v>52</v>
      </c>
      <c r="N24" s="67" t="s">
        <v>126</v>
      </c>
      <c r="O24" s="70">
        <v>45833</v>
      </c>
      <c r="P24" s="70">
        <v>45836</v>
      </c>
      <c r="Q24" s="67" t="s">
        <v>60</v>
      </c>
      <c r="R24" s="67" t="s">
        <v>58</v>
      </c>
      <c r="S24" s="67" t="s">
        <v>59</v>
      </c>
      <c r="T24" s="64" t="s">
        <v>61</v>
      </c>
      <c r="U24" s="64" t="s">
        <v>127</v>
      </c>
      <c r="V24" s="64" t="s">
        <v>128</v>
      </c>
      <c r="W24" s="15"/>
      <c r="X24" s="15">
        <v>2800</v>
      </c>
      <c r="Y24" s="15">
        <f>W24-X24</f>
        <v>-2800</v>
      </c>
      <c r="Z24" s="15"/>
      <c r="AA24" s="15"/>
      <c r="AB24" s="67" t="s">
        <v>64</v>
      </c>
      <c r="AC24" s="15">
        <v>2932.72</v>
      </c>
      <c r="AD24" s="15">
        <f t="shared" si="2"/>
        <v>5732.7199999999993</v>
      </c>
      <c r="AE24" s="84" t="s">
        <v>129</v>
      </c>
      <c r="AF24" s="67" t="s">
        <v>66</v>
      </c>
      <c r="AG24" s="85" t="s">
        <v>130</v>
      </c>
      <c r="AH24" s="67" t="s">
        <v>66</v>
      </c>
      <c r="AI24" s="86" t="s">
        <v>122</v>
      </c>
    </row>
    <row r="25" spans="1:38" ht="90" thickBot="1" x14ac:dyDescent="0.3">
      <c r="A25" s="80">
        <v>9</v>
      </c>
      <c r="B25" s="68" t="s">
        <v>131</v>
      </c>
      <c r="C25" s="81" t="s">
        <v>136</v>
      </c>
      <c r="D25" s="82">
        <v>45818</v>
      </c>
      <c r="E25" s="83">
        <v>14043</v>
      </c>
      <c r="F25" s="68" t="s">
        <v>132</v>
      </c>
      <c r="G25" s="68">
        <v>701825</v>
      </c>
      <c r="H25" s="67" t="s">
        <v>55</v>
      </c>
      <c r="I25" s="68" t="s">
        <v>133</v>
      </c>
      <c r="J25" s="67" t="s">
        <v>135</v>
      </c>
      <c r="K25" s="78" t="s">
        <v>137</v>
      </c>
      <c r="L25" s="114">
        <v>800</v>
      </c>
      <c r="M25" s="68" t="s">
        <v>52</v>
      </c>
      <c r="N25" s="67" t="s">
        <v>126</v>
      </c>
      <c r="O25" s="79">
        <v>45832</v>
      </c>
      <c r="P25" s="79">
        <v>45835</v>
      </c>
      <c r="Q25" s="67" t="s">
        <v>60</v>
      </c>
      <c r="R25" s="67" t="s">
        <v>58</v>
      </c>
      <c r="S25" s="67" t="s">
        <v>59</v>
      </c>
      <c r="T25" s="64" t="s">
        <v>61</v>
      </c>
      <c r="U25" s="64" t="s">
        <v>138</v>
      </c>
      <c r="V25" s="64" t="s">
        <v>139</v>
      </c>
      <c r="W25" s="15"/>
      <c r="X25" s="15">
        <v>2800</v>
      </c>
      <c r="Y25" s="15">
        <f>W25-X25</f>
        <v>-2800</v>
      </c>
      <c r="Z25" s="15"/>
      <c r="AA25" s="15"/>
      <c r="AB25" s="67" t="s">
        <v>64</v>
      </c>
      <c r="AC25" s="15">
        <v>2932.72</v>
      </c>
      <c r="AD25" s="15">
        <f t="shared" si="2"/>
        <v>5732.7199999999993</v>
      </c>
      <c r="AE25" s="84" t="s">
        <v>129</v>
      </c>
      <c r="AF25" s="67" t="s">
        <v>66</v>
      </c>
      <c r="AG25" s="85" t="s">
        <v>130</v>
      </c>
      <c r="AH25" s="67" t="s">
        <v>66</v>
      </c>
      <c r="AI25" s="86" t="s">
        <v>122</v>
      </c>
    </row>
    <row r="26" spans="1:38" ht="13.5" thickBot="1" x14ac:dyDescent="0.3">
      <c r="A26" s="87" t="s">
        <v>42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9">
        <f>SUM(L17:L25)</f>
        <v>6086.1799999999994</v>
      </c>
      <c r="M26" s="89"/>
      <c r="N26" s="89"/>
      <c r="O26" s="89"/>
      <c r="P26" s="89"/>
      <c r="Q26" s="89"/>
      <c r="R26" s="90"/>
      <c r="S26" s="91"/>
      <c r="T26" s="91"/>
      <c r="U26" s="1"/>
      <c r="V26" s="1"/>
      <c r="W26" s="12">
        <f>SUM(W17:W25)</f>
        <v>0</v>
      </c>
      <c r="X26" s="12">
        <f>SUM(X17:X25)</f>
        <v>18567.990000000002</v>
      </c>
      <c r="Y26" s="12">
        <f>SUM(Y17:Y25)</f>
        <v>-18567.990000000002</v>
      </c>
      <c r="Z26" s="12">
        <f>SUM(Z17:Z25)</f>
        <v>0</v>
      </c>
      <c r="AA26" s="12">
        <f>SUM(AA17:AA25)</f>
        <v>0</v>
      </c>
      <c r="AB26" s="2"/>
      <c r="AC26" s="12">
        <f>SUM(AC17:AC25)</f>
        <v>34757.19</v>
      </c>
      <c r="AD26" s="12">
        <f>SUM(AD17:AD25)</f>
        <v>53325.180000000008</v>
      </c>
      <c r="AE26" s="92"/>
      <c r="AF26" s="92"/>
      <c r="AG26" s="93"/>
      <c r="AH26" s="93"/>
      <c r="AI26" s="94"/>
    </row>
    <row r="27" spans="1:38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10"/>
      <c r="M27" s="95"/>
      <c r="N27" s="95"/>
      <c r="O27" s="95"/>
      <c r="P27" s="95"/>
      <c r="Q27" s="95"/>
      <c r="R27" s="95"/>
      <c r="S27" s="95"/>
      <c r="T27" s="95"/>
      <c r="U27" s="3"/>
      <c r="V27" s="3"/>
      <c r="W27" s="13"/>
      <c r="X27" s="13"/>
      <c r="Y27" s="13"/>
      <c r="Z27" s="13"/>
      <c r="AA27" s="13"/>
      <c r="AB27" s="4"/>
      <c r="AC27" s="13"/>
      <c r="AD27" s="13"/>
      <c r="AE27" s="96"/>
      <c r="AF27" s="96"/>
      <c r="AG27" s="96"/>
      <c r="AH27" s="96"/>
      <c r="AI27" s="20"/>
    </row>
    <row r="28" spans="1:38" x14ac:dyDescent="0.25">
      <c r="A28" s="20" t="s">
        <v>140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6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6"/>
      <c r="X28" s="6"/>
      <c r="Y28" s="6"/>
      <c r="Z28" s="6"/>
      <c r="AA28" s="6"/>
      <c r="AB28" s="20"/>
      <c r="AC28" s="6"/>
      <c r="AD28" s="6"/>
      <c r="AE28" s="20"/>
      <c r="AF28" s="20"/>
      <c r="AG28" s="20"/>
      <c r="AH28" s="20"/>
      <c r="AI28" s="20"/>
      <c r="AJ28" s="20"/>
      <c r="AK28" s="20"/>
      <c r="AL28" s="20"/>
    </row>
    <row r="29" spans="1:38" x14ac:dyDescent="0.25">
      <c r="A29" s="97" t="s">
        <v>47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6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6"/>
      <c r="X29" s="6"/>
      <c r="Y29" s="6"/>
      <c r="Z29" s="6"/>
      <c r="AA29" s="6"/>
      <c r="AB29" s="20"/>
      <c r="AC29" s="6"/>
      <c r="AD29" s="6"/>
      <c r="AE29" s="20"/>
      <c r="AF29" s="20"/>
      <c r="AG29" s="20"/>
      <c r="AH29" s="20"/>
      <c r="AI29" s="20"/>
      <c r="AJ29" s="20"/>
      <c r="AK29" s="20"/>
      <c r="AL29" s="20"/>
    </row>
    <row r="30" spans="1:38" x14ac:dyDescent="0.25">
      <c r="A30" s="20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11"/>
      <c r="M30" s="97"/>
      <c r="N30" s="97"/>
      <c r="O30" s="20"/>
      <c r="P30" s="20"/>
      <c r="Q30" s="20"/>
      <c r="R30" s="20"/>
      <c r="S30" s="20"/>
      <c r="T30" s="20"/>
      <c r="U30" s="20"/>
      <c r="V30" s="20"/>
      <c r="W30" s="6"/>
      <c r="X30" s="6"/>
      <c r="Y30" s="6"/>
      <c r="Z30" s="6"/>
      <c r="AA30" s="6"/>
      <c r="AB30" s="20"/>
      <c r="AC30" s="6"/>
      <c r="AD30" s="6"/>
      <c r="AE30" s="20"/>
      <c r="AF30" s="20"/>
      <c r="AG30" s="20"/>
      <c r="AH30" s="20"/>
      <c r="AI30" s="20"/>
      <c r="AJ30" s="20"/>
      <c r="AK30" s="20"/>
      <c r="AL30" s="20"/>
    </row>
    <row r="31" spans="1:38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7"/>
      <c r="M31" s="22"/>
      <c r="N31" s="22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A26:K26"/>
    <mergeCell ref="E10:H10"/>
    <mergeCell ref="E11:F11"/>
    <mergeCell ref="A14:A16"/>
    <mergeCell ref="T15:T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2025-09-03T22:52:23Z</dcterms:modified>
</cp:coreProperties>
</file>